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Lessons learned\"/>
    </mc:Choice>
  </mc:AlternateContent>
  <xr:revisionPtr revIDLastSave="0" documentId="13_ncr:1_{B3361CCA-F497-4CE7-BE82-911887F25D58}" xr6:coauthVersionLast="45" xr6:coauthVersionMax="45" xr10:uidLastSave="{00000000-0000-0000-0000-000000000000}"/>
  <bookViews>
    <workbookView xWindow="-120" yWindow="-120" windowWidth="21840" windowHeight="13140" tabRatio="744" activeTab="4" xr2:uid="{73AC34B2-BF42-44CF-AB4B-1DCF759304FF}"/>
  </bookViews>
  <sheets>
    <sheet name="Calendar 99" sheetId="8" r:id="rId1"/>
    <sheet name="Planning Tracker" sheetId="1" r:id="rId2"/>
    <sheet name="Capacity Calculation" sheetId="2" r:id="rId3"/>
    <sheet name="Ceremony Time" sheetId="3" r:id="rId4"/>
    <sheet name="Sprint Calendar" sheetId="6" r:id="rId5"/>
    <sheet name="Tea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F3" i="1"/>
  <c r="E3" i="1"/>
  <c r="R4" i="2"/>
  <c r="R5" i="2"/>
  <c r="R6" i="2"/>
  <c r="R7" i="2"/>
  <c r="R3" i="2"/>
  <c r="O5" i="3"/>
  <c r="O6" i="3"/>
  <c r="O7" i="3"/>
  <c r="O8" i="3"/>
  <c r="O4" i="3"/>
  <c r="P4" i="2" l="1"/>
  <c r="P5" i="2"/>
  <c r="P6" i="2"/>
  <c r="P7" i="2"/>
  <c r="P3" i="2"/>
  <c r="E8" i="2"/>
  <c r="F8" i="2"/>
  <c r="G8" i="2"/>
  <c r="H8" i="2"/>
  <c r="O8" i="2"/>
  <c r="N8" i="2"/>
  <c r="D8" i="2" l="1"/>
  <c r="I8" i="2"/>
  <c r="J8" i="2"/>
  <c r="K8" i="2"/>
  <c r="L8" i="2"/>
  <c r="M8" i="2"/>
  <c r="E7" i="5"/>
  <c r="D7" i="5"/>
  <c r="P8" i="2" l="1"/>
  <c r="O9" i="3"/>
  <c r="Q7" i="2" l="1"/>
  <c r="T7" i="2" s="1"/>
  <c r="F2" i="1" s="1"/>
  <c r="Q3" i="2"/>
  <c r="Q4" i="2"/>
  <c r="T4" i="2" s="1"/>
  <c r="C2" i="1" s="1"/>
  <c r="C4" i="1" s="1"/>
  <c r="Q6" i="2"/>
  <c r="T6" i="2" s="1"/>
  <c r="E2" i="1" s="1"/>
  <c r="Q5" i="2"/>
  <c r="T5" i="2" s="1"/>
  <c r="D2" i="1" s="1"/>
  <c r="F4" i="1" l="1"/>
  <c r="J16" i="1"/>
  <c r="K16" i="1" s="1"/>
  <c r="J13" i="1"/>
  <c r="K13" i="1" s="1"/>
  <c r="E4" i="1"/>
  <c r="J15" i="1"/>
  <c r="K15" i="1" s="1"/>
  <c r="Q8" i="2"/>
  <c r="T3" i="2" l="1"/>
  <c r="R8" i="2"/>
  <c r="T8" i="2" l="1"/>
  <c r="B2" i="1"/>
  <c r="B4" i="1" s="1"/>
  <c r="J12" i="1" l="1"/>
  <c r="K12" i="1" s="1"/>
  <c r="D4" i="1"/>
  <c r="J14" i="1"/>
  <c r="K14" i="1" s="1"/>
</calcChain>
</file>

<file path=xl/sharedStrings.xml><?xml version="1.0" encoding="utf-8"?>
<sst xmlns="http://schemas.openxmlformats.org/spreadsheetml/2006/main" count="1027" uniqueCount="461">
  <si>
    <t>Sohrevardi</t>
  </si>
  <si>
    <t>Nosrat</t>
  </si>
  <si>
    <t>Abdolmaleki</t>
  </si>
  <si>
    <t>Najafi</t>
  </si>
  <si>
    <t>Khamseh</t>
  </si>
  <si>
    <t>Capacity</t>
  </si>
  <si>
    <t>Commited Capacity</t>
  </si>
  <si>
    <t>Available Capacity</t>
  </si>
  <si>
    <t>Story ID</t>
  </si>
  <si>
    <t>Task Break Down</t>
  </si>
  <si>
    <t>Sprint</t>
  </si>
  <si>
    <t>Week1</t>
  </si>
  <si>
    <t>شنبه</t>
  </si>
  <si>
    <t>یک شنبه</t>
  </si>
  <si>
    <t>دو شنبه</t>
  </si>
  <si>
    <t>سه شنبه</t>
  </si>
  <si>
    <t>چهارشنبه</t>
  </si>
  <si>
    <t>پنج شنبه</t>
  </si>
  <si>
    <t>Sprint 1</t>
  </si>
  <si>
    <t>Day1</t>
  </si>
  <si>
    <t>Day2</t>
  </si>
  <si>
    <t>Day3</t>
  </si>
  <si>
    <t>Day4</t>
  </si>
  <si>
    <t>Day5</t>
  </si>
  <si>
    <t>Day6</t>
  </si>
  <si>
    <t>Week2</t>
  </si>
  <si>
    <t>Day7</t>
  </si>
  <si>
    <t>Day8</t>
  </si>
  <si>
    <t>Day9</t>
  </si>
  <si>
    <t>Day10</t>
  </si>
  <si>
    <t>1399/03/17</t>
  </si>
  <si>
    <t>1399/03/18</t>
  </si>
  <si>
    <t>1399/03/19</t>
  </si>
  <si>
    <t>1399/03/20</t>
  </si>
  <si>
    <t>1399/03/21</t>
  </si>
  <si>
    <t>1399/03/22</t>
  </si>
  <si>
    <t>Previous Sprint</t>
  </si>
  <si>
    <t>Sprint 2</t>
  </si>
  <si>
    <t>legends</t>
  </si>
  <si>
    <t>Current Sprint</t>
  </si>
  <si>
    <t>Team Member</t>
  </si>
  <si>
    <t>Role</t>
  </si>
  <si>
    <t>Developer</t>
  </si>
  <si>
    <t>% Allocation</t>
  </si>
  <si>
    <t>Hours/Day</t>
  </si>
  <si>
    <t>Hours/Sprint</t>
  </si>
  <si>
    <t>calculating focus factor &amp; final capacity</t>
  </si>
  <si>
    <t>WEEK 1</t>
  </si>
  <si>
    <t>WEEK 2</t>
  </si>
  <si>
    <t>Ceremony Time</t>
  </si>
  <si>
    <t>ceremonies</t>
  </si>
  <si>
    <t>Daily Scrum Call</t>
  </si>
  <si>
    <t>Grooming</t>
  </si>
  <si>
    <t>Sprint Planning -Day 1</t>
  </si>
  <si>
    <t>Sprint review /Demo</t>
  </si>
  <si>
    <t>Retrospective</t>
  </si>
  <si>
    <t>Total Min</t>
  </si>
  <si>
    <t>Minute / Day /Ceremony</t>
  </si>
  <si>
    <t>Focus Factor</t>
  </si>
  <si>
    <t>Final Capacity</t>
  </si>
  <si>
    <t>Total</t>
  </si>
  <si>
    <t>1399/03/28</t>
  </si>
  <si>
    <t>1399/04/18</t>
  </si>
  <si>
    <t>1399/04/10</t>
  </si>
  <si>
    <t>1399/05/18</t>
  </si>
  <si>
    <t>1399/06/08</t>
  </si>
  <si>
    <t>1399/06/09</t>
  </si>
  <si>
    <t>1399/07/17</t>
  </si>
  <si>
    <t>1399/07/26</t>
  </si>
  <si>
    <t>1399/08/04</t>
  </si>
  <si>
    <t>1399/08/18</t>
  </si>
  <si>
    <t>1399/08/13</t>
  </si>
  <si>
    <t>1399/10/28</t>
  </si>
  <si>
    <t>1399/11/22</t>
  </si>
  <si>
    <t>1399/12/07</t>
  </si>
  <si>
    <t>1399/12/21</t>
  </si>
  <si>
    <t>1399/12/30</t>
  </si>
  <si>
    <t>1399/03/23</t>
  </si>
  <si>
    <t>1399/03/24</t>
  </si>
  <si>
    <t>1399/03/25</t>
  </si>
  <si>
    <t>1399/03/26</t>
  </si>
  <si>
    <t>1399/03/27</t>
  </si>
  <si>
    <t>1399/03/29</t>
  </si>
  <si>
    <t>1399/03/30</t>
  </si>
  <si>
    <t>1399/03/31</t>
  </si>
  <si>
    <t>1399/04/01</t>
  </si>
  <si>
    <t>1399/04/02</t>
  </si>
  <si>
    <t>1399/04/03</t>
  </si>
  <si>
    <t>1399/04/04</t>
  </si>
  <si>
    <t>1399/04/05</t>
  </si>
  <si>
    <t>1399/04/06</t>
  </si>
  <si>
    <t>1399/04/07</t>
  </si>
  <si>
    <t>1399/04/08</t>
  </si>
  <si>
    <t>1399/04/09</t>
  </si>
  <si>
    <t>1399/04/11</t>
  </si>
  <si>
    <t>1399/04/12</t>
  </si>
  <si>
    <t>1399/04/13</t>
  </si>
  <si>
    <t>1399/04/14</t>
  </si>
  <si>
    <t>1399/04/15</t>
  </si>
  <si>
    <t>1399/04/16</t>
  </si>
  <si>
    <t>1399/04/17</t>
  </si>
  <si>
    <t>1399/04/19</t>
  </si>
  <si>
    <t>1399/04/20</t>
  </si>
  <si>
    <t>1399/04/21</t>
  </si>
  <si>
    <t>1399/04/22</t>
  </si>
  <si>
    <t>1399/04/23</t>
  </si>
  <si>
    <t>1399/04/24</t>
  </si>
  <si>
    <t>1399/04/25</t>
  </si>
  <si>
    <t>1399/04/26</t>
  </si>
  <si>
    <t>1399/04/27</t>
  </si>
  <si>
    <t>1399/04/28</t>
  </si>
  <si>
    <t>1399/04/29</t>
  </si>
  <si>
    <t>1399/04/30</t>
  </si>
  <si>
    <t>1399/04/31</t>
  </si>
  <si>
    <t>1399/05/01</t>
  </si>
  <si>
    <t>1399/05/02</t>
  </si>
  <si>
    <t>1399/05/03</t>
  </si>
  <si>
    <t>1399/05/04</t>
  </si>
  <si>
    <t>1399/05/05</t>
  </si>
  <si>
    <t>1399/05/06</t>
  </si>
  <si>
    <t>1399/05/07</t>
  </si>
  <si>
    <t>1399/05/08</t>
  </si>
  <si>
    <t>1399/05/09</t>
  </si>
  <si>
    <t>1399/05/10</t>
  </si>
  <si>
    <t>1399/05/11</t>
  </si>
  <si>
    <t>1399/05/12</t>
  </si>
  <si>
    <t>1399/05/13</t>
  </si>
  <si>
    <t>1399/05/14</t>
  </si>
  <si>
    <t>1399/05/15</t>
  </si>
  <si>
    <t>1399/05/16</t>
  </si>
  <si>
    <t>1399/05/17</t>
  </si>
  <si>
    <t>1399/05/19</t>
  </si>
  <si>
    <t>1399/05/20</t>
  </si>
  <si>
    <t>1399/05/21</t>
  </si>
  <si>
    <t>1399/05/22</t>
  </si>
  <si>
    <t>1399/05/23</t>
  </si>
  <si>
    <t>1399/05/24</t>
  </si>
  <si>
    <t>1399/05/25</t>
  </si>
  <si>
    <t>1399/05/26</t>
  </si>
  <si>
    <t>1399/05/27</t>
  </si>
  <si>
    <t>1399/05/28</t>
  </si>
  <si>
    <t>1399/05/29</t>
  </si>
  <si>
    <t>1399/05/30</t>
  </si>
  <si>
    <t>1399/05/31</t>
  </si>
  <si>
    <t>1399/06/01</t>
  </si>
  <si>
    <t>1399/06/02</t>
  </si>
  <si>
    <t>1399/06/03</t>
  </si>
  <si>
    <t>1399/06/04</t>
  </si>
  <si>
    <t>1399/06/05</t>
  </si>
  <si>
    <t>1399/06/06</t>
  </si>
  <si>
    <t>1399/06/07</t>
  </si>
  <si>
    <t>1399/06/10</t>
  </si>
  <si>
    <t>1399/06/11</t>
  </si>
  <si>
    <t>1399/06/12</t>
  </si>
  <si>
    <t>1399/06/13</t>
  </si>
  <si>
    <t>1399/06/14</t>
  </si>
  <si>
    <t>1399/06/15</t>
  </si>
  <si>
    <t>1399/06/16</t>
  </si>
  <si>
    <t>1399/06/17</t>
  </si>
  <si>
    <t>1399/06/18</t>
  </si>
  <si>
    <t>1399/06/19</t>
  </si>
  <si>
    <t>1399/06/20</t>
  </si>
  <si>
    <t>1399/06/21</t>
  </si>
  <si>
    <t>1399/06/22</t>
  </si>
  <si>
    <t>1399/06/23</t>
  </si>
  <si>
    <t>1399/06/24</t>
  </si>
  <si>
    <t>1399/06/25</t>
  </si>
  <si>
    <t>1399/06/26</t>
  </si>
  <si>
    <t>1399/06/27</t>
  </si>
  <si>
    <t>1399/06/28</t>
  </si>
  <si>
    <t>1399/06/29</t>
  </si>
  <si>
    <t>1399/06/30</t>
  </si>
  <si>
    <t>1399/06/31</t>
  </si>
  <si>
    <t>1399/07/01</t>
  </si>
  <si>
    <t>1399/07/02</t>
  </si>
  <si>
    <t>1399/07/03</t>
  </si>
  <si>
    <t>1399/07/04</t>
  </si>
  <si>
    <t>1399/07/05</t>
  </si>
  <si>
    <t>1399/07/06</t>
  </si>
  <si>
    <t>1399/07/07</t>
  </si>
  <si>
    <t>1399/07/08</t>
  </si>
  <si>
    <t>1399/07/09</t>
  </si>
  <si>
    <t>1399/07/10</t>
  </si>
  <si>
    <t>1399/07/11</t>
  </si>
  <si>
    <t>1399/07/12</t>
  </si>
  <si>
    <t>1399/07/13</t>
  </si>
  <si>
    <t>1399/07/14</t>
  </si>
  <si>
    <t>1399/07/15</t>
  </si>
  <si>
    <t>1399/07/16</t>
  </si>
  <si>
    <t>1399/07/18</t>
  </si>
  <si>
    <t>1399/07/19</t>
  </si>
  <si>
    <t>1399/07/20</t>
  </si>
  <si>
    <t>1399/07/21</t>
  </si>
  <si>
    <t>1399/07/22</t>
  </si>
  <si>
    <t>1399/07/23</t>
  </si>
  <si>
    <t>1399/07/24</t>
  </si>
  <si>
    <t>1399/07/25</t>
  </si>
  <si>
    <t>1399/07/27</t>
  </si>
  <si>
    <t>1399/07/28</t>
  </si>
  <si>
    <t>1399/07/29</t>
  </si>
  <si>
    <t>1399/07/30</t>
  </si>
  <si>
    <t>1399/08/01</t>
  </si>
  <si>
    <t>1399/08/02</t>
  </si>
  <si>
    <t>1399/08/03</t>
  </si>
  <si>
    <t>1399/08/05</t>
  </si>
  <si>
    <t>1399/08/06</t>
  </si>
  <si>
    <t>1399/08/07</t>
  </si>
  <si>
    <t>1399/08/08</t>
  </si>
  <si>
    <t>1399/08/09</t>
  </si>
  <si>
    <t>1399/08/10</t>
  </si>
  <si>
    <t>1399/08/11</t>
  </si>
  <si>
    <t>1399/08/12</t>
  </si>
  <si>
    <t>1399/08/14</t>
  </si>
  <si>
    <t>1399/08/15</t>
  </si>
  <si>
    <t>1399/08/16</t>
  </si>
  <si>
    <t>1399/08/17</t>
  </si>
  <si>
    <t>1399/08/19</t>
  </si>
  <si>
    <t>1399/08/20</t>
  </si>
  <si>
    <t>1399/08/21</t>
  </si>
  <si>
    <t>1399/08/22</t>
  </si>
  <si>
    <t>1399/08/23</t>
  </si>
  <si>
    <t>1399/08/24</t>
  </si>
  <si>
    <t>1399/08/25</t>
  </si>
  <si>
    <t>1399/08/26</t>
  </si>
  <si>
    <t>1399/08/27</t>
  </si>
  <si>
    <t>1399/08/28</t>
  </si>
  <si>
    <t>1399/08/29</t>
  </si>
  <si>
    <t>1399/08/30</t>
  </si>
  <si>
    <t>1399/09/30</t>
  </si>
  <si>
    <t>1399/09/01</t>
  </si>
  <si>
    <t>1399/09/02</t>
  </si>
  <si>
    <t>1399/09/03</t>
  </si>
  <si>
    <t>1399/09/04</t>
  </si>
  <si>
    <t>1399/09/05</t>
  </si>
  <si>
    <t>1399/09/06</t>
  </si>
  <si>
    <t>1399/09/07</t>
  </si>
  <si>
    <t>1399/09/08</t>
  </si>
  <si>
    <t>1399/09/09</t>
  </si>
  <si>
    <t>1399/09/10</t>
  </si>
  <si>
    <t>1399/09/11</t>
  </si>
  <si>
    <t>1399/09/12</t>
  </si>
  <si>
    <t>1399/09/13</t>
  </si>
  <si>
    <t>1399/09/14</t>
  </si>
  <si>
    <t>1399/09/15</t>
  </si>
  <si>
    <t>1399/09/16</t>
  </si>
  <si>
    <t>1399/09/17</t>
  </si>
  <si>
    <t>1399/09/18</t>
  </si>
  <si>
    <t>1399/09/19</t>
  </si>
  <si>
    <t>1399/09/20</t>
  </si>
  <si>
    <t>1399/09/21</t>
  </si>
  <si>
    <t>1399/09/22</t>
  </si>
  <si>
    <t>1399/09/23</t>
  </si>
  <si>
    <t>1399/09/24</t>
  </si>
  <si>
    <t>1399/09/25</t>
  </si>
  <si>
    <t>1399/09/26</t>
  </si>
  <si>
    <t>1399/09/27</t>
  </si>
  <si>
    <t>1399/09/28</t>
  </si>
  <si>
    <t>1399/09/29</t>
  </si>
  <si>
    <t>1399/10/01</t>
  </si>
  <si>
    <t>1399/10/02</t>
  </si>
  <si>
    <t>1399/10/03</t>
  </si>
  <si>
    <t>1399/10/04</t>
  </si>
  <si>
    <t>1399/10/05</t>
  </si>
  <si>
    <t>1399/10/06</t>
  </si>
  <si>
    <t>1399/10/07</t>
  </si>
  <si>
    <t>1399/10/08</t>
  </si>
  <si>
    <t>1399/10/09</t>
  </si>
  <si>
    <t>1399/10/10</t>
  </si>
  <si>
    <t>1399/10/11</t>
  </si>
  <si>
    <t>1399/10/12</t>
  </si>
  <si>
    <t>1399/10/13</t>
  </si>
  <si>
    <t>1399/10/14</t>
  </si>
  <si>
    <t>1399/10/15</t>
  </si>
  <si>
    <t>1399/10/16</t>
  </si>
  <si>
    <t>1399/10/17</t>
  </si>
  <si>
    <t>1399/10/18</t>
  </si>
  <si>
    <t>1399/10/19</t>
  </si>
  <si>
    <t>1399/10/20</t>
  </si>
  <si>
    <t>1399/10/21</t>
  </si>
  <si>
    <t>1399/10/22</t>
  </si>
  <si>
    <t>1399/10/23</t>
  </si>
  <si>
    <t>1399/10/24</t>
  </si>
  <si>
    <t>1399/10/25</t>
  </si>
  <si>
    <t>1399/10/26</t>
  </si>
  <si>
    <t>1399/10/27</t>
  </si>
  <si>
    <t>1399/10/29</t>
  </si>
  <si>
    <t>1399/10/30</t>
  </si>
  <si>
    <t>1399/11/01</t>
  </si>
  <si>
    <t>1399/11/02</t>
  </si>
  <si>
    <t>1399/11/03</t>
  </si>
  <si>
    <t>1399/11/04</t>
  </si>
  <si>
    <t>1399/11/05</t>
  </si>
  <si>
    <t>1399/11/06</t>
  </si>
  <si>
    <t>1399/11/07</t>
  </si>
  <si>
    <t>1399/11/08</t>
  </si>
  <si>
    <t>1399/11/09</t>
  </si>
  <si>
    <t>1399/11/10</t>
  </si>
  <si>
    <t>1399/11/11</t>
  </si>
  <si>
    <t>1399/11/12</t>
  </si>
  <si>
    <t>1399/11/13</t>
  </si>
  <si>
    <t>1399/11/14</t>
  </si>
  <si>
    <t>1399/11/15</t>
  </si>
  <si>
    <t>1399/11/16</t>
  </si>
  <si>
    <t>1399/11/17</t>
  </si>
  <si>
    <t>1399/11/18</t>
  </si>
  <si>
    <t>1399/11/19</t>
  </si>
  <si>
    <t>1399/11/20</t>
  </si>
  <si>
    <t>1399/11/21</t>
  </si>
  <si>
    <t>1399/11/23</t>
  </si>
  <si>
    <t>1399/11/24</t>
  </si>
  <si>
    <t>1399/11/25</t>
  </si>
  <si>
    <t>1399/11/26</t>
  </si>
  <si>
    <t>1399/11/27</t>
  </si>
  <si>
    <t>1399/11/28</t>
  </si>
  <si>
    <t>1399/11/29</t>
  </si>
  <si>
    <t>1399/11/30</t>
  </si>
  <si>
    <t>1399/12/01</t>
  </si>
  <si>
    <t>1399/12/02</t>
  </si>
  <si>
    <t>1399/12/03</t>
  </si>
  <si>
    <t>1399/12/04</t>
  </si>
  <si>
    <t>1399/12/05</t>
  </si>
  <si>
    <t>1399/12/06</t>
  </si>
  <si>
    <t>1399/12/08</t>
  </si>
  <si>
    <t>1399/12/09</t>
  </si>
  <si>
    <t>1399/12/10</t>
  </si>
  <si>
    <t>1399/12/11</t>
  </si>
  <si>
    <t>1399/12/12</t>
  </si>
  <si>
    <t>1399/12/13</t>
  </si>
  <si>
    <t>1399/12/14</t>
  </si>
  <si>
    <t>1399/12/15</t>
  </si>
  <si>
    <t>1399/12/16</t>
  </si>
  <si>
    <t>1399/12/17</t>
  </si>
  <si>
    <t>1399/12/18</t>
  </si>
  <si>
    <t>1399/12/19</t>
  </si>
  <si>
    <t>1399/12/20</t>
  </si>
  <si>
    <t>1399/12/22</t>
  </si>
  <si>
    <t>1399/12/23</t>
  </si>
  <si>
    <t>1399/12/24</t>
  </si>
  <si>
    <t>1399/12/25</t>
  </si>
  <si>
    <t>1399/12/26</t>
  </si>
  <si>
    <t>1399/12/27</t>
  </si>
  <si>
    <t>1399/12/28</t>
  </si>
  <si>
    <t>1399/12/29</t>
  </si>
  <si>
    <t>چهار شنبه</t>
  </si>
  <si>
    <t>جمعه</t>
  </si>
  <si>
    <t>Day11</t>
  </si>
  <si>
    <t>Day12</t>
  </si>
  <si>
    <t>Day13</t>
  </si>
  <si>
    <t>Day14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</si>
  <si>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</si>
  <si>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</si>
  <si>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</si>
  <si>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</si>
  <si>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</si>
  <si>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</si>
  <si>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</si>
  <si>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</si>
  <si>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</si>
  <si>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</si>
  <si>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</si>
  <si>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</si>
  <si>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</si>
  <si>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</si>
  <si>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</si>
  <si>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</si>
  <si>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</si>
  <si>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</si>
  <si>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</si>
  <si>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</si>
  <si>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</si>
  <si>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</si>
  <si>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</si>
  <si>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</si>
  <si>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</si>
  <si>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</si>
  <si>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</si>
  <si>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</si>
  <si>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</si>
  <si>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</si>
  <si>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</si>
  <si>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</si>
  <si>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</si>
  <si>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</si>
  <si>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</si>
  <si>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</si>
  <si>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</si>
  <si>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</si>
  <si>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</si>
  <si>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</si>
  <si>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</si>
  <si>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</si>
  <si>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</si>
  <si>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</si>
  <si>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</si>
  <si>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</si>
  <si>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</si>
  <si>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</si>
  <si>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</si>
  <si>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</si>
  <si>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</si>
  <si>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</si>
  <si>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</si>
  <si>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</si>
  <si>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</si>
  <si>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</si>
  <si>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</si>
  <si>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</si>
  <si>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</si>
  <si>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</si>
  <si>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</si>
  <si>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</si>
  <si>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</si>
  <si>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Day15</t>
  </si>
  <si>
    <t>Day16</t>
  </si>
  <si>
    <t>Day17</t>
  </si>
  <si>
    <t>Day18</t>
  </si>
  <si>
    <t>Current sprint</t>
  </si>
  <si>
    <t>Sprint 15</t>
  </si>
  <si>
    <t>Sprint 16</t>
  </si>
  <si>
    <t>Sprint 17</t>
  </si>
  <si>
    <t>Sprint 18</t>
  </si>
  <si>
    <t>Sprint 19</t>
  </si>
  <si>
    <t>Sprint 20</t>
  </si>
  <si>
    <t>0.00.00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</si>
  <si>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</si>
  <si>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</si>
  <si>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</si>
  <si>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</si>
  <si>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</si>
  <si>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</si>
  <si>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</si>
  <si>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</si>
  <si>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</si>
  <si>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</si>
  <si>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4/24</t>
  </si>
  <si>
    <t>4/25</t>
  </si>
  <si>
    <t>4/26</t>
  </si>
  <si>
    <t>ATA-2</t>
  </si>
  <si>
    <t>ATA-3</t>
  </si>
  <si>
    <t>ATA-32</t>
  </si>
  <si>
    <t>ATA-34</t>
  </si>
  <si>
    <t>ATA-51</t>
  </si>
  <si>
    <t>ATA-53</t>
  </si>
  <si>
    <t>ATA-54</t>
  </si>
  <si>
    <t>ATA-87</t>
  </si>
  <si>
    <t>ATA-88</t>
  </si>
  <si>
    <t>ATA-89</t>
  </si>
  <si>
    <t>ATA-90</t>
  </si>
  <si>
    <t>ATA-91</t>
  </si>
  <si>
    <t>ATA-92</t>
  </si>
  <si>
    <t>ATA-93</t>
  </si>
  <si>
    <t>ATA-94</t>
  </si>
  <si>
    <t>ATA-95</t>
  </si>
  <si>
    <t>ATA-96</t>
  </si>
  <si>
    <t>ATA-97</t>
  </si>
  <si>
    <t>ATA-98</t>
  </si>
  <si>
    <t>ATA-99</t>
  </si>
  <si>
    <t>ATA-100</t>
  </si>
  <si>
    <t>ATA-101</t>
  </si>
  <si>
    <t>ATA-102</t>
  </si>
  <si>
    <t>Sprint 6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</si>
</sst>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2"/>
      <color theme="1"/>
      <name val="Arial"/>
      <family val="2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FAFB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indexed="64"/>
      </right>
      <top style="thin">
        <color indexed="64"/>
      </top>
      <bottom/>
      <diagonal/>
    </border>
    <border>
      <left style="thin">
        <color theme="5" tint="0.39997558519241921"/>
      </left>
      <right style="thin">
        <color indexed="64"/>
      </right>
      <top/>
      <bottom/>
      <diagonal/>
    </border>
    <border>
      <left style="thin">
        <color theme="5" tint="0.39997558519241921"/>
      </left>
      <right style="thin">
        <color indexed="64"/>
      </right>
      <top/>
      <bottom style="thin">
        <color indexed="64"/>
      </bottom>
      <diagonal/>
    </border>
    <border>
      <left style="medium">
        <color rgb="FFC8CED3"/>
      </left>
      <right style="medium">
        <color rgb="FFC8CED3"/>
      </right>
      <top style="medium">
        <color rgb="FFC8CED3"/>
      </top>
      <bottom style="medium">
        <color rgb="FFC8CED3"/>
      </bottom>
      <diagonal/>
    </border>
    <border>
      <left style="medium">
        <color rgb="FFC8CED3"/>
      </left>
      <right/>
      <top/>
      <bottom style="thin">
        <color indexed="64"/>
      </bottom>
      <diagonal/>
    </border>
    <border>
      <left style="medium">
        <color rgb="FFC8CED3"/>
      </left>
      <right style="medium">
        <color rgb="FFC8CED3"/>
      </right>
      <top style="medium">
        <color rgb="FFC8CED3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4" fillId="2" borderId="3" xfId="0" applyFont="1" applyFill="1" applyBorder="1"/>
    <xf numFmtId="0" fontId="0" fillId="0" borderId="5" xfId="0" applyBorder="1"/>
    <xf numFmtId="0" fontId="3" fillId="5" borderId="5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0" fillId="0" borderId="0" xfId="0" applyBorder="1"/>
    <xf numFmtId="0" fontId="0" fillId="0" borderId="9" xfId="0" applyBorder="1"/>
    <xf numFmtId="0" fontId="0" fillId="0" borderId="1" xfId="0" applyBorder="1"/>
    <xf numFmtId="0" fontId="0" fillId="0" borderId="7" xfId="0" applyBorder="1"/>
    <xf numFmtId="0" fontId="5" fillId="0" borderId="0" xfId="0" applyFont="1" applyAlignment="1">
      <alignment horizontal="center" vertical="center" textRotation="90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0" fillId="0" borderId="4" xfId="0" applyBorder="1"/>
    <xf numFmtId="0" fontId="1" fillId="8" borderId="1" xfId="0" applyFont="1" applyFill="1" applyBorder="1"/>
    <xf numFmtId="0" fontId="0" fillId="0" borderId="13" xfId="0" applyFont="1" applyBorder="1"/>
    <xf numFmtId="0" fontId="0" fillId="0" borderId="8" xfId="0" applyBorder="1" applyAlignment="1"/>
    <xf numFmtId="49" fontId="0" fillId="0" borderId="0" xfId="0" applyNumberFormat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9" fontId="0" fillId="5" borderId="0" xfId="0" applyNumberFormat="1" applyFill="1" applyAlignment="1">
      <alignment horizontal="center"/>
    </xf>
    <xf numFmtId="49" fontId="0" fillId="12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 textRotation="90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16" xfId="0" applyNumberFormat="1" applyBorder="1"/>
    <xf numFmtId="9" fontId="0" fillId="0" borderId="17" xfId="0" applyNumberFormat="1" applyBorder="1"/>
    <xf numFmtId="10" fontId="0" fillId="0" borderId="18" xfId="0" applyNumberFormat="1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4" fillId="2" borderId="16" xfId="0" applyFont="1" applyFill="1" applyBorder="1"/>
    <xf numFmtId="0" fontId="4" fillId="2" borderId="21" xfId="0" applyFont="1" applyFill="1" applyBorder="1"/>
    <xf numFmtId="0" fontId="0" fillId="0" borderId="22" xfId="0" applyBorder="1"/>
    <xf numFmtId="0" fontId="0" fillId="14" borderId="22" xfId="0" applyFill="1" applyBorder="1"/>
    <xf numFmtId="0" fontId="0" fillId="13" borderId="22" xfId="0" applyFill="1" applyBorder="1"/>
    <xf numFmtId="0" fontId="0" fillId="0" borderId="1" xfId="0" applyBorder="1" applyAlignment="1">
      <alignment horizontal="center"/>
    </xf>
    <xf numFmtId="164" fontId="3" fillId="10" borderId="0" xfId="0" applyNumberFormat="1" applyFont="1" applyFill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164" fontId="0" fillId="1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4" xfId="0" applyNumberFormat="1" applyFont="1" applyBorder="1"/>
    <xf numFmtId="0" fontId="0" fillId="0" borderId="10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2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16" borderId="26" xfId="0" applyFont="1" applyFill="1" applyBorder="1" applyAlignment="1">
      <alignment horizontal="left" vertical="center" indent="1"/>
    </xf>
    <xf numFmtId="0" fontId="10" fillId="16" borderId="28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 textRotation="90"/>
    </xf>
    <xf numFmtId="0" fontId="6" fillId="6" borderId="23" xfId="0" applyFont="1" applyFill="1" applyBorder="1" applyAlignment="1">
      <alignment horizontal="center" vertical="center" textRotation="90"/>
    </xf>
    <xf numFmtId="0" fontId="6" fillId="6" borderId="24" xfId="0" applyFont="1" applyFill="1" applyBorder="1" applyAlignment="1">
      <alignment horizontal="center" vertical="center" textRotation="90"/>
    </xf>
    <xf numFmtId="0" fontId="6" fillId="6" borderId="25" xfId="0" applyFont="1" applyFill="1" applyBorder="1" applyAlignment="1">
      <alignment horizontal="center" vertical="center" textRotation="90"/>
    </xf>
    <xf numFmtId="0" fontId="8" fillId="15" borderId="5" xfId="0" applyFont="1" applyFill="1" applyBorder="1" applyAlignment="1">
      <alignment horizontal="center" vertical="center" textRotation="90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0" fontId="2" fillId="6" borderId="3" xfId="0" applyFont="1" applyFill="1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14"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506BDB-A267-4CAF-8C94-D060350271B4}" name="Table1" displayName="Table1" ref="A1:E7" totalsRowCount="1" headerRowDxfId="13" headerRowBorderDxfId="12" tableBorderDxfId="11" totalsRowBorderDxfId="10">
  <autoFilter ref="A1:E6" xr:uid="{5BFEDE11-5B3B-4016-B8B3-07B4B4DA0488}"/>
  <tableColumns count="5">
    <tableColumn id="1" xr3:uid="{37301EF1-D82D-4ADA-94E2-5CF95CEBA7D2}" name="Team Member" dataDxfId="9" totalsRowDxfId="8"/>
    <tableColumn id="2" xr3:uid="{08322DA2-3089-4D49-93CB-D5E9A2DA1593}" name="Role" dataDxfId="7" totalsRowDxfId="6"/>
    <tableColumn id="3" xr3:uid="{2450F7BE-3FDE-4801-9BEA-1A6AA55B17EB}" name="% Allocation" dataDxfId="5" totalsRowDxfId="4"/>
    <tableColumn id="4" xr3:uid="{03F1F975-98B3-4FF9-B70D-6A8C29EA878A}" name="Hours/Day" totalsRowFunction="custom" dataDxfId="3" totalsRowDxfId="2">
      <totalsRowFormula>SUM(D2:D6)</totalsRowFormula>
    </tableColumn>
    <tableColumn id="5" xr3:uid="{CFE622F2-1975-4CD8-99C8-A417B6DD5528}" name="Hours/Sprint" totalsRowFunction="custom" dataDxfId="1" totalsRowDxfId="0">
      <totalsRowFormula>SUM(E2:E6)</totalsRow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5162-28BB-417F-9674-B1A706789B08}">
  <dimension ref="A1:F288"/>
  <sheetViews>
    <sheetView topLeftCell="A97" workbookViewId="0">
      <selection activeCell="B101" sqref="B101"/>
    </sheetView>
  </sheetViews>
  <sheetFormatPr defaultRowHeight="15" x14ac:dyDescent="0.25"/>
  <cols>
    <col min="1" max="1" width="10.7109375" bestFit="1" customWidth="1"/>
    <col min="2" max="2" width="8.28515625" bestFit="1" customWidth="1"/>
    <col min="3" max="3" width="6.7109375" bestFit="1" customWidth="1"/>
  </cols>
  <sheetData>
    <row r="1" spans="1:6" ht="15" customHeight="1" x14ac:dyDescent="0.25">
      <c r="A1" s="45" t="s">
        <v>30</v>
      </c>
      <c r="B1" s="45" t="s">
        <v>12</v>
      </c>
      <c r="C1" s="45" t="s">
        <v>26</v>
      </c>
      <c r="D1" s="70" t="s">
        <v>18</v>
      </c>
      <c r="E1" s="69" t="s">
        <v>47</v>
      </c>
      <c r="F1" s="73" t="s">
        <v>416</v>
      </c>
    </row>
    <row r="2" spans="1:6" x14ac:dyDescent="0.25">
      <c r="A2" s="45" t="s">
        <v>31</v>
      </c>
      <c r="B2" s="45" t="s">
        <v>13</v>
      </c>
      <c r="C2" s="45" t="s">
        <v>27</v>
      </c>
      <c r="D2" s="71"/>
      <c r="E2" s="69"/>
      <c r="F2" s="73"/>
    </row>
    <row r="3" spans="1:6" x14ac:dyDescent="0.25">
      <c r="A3" s="45" t="s">
        <v>32</v>
      </c>
      <c r="B3" s="45" t="s">
        <v>14</v>
      </c>
      <c r="C3" s="45" t="s">
        <v>28</v>
      </c>
      <c r="D3" s="71"/>
      <c r="E3" s="69"/>
      <c r="F3" s="73"/>
    </row>
    <row r="4" spans="1:6" x14ac:dyDescent="0.25">
      <c r="A4" s="45" t="s">
        <v>33</v>
      </c>
      <c r="B4" s="45" t="s">
        <v>15</v>
      </c>
      <c r="C4" s="45" t="s">
        <v>29</v>
      </c>
      <c r="D4" s="71"/>
      <c r="E4" s="69"/>
      <c r="F4" s="73"/>
    </row>
    <row r="5" spans="1:6" x14ac:dyDescent="0.25">
      <c r="A5" s="45" t="s">
        <v>34</v>
      </c>
      <c r="B5" s="45" t="s">
        <v>343</v>
      </c>
      <c r="C5" s="45" t="s">
        <v>345</v>
      </c>
      <c r="D5" s="71"/>
      <c r="E5" s="69"/>
      <c r="F5" s="73"/>
    </row>
    <row r="6" spans="1:6" x14ac:dyDescent="0.25">
      <c r="A6" s="45" t="s">
        <v>35</v>
      </c>
      <c r="B6" s="45" t="s">
        <v>17</v>
      </c>
      <c r="C6" s="45" t="s">
        <v>346</v>
      </c>
      <c r="D6" s="71"/>
      <c r="E6" s="69"/>
      <c r="F6" s="73"/>
    </row>
    <row r="7" spans="1:6" x14ac:dyDescent="0.25">
      <c r="A7" s="47" t="s">
        <v>77</v>
      </c>
      <c r="B7" s="47" t="s">
        <v>344</v>
      </c>
      <c r="C7" s="47"/>
      <c r="D7" s="71"/>
      <c r="E7" s="69"/>
      <c r="F7" s="73"/>
    </row>
    <row r="8" spans="1:6" ht="15" customHeight="1" x14ac:dyDescent="0.25">
      <c r="A8" s="45" t="s">
        <v>78</v>
      </c>
      <c r="B8" s="45" t="s">
        <v>12</v>
      </c>
      <c r="C8" s="45" t="s">
        <v>349</v>
      </c>
      <c r="D8" s="71"/>
      <c r="E8" s="69" t="s">
        <v>48</v>
      </c>
      <c r="F8" s="73"/>
    </row>
    <row r="9" spans="1:6" x14ac:dyDescent="0.25">
      <c r="A9" s="45" t="s">
        <v>79</v>
      </c>
      <c r="B9" s="45" t="s">
        <v>13</v>
      </c>
      <c r="C9" s="45" t="s">
        <v>350</v>
      </c>
      <c r="D9" s="71"/>
      <c r="E9" s="69"/>
      <c r="F9" s="73"/>
    </row>
    <row r="10" spans="1:6" x14ac:dyDescent="0.25">
      <c r="A10" s="45" t="s">
        <v>80</v>
      </c>
      <c r="B10" s="45" t="s">
        <v>14</v>
      </c>
      <c r="C10" s="45" t="s">
        <v>351</v>
      </c>
      <c r="D10" s="71"/>
      <c r="E10" s="69"/>
      <c r="F10" s="73"/>
    </row>
    <row r="11" spans="1:6" x14ac:dyDescent="0.25">
      <c r="A11" s="45" t="s">
        <v>81</v>
      </c>
      <c r="B11" s="45" t="s">
        <v>15</v>
      </c>
      <c r="C11" s="45" t="s">
        <v>352</v>
      </c>
      <c r="D11" s="71"/>
      <c r="E11" s="69"/>
      <c r="F11" s="73"/>
    </row>
    <row r="12" spans="1:6" x14ac:dyDescent="0.25">
      <c r="A12" s="46" t="s">
        <v>61</v>
      </c>
      <c r="B12" s="46" t="s">
        <v>343</v>
      </c>
      <c r="C12" s="46" t="s">
        <v>353</v>
      </c>
      <c r="D12" s="71"/>
      <c r="E12" s="69"/>
      <c r="F12" s="73"/>
    </row>
    <row r="13" spans="1:6" x14ac:dyDescent="0.25">
      <c r="A13" s="45" t="s">
        <v>82</v>
      </c>
      <c r="B13" s="45" t="s">
        <v>17</v>
      </c>
      <c r="C13" s="45" t="s">
        <v>354</v>
      </c>
      <c r="D13" s="71"/>
      <c r="E13" s="69"/>
      <c r="F13" s="73"/>
    </row>
    <row r="14" spans="1:6" x14ac:dyDescent="0.25">
      <c r="A14" s="47" t="s">
        <v>83</v>
      </c>
      <c r="B14" s="47" t="s">
        <v>344</v>
      </c>
      <c r="C14" s="47"/>
      <c r="D14" s="72"/>
      <c r="E14" s="69"/>
      <c r="F14" s="73"/>
    </row>
    <row r="15" spans="1:6" ht="15" customHeight="1" x14ac:dyDescent="0.25">
      <c r="A15" s="45" t="s">
        <v>84</v>
      </c>
      <c r="B15" s="45" t="s">
        <v>12</v>
      </c>
      <c r="C15" s="45" t="s">
        <v>355</v>
      </c>
      <c r="D15" s="70" t="s">
        <v>37</v>
      </c>
      <c r="E15" s="69" t="s">
        <v>361</v>
      </c>
    </row>
    <row r="16" spans="1:6" x14ac:dyDescent="0.25">
      <c r="A16" s="45" t="s">
        <v>85</v>
      </c>
      <c r="B16" s="45" t="s">
        <v>13</v>
      </c>
      <c r="C16" s="45" t="s">
        <v>356</v>
      </c>
      <c r="D16" s="71"/>
      <c r="E16" s="69"/>
    </row>
    <row r="17" spans="1:5" x14ac:dyDescent="0.25">
      <c r="A17" s="45" t="s">
        <v>86</v>
      </c>
      <c r="B17" s="45" t="s">
        <v>14</v>
      </c>
      <c r="C17" s="45" t="s">
        <v>357</v>
      </c>
      <c r="D17" s="71"/>
      <c r="E17" s="69"/>
    </row>
    <row r="18" spans="1:5" x14ac:dyDescent="0.25">
      <c r="A18" s="45" t="s">
        <v>87</v>
      </c>
      <c r="B18" s="45" t="s">
        <v>15</v>
      </c>
      <c r="C18" s="45" t="s">
        <v>358</v>
      </c>
      <c r="D18" s="71"/>
      <c r="E18" s="69"/>
    </row>
    <row r="19" spans="1:5" x14ac:dyDescent="0.25">
      <c r="A19" s="45" t="s">
        <v>88</v>
      </c>
      <c r="B19" s="45" t="s">
        <v>343</v>
      </c>
      <c r="C19" s="45" t="s">
        <v>359</v>
      </c>
      <c r="D19" s="71"/>
      <c r="E19" s="69"/>
    </row>
    <row r="20" spans="1:5" x14ac:dyDescent="0.25">
      <c r="A20" s="45" t="s">
        <v>89</v>
      </c>
      <c r="B20" s="45" t="s">
        <v>17</v>
      </c>
      <c r="C20" s="45" t="s">
        <v>360</v>
      </c>
      <c r="D20" s="71"/>
      <c r="E20" s="69"/>
    </row>
    <row r="21" spans="1:5" x14ac:dyDescent="0.25">
      <c r="A21" s="47" t="s">
        <v>90</v>
      </c>
      <c r="B21" s="47" t="s">
        <v>344</v>
      </c>
      <c r="C21" s="47"/>
      <c r="D21" s="71"/>
      <c r="E21" s="69"/>
    </row>
    <row r="22" spans="1:5" ht="15" customHeight="1" x14ac:dyDescent="0.25">
      <c r="A22" s="45" t="s">
        <v>91</v>
      </c>
      <c r="B22" s="45" t="s">
        <v>12</v>
      </c>
      <c r="C22" s="45" t="s">
        <v>347</v>
      </c>
      <c r="D22" s="71"/>
      <c r="E22" s="69" t="s">
        <v>362</v>
      </c>
    </row>
    <row r="23" spans="1:5" x14ac:dyDescent="0.25">
      <c r="A23" s="45" t="s">
        <v>92</v>
      </c>
      <c r="B23" s="45" t="s">
        <v>13</v>
      </c>
      <c r="C23" s="45" t="s">
        <v>348</v>
      </c>
      <c r="D23" s="71"/>
      <c r="E23" s="69"/>
    </row>
    <row r="24" spans="1:5" x14ac:dyDescent="0.25">
      <c r="A24" s="45" t="s">
        <v>93</v>
      </c>
      <c r="B24" s="45" t="s">
        <v>14</v>
      </c>
      <c r="C24" s="45" t="s">
        <v>412</v>
      </c>
      <c r="D24" s="71"/>
      <c r="E24" s="69"/>
    </row>
    <row r="25" spans="1:5" x14ac:dyDescent="0.25">
      <c r="A25" s="45" t="s">
        <v>63</v>
      </c>
      <c r="B25" s="45" t="s">
        <v>15</v>
      </c>
      <c r="C25" s="45" t="s">
        <v>413</v>
      </c>
      <c r="D25" s="71"/>
      <c r="E25" s="69"/>
    </row>
    <row r="26" spans="1:5" x14ac:dyDescent="0.25">
      <c r="A26" s="45" t="s">
        <v>94</v>
      </c>
      <c r="B26" s="45" t="s">
        <v>343</v>
      </c>
      <c r="C26" s="45" t="s">
        <v>414</v>
      </c>
      <c r="D26" s="71"/>
      <c r="E26" s="69"/>
    </row>
    <row r="27" spans="1:5" x14ac:dyDescent="0.25">
      <c r="A27" s="45" t="s">
        <v>95</v>
      </c>
      <c r="B27" s="45" t="s">
        <v>17</v>
      </c>
      <c r="C27" s="45" t="s">
        <v>415</v>
      </c>
      <c r="D27" s="71"/>
      <c r="E27" s="69"/>
    </row>
    <row r="28" spans="1:5" x14ac:dyDescent="0.25">
      <c r="A28" s="47" t="s">
        <v>96</v>
      </c>
      <c r="B28" s="47" t="s">
        <v>344</v>
      </c>
      <c r="C28" s="47"/>
      <c r="D28" s="72"/>
      <c r="E28" s="69"/>
    </row>
    <row r="29" spans="1:5" ht="15" customHeight="1" x14ac:dyDescent="0.25">
      <c r="A29" s="45" t="s">
        <v>97</v>
      </c>
      <c r="B29" s="45" t="s">
        <v>12</v>
      </c>
      <c r="C29" s="45" t="s">
        <v>349</v>
      </c>
      <c r="D29" s="70" t="s">
        <v>400</v>
      </c>
      <c r="E29" s="69" t="s">
        <v>363</v>
      </c>
    </row>
    <row r="30" spans="1:5" x14ac:dyDescent="0.25">
      <c r="A30" s="45" t="s">
        <v>98</v>
      </c>
      <c r="B30" s="45" t="s">
        <v>13</v>
      </c>
      <c r="C30" s="45" t="s">
        <v>350</v>
      </c>
      <c r="D30" s="71"/>
      <c r="E30" s="69"/>
    </row>
    <row r="31" spans="1:5" x14ac:dyDescent="0.25">
      <c r="A31" s="45" t="s">
        <v>99</v>
      </c>
      <c r="B31" s="45" t="s">
        <v>14</v>
      </c>
      <c r="C31" s="45" t="s">
        <v>351</v>
      </c>
      <c r="D31" s="71"/>
      <c r="E31" s="69"/>
    </row>
    <row r="32" spans="1:5" x14ac:dyDescent="0.25">
      <c r="A32" s="45" t="s">
        <v>100</v>
      </c>
      <c r="B32" s="45" t="s">
        <v>15</v>
      </c>
      <c r="C32" s="45" t="s">
        <v>352</v>
      </c>
      <c r="D32" s="71"/>
      <c r="E32" s="69"/>
    </row>
    <row r="33" spans="1:5" x14ac:dyDescent="0.25">
      <c r="A33" s="45" t="s">
        <v>62</v>
      </c>
      <c r="B33" s="45" t="s">
        <v>343</v>
      </c>
      <c r="C33" s="45" t="s">
        <v>353</v>
      </c>
      <c r="D33" s="71"/>
      <c r="E33" s="69"/>
    </row>
    <row r="34" spans="1:5" x14ac:dyDescent="0.25">
      <c r="A34" s="45" t="s">
        <v>101</v>
      </c>
      <c r="B34" s="45" t="s">
        <v>17</v>
      </c>
      <c r="C34" s="45" t="s">
        <v>354</v>
      </c>
      <c r="D34" s="71"/>
      <c r="E34" s="69"/>
    </row>
    <row r="35" spans="1:5" x14ac:dyDescent="0.25">
      <c r="A35" s="47" t="s">
        <v>102</v>
      </c>
      <c r="B35" s="47" t="s">
        <v>344</v>
      </c>
      <c r="C35" s="47"/>
      <c r="D35" s="71"/>
      <c r="E35" s="69"/>
    </row>
    <row r="36" spans="1:5" ht="15" customHeight="1" x14ac:dyDescent="0.25">
      <c r="A36" s="45" t="s">
        <v>103</v>
      </c>
      <c r="B36" s="45" t="s">
        <v>12</v>
      </c>
      <c r="C36" s="45" t="s">
        <v>355</v>
      </c>
      <c r="D36" s="71"/>
      <c r="E36" s="69" t="s">
        <v>364</v>
      </c>
    </row>
    <row r="37" spans="1:5" x14ac:dyDescent="0.25">
      <c r="A37" s="45" t="s">
        <v>104</v>
      </c>
      <c r="B37" s="45" t="s">
        <v>13</v>
      </c>
      <c r="C37" s="45" t="s">
        <v>356</v>
      </c>
      <c r="D37" s="71"/>
      <c r="E37" s="69"/>
    </row>
    <row r="38" spans="1:5" x14ac:dyDescent="0.25">
      <c r="A38" s="45" t="s">
        <v>105</v>
      </c>
      <c r="B38" s="45" t="s">
        <v>14</v>
      </c>
      <c r="C38" s="45" t="s">
        <v>357</v>
      </c>
      <c r="D38" s="71"/>
      <c r="E38" s="69"/>
    </row>
    <row r="39" spans="1:5" x14ac:dyDescent="0.25">
      <c r="A39" s="45" t="s">
        <v>106</v>
      </c>
      <c r="B39" s="45" t="s">
        <v>15</v>
      </c>
      <c r="C39" s="45" t="s">
        <v>358</v>
      </c>
      <c r="D39" s="71"/>
      <c r="E39" s="69"/>
    </row>
    <row r="40" spans="1:5" x14ac:dyDescent="0.25">
      <c r="A40" s="45" t="s">
        <v>107</v>
      </c>
      <c r="B40" s="45" t="s">
        <v>343</v>
      </c>
      <c r="C40" s="45" t="s">
        <v>359</v>
      </c>
      <c r="D40" s="71"/>
      <c r="E40" s="69"/>
    </row>
    <row r="41" spans="1:5" x14ac:dyDescent="0.25">
      <c r="A41" s="45" t="s">
        <v>108</v>
      </c>
      <c r="B41" s="45" t="s">
        <v>17</v>
      </c>
      <c r="C41" s="45" t="s">
        <v>360</v>
      </c>
      <c r="D41" s="71"/>
      <c r="E41" s="69"/>
    </row>
    <row r="42" spans="1:5" x14ac:dyDescent="0.25">
      <c r="A42" s="47" t="s">
        <v>109</v>
      </c>
      <c r="B42" s="47" t="s">
        <v>344</v>
      </c>
      <c r="C42" s="47"/>
      <c r="D42" s="72"/>
      <c r="E42" s="69"/>
    </row>
    <row r="43" spans="1:5" ht="15" customHeight="1" x14ac:dyDescent="0.25">
      <c r="A43" s="45" t="s">
        <v>110</v>
      </c>
      <c r="B43" s="45" t="s">
        <v>12</v>
      </c>
      <c r="C43" s="45" t="s">
        <v>347</v>
      </c>
      <c r="D43" s="70" t="s">
        <v>401</v>
      </c>
      <c r="E43" s="69" t="s">
        <v>365</v>
      </c>
    </row>
    <row r="44" spans="1:5" x14ac:dyDescent="0.25">
      <c r="A44" s="45" t="s">
        <v>111</v>
      </c>
      <c r="B44" s="45" t="s">
        <v>13</v>
      </c>
      <c r="C44" s="45" t="s">
        <v>348</v>
      </c>
      <c r="D44" s="71"/>
      <c r="E44" s="69"/>
    </row>
    <row r="45" spans="1:5" x14ac:dyDescent="0.25">
      <c r="A45" s="45" t="s">
        <v>112</v>
      </c>
      <c r="B45" s="45" t="s">
        <v>14</v>
      </c>
      <c r="C45" s="45" t="s">
        <v>412</v>
      </c>
      <c r="D45" s="71"/>
      <c r="E45" s="69"/>
    </row>
    <row r="46" spans="1:5" x14ac:dyDescent="0.25">
      <c r="A46" s="45" t="s">
        <v>113</v>
      </c>
      <c r="B46" s="45" t="s">
        <v>15</v>
      </c>
      <c r="C46" s="45" t="s">
        <v>413</v>
      </c>
      <c r="D46" s="71"/>
      <c r="E46" s="69"/>
    </row>
    <row r="47" spans="1:5" x14ac:dyDescent="0.25">
      <c r="A47" s="45" t="s">
        <v>114</v>
      </c>
      <c r="B47" s="45" t="s">
        <v>343</v>
      </c>
      <c r="C47" s="45" t="s">
        <v>414</v>
      </c>
      <c r="D47" s="71"/>
      <c r="E47" s="69"/>
    </row>
    <row r="48" spans="1:5" x14ac:dyDescent="0.25">
      <c r="A48" s="45" t="s">
        <v>115</v>
      </c>
      <c r="B48" s="45" t="s">
        <v>17</v>
      </c>
      <c r="C48" s="45" t="s">
        <v>415</v>
      </c>
      <c r="D48" s="71"/>
      <c r="E48" s="69"/>
    </row>
    <row r="49" spans="1:5" x14ac:dyDescent="0.25">
      <c r="A49" s="47" t="s">
        <v>116</v>
      </c>
      <c r="B49" s="47" t="s">
        <v>344</v>
      </c>
      <c r="C49" s="47"/>
      <c r="D49" s="71"/>
      <c r="E49" s="69"/>
    </row>
    <row r="50" spans="1:5" ht="15" customHeight="1" x14ac:dyDescent="0.25">
      <c r="A50" s="45" t="s">
        <v>117</v>
      </c>
      <c r="B50" s="45" t="s">
        <v>12</v>
      </c>
      <c r="C50" s="45" t="s">
        <v>349</v>
      </c>
      <c r="D50" s="71"/>
      <c r="E50" s="69" t="s">
        <v>366</v>
      </c>
    </row>
    <row r="51" spans="1:5" x14ac:dyDescent="0.25">
      <c r="A51" s="45" t="s">
        <v>118</v>
      </c>
      <c r="B51" s="45" t="s">
        <v>13</v>
      </c>
      <c r="C51" s="45" t="s">
        <v>350</v>
      </c>
      <c r="D51" s="71"/>
      <c r="E51" s="69"/>
    </row>
    <row r="52" spans="1:5" x14ac:dyDescent="0.25">
      <c r="A52" s="45" t="s">
        <v>119</v>
      </c>
      <c r="B52" s="45" t="s">
        <v>14</v>
      </c>
      <c r="C52" s="45" t="s">
        <v>351</v>
      </c>
      <c r="D52" s="71"/>
      <c r="E52" s="69"/>
    </row>
    <row r="53" spans="1:5" x14ac:dyDescent="0.25">
      <c r="A53" s="45" t="s">
        <v>120</v>
      </c>
      <c r="B53" s="45" t="s">
        <v>15</v>
      </c>
      <c r="C53" s="45" t="s">
        <v>352</v>
      </c>
      <c r="D53" s="71"/>
      <c r="E53" s="69"/>
    </row>
    <row r="54" spans="1:5" x14ac:dyDescent="0.25">
      <c r="A54" s="45" t="s">
        <v>121</v>
      </c>
      <c r="B54" s="45" t="s">
        <v>343</v>
      </c>
      <c r="C54" s="45" t="s">
        <v>353</v>
      </c>
      <c r="D54" s="71"/>
      <c r="E54" s="69"/>
    </row>
    <row r="55" spans="1:5" x14ac:dyDescent="0.25">
      <c r="A55" s="45" t="s">
        <v>122</v>
      </c>
      <c r="B55" s="45" t="s">
        <v>17</v>
      </c>
      <c r="C55" s="45" t="s">
        <v>354</v>
      </c>
      <c r="D55" s="71"/>
      <c r="E55" s="69"/>
    </row>
    <row r="56" spans="1:5" x14ac:dyDescent="0.25">
      <c r="A56" s="47" t="s">
        <v>123</v>
      </c>
      <c r="B56" s="47" t="s">
        <v>344</v>
      </c>
      <c r="C56" s="47"/>
      <c r="D56" s="72"/>
      <c r="E56" s="69"/>
    </row>
    <row r="57" spans="1:5" ht="15" customHeight="1" x14ac:dyDescent="0.25">
      <c r="A57" s="45" t="s">
        <v>124</v>
      </c>
      <c r="B57" s="45" t="s">
        <v>12</v>
      </c>
      <c r="C57" s="45" t="s">
        <v>355</v>
      </c>
      <c r="D57" s="70" t="s">
        <v>402</v>
      </c>
      <c r="E57" s="69" t="s">
        <v>367</v>
      </c>
    </row>
    <row r="58" spans="1:5" x14ac:dyDescent="0.25">
      <c r="A58" s="45" t="s">
        <v>125</v>
      </c>
      <c r="B58" s="45" t="s">
        <v>13</v>
      </c>
      <c r="C58" s="45" t="s">
        <v>356</v>
      </c>
      <c r="D58" s="71"/>
      <c r="E58" s="69"/>
    </row>
    <row r="59" spans="1:5" x14ac:dyDescent="0.25">
      <c r="A59" s="45" t="s">
        <v>126</v>
      </c>
      <c r="B59" s="45" t="s">
        <v>14</v>
      </c>
      <c r="C59" s="45" t="s">
        <v>357</v>
      </c>
      <c r="D59" s="71"/>
      <c r="E59" s="69"/>
    </row>
    <row r="60" spans="1:5" x14ac:dyDescent="0.25">
      <c r="A60" s="45" t="s">
        <v>127</v>
      </c>
      <c r="B60" s="45" t="s">
        <v>15</v>
      </c>
      <c r="C60" s="45" t="s">
        <v>358</v>
      </c>
      <c r="D60" s="71"/>
      <c r="E60" s="69"/>
    </row>
    <row r="61" spans="1:5" x14ac:dyDescent="0.25">
      <c r="A61" s="45" t="s">
        <v>128</v>
      </c>
      <c r="B61" s="45" t="s">
        <v>343</v>
      </c>
      <c r="C61" s="45" t="s">
        <v>359</v>
      </c>
      <c r="D61" s="71"/>
      <c r="E61" s="69"/>
    </row>
    <row r="62" spans="1:5" x14ac:dyDescent="0.25">
      <c r="A62" s="45" t="s">
        <v>129</v>
      </c>
      <c r="B62" s="45" t="s">
        <v>17</v>
      </c>
      <c r="C62" s="45" t="s">
        <v>360</v>
      </c>
      <c r="D62" s="71"/>
      <c r="E62" s="69"/>
    </row>
    <row r="63" spans="1:5" x14ac:dyDescent="0.25">
      <c r="A63" s="47" t="s">
        <v>130</v>
      </c>
      <c r="B63" s="47" t="s">
        <v>344</v>
      </c>
      <c r="C63" s="47"/>
      <c r="D63" s="71"/>
      <c r="E63" s="69"/>
    </row>
    <row r="64" spans="1:5" ht="15" customHeight="1" x14ac:dyDescent="0.25">
      <c r="A64" s="46" t="s">
        <v>64</v>
      </c>
      <c r="B64" s="46" t="s">
        <v>12</v>
      </c>
      <c r="C64" s="46" t="s">
        <v>347</v>
      </c>
      <c r="D64" s="71"/>
      <c r="E64" s="69" t="s">
        <v>368</v>
      </c>
    </row>
    <row r="65" spans="1:5" x14ac:dyDescent="0.25">
      <c r="A65" s="45" t="s">
        <v>131</v>
      </c>
      <c r="B65" s="45" t="s">
        <v>13</v>
      </c>
      <c r="C65" s="45" t="s">
        <v>348</v>
      </c>
      <c r="D65" s="71"/>
      <c r="E65" s="69"/>
    </row>
    <row r="66" spans="1:5" x14ac:dyDescent="0.25">
      <c r="A66" s="45" t="s">
        <v>132</v>
      </c>
      <c r="B66" s="45" t="s">
        <v>14</v>
      </c>
      <c r="C66" s="45" t="s">
        <v>412</v>
      </c>
      <c r="D66" s="71"/>
      <c r="E66" s="69"/>
    </row>
    <row r="67" spans="1:5" x14ac:dyDescent="0.25">
      <c r="A67" s="45" t="s">
        <v>133</v>
      </c>
      <c r="B67" s="45" t="s">
        <v>15</v>
      </c>
      <c r="C67" s="45" t="s">
        <v>413</v>
      </c>
      <c r="D67" s="71"/>
      <c r="E67" s="69"/>
    </row>
    <row r="68" spans="1:5" x14ac:dyDescent="0.25">
      <c r="A68" s="45" t="s">
        <v>134</v>
      </c>
      <c r="B68" s="45" t="s">
        <v>343</v>
      </c>
      <c r="C68" s="45" t="s">
        <v>414</v>
      </c>
      <c r="D68" s="71"/>
      <c r="E68" s="69"/>
    </row>
    <row r="69" spans="1:5" x14ac:dyDescent="0.25">
      <c r="A69" s="45" t="s">
        <v>135</v>
      </c>
      <c r="B69" s="45" t="s">
        <v>17</v>
      </c>
      <c r="C69" s="45" t="s">
        <v>415</v>
      </c>
      <c r="D69" s="71"/>
      <c r="E69" s="69"/>
    </row>
    <row r="70" spans="1:5" x14ac:dyDescent="0.25">
      <c r="A70" s="47" t="s">
        <v>136</v>
      </c>
      <c r="B70" s="47" t="s">
        <v>344</v>
      </c>
      <c r="C70" s="47"/>
      <c r="D70" s="72"/>
      <c r="E70" s="69"/>
    </row>
    <row r="71" spans="1:5" ht="15" customHeight="1" x14ac:dyDescent="0.25">
      <c r="A71" s="45" t="s">
        <v>137</v>
      </c>
      <c r="B71" s="45" t="s">
        <v>12</v>
      </c>
      <c r="C71" s="45" t="s">
        <v>349</v>
      </c>
      <c r="D71" s="70" t="s">
        <v>403</v>
      </c>
      <c r="E71" s="69" t="s">
        <v>369</v>
      </c>
    </row>
    <row r="72" spans="1:5" x14ac:dyDescent="0.25">
      <c r="A72" s="45" t="s">
        <v>138</v>
      </c>
      <c r="B72" s="45" t="s">
        <v>13</v>
      </c>
      <c r="C72" s="45" t="s">
        <v>350</v>
      </c>
      <c r="D72" s="71"/>
      <c r="E72" s="69"/>
    </row>
    <row r="73" spans="1:5" x14ac:dyDescent="0.25">
      <c r="A73" s="45" t="s">
        <v>139</v>
      </c>
      <c r="B73" s="45" t="s">
        <v>14</v>
      </c>
      <c r="C73" s="45" t="s">
        <v>351</v>
      </c>
      <c r="D73" s="71"/>
      <c r="E73" s="69"/>
    </row>
    <row r="74" spans="1:5" x14ac:dyDescent="0.25">
      <c r="A74" s="45" t="s">
        <v>140</v>
      </c>
      <c r="B74" s="45" t="s">
        <v>15</v>
      </c>
      <c r="C74" s="45" t="s">
        <v>352</v>
      </c>
      <c r="D74" s="71"/>
      <c r="E74" s="69"/>
    </row>
    <row r="75" spans="1:5" x14ac:dyDescent="0.25">
      <c r="A75" s="45" t="s">
        <v>141</v>
      </c>
      <c r="B75" s="45" t="s">
        <v>343</v>
      </c>
      <c r="C75" s="45" t="s">
        <v>353</v>
      </c>
      <c r="D75" s="71"/>
      <c r="E75" s="69"/>
    </row>
    <row r="76" spans="1:5" x14ac:dyDescent="0.25">
      <c r="A76" s="45" t="s">
        <v>142</v>
      </c>
      <c r="B76" s="45" t="s">
        <v>17</v>
      </c>
      <c r="C76" s="45" t="s">
        <v>354</v>
      </c>
      <c r="D76" s="71"/>
      <c r="E76" s="69"/>
    </row>
    <row r="77" spans="1:5" x14ac:dyDescent="0.25">
      <c r="A77" s="47" t="s">
        <v>143</v>
      </c>
      <c r="B77" s="47" t="s">
        <v>344</v>
      </c>
      <c r="C77" s="47"/>
      <c r="D77" s="71"/>
      <c r="E77" s="69"/>
    </row>
    <row r="78" spans="1:5" ht="15" customHeight="1" x14ac:dyDescent="0.25">
      <c r="A78" s="45" t="s">
        <v>144</v>
      </c>
      <c r="B78" s="45" t="s">
        <v>12</v>
      </c>
      <c r="C78" s="45" t="s">
        <v>355</v>
      </c>
      <c r="D78" s="71"/>
      <c r="E78" s="69" t="s">
        <v>370</v>
      </c>
    </row>
    <row r="79" spans="1:5" x14ac:dyDescent="0.25">
      <c r="A79" s="45" t="s">
        <v>145</v>
      </c>
      <c r="B79" s="45" t="s">
        <v>13</v>
      </c>
      <c r="C79" s="45" t="s">
        <v>356</v>
      </c>
      <c r="D79" s="71"/>
      <c r="E79" s="69"/>
    </row>
    <row r="80" spans="1:5" x14ac:dyDescent="0.25">
      <c r="A80" s="45" t="s">
        <v>146</v>
      </c>
      <c r="B80" s="45" t="s">
        <v>14</v>
      </c>
      <c r="C80" s="45" t="s">
        <v>357</v>
      </c>
      <c r="D80" s="71"/>
      <c r="E80" s="69"/>
    </row>
    <row r="81" spans="1:5" x14ac:dyDescent="0.25">
      <c r="A81" s="45" t="s">
        <v>147</v>
      </c>
      <c r="B81" s="45" t="s">
        <v>15</v>
      </c>
      <c r="C81" s="45" t="s">
        <v>358</v>
      </c>
      <c r="D81" s="71"/>
      <c r="E81" s="69"/>
    </row>
    <row r="82" spans="1:5" x14ac:dyDescent="0.25">
      <c r="A82" s="45" t="s">
        <v>148</v>
      </c>
      <c r="B82" s="45" t="s">
        <v>343</v>
      </c>
      <c r="C82" s="45" t="s">
        <v>359</v>
      </c>
      <c r="D82" s="71"/>
      <c r="E82" s="69"/>
    </row>
    <row r="83" spans="1:5" x14ac:dyDescent="0.25">
      <c r="A83" s="45" t="s">
        <v>149</v>
      </c>
      <c r="B83" s="45" t="s">
        <v>17</v>
      </c>
      <c r="C83" s="45" t="s">
        <v>360</v>
      </c>
      <c r="D83" s="71"/>
      <c r="E83" s="69"/>
    </row>
    <row r="84" spans="1:5" x14ac:dyDescent="0.25">
      <c r="A84" s="47" t="s">
        <v>150</v>
      </c>
      <c r="B84" s="47" t="s">
        <v>344</v>
      </c>
      <c r="C84" s="47"/>
      <c r="D84" s="72"/>
      <c r="E84" s="69"/>
    </row>
    <row r="85" spans="1:5" ht="15" customHeight="1" x14ac:dyDescent="0.25">
      <c r="A85" s="46" t="s">
        <v>65</v>
      </c>
      <c r="B85" s="46" t="s">
        <v>12</v>
      </c>
      <c r="C85" s="46" t="s">
        <v>347</v>
      </c>
      <c r="D85" s="70" t="s">
        <v>404</v>
      </c>
      <c r="E85" s="69" t="s">
        <v>371</v>
      </c>
    </row>
    <row r="86" spans="1:5" x14ac:dyDescent="0.25">
      <c r="A86" s="46" t="s">
        <v>66</v>
      </c>
      <c r="B86" s="46" t="s">
        <v>13</v>
      </c>
      <c r="C86" s="46" t="s">
        <v>348</v>
      </c>
      <c r="D86" s="71"/>
      <c r="E86" s="69"/>
    </row>
    <row r="87" spans="1:5" x14ac:dyDescent="0.25">
      <c r="A87" s="45" t="s">
        <v>151</v>
      </c>
      <c r="B87" s="45" t="s">
        <v>14</v>
      </c>
      <c r="C87" s="45" t="s">
        <v>412</v>
      </c>
      <c r="D87" s="71"/>
      <c r="E87" s="69"/>
    </row>
    <row r="88" spans="1:5" x14ac:dyDescent="0.25">
      <c r="A88" s="45" t="s">
        <v>152</v>
      </c>
      <c r="B88" s="45" t="s">
        <v>15</v>
      </c>
      <c r="C88" s="45" t="s">
        <v>413</v>
      </c>
      <c r="D88" s="71"/>
      <c r="E88" s="69"/>
    </row>
    <row r="89" spans="1:5" x14ac:dyDescent="0.25">
      <c r="A89" s="45" t="s">
        <v>153</v>
      </c>
      <c r="B89" s="45" t="s">
        <v>343</v>
      </c>
      <c r="C89" s="45" t="s">
        <v>414</v>
      </c>
      <c r="D89" s="71"/>
      <c r="E89" s="69"/>
    </row>
    <row r="90" spans="1:5" x14ac:dyDescent="0.25">
      <c r="A90" s="45" t="s">
        <v>154</v>
      </c>
      <c r="B90" s="45" t="s">
        <v>17</v>
      </c>
      <c r="C90" s="45" t="s">
        <v>415</v>
      </c>
      <c r="D90" s="71"/>
      <c r="E90" s="69"/>
    </row>
    <row r="91" spans="1:5" x14ac:dyDescent="0.25">
      <c r="A91" s="47" t="s">
        <v>155</v>
      </c>
      <c r="B91" s="47" t="s">
        <v>344</v>
      </c>
      <c r="C91" s="47"/>
      <c r="D91" s="71"/>
      <c r="E91" s="69"/>
    </row>
    <row r="92" spans="1:5" ht="15" customHeight="1" x14ac:dyDescent="0.25">
      <c r="A92" s="45" t="s">
        <v>156</v>
      </c>
      <c r="B92" s="45" t="s">
        <v>12</v>
      </c>
      <c r="C92" s="45" t="s">
        <v>349</v>
      </c>
      <c r="D92" s="71"/>
      <c r="E92" s="69" t="s">
        <v>372</v>
      </c>
    </row>
    <row r="93" spans="1:5" x14ac:dyDescent="0.25">
      <c r="A93" s="45" t="s">
        <v>157</v>
      </c>
      <c r="B93" s="45" t="s">
        <v>13</v>
      </c>
      <c r="C93" s="45" t="s">
        <v>350</v>
      </c>
      <c r="D93" s="71"/>
      <c r="E93" s="69"/>
    </row>
    <row r="94" spans="1:5" x14ac:dyDescent="0.25">
      <c r="A94" s="45" t="s">
        <v>158</v>
      </c>
      <c r="B94" s="45" t="s">
        <v>14</v>
      </c>
      <c r="C94" s="45" t="s">
        <v>351</v>
      </c>
      <c r="D94" s="71"/>
      <c r="E94" s="69"/>
    </row>
    <row r="95" spans="1:5" x14ac:dyDescent="0.25">
      <c r="A95" s="45" t="s">
        <v>159</v>
      </c>
      <c r="B95" s="45" t="s">
        <v>15</v>
      </c>
      <c r="C95" s="45" t="s">
        <v>352</v>
      </c>
      <c r="D95" s="71"/>
      <c r="E95" s="69"/>
    </row>
    <row r="96" spans="1:5" x14ac:dyDescent="0.25">
      <c r="A96" s="45" t="s">
        <v>160</v>
      </c>
      <c r="B96" s="45" t="s">
        <v>343</v>
      </c>
      <c r="C96" s="45" t="s">
        <v>353</v>
      </c>
      <c r="D96" s="71"/>
      <c r="E96" s="69"/>
    </row>
    <row r="97" spans="1:5" x14ac:dyDescent="0.25">
      <c r="A97" s="45" t="s">
        <v>161</v>
      </c>
      <c r="B97" s="45" t="s">
        <v>17</v>
      </c>
      <c r="C97" s="45" t="s">
        <v>354</v>
      </c>
      <c r="D97" s="71"/>
      <c r="E97" s="69"/>
    </row>
    <row r="98" spans="1:5" x14ac:dyDescent="0.25">
      <c r="A98" s="47" t="s">
        <v>162</v>
      </c>
      <c r="B98" s="47" t="s">
        <v>344</v>
      </c>
      <c r="C98" s="47"/>
      <c r="D98" s="72"/>
      <c r="E98" s="69"/>
    </row>
    <row r="99" spans="1:5" ht="15" customHeight="1" x14ac:dyDescent="0.25">
      <c r="A99" s="45" t="s">
        <v>163</v>
      </c>
      <c r="B99" s="45" t="s">
        <v>12</v>
      </c>
      <c r="C99" s="45" t="s">
        <v>355</v>
      </c>
      <c r="D99" s="70" t="s">
        <v>405</v>
      </c>
      <c r="E99" s="69" t="s">
        <v>373</v>
      </c>
    </row>
    <row r="100" spans="1:5" x14ac:dyDescent="0.25">
      <c r="A100" s="45" t="s">
        <v>164</v>
      </c>
      <c r="B100" s="45" t="s">
        <v>13</v>
      </c>
      <c r="C100" s="45" t="s">
        <v>356</v>
      </c>
      <c r="D100" s="71"/>
      <c r="E100" s="69"/>
    </row>
    <row r="101" spans="1:5" x14ac:dyDescent="0.25">
      <c r="A101" s="45" t="s">
        <v>165</v>
      </c>
      <c r="B101" s="45" t="s">
        <v>14</v>
      </c>
      <c r="C101" s="45" t="s">
        <v>357</v>
      </c>
      <c r="D101" s="71"/>
      <c r="E101" s="69"/>
    </row>
    <row r="102" spans="1:5" x14ac:dyDescent="0.25">
      <c r="A102" s="45" t="s">
        <v>166</v>
      </c>
      <c r="B102" s="45" t="s">
        <v>15</v>
      </c>
      <c r="C102" s="45" t="s">
        <v>358</v>
      </c>
      <c r="D102" s="71"/>
      <c r="E102" s="69"/>
    </row>
    <row r="103" spans="1:5" x14ac:dyDescent="0.25">
      <c r="A103" s="45" t="s">
        <v>167</v>
      </c>
      <c r="B103" s="45" t="s">
        <v>343</v>
      </c>
      <c r="C103" s="45" t="s">
        <v>359</v>
      </c>
      <c r="D103" s="71"/>
      <c r="E103" s="69"/>
    </row>
    <row r="104" spans="1:5" x14ac:dyDescent="0.25">
      <c r="A104" s="45" t="s">
        <v>168</v>
      </c>
      <c r="B104" s="45" t="s">
        <v>17</v>
      </c>
      <c r="C104" s="45" t="s">
        <v>360</v>
      </c>
      <c r="D104" s="71"/>
      <c r="E104" s="69"/>
    </row>
    <row r="105" spans="1:5" x14ac:dyDescent="0.25">
      <c r="A105" s="47" t="s">
        <v>169</v>
      </c>
      <c r="B105" s="47" t="s">
        <v>344</v>
      </c>
      <c r="C105" s="47"/>
      <c r="D105" s="71"/>
      <c r="E105" s="69"/>
    </row>
    <row r="106" spans="1:5" ht="15" customHeight="1" x14ac:dyDescent="0.25">
      <c r="A106" s="45" t="s">
        <v>170</v>
      </c>
      <c r="B106" s="45" t="s">
        <v>12</v>
      </c>
      <c r="C106" s="45" t="s">
        <v>347</v>
      </c>
      <c r="D106" s="71"/>
      <c r="E106" s="69" t="s">
        <v>374</v>
      </c>
    </row>
    <row r="107" spans="1:5" x14ac:dyDescent="0.25">
      <c r="A107" s="45" t="s">
        <v>171</v>
      </c>
      <c r="B107" s="45" t="s">
        <v>13</v>
      </c>
      <c r="C107" s="45" t="s">
        <v>348</v>
      </c>
      <c r="D107" s="71"/>
      <c r="E107" s="69"/>
    </row>
    <row r="108" spans="1:5" x14ac:dyDescent="0.25">
      <c r="A108" s="45" t="s">
        <v>172</v>
      </c>
      <c r="B108" s="45" t="s">
        <v>14</v>
      </c>
      <c r="C108" s="45" t="s">
        <v>412</v>
      </c>
      <c r="D108" s="71"/>
      <c r="E108" s="69"/>
    </row>
    <row r="109" spans="1:5" x14ac:dyDescent="0.25">
      <c r="A109" s="45" t="s">
        <v>173</v>
      </c>
      <c r="B109" s="45" t="s">
        <v>15</v>
      </c>
      <c r="C109" s="45" t="s">
        <v>413</v>
      </c>
      <c r="D109" s="71"/>
      <c r="E109" s="69"/>
    </row>
    <row r="110" spans="1:5" x14ac:dyDescent="0.25">
      <c r="A110" s="45" t="s">
        <v>174</v>
      </c>
      <c r="B110" s="45" t="s">
        <v>343</v>
      </c>
      <c r="C110" s="45" t="s">
        <v>414</v>
      </c>
      <c r="D110" s="71"/>
      <c r="E110" s="69"/>
    </row>
    <row r="111" spans="1:5" x14ac:dyDescent="0.25">
      <c r="A111" s="45" t="s">
        <v>175</v>
      </c>
      <c r="B111" s="45" t="s">
        <v>17</v>
      </c>
      <c r="C111" s="45" t="s">
        <v>415</v>
      </c>
      <c r="D111" s="71"/>
      <c r="E111" s="69"/>
    </row>
    <row r="112" spans="1:5" x14ac:dyDescent="0.25">
      <c r="A112" s="47" t="s">
        <v>176</v>
      </c>
      <c r="B112" s="47" t="s">
        <v>344</v>
      </c>
      <c r="C112" s="47"/>
      <c r="D112" s="72"/>
      <c r="E112" s="69"/>
    </row>
    <row r="113" spans="1:5" ht="15" customHeight="1" x14ac:dyDescent="0.25">
      <c r="A113" s="45" t="s">
        <v>177</v>
      </c>
      <c r="B113" s="45" t="s">
        <v>12</v>
      </c>
      <c r="C113" s="45" t="s">
        <v>349</v>
      </c>
      <c r="D113" s="70" t="s">
        <v>406</v>
      </c>
      <c r="E113" s="69" t="s">
        <v>375</v>
      </c>
    </row>
    <row r="114" spans="1:5" x14ac:dyDescent="0.25">
      <c r="A114" s="45" t="s">
        <v>178</v>
      </c>
      <c r="B114" s="45" t="s">
        <v>13</v>
      </c>
      <c r="C114" s="45" t="s">
        <v>350</v>
      </c>
      <c r="D114" s="71"/>
      <c r="E114" s="69"/>
    </row>
    <row r="115" spans="1:5" x14ac:dyDescent="0.25">
      <c r="A115" s="45" t="s">
        <v>179</v>
      </c>
      <c r="B115" s="45" t="s">
        <v>14</v>
      </c>
      <c r="C115" s="45" t="s">
        <v>351</v>
      </c>
      <c r="D115" s="71"/>
      <c r="E115" s="69"/>
    </row>
    <row r="116" spans="1:5" x14ac:dyDescent="0.25">
      <c r="A116" s="45" t="s">
        <v>180</v>
      </c>
      <c r="B116" s="45" t="s">
        <v>15</v>
      </c>
      <c r="C116" s="45" t="s">
        <v>352</v>
      </c>
      <c r="D116" s="71"/>
      <c r="E116" s="69"/>
    </row>
    <row r="117" spans="1:5" x14ac:dyDescent="0.25">
      <c r="A117" s="45" t="s">
        <v>181</v>
      </c>
      <c r="B117" s="45" t="s">
        <v>343</v>
      </c>
      <c r="C117" s="45" t="s">
        <v>353</v>
      </c>
      <c r="D117" s="71"/>
      <c r="E117" s="69"/>
    </row>
    <row r="118" spans="1:5" x14ac:dyDescent="0.25">
      <c r="A118" s="45" t="s">
        <v>182</v>
      </c>
      <c r="B118" s="45" t="s">
        <v>17</v>
      </c>
      <c r="C118" s="45" t="s">
        <v>354</v>
      </c>
      <c r="D118" s="71"/>
      <c r="E118" s="69"/>
    </row>
    <row r="119" spans="1:5" x14ac:dyDescent="0.25">
      <c r="A119" s="47" t="s">
        <v>183</v>
      </c>
      <c r="B119" s="47" t="s">
        <v>344</v>
      </c>
      <c r="C119" s="47"/>
      <c r="D119" s="71"/>
      <c r="E119" s="69"/>
    </row>
    <row r="120" spans="1:5" ht="15" customHeight="1" x14ac:dyDescent="0.25">
      <c r="A120" s="45" t="s">
        <v>184</v>
      </c>
      <c r="B120" s="45" t="s">
        <v>12</v>
      </c>
      <c r="C120" s="45" t="s">
        <v>355</v>
      </c>
      <c r="D120" s="71"/>
      <c r="E120" s="69" t="s">
        <v>376</v>
      </c>
    </row>
    <row r="121" spans="1:5" x14ac:dyDescent="0.25">
      <c r="A121" s="45" t="s">
        <v>185</v>
      </c>
      <c r="B121" s="45" t="s">
        <v>13</v>
      </c>
      <c r="C121" s="45" t="s">
        <v>356</v>
      </c>
      <c r="D121" s="71"/>
      <c r="E121" s="69"/>
    </row>
    <row r="122" spans="1:5" x14ac:dyDescent="0.25">
      <c r="A122" s="45" t="s">
        <v>186</v>
      </c>
      <c r="B122" s="45" t="s">
        <v>14</v>
      </c>
      <c r="C122" s="45" t="s">
        <v>357</v>
      </c>
      <c r="D122" s="71"/>
      <c r="E122" s="69"/>
    </row>
    <row r="123" spans="1:5" x14ac:dyDescent="0.25">
      <c r="A123" s="45" t="s">
        <v>187</v>
      </c>
      <c r="B123" s="45" t="s">
        <v>15</v>
      </c>
      <c r="C123" s="45" t="s">
        <v>358</v>
      </c>
      <c r="D123" s="71"/>
      <c r="E123" s="69"/>
    </row>
    <row r="124" spans="1:5" x14ac:dyDescent="0.25">
      <c r="A124" s="45" t="s">
        <v>188</v>
      </c>
      <c r="B124" s="45" t="s">
        <v>343</v>
      </c>
      <c r="C124" s="45" t="s">
        <v>359</v>
      </c>
      <c r="D124" s="71"/>
      <c r="E124" s="69"/>
    </row>
    <row r="125" spans="1:5" x14ac:dyDescent="0.25">
      <c r="A125" s="46" t="s">
        <v>67</v>
      </c>
      <c r="B125" s="46" t="s">
        <v>17</v>
      </c>
      <c r="C125" s="46" t="s">
        <v>360</v>
      </c>
      <c r="D125" s="71"/>
      <c r="E125" s="69"/>
    </row>
    <row r="126" spans="1:5" x14ac:dyDescent="0.25">
      <c r="A126" s="47" t="s">
        <v>189</v>
      </c>
      <c r="B126" s="47" t="s">
        <v>344</v>
      </c>
      <c r="C126" s="47"/>
      <c r="D126" s="72"/>
      <c r="E126" s="69"/>
    </row>
    <row r="127" spans="1:5" ht="15" customHeight="1" x14ac:dyDescent="0.25">
      <c r="A127" s="45" t="s">
        <v>190</v>
      </c>
      <c r="B127" s="45" t="s">
        <v>12</v>
      </c>
      <c r="C127" s="45" t="s">
        <v>347</v>
      </c>
      <c r="D127" s="70" t="s">
        <v>407</v>
      </c>
      <c r="E127" s="69" t="s">
        <v>377</v>
      </c>
    </row>
    <row r="128" spans="1:5" x14ac:dyDescent="0.25">
      <c r="A128" s="45" t="s">
        <v>191</v>
      </c>
      <c r="B128" s="45" t="s">
        <v>13</v>
      </c>
      <c r="C128" s="45" t="s">
        <v>348</v>
      </c>
      <c r="D128" s="71"/>
      <c r="E128" s="69"/>
    </row>
    <row r="129" spans="1:5" x14ac:dyDescent="0.25">
      <c r="A129" s="45" t="s">
        <v>192</v>
      </c>
      <c r="B129" s="45" t="s">
        <v>14</v>
      </c>
      <c r="C129" s="45" t="s">
        <v>412</v>
      </c>
      <c r="D129" s="71"/>
      <c r="E129" s="69"/>
    </row>
    <row r="130" spans="1:5" x14ac:dyDescent="0.25">
      <c r="A130" s="45" t="s">
        <v>193</v>
      </c>
      <c r="B130" s="45" t="s">
        <v>15</v>
      </c>
      <c r="C130" s="45" t="s">
        <v>413</v>
      </c>
      <c r="D130" s="71"/>
      <c r="E130" s="69"/>
    </row>
    <row r="131" spans="1:5" x14ac:dyDescent="0.25">
      <c r="A131" s="45" t="s">
        <v>194</v>
      </c>
      <c r="B131" s="45" t="s">
        <v>343</v>
      </c>
      <c r="C131" s="45" t="s">
        <v>414</v>
      </c>
      <c r="D131" s="71"/>
      <c r="E131" s="69"/>
    </row>
    <row r="132" spans="1:5" x14ac:dyDescent="0.25">
      <c r="A132" s="45" t="s">
        <v>195</v>
      </c>
      <c r="B132" s="45" t="s">
        <v>17</v>
      </c>
      <c r="C132" s="45" t="s">
        <v>415</v>
      </c>
      <c r="D132" s="71"/>
      <c r="E132" s="69"/>
    </row>
    <row r="133" spans="1:5" x14ac:dyDescent="0.25">
      <c r="A133" s="47" t="s">
        <v>196</v>
      </c>
      <c r="B133" s="47" t="s">
        <v>344</v>
      </c>
      <c r="C133" s="47"/>
      <c r="D133" s="71"/>
      <c r="E133" s="69"/>
    </row>
    <row r="134" spans="1:5" ht="15" customHeight="1" x14ac:dyDescent="0.25">
      <c r="A134" s="46" t="s">
        <v>68</v>
      </c>
      <c r="B134" s="46" t="s">
        <v>12</v>
      </c>
      <c r="C134" s="46" t="s">
        <v>349</v>
      </c>
      <c r="D134" s="71"/>
      <c r="E134" s="69" t="s">
        <v>378</v>
      </c>
    </row>
    <row r="135" spans="1:5" x14ac:dyDescent="0.25">
      <c r="A135" s="45" t="s">
        <v>197</v>
      </c>
      <c r="B135" s="45" t="s">
        <v>13</v>
      </c>
      <c r="C135" s="45" t="s">
        <v>350</v>
      </c>
      <c r="D135" s="71"/>
      <c r="E135" s="69"/>
    </row>
    <row r="136" spans="1:5" x14ac:dyDescent="0.25">
      <c r="A136" s="45" t="s">
        <v>198</v>
      </c>
      <c r="B136" s="45" t="s">
        <v>14</v>
      </c>
      <c r="C136" s="45" t="s">
        <v>351</v>
      </c>
      <c r="D136" s="71"/>
      <c r="E136" s="69"/>
    </row>
    <row r="137" spans="1:5" x14ac:dyDescent="0.25">
      <c r="A137" s="45" t="s">
        <v>199</v>
      </c>
      <c r="B137" s="45" t="s">
        <v>15</v>
      </c>
      <c r="C137" s="45" t="s">
        <v>352</v>
      </c>
      <c r="D137" s="71"/>
      <c r="E137" s="69"/>
    </row>
    <row r="138" spans="1:5" x14ac:dyDescent="0.25">
      <c r="A138" s="45" t="s">
        <v>200</v>
      </c>
      <c r="B138" s="45" t="s">
        <v>343</v>
      </c>
      <c r="C138" s="45" t="s">
        <v>353</v>
      </c>
      <c r="D138" s="71"/>
      <c r="E138" s="69"/>
    </row>
    <row r="139" spans="1:5" x14ac:dyDescent="0.25">
      <c r="A139" s="45" t="s">
        <v>201</v>
      </c>
      <c r="B139" s="45" t="s">
        <v>17</v>
      </c>
      <c r="C139" s="45" t="s">
        <v>354</v>
      </c>
      <c r="D139" s="71"/>
      <c r="E139" s="69"/>
    </row>
    <row r="140" spans="1:5" x14ac:dyDescent="0.25">
      <c r="A140" s="47" t="s">
        <v>202</v>
      </c>
      <c r="B140" s="47" t="s">
        <v>344</v>
      </c>
      <c r="C140" s="47"/>
      <c r="D140" s="72"/>
      <c r="E140" s="69"/>
    </row>
    <row r="141" spans="1:5" ht="15" customHeight="1" x14ac:dyDescent="0.25">
      <c r="A141" s="45" t="s">
        <v>203</v>
      </c>
      <c r="B141" s="45" t="s">
        <v>12</v>
      </c>
      <c r="C141" s="45" t="s">
        <v>355</v>
      </c>
      <c r="D141" s="70" t="s">
        <v>408</v>
      </c>
      <c r="E141" s="69" t="s">
        <v>379</v>
      </c>
    </row>
    <row r="142" spans="1:5" x14ac:dyDescent="0.25">
      <c r="A142" s="46" t="s">
        <v>69</v>
      </c>
      <c r="B142" s="46" t="s">
        <v>13</v>
      </c>
      <c r="C142" s="46" t="s">
        <v>356</v>
      </c>
      <c r="D142" s="71"/>
      <c r="E142" s="69"/>
    </row>
    <row r="143" spans="1:5" x14ac:dyDescent="0.25">
      <c r="A143" s="45" t="s">
        <v>204</v>
      </c>
      <c r="B143" s="45" t="s">
        <v>14</v>
      </c>
      <c r="C143" s="45" t="s">
        <v>357</v>
      </c>
      <c r="D143" s="71"/>
      <c r="E143" s="69"/>
    </row>
    <row r="144" spans="1:5" x14ac:dyDescent="0.25">
      <c r="A144" s="45" t="s">
        <v>205</v>
      </c>
      <c r="B144" s="45" t="s">
        <v>15</v>
      </c>
      <c r="C144" s="45" t="s">
        <v>358</v>
      </c>
      <c r="D144" s="71"/>
      <c r="E144" s="69"/>
    </row>
    <row r="145" spans="1:5" x14ac:dyDescent="0.25">
      <c r="A145" s="45" t="s">
        <v>206</v>
      </c>
      <c r="B145" s="45" t="s">
        <v>343</v>
      </c>
      <c r="C145" s="45" t="s">
        <v>359</v>
      </c>
      <c r="D145" s="71"/>
      <c r="E145" s="69"/>
    </row>
    <row r="146" spans="1:5" x14ac:dyDescent="0.25">
      <c r="A146" s="45" t="s">
        <v>207</v>
      </c>
      <c r="B146" s="45" t="s">
        <v>17</v>
      </c>
      <c r="C146" s="45" t="s">
        <v>360</v>
      </c>
      <c r="D146" s="71"/>
      <c r="E146" s="69"/>
    </row>
    <row r="147" spans="1:5" x14ac:dyDescent="0.25">
      <c r="A147" s="47" t="s">
        <v>208</v>
      </c>
      <c r="B147" s="47" t="s">
        <v>344</v>
      </c>
      <c r="C147" s="47"/>
      <c r="D147" s="71"/>
      <c r="E147" s="69"/>
    </row>
    <row r="148" spans="1:5" ht="15" customHeight="1" x14ac:dyDescent="0.25">
      <c r="A148" s="45" t="s">
        <v>209</v>
      </c>
      <c r="B148" s="45" t="s">
        <v>12</v>
      </c>
      <c r="C148" s="45" t="s">
        <v>347</v>
      </c>
      <c r="D148" s="71"/>
      <c r="E148" s="69" t="s">
        <v>380</v>
      </c>
    </row>
    <row r="149" spans="1:5" x14ac:dyDescent="0.25">
      <c r="A149" s="45" t="s">
        <v>210</v>
      </c>
      <c r="B149" s="45" t="s">
        <v>13</v>
      </c>
      <c r="C149" s="45" t="s">
        <v>348</v>
      </c>
      <c r="D149" s="71"/>
      <c r="E149" s="69"/>
    </row>
    <row r="150" spans="1:5" x14ac:dyDescent="0.25">
      <c r="A150" s="45" t="s">
        <v>211</v>
      </c>
      <c r="B150" s="45" t="s">
        <v>14</v>
      </c>
      <c r="C150" s="45" t="s">
        <v>412</v>
      </c>
      <c r="D150" s="71"/>
      <c r="E150" s="69"/>
    </row>
    <row r="151" spans="1:5" x14ac:dyDescent="0.25">
      <c r="A151" s="46" t="s">
        <v>71</v>
      </c>
      <c r="B151" s="46" t="s">
        <v>15</v>
      </c>
      <c r="C151" s="46" t="s">
        <v>413</v>
      </c>
      <c r="D151" s="71"/>
      <c r="E151" s="69"/>
    </row>
    <row r="152" spans="1:5" x14ac:dyDescent="0.25">
      <c r="A152" s="45" t="s">
        <v>212</v>
      </c>
      <c r="B152" s="45" t="s">
        <v>343</v>
      </c>
      <c r="C152" s="45" t="s">
        <v>414</v>
      </c>
      <c r="D152" s="71"/>
      <c r="E152" s="69"/>
    </row>
    <row r="153" spans="1:5" x14ac:dyDescent="0.25">
      <c r="A153" s="45" t="s">
        <v>213</v>
      </c>
      <c r="B153" s="45" t="s">
        <v>17</v>
      </c>
      <c r="C153" s="45" t="s">
        <v>415</v>
      </c>
      <c r="D153" s="71"/>
      <c r="E153" s="69"/>
    </row>
    <row r="154" spans="1:5" x14ac:dyDescent="0.25">
      <c r="A154" s="47" t="s">
        <v>214</v>
      </c>
      <c r="B154" s="47" t="s">
        <v>344</v>
      </c>
      <c r="C154" s="47"/>
      <c r="D154" s="72"/>
      <c r="E154" s="69"/>
    </row>
    <row r="155" spans="1:5" ht="15" customHeight="1" x14ac:dyDescent="0.25">
      <c r="A155" s="45" t="s">
        <v>215</v>
      </c>
      <c r="B155" s="45" t="s">
        <v>12</v>
      </c>
      <c r="C155" s="45" t="s">
        <v>349</v>
      </c>
      <c r="D155" s="70" t="s">
        <v>409</v>
      </c>
      <c r="E155" s="69" t="s">
        <v>381</v>
      </c>
    </row>
    <row r="156" spans="1:5" x14ac:dyDescent="0.25">
      <c r="A156" s="45" t="s">
        <v>70</v>
      </c>
      <c r="B156" s="45" t="s">
        <v>13</v>
      </c>
      <c r="C156" s="45" t="s">
        <v>350</v>
      </c>
      <c r="D156" s="71"/>
      <c r="E156" s="69"/>
    </row>
    <row r="157" spans="1:5" x14ac:dyDescent="0.25">
      <c r="A157" s="45" t="s">
        <v>216</v>
      </c>
      <c r="B157" s="45" t="s">
        <v>14</v>
      </c>
      <c r="C157" s="45" t="s">
        <v>351</v>
      </c>
      <c r="D157" s="71"/>
      <c r="E157" s="69"/>
    </row>
    <row r="158" spans="1:5" x14ac:dyDescent="0.25">
      <c r="A158" s="45" t="s">
        <v>217</v>
      </c>
      <c r="B158" s="45" t="s">
        <v>15</v>
      </c>
      <c r="C158" s="45" t="s">
        <v>352</v>
      </c>
      <c r="D158" s="71"/>
      <c r="E158" s="69"/>
    </row>
    <row r="159" spans="1:5" x14ac:dyDescent="0.25">
      <c r="A159" s="45" t="s">
        <v>218</v>
      </c>
      <c r="B159" s="45" t="s">
        <v>343</v>
      </c>
      <c r="C159" s="45" t="s">
        <v>353</v>
      </c>
      <c r="D159" s="71"/>
      <c r="E159" s="69"/>
    </row>
    <row r="160" spans="1:5" x14ac:dyDescent="0.25">
      <c r="A160" s="45" t="s">
        <v>219</v>
      </c>
      <c r="B160" s="45" t="s">
        <v>17</v>
      </c>
      <c r="C160" s="45" t="s">
        <v>354</v>
      </c>
      <c r="D160" s="71"/>
      <c r="E160" s="69"/>
    </row>
    <row r="161" spans="1:5" x14ac:dyDescent="0.25">
      <c r="A161" s="47" t="s">
        <v>220</v>
      </c>
      <c r="B161" s="47" t="s">
        <v>344</v>
      </c>
      <c r="C161" s="47"/>
      <c r="D161" s="71"/>
      <c r="E161" s="69"/>
    </row>
    <row r="162" spans="1:5" ht="15" customHeight="1" x14ac:dyDescent="0.25">
      <c r="A162" s="45" t="s">
        <v>221</v>
      </c>
      <c r="B162" s="45" t="s">
        <v>12</v>
      </c>
      <c r="C162" s="45" t="s">
        <v>355</v>
      </c>
      <c r="D162" s="71"/>
      <c r="E162" s="69" t="s">
        <v>382</v>
      </c>
    </row>
    <row r="163" spans="1:5" x14ac:dyDescent="0.25">
      <c r="A163" s="45" t="s">
        <v>222</v>
      </c>
      <c r="B163" s="45" t="s">
        <v>13</v>
      </c>
      <c r="C163" s="45" t="s">
        <v>356</v>
      </c>
      <c r="D163" s="71"/>
      <c r="E163" s="69"/>
    </row>
    <row r="164" spans="1:5" x14ac:dyDescent="0.25">
      <c r="A164" s="45" t="s">
        <v>223</v>
      </c>
      <c r="B164" s="45" t="s">
        <v>14</v>
      </c>
      <c r="C164" s="45" t="s">
        <v>357</v>
      </c>
      <c r="D164" s="71"/>
      <c r="E164" s="69"/>
    </row>
    <row r="165" spans="1:5" x14ac:dyDescent="0.25">
      <c r="A165" s="45" t="s">
        <v>224</v>
      </c>
      <c r="B165" s="45" t="s">
        <v>15</v>
      </c>
      <c r="C165" s="45" t="s">
        <v>358</v>
      </c>
      <c r="D165" s="71"/>
      <c r="E165" s="69"/>
    </row>
    <row r="166" spans="1:5" x14ac:dyDescent="0.25">
      <c r="A166" s="45" t="s">
        <v>225</v>
      </c>
      <c r="B166" s="45" t="s">
        <v>343</v>
      </c>
      <c r="C166" s="45" t="s">
        <v>359</v>
      </c>
      <c r="D166" s="71"/>
      <c r="E166" s="69"/>
    </row>
    <row r="167" spans="1:5" x14ac:dyDescent="0.25">
      <c r="A167" s="45" t="s">
        <v>226</v>
      </c>
      <c r="B167" s="45" t="s">
        <v>17</v>
      </c>
      <c r="C167" s="45" t="s">
        <v>360</v>
      </c>
      <c r="D167" s="71"/>
      <c r="E167" s="69"/>
    </row>
    <row r="168" spans="1:5" x14ac:dyDescent="0.25">
      <c r="A168" s="47" t="s">
        <v>227</v>
      </c>
      <c r="B168" s="47" t="s">
        <v>344</v>
      </c>
      <c r="C168" s="47"/>
      <c r="D168" s="72"/>
      <c r="E168" s="69"/>
    </row>
    <row r="169" spans="1:5" ht="15" customHeight="1" x14ac:dyDescent="0.25">
      <c r="A169" s="45" t="s">
        <v>229</v>
      </c>
      <c r="B169" s="45" t="s">
        <v>12</v>
      </c>
      <c r="C169" s="45" t="s">
        <v>347</v>
      </c>
      <c r="D169" s="70" t="s">
        <v>410</v>
      </c>
      <c r="E169" s="69" t="s">
        <v>383</v>
      </c>
    </row>
    <row r="170" spans="1:5" x14ac:dyDescent="0.25">
      <c r="A170" s="45" t="s">
        <v>230</v>
      </c>
      <c r="B170" s="45" t="s">
        <v>13</v>
      </c>
      <c r="C170" s="45" t="s">
        <v>348</v>
      </c>
      <c r="D170" s="71"/>
      <c r="E170" s="69"/>
    </row>
    <row r="171" spans="1:5" x14ac:dyDescent="0.25">
      <c r="A171" s="45" t="s">
        <v>231</v>
      </c>
      <c r="B171" s="45" t="s">
        <v>14</v>
      </c>
      <c r="C171" s="45" t="s">
        <v>412</v>
      </c>
      <c r="D171" s="71"/>
      <c r="E171" s="69"/>
    </row>
    <row r="172" spans="1:5" x14ac:dyDescent="0.25">
      <c r="A172" s="45" t="s">
        <v>232</v>
      </c>
      <c r="B172" s="45" t="s">
        <v>15</v>
      </c>
      <c r="C172" s="45" t="s">
        <v>413</v>
      </c>
      <c r="D172" s="71"/>
      <c r="E172" s="69"/>
    </row>
    <row r="173" spans="1:5" x14ac:dyDescent="0.25">
      <c r="A173" s="45" t="s">
        <v>233</v>
      </c>
      <c r="B173" s="45" t="s">
        <v>343</v>
      </c>
      <c r="C173" s="45" t="s">
        <v>414</v>
      </c>
      <c r="D173" s="71"/>
      <c r="E173" s="69"/>
    </row>
    <row r="174" spans="1:5" x14ac:dyDescent="0.25">
      <c r="A174" s="45" t="s">
        <v>234</v>
      </c>
      <c r="B174" s="45" t="s">
        <v>17</v>
      </c>
      <c r="C174" s="45" t="s">
        <v>415</v>
      </c>
      <c r="D174" s="71"/>
      <c r="E174" s="69"/>
    </row>
    <row r="175" spans="1:5" x14ac:dyDescent="0.25">
      <c r="A175" s="47" t="s">
        <v>235</v>
      </c>
      <c r="B175" s="47" t="s">
        <v>344</v>
      </c>
      <c r="C175" s="47"/>
      <c r="D175" s="71"/>
      <c r="E175" s="69"/>
    </row>
    <row r="176" spans="1:5" ht="15" customHeight="1" x14ac:dyDescent="0.25">
      <c r="A176" s="45" t="s">
        <v>236</v>
      </c>
      <c r="B176" s="45" t="s">
        <v>12</v>
      </c>
      <c r="C176" s="45" t="s">
        <v>349</v>
      </c>
      <c r="D176" s="71"/>
      <c r="E176" s="69" t="s">
        <v>384</v>
      </c>
    </row>
    <row r="177" spans="1:5" x14ac:dyDescent="0.25">
      <c r="A177" s="45" t="s">
        <v>237</v>
      </c>
      <c r="B177" s="45" t="s">
        <v>13</v>
      </c>
      <c r="C177" s="45" t="s">
        <v>350</v>
      </c>
      <c r="D177" s="71"/>
      <c r="E177" s="69"/>
    </row>
    <row r="178" spans="1:5" x14ac:dyDescent="0.25">
      <c r="A178" s="45" t="s">
        <v>238</v>
      </c>
      <c r="B178" s="45" t="s">
        <v>14</v>
      </c>
      <c r="C178" s="45" t="s">
        <v>351</v>
      </c>
      <c r="D178" s="71"/>
      <c r="E178" s="69"/>
    </row>
    <row r="179" spans="1:5" x14ac:dyDescent="0.25">
      <c r="A179" s="45" t="s">
        <v>239</v>
      </c>
      <c r="B179" s="45" t="s">
        <v>15</v>
      </c>
      <c r="C179" s="45" t="s">
        <v>352</v>
      </c>
      <c r="D179" s="71"/>
      <c r="E179" s="69"/>
    </row>
    <row r="180" spans="1:5" x14ac:dyDescent="0.25">
      <c r="A180" s="45" t="s">
        <v>240</v>
      </c>
      <c r="B180" s="45" t="s">
        <v>343</v>
      </c>
      <c r="C180" s="45" t="s">
        <v>353</v>
      </c>
      <c r="D180" s="71"/>
      <c r="E180" s="69"/>
    </row>
    <row r="181" spans="1:5" x14ac:dyDescent="0.25">
      <c r="A181" s="45" t="s">
        <v>241</v>
      </c>
      <c r="B181" s="45" t="s">
        <v>17</v>
      </c>
      <c r="C181" s="45" t="s">
        <v>354</v>
      </c>
      <c r="D181" s="71"/>
      <c r="E181" s="69"/>
    </row>
    <row r="182" spans="1:5" x14ac:dyDescent="0.25">
      <c r="A182" s="47" t="s">
        <v>242</v>
      </c>
      <c r="B182" s="47" t="s">
        <v>344</v>
      </c>
      <c r="C182" s="47"/>
      <c r="D182" s="72"/>
      <c r="E182" s="69"/>
    </row>
    <row r="183" spans="1:5" ht="15" customHeight="1" x14ac:dyDescent="0.25">
      <c r="A183" s="45" t="s">
        <v>243</v>
      </c>
      <c r="B183" s="45" t="s">
        <v>12</v>
      </c>
      <c r="C183" s="45" t="s">
        <v>355</v>
      </c>
      <c r="D183" s="70" t="s">
        <v>411</v>
      </c>
      <c r="E183" s="69" t="s">
        <v>385</v>
      </c>
    </row>
    <row r="184" spans="1:5" x14ac:dyDescent="0.25">
      <c r="A184" s="45" t="s">
        <v>244</v>
      </c>
      <c r="B184" s="45" t="s">
        <v>13</v>
      </c>
      <c r="C184" s="45" t="s">
        <v>356</v>
      </c>
      <c r="D184" s="71"/>
      <c r="E184" s="69"/>
    </row>
    <row r="185" spans="1:5" x14ac:dyDescent="0.25">
      <c r="A185" s="45" t="s">
        <v>245</v>
      </c>
      <c r="B185" s="45" t="s">
        <v>14</v>
      </c>
      <c r="C185" s="45" t="s">
        <v>357</v>
      </c>
      <c r="D185" s="71"/>
      <c r="E185" s="69"/>
    </row>
    <row r="186" spans="1:5" x14ac:dyDescent="0.25">
      <c r="A186" s="45" t="s">
        <v>246</v>
      </c>
      <c r="B186" s="45" t="s">
        <v>15</v>
      </c>
      <c r="C186" s="45" t="s">
        <v>358</v>
      </c>
      <c r="D186" s="71"/>
      <c r="E186" s="69"/>
    </row>
    <row r="187" spans="1:5" x14ac:dyDescent="0.25">
      <c r="A187" s="45" t="s">
        <v>247</v>
      </c>
      <c r="B187" s="45" t="s">
        <v>343</v>
      </c>
      <c r="C187" s="45" t="s">
        <v>359</v>
      </c>
      <c r="D187" s="71"/>
      <c r="E187" s="69"/>
    </row>
    <row r="188" spans="1:5" x14ac:dyDescent="0.25">
      <c r="A188" s="45" t="s">
        <v>248</v>
      </c>
      <c r="B188" s="45" t="s">
        <v>17</v>
      </c>
      <c r="C188" s="45" t="s">
        <v>360</v>
      </c>
      <c r="D188" s="71"/>
      <c r="E188" s="69"/>
    </row>
    <row r="189" spans="1:5" x14ac:dyDescent="0.25">
      <c r="A189" s="47" t="s">
        <v>249</v>
      </c>
      <c r="B189" s="47" t="s">
        <v>344</v>
      </c>
      <c r="C189" s="47"/>
      <c r="D189" s="71"/>
      <c r="E189" s="69"/>
    </row>
    <row r="190" spans="1:5" ht="15" customHeight="1" x14ac:dyDescent="0.25">
      <c r="A190" s="45" t="s">
        <v>250</v>
      </c>
      <c r="B190" s="45" t="s">
        <v>12</v>
      </c>
      <c r="C190" s="45" t="s">
        <v>347</v>
      </c>
      <c r="D190" s="71"/>
      <c r="E190" s="69" t="s">
        <v>386</v>
      </c>
    </row>
    <row r="191" spans="1:5" x14ac:dyDescent="0.25">
      <c r="A191" s="45" t="s">
        <v>251</v>
      </c>
      <c r="B191" s="45" t="s">
        <v>13</v>
      </c>
      <c r="C191" s="45" t="s">
        <v>348</v>
      </c>
      <c r="D191" s="71"/>
      <c r="E191" s="69"/>
    </row>
    <row r="192" spans="1:5" x14ac:dyDescent="0.25">
      <c r="A192" s="45" t="s">
        <v>252</v>
      </c>
      <c r="B192" s="45" t="s">
        <v>14</v>
      </c>
      <c r="C192" s="45" t="s">
        <v>412</v>
      </c>
      <c r="D192" s="71"/>
      <c r="E192" s="69"/>
    </row>
    <row r="193" spans="1:5" x14ac:dyDescent="0.25">
      <c r="A193" s="45" t="s">
        <v>253</v>
      </c>
      <c r="B193" s="45" t="s">
        <v>15</v>
      </c>
      <c r="C193" s="45" t="s">
        <v>413</v>
      </c>
      <c r="D193" s="71"/>
      <c r="E193" s="69"/>
    </row>
    <row r="194" spans="1:5" x14ac:dyDescent="0.25">
      <c r="A194" s="45" t="s">
        <v>254</v>
      </c>
      <c r="B194" s="45" t="s">
        <v>343</v>
      </c>
      <c r="C194" s="45" t="s">
        <v>414</v>
      </c>
      <c r="D194" s="71"/>
      <c r="E194" s="69"/>
    </row>
    <row r="195" spans="1:5" x14ac:dyDescent="0.25">
      <c r="A195" s="45" t="s">
        <v>255</v>
      </c>
      <c r="B195" s="45" t="s">
        <v>17</v>
      </c>
      <c r="C195" s="45" t="s">
        <v>415</v>
      </c>
      <c r="D195" s="71"/>
      <c r="E195" s="69"/>
    </row>
    <row r="196" spans="1:5" x14ac:dyDescent="0.25">
      <c r="A196" s="47" t="s">
        <v>256</v>
      </c>
      <c r="B196" s="47" t="s">
        <v>344</v>
      </c>
      <c r="C196" s="47"/>
      <c r="D196" s="72"/>
      <c r="E196" s="69"/>
    </row>
    <row r="197" spans="1:5" ht="15" customHeight="1" x14ac:dyDescent="0.25">
      <c r="A197" s="45" t="s">
        <v>257</v>
      </c>
      <c r="B197" s="45" t="s">
        <v>12</v>
      </c>
      <c r="C197" s="45" t="s">
        <v>349</v>
      </c>
      <c r="D197" s="70" t="s">
        <v>417</v>
      </c>
      <c r="E197" s="69" t="s">
        <v>387</v>
      </c>
    </row>
    <row r="198" spans="1:5" x14ac:dyDescent="0.25">
      <c r="A198" s="45" t="s">
        <v>228</v>
      </c>
      <c r="B198" s="45" t="s">
        <v>13</v>
      </c>
      <c r="C198" s="45" t="s">
        <v>350</v>
      </c>
      <c r="D198" s="71"/>
      <c r="E198" s="69"/>
    </row>
    <row r="199" spans="1:5" x14ac:dyDescent="0.25">
      <c r="A199" s="45" t="s">
        <v>258</v>
      </c>
      <c r="B199" s="45" t="s">
        <v>14</v>
      </c>
      <c r="C199" s="45" t="s">
        <v>351</v>
      </c>
      <c r="D199" s="71"/>
      <c r="E199" s="69"/>
    </row>
    <row r="200" spans="1:5" x14ac:dyDescent="0.25">
      <c r="A200" s="45" t="s">
        <v>259</v>
      </c>
      <c r="B200" s="45" t="s">
        <v>15</v>
      </c>
      <c r="C200" s="45" t="s">
        <v>352</v>
      </c>
      <c r="D200" s="71"/>
      <c r="E200" s="69"/>
    </row>
    <row r="201" spans="1:5" x14ac:dyDescent="0.25">
      <c r="A201" s="45" t="s">
        <v>260</v>
      </c>
      <c r="B201" s="45" t="s">
        <v>343</v>
      </c>
      <c r="C201" s="45" t="s">
        <v>353</v>
      </c>
      <c r="D201" s="71"/>
      <c r="E201" s="69"/>
    </row>
    <row r="202" spans="1:5" x14ac:dyDescent="0.25">
      <c r="A202" s="45" t="s">
        <v>261</v>
      </c>
      <c r="B202" s="45" t="s">
        <v>17</v>
      </c>
      <c r="C202" s="45" t="s">
        <v>354</v>
      </c>
      <c r="D202" s="71"/>
      <c r="E202" s="69"/>
    </row>
    <row r="203" spans="1:5" x14ac:dyDescent="0.25">
      <c r="A203" s="47" t="s">
        <v>262</v>
      </c>
      <c r="B203" s="47" t="s">
        <v>344</v>
      </c>
      <c r="C203" s="47"/>
      <c r="D203" s="71"/>
      <c r="E203" s="69"/>
    </row>
    <row r="204" spans="1:5" ht="15" customHeight="1" x14ac:dyDescent="0.25">
      <c r="A204" s="45" t="s">
        <v>263</v>
      </c>
      <c r="B204" s="45" t="s">
        <v>12</v>
      </c>
      <c r="C204" s="45" t="s">
        <v>355</v>
      </c>
      <c r="D204" s="71"/>
      <c r="E204" s="69" t="s">
        <v>388</v>
      </c>
    </row>
    <row r="205" spans="1:5" x14ac:dyDescent="0.25">
      <c r="A205" s="45" t="s">
        <v>264</v>
      </c>
      <c r="B205" s="45" t="s">
        <v>13</v>
      </c>
      <c r="C205" s="45" t="s">
        <v>356</v>
      </c>
      <c r="D205" s="71"/>
      <c r="E205" s="69"/>
    </row>
    <row r="206" spans="1:5" x14ac:dyDescent="0.25">
      <c r="A206" s="45" t="s">
        <v>265</v>
      </c>
      <c r="B206" s="45" t="s">
        <v>14</v>
      </c>
      <c r="C206" s="45" t="s">
        <v>357</v>
      </c>
      <c r="D206" s="71"/>
      <c r="E206" s="69"/>
    </row>
    <row r="207" spans="1:5" x14ac:dyDescent="0.25">
      <c r="A207" s="45" t="s">
        <v>266</v>
      </c>
      <c r="B207" s="45" t="s">
        <v>15</v>
      </c>
      <c r="C207" s="45" t="s">
        <v>358</v>
      </c>
      <c r="D207" s="71"/>
      <c r="E207" s="69"/>
    </row>
    <row r="208" spans="1:5" x14ac:dyDescent="0.25">
      <c r="A208" s="45" t="s">
        <v>267</v>
      </c>
      <c r="B208" s="45" t="s">
        <v>343</v>
      </c>
      <c r="C208" s="45" t="s">
        <v>359</v>
      </c>
      <c r="D208" s="71"/>
      <c r="E208" s="69"/>
    </row>
    <row r="209" spans="1:5" x14ac:dyDescent="0.25">
      <c r="A209" s="45" t="s">
        <v>268</v>
      </c>
      <c r="B209" s="45" t="s">
        <v>17</v>
      </c>
      <c r="C209" s="45" t="s">
        <v>360</v>
      </c>
      <c r="D209" s="71"/>
      <c r="E209" s="69"/>
    </row>
    <row r="210" spans="1:5" x14ac:dyDescent="0.25">
      <c r="A210" s="47" t="s">
        <v>269</v>
      </c>
      <c r="B210" s="47" t="s">
        <v>344</v>
      </c>
      <c r="C210" s="47"/>
      <c r="D210" s="72"/>
      <c r="E210" s="69"/>
    </row>
    <row r="211" spans="1:5" ht="15" customHeight="1" x14ac:dyDescent="0.25">
      <c r="A211" s="45" t="s">
        <v>270</v>
      </c>
      <c r="B211" s="45" t="s">
        <v>12</v>
      </c>
      <c r="C211" s="45" t="s">
        <v>347</v>
      </c>
      <c r="D211" s="70" t="s">
        <v>418</v>
      </c>
      <c r="E211" s="69" t="s">
        <v>389</v>
      </c>
    </row>
    <row r="212" spans="1:5" x14ac:dyDescent="0.25">
      <c r="A212" s="45" t="s">
        <v>271</v>
      </c>
      <c r="B212" s="45" t="s">
        <v>13</v>
      </c>
      <c r="C212" s="45" t="s">
        <v>348</v>
      </c>
      <c r="D212" s="71"/>
      <c r="E212" s="69"/>
    </row>
    <row r="213" spans="1:5" x14ac:dyDescent="0.25">
      <c r="A213" s="45" t="s">
        <v>272</v>
      </c>
      <c r="B213" s="45" t="s">
        <v>14</v>
      </c>
      <c r="C213" s="45" t="s">
        <v>412</v>
      </c>
      <c r="D213" s="71"/>
      <c r="E213" s="69"/>
    </row>
    <row r="214" spans="1:5" x14ac:dyDescent="0.25">
      <c r="A214" s="45" t="s">
        <v>273</v>
      </c>
      <c r="B214" s="45" t="s">
        <v>15</v>
      </c>
      <c r="C214" s="45" t="s">
        <v>413</v>
      </c>
      <c r="D214" s="71"/>
      <c r="E214" s="69"/>
    </row>
    <row r="215" spans="1:5" x14ac:dyDescent="0.25">
      <c r="A215" s="45" t="s">
        <v>274</v>
      </c>
      <c r="B215" s="45" t="s">
        <v>343</v>
      </c>
      <c r="C215" s="45" t="s">
        <v>414</v>
      </c>
      <c r="D215" s="71"/>
      <c r="E215" s="69"/>
    </row>
    <row r="216" spans="1:5" x14ac:dyDescent="0.25">
      <c r="A216" s="45" t="s">
        <v>275</v>
      </c>
      <c r="B216" s="45" t="s">
        <v>17</v>
      </c>
      <c r="C216" s="45" t="s">
        <v>415</v>
      </c>
      <c r="D216" s="71"/>
      <c r="E216" s="69"/>
    </row>
    <row r="217" spans="1:5" x14ac:dyDescent="0.25">
      <c r="A217" s="47" t="s">
        <v>276</v>
      </c>
      <c r="B217" s="47" t="s">
        <v>344</v>
      </c>
      <c r="C217" s="47"/>
      <c r="D217" s="71"/>
      <c r="E217" s="69"/>
    </row>
    <row r="218" spans="1:5" ht="15" customHeight="1" x14ac:dyDescent="0.25">
      <c r="A218" s="45" t="s">
        <v>277</v>
      </c>
      <c r="B218" s="45" t="s">
        <v>12</v>
      </c>
      <c r="C218" s="45" t="s">
        <v>349</v>
      </c>
      <c r="D218" s="71"/>
      <c r="E218" s="69" t="s">
        <v>390</v>
      </c>
    </row>
    <row r="219" spans="1:5" x14ac:dyDescent="0.25">
      <c r="A219" s="45" t="s">
        <v>278</v>
      </c>
      <c r="B219" s="45" t="s">
        <v>13</v>
      </c>
      <c r="C219" s="45" t="s">
        <v>350</v>
      </c>
      <c r="D219" s="71"/>
      <c r="E219" s="69"/>
    </row>
    <row r="220" spans="1:5" x14ac:dyDescent="0.25">
      <c r="A220" s="45" t="s">
        <v>279</v>
      </c>
      <c r="B220" s="45" t="s">
        <v>14</v>
      </c>
      <c r="C220" s="45" t="s">
        <v>351</v>
      </c>
      <c r="D220" s="71"/>
      <c r="E220" s="69"/>
    </row>
    <row r="221" spans="1:5" x14ac:dyDescent="0.25">
      <c r="A221" s="45" t="s">
        <v>280</v>
      </c>
      <c r="B221" s="45" t="s">
        <v>15</v>
      </c>
      <c r="C221" s="45" t="s">
        <v>352</v>
      </c>
      <c r="D221" s="71"/>
      <c r="E221" s="69"/>
    </row>
    <row r="222" spans="1:5" x14ac:dyDescent="0.25">
      <c r="A222" s="45" t="s">
        <v>281</v>
      </c>
      <c r="B222" s="45" t="s">
        <v>343</v>
      </c>
      <c r="C222" s="45" t="s">
        <v>353</v>
      </c>
      <c r="D222" s="71"/>
      <c r="E222" s="69"/>
    </row>
    <row r="223" spans="1:5" x14ac:dyDescent="0.25">
      <c r="A223" s="45" t="s">
        <v>282</v>
      </c>
      <c r="B223" s="45" t="s">
        <v>17</v>
      </c>
      <c r="C223" s="45" t="s">
        <v>354</v>
      </c>
      <c r="D223" s="71"/>
      <c r="E223" s="69"/>
    </row>
    <row r="224" spans="1:5" x14ac:dyDescent="0.25">
      <c r="A224" s="47" t="s">
        <v>283</v>
      </c>
      <c r="B224" s="47" t="s">
        <v>344</v>
      </c>
      <c r="C224" s="47"/>
      <c r="D224" s="72"/>
      <c r="E224" s="69"/>
    </row>
    <row r="225" spans="1:5" ht="15" customHeight="1" x14ac:dyDescent="0.25">
      <c r="A225" s="45" t="s">
        <v>284</v>
      </c>
      <c r="B225" s="45" t="s">
        <v>12</v>
      </c>
      <c r="C225" s="45" t="s">
        <v>355</v>
      </c>
      <c r="D225" s="70" t="s">
        <v>419</v>
      </c>
      <c r="E225" s="69" t="s">
        <v>391</v>
      </c>
    </row>
    <row r="226" spans="1:5" x14ac:dyDescent="0.25">
      <c r="A226" s="46" t="s">
        <v>72</v>
      </c>
      <c r="B226" s="46" t="s">
        <v>13</v>
      </c>
      <c r="C226" s="46" t="s">
        <v>356</v>
      </c>
      <c r="D226" s="71"/>
      <c r="E226" s="69"/>
    </row>
    <row r="227" spans="1:5" x14ac:dyDescent="0.25">
      <c r="A227" s="45" t="s">
        <v>285</v>
      </c>
      <c r="B227" s="45" t="s">
        <v>14</v>
      </c>
      <c r="C227" s="45" t="s">
        <v>357</v>
      </c>
      <c r="D227" s="71"/>
      <c r="E227" s="69"/>
    </row>
    <row r="228" spans="1:5" x14ac:dyDescent="0.25">
      <c r="A228" s="45" t="s">
        <v>286</v>
      </c>
      <c r="B228" s="45" t="s">
        <v>15</v>
      </c>
      <c r="C228" s="45" t="s">
        <v>358</v>
      </c>
      <c r="D228" s="71"/>
      <c r="E228" s="69"/>
    </row>
    <row r="229" spans="1:5" x14ac:dyDescent="0.25">
      <c r="A229" s="45" t="s">
        <v>287</v>
      </c>
      <c r="B229" s="45" t="s">
        <v>343</v>
      </c>
      <c r="C229" s="45" t="s">
        <v>359</v>
      </c>
      <c r="D229" s="71"/>
      <c r="E229" s="69"/>
    </row>
    <row r="230" spans="1:5" x14ac:dyDescent="0.25">
      <c r="A230" s="45" t="s">
        <v>288</v>
      </c>
      <c r="B230" s="45" t="s">
        <v>17</v>
      </c>
      <c r="C230" s="45" t="s">
        <v>360</v>
      </c>
      <c r="D230" s="71"/>
      <c r="E230" s="69"/>
    </row>
    <row r="231" spans="1:5" x14ac:dyDescent="0.25">
      <c r="A231" s="47" t="s">
        <v>289</v>
      </c>
      <c r="B231" s="47" t="s">
        <v>344</v>
      </c>
      <c r="C231" s="47"/>
      <c r="D231" s="71"/>
      <c r="E231" s="69"/>
    </row>
    <row r="232" spans="1:5" ht="15" customHeight="1" x14ac:dyDescent="0.25">
      <c r="A232" s="45" t="s">
        <v>290</v>
      </c>
      <c r="B232" s="45" t="s">
        <v>12</v>
      </c>
      <c r="C232" s="45" t="s">
        <v>347</v>
      </c>
      <c r="D232" s="71"/>
      <c r="E232" s="69" t="s">
        <v>392</v>
      </c>
    </row>
    <row r="233" spans="1:5" x14ac:dyDescent="0.25">
      <c r="A233" s="45" t="s">
        <v>291</v>
      </c>
      <c r="B233" s="45" t="s">
        <v>13</v>
      </c>
      <c r="C233" s="45" t="s">
        <v>348</v>
      </c>
      <c r="D233" s="71"/>
      <c r="E233" s="69"/>
    </row>
    <row r="234" spans="1:5" x14ac:dyDescent="0.25">
      <c r="A234" s="45" t="s">
        <v>292</v>
      </c>
      <c r="B234" s="45" t="s">
        <v>14</v>
      </c>
      <c r="C234" s="45" t="s">
        <v>412</v>
      </c>
      <c r="D234" s="71"/>
      <c r="E234" s="69"/>
    </row>
    <row r="235" spans="1:5" x14ac:dyDescent="0.25">
      <c r="A235" s="45" t="s">
        <v>293</v>
      </c>
      <c r="B235" s="45" t="s">
        <v>15</v>
      </c>
      <c r="C235" s="45" t="s">
        <v>413</v>
      </c>
      <c r="D235" s="71"/>
      <c r="E235" s="69"/>
    </row>
    <row r="236" spans="1:5" x14ac:dyDescent="0.25">
      <c r="A236" s="45" t="s">
        <v>294</v>
      </c>
      <c r="B236" s="45" t="s">
        <v>343</v>
      </c>
      <c r="C236" s="45" t="s">
        <v>414</v>
      </c>
      <c r="D236" s="71"/>
      <c r="E236" s="69"/>
    </row>
    <row r="237" spans="1:5" x14ac:dyDescent="0.25">
      <c r="A237" s="45" t="s">
        <v>295</v>
      </c>
      <c r="B237" s="45" t="s">
        <v>17</v>
      </c>
      <c r="C237" s="45" t="s">
        <v>415</v>
      </c>
      <c r="D237" s="71"/>
      <c r="E237" s="69"/>
    </row>
    <row r="238" spans="1:5" x14ac:dyDescent="0.25">
      <c r="A238" s="47" t="s">
        <v>296</v>
      </c>
      <c r="B238" s="47" t="s">
        <v>344</v>
      </c>
      <c r="C238" s="47"/>
      <c r="D238" s="72"/>
      <c r="E238" s="69"/>
    </row>
    <row r="239" spans="1:5" ht="15" customHeight="1" x14ac:dyDescent="0.25">
      <c r="A239" s="45" t="s">
        <v>297</v>
      </c>
      <c r="B239" s="45" t="s">
        <v>12</v>
      </c>
      <c r="C239" s="45" t="s">
        <v>349</v>
      </c>
      <c r="D239" s="70" t="s">
        <v>420</v>
      </c>
      <c r="E239" s="69" t="s">
        <v>393</v>
      </c>
    </row>
    <row r="240" spans="1:5" x14ac:dyDescent="0.25">
      <c r="A240" s="45" t="s">
        <v>298</v>
      </c>
      <c r="B240" s="45" t="s">
        <v>13</v>
      </c>
      <c r="C240" s="45" t="s">
        <v>350</v>
      </c>
      <c r="D240" s="71"/>
      <c r="E240" s="69"/>
    </row>
    <row r="241" spans="1:5" x14ac:dyDescent="0.25">
      <c r="A241" s="45" t="s">
        <v>299</v>
      </c>
      <c r="B241" s="45" t="s">
        <v>14</v>
      </c>
      <c r="C241" s="45" t="s">
        <v>351</v>
      </c>
      <c r="D241" s="71"/>
      <c r="E241" s="69"/>
    </row>
    <row r="242" spans="1:5" x14ac:dyDescent="0.25">
      <c r="A242" s="45" t="s">
        <v>300</v>
      </c>
      <c r="B242" s="45" t="s">
        <v>15</v>
      </c>
      <c r="C242" s="45" t="s">
        <v>352</v>
      </c>
      <c r="D242" s="71"/>
      <c r="E242" s="69"/>
    </row>
    <row r="243" spans="1:5" x14ac:dyDescent="0.25">
      <c r="A243" s="45" t="s">
        <v>301</v>
      </c>
      <c r="B243" s="45" t="s">
        <v>343</v>
      </c>
      <c r="C243" s="45" t="s">
        <v>353</v>
      </c>
      <c r="D243" s="71"/>
      <c r="E243" s="69"/>
    </row>
    <row r="244" spans="1:5" x14ac:dyDescent="0.25">
      <c r="A244" s="45" t="s">
        <v>302</v>
      </c>
      <c r="B244" s="45" t="s">
        <v>17</v>
      </c>
      <c r="C244" s="45" t="s">
        <v>354</v>
      </c>
      <c r="D244" s="71"/>
      <c r="E244" s="69"/>
    </row>
    <row r="245" spans="1:5" x14ac:dyDescent="0.25">
      <c r="A245" s="47" t="s">
        <v>303</v>
      </c>
      <c r="B245" s="47" t="s">
        <v>344</v>
      </c>
      <c r="C245" s="47"/>
      <c r="D245" s="71"/>
      <c r="E245" s="69"/>
    </row>
    <row r="246" spans="1:5" ht="15" customHeight="1" x14ac:dyDescent="0.25">
      <c r="A246" s="45" t="s">
        <v>304</v>
      </c>
      <c r="B246" s="45" t="s">
        <v>12</v>
      </c>
      <c r="C246" s="45" t="s">
        <v>355</v>
      </c>
      <c r="D246" s="71"/>
      <c r="E246" s="69" t="s">
        <v>394</v>
      </c>
    </row>
    <row r="247" spans="1:5" x14ac:dyDescent="0.25">
      <c r="A247" s="45" t="s">
        <v>305</v>
      </c>
      <c r="B247" s="45" t="s">
        <v>13</v>
      </c>
      <c r="C247" s="45" t="s">
        <v>356</v>
      </c>
      <c r="D247" s="71"/>
      <c r="E247" s="69"/>
    </row>
    <row r="248" spans="1:5" x14ac:dyDescent="0.25">
      <c r="A248" s="45" t="s">
        <v>306</v>
      </c>
      <c r="B248" s="45" t="s">
        <v>14</v>
      </c>
      <c r="C248" s="45" t="s">
        <v>357</v>
      </c>
      <c r="D248" s="71"/>
      <c r="E248" s="69"/>
    </row>
    <row r="249" spans="1:5" x14ac:dyDescent="0.25">
      <c r="A249" s="45" t="s">
        <v>307</v>
      </c>
      <c r="B249" s="45" t="s">
        <v>15</v>
      </c>
      <c r="C249" s="45" t="s">
        <v>358</v>
      </c>
      <c r="D249" s="71"/>
      <c r="E249" s="69"/>
    </row>
    <row r="250" spans="1:5" x14ac:dyDescent="0.25">
      <c r="A250" s="46" t="s">
        <v>73</v>
      </c>
      <c r="B250" s="46" t="s">
        <v>343</v>
      </c>
      <c r="C250" s="46" t="s">
        <v>359</v>
      </c>
      <c r="D250" s="71"/>
      <c r="E250" s="69"/>
    </row>
    <row r="251" spans="1:5" x14ac:dyDescent="0.25">
      <c r="A251" s="45" t="s">
        <v>308</v>
      </c>
      <c r="B251" s="45" t="s">
        <v>17</v>
      </c>
      <c r="C251" s="45" t="s">
        <v>360</v>
      </c>
      <c r="D251" s="71"/>
      <c r="E251" s="69"/>
    </row>
    <row r="252" spans="1:5" x14ac:dyDescent="0.25">
      <c r="A252" s="47" t="s">
        <v>309</v>
      </c>
      <c r="B252" s="47" t="s">
        <v>344</v>
      </c>
      <c r="C252" s="47"/>
      <c r="D252" s="72"/>
      <c r="E252" s="69"/>
    </row>
    <row r="253" spans="1:5" ht="15" customHeight="1" x14ac:dyDescent="0.25">
      <c r="A253" s="45" t="s">
        <v>310</v>
      </c>
      <c r="B253" s="45" t="s">
        <v>12</v>
      </c>
      <c r="C253" s="45" t="s">
        <v>347</v>
      </c>
      <c r="D253" s="70" t="s">
        <v>421</v>
      </c>
      <c r="E253" s="69" t="s">
        <v>395</v>
      </c>
    </row>
    <row r="254" spans="1:5" x14ac:dyDescent="0.25">
      <c r="A254" s="45" t="s">
        <v>311</v>
      </c>
      <c r="B254" s="45" t="s">
        <v>13</v>
      </c>
      <c r="C254" s="45" t="s">
        <v>348</v>
      </c>
      <c r="D254" s="71"/>
      <c r="E254" s="69"/>
    </row>
    <row r="255" spans="1:5" x14ac:dyDescent="0.25">
      <c r="A255" s="45" t="s">
        <v>312</v>
      </c>
      <c r="B255" s="45" t="s">
        <v>14</v>
      </c>
      <c r="C255" s="45" t="s">
        <v>412</v>
      </c>
      <c r="D255" s="71"/>
      <c r="E255" s="69"/>
    </row>
    <row r="256" spans="1:5" x14ac:dyDescent="0.25">
      <c r="A256" s="45" t="s">
        <v>313</v>
      </c>
      <c r="B256" s="45" t="s">
        <v>15</v>
      </c>
      <c r="C256" s="45" t="s">
        <v>413</v>
      </c>
      <c r="D256" s="71"/>
      <c r="E256" s="69"/>
    </row>
    <row r="257" spans="1:5" x14ac:dyDescent="0.25">
      <c r="A257" s="45" t="s">
        <v>314</v>
      </c>
      <c r="B257" s="45" t="s">
        <v>343</v>
      </c>
      <c r="C257" s="45" t="s">
        <v>414</v>
      </c>
      <c r="D257" s="71"/>
      <c r="E257" s="69"/>
    </row>
    <row r="258" spans="1:5" x14ac:dyDescent="0.25">
      <c r="A258" s="45" t="s">
        <v>315</v>
      </c>
      <c r="B258" s="45" t="s">
        <v>17</v>
      </c>
      <c r="C258" s="45" t="s">
        <v>415</v>
      </c>
      <c r="D258" s="71"/>
      <c r="E258" s="69"/>
    </row>
    <row r="259" spans="1:5" x14ac:dyDescent="0.25">
      <c r="A259" s="47" t="s">
        <v>316</v>
      </c>
      <c r="B259" s="47" t="s">
        <v>344</v>
      </c>
      <c r="C259" s="47"/>
      <c r="D259" s="71"/>
      <c r="E259" s="69"/>
    </row>
    <row r="260" spans="1:5" ht="15" customHeight="1" x14ac:dyDescent="0.25">
      <c r="A260" s="45" t="s">
        <v>317</v>
      </c>
      <c r="B260" s="45" t="s">
        <v>12</v>
      </c>
      <c r="C260" s="45" t="s">
        <v>349</v>
      </c>
      <c r="D260" s="71"/>
      <c r="E260" s="69" t="s">
        <v>396</v>
      </c>
    </row>
    <row r="261" spans="1:5" x14ac:dyDescent="0.25">
      <c r="A261" s="45" t="s">
        <v>318</v>
      </c>
      <c r="B261" s="45" t="s">
        <v>13</v>
      </c>
      <c r="C261" s="45" t="s">
        <v>350</v>
      </c>
      <c r="D261" s="71"/>
      <c r="E261" s="69"/>
    </row>
    <row r="262" spans="1:5" x14ac:dyDescent="0.25">
      <c r="A262" s="45" t="s">
        <v>319</v>
      </c>
      <c r="B262" s="45" t="s">
        <v>14</v>
      </c>
      <c r="C262" s="45" t="s">
        <v>351</v>
      </c>
      <c r="D262" s="71"/>
      <c r="E262" s="69"/>
    </row>
    <row r="263" spans="1:5" x14ac:dyDescent="0.25">
      <c r="A263" s="45" t="s">
        <v>320</v>
      </c>
      <c r="B263" s="45" t="s">
        <v>15</v>
      </c>
      <c r="C263" s="45" t="s">
        <v>352</v>
      </c>
      <c r="D263" s="71"/>
      <c r="E263" s="69"/>
    </row>
    <row r="264" spans="1:5" x14ac:dyDescent="0.25">
      <c r="A264" s="45" t="s">
        <v>321</v>
      </c>
      <c r="B264" s="45" t="s">
        <v>343</v>
      </c>
      <c r="C264" s="45" t="s">
        <v>353</v>
      </c>
      <c r="D264" s="71"/>
      <c r="E264" s="69"/>
    </row>
    <row r="265" spans="1:5" x14ac:dyDescent="0.25">
      <c r="A265" s="46" t="s">
        <v>74</v>
      </c>
      <c r="B265" s="46" t="s">
        <v>17</v>
      </c>
      <c r="C265" s="46" t="s">
        <v>354</v>
      </c>
      <c r="D265" s="71"/>
      <c r="E265" s="69"/>
    </row>
    <row r="266" spans="1:5" x14ac:dyDescent="0.25">
      <c r="A266" s="47" t="s">
        <v>322</v>
      </c>
      <c r="B266" s="47" t="s">
        <v>344</v>
      </c>
      <c r="C266" s="47"/>
      <c r="D266" s="72"/>
      <c r="E266" s="69"/>
    </row>
    <row r="267" spans="1:5" ht="15" customHeight="1" x14ac:dyDescent="0.25">
      <c r="A267" s="45" t="s">
        <v>323</v>
      </c>
      <c r="B267" s="45" t="s">
        <v>12</v>
      </c>
      <c r="C267" s="45" t="s">
        <v>355</v>
      </c>
      <c r="D267" s="70" t="s">
        <v>422</v>
      </c>
      <c r="E267" s="69" t="s">
        <v>397</v>
      </c>
    </row>
    <row r="268" spans="1:5" x14ac:dyDescent="0.25">
      <c r="A268" s="45" t="s">
        <v>324</v>
      </c>
      <c r="B268" s="45" t="s">
        <v>13</v>
      </c>
      <c r="C268" s="45" t="s">
        <v>356</v>
      </c>
      <c r="D268" s="71"/>
      <c r="E268" s="69"/>
    </row>
    <row r="269" spans="1:5" x14ac:dyDescent="0.25">
      <c r="A269" s="45" t="s">
        <v>325</v>
      </c>
      <c r="B269" s="45" t="s">
        <v>14</v>
      </c>
      <c r="C269" s="45" t="s">
        <v>357</v>
      </c>
      <c r="D269" s="71"/>
      <c r="E269" s="69"/>
    </row>
    <row r="270" spans="1:5" x14ac:dyDescent="0.25">
      <c r="A270" s="45" t="s">
        <v>326</v>
      </c>
      <c r="B270" s="45" t="s">
        <v>15</v>
      </c>
      <c r="C270" s="45" t="s">
        <v>358</v>
      </c>
      <c r="D270" s="71"/>
      <c r="E270" s="69"/>
    </row>
    <row r="271" spans="1:5" x14ac:dyDescent="0.25">
      <c r="A271" s="45" t="s">
        <v>327</v>
      </c>
      <c r="B271" s="45" t="s">
        <v>343</v>
      </c>
      <c r="C271" s="45" t="s">
        <v>359</v>
      </c>
      <c r="D271" s="71"/>
      <c r="E271" s="69"/>
    </row>
    <row r="272" spans="1:5" x14ac:dyDescent="0.25">
      <c r="A272" s="45" t="s">
        <v>328</v>
      </c>
      <c r="B272" s="45" t="s">
        <v>17</v>
      </c>
      <c r="C272" s="45" t="s">
        <v>360</v>
      </c>
      <c r="D272" s="71"/>
      <c r="E272" s="69"/>
    </row>
    <row r="273" spans="1:5" x14ac:dyDescent="0.25">
      <c r="A273" s="47" t="s">
        <v>329</v>
      </c>
      <c r="B273" s="47" t="s">
        <v>344</v>
      </c>
      <c r="C273" s="47"/>
      <c r="D273" s="71"/>
      <c r="E273" s="69"/>
    </row>
    <row r="274" spans="1:5" ht="15" customHeight="1" x14ac:dyDescent="0.25">
      <c r="A274" s="45" t="s">
        <v>330</v>
      </c>
      <c r="B274" s="45" t="s">
        <v>12</v>
      </c>
      <c r="C274" s="45" t="s">
        <v>347</v>
      </c>
      <c r="D274" s="71"/>
      <c r="E274" s="69" t="s">
        <v>398</v>
      </c>
    </row>
    <row r="275" spans="1:5" x14ac:dyDescent="0.25">
      <c r="A275" s="45" t="s">
        <v>331</v>
      </c>
      <c r="B275" s="45" t="s">
        <v>13</v>
      </c>
      <c r="C275" s="45" t="s">
        <v>348</v>
      </c>
      <c r="D275" s="71"/>
      <c r="E275" s="69"/>
    </row>
    <row r="276" spans="1:5" x14ac:dyDescent="0.25">
      <c r="A276" s="45" t="s">
        <v>332</v>
      </c>
      <c r="B276" s="45" t="s">
        <v>14</v>
      </c>
      <c r="C276" s="45" t="s">
        <v>412</v>
      </c>
      <c r="D276" s="71"/>
      <c r="E276" s="69"/>
    </row>
    <row r="277" spans="1:5" x14ac:dyDescent="0.25">
      <c r="A277" s="45" t="s">
        <v>333</v>
      </c>
      <c r="B277" s="45" t="s">
        <v>15</v>
      </c>
      <c r="C277" s="45" t="s">
        <v>413</v>
      </c>
      <c r="D277" s="71"/>
      <c r="E277" s="69"/>
    </row>
    <row r="278" spans="1:5" x14ac:dyDescent="0.25">
      <c r="A278" s="45" t="s">
        <v>334</v>
      </c>
      <c r="B278" s="45" t="s">
        <v>343</v>
      </c>
      <c r="C278" s="45" t="s">
        <v>414</v>
      </c>
      <c r="D278" s="71"/>
      <c r="E278" s="69"/>
    </row>
    <row r="279" spans="1:5" x14ac:dyDescent="0.25">
      <c r="A279" s="46" t="s">
        <v>75</v>
      </c>
      <c r="B279" s="46" t="s">
        <v>17</v>
      </c>
      <c r="C279" s="46" t="s">
        <v>415</v>
      </c>
      <c r="D279" s="71"/>
      <c r="E279" s="69"/>
    </row>
    <row r="280" spans="1:5" x14ac:dyDescent="0.25">
      <c r="A280" s="47" t="s">
        <v>335</v>
      </c>
      <c r="B280" s="47" t="s">
        <v>344</v>
      </c>
      <c r="C280" s="47"/>
      <c r="D280" s="72"/>
      <c r="E280" s="69"/>
    </row>
    <row r="281" spans="1:5" ht="15" customHeight="1" x14ac:dyDescent="0.25">
      <c r="A281" s="45" t="s">
        <v>336</v>
      </c>
      <c r="B281" s="45" t="s">
        <v>12</v>
      </c>
      <c r="C281" s="45"/>
      <c r="E281" s="69" t="s">
        <v>399</v>
      </c>
    </row>
    <row r="282" spans="1:5" x14ac:dyDescent="0.25">
      <c r="A282" s="45" t="s">
        <v>337</v>
      </c>
      <c r="B282" s="45" t="s">
        <v>13</v>
      </c>
      <c r="C282" s="45"/>
      <c r="E282" s="69"/>
    </row>
    <row r="283" spans="1:5" x14ac:dyDescent="0.25">
      <c r="A283" s="45" t="s">
        <v>338</v>
      </c>
      <c r="B283" s="45" t="s">
        <v>14</v>
      </c>
      <c r="C283" s="45"/>
      <c r="E283" s="69"/>
    </row>
    <row r="284" spans="1:5" x14ac:dyDescent="0.25">
      <c r="A284" s="45" t="s">
        <v>339</v>
      </c>
      <c r="B284" s="45" t="s">
        <v>15</v>
      </c>
      <c r="C284" s="45"/>
      <c r="E284" s="69"/>
    </row>
    <row r="285" spans="1:5" x14ac:dyDescent="0.25">
      <c r="A285" s="45" t="s">
        <v>340</v>
      </c>
      <c r="B285" s="45" t="s">
        <v>343</v>
      </c>
      <c r="C285" s="45"/>
      <c r="E285" s="69"/>
    </row>
    <row r="286" spans="1:5" x14ac:dyDescent="0.25">
      <c r="A286" s="45" t="s">
        <v>341</v>
      </c>
      <c r="B286" s="45" t="s">
        <v>17</v>
      </c>
      <c r="C286" s="45"/>
      <c r="E286" s="69"/>
    </row>
    <row r="287" spans="1:5" x14ac:dyDescent="0.25">
      <c r="A287" s="47" t="s">
        <v>342</v>
      </c>
      <c r="B287" s="47" t="s">
        <v>344</v>
      </c>
      <c r="C287" s="47"/>
      <c r="E287" s="69"/>
    </row>
    <row r="288" spans="1:5" x14ac:dyDescent="0.25">
      <c r="A288" s="46" t="s">
        <v>76</v>
      </c>
      <c r="B288" s="46" t="s">
        <v>12</v>
      </c>
      <c r="C288" s="46"/>
    </row>
  </sheetData>
  <mergeCells count="62">
    <mergeCell ref="D239:D252"/>
    <mergeCell ref="D253:D266"/>
    <mergeCell ref="D267:D280"/>
    <mergeCell ref="D169:D182"/>
    <mergeCell ref="D183:D196"/>
    <mergeCell ref="D197:D210"/>
    <mergeCell ref="D211:D224"/>
    <mergeCell ref="D225:D238"/>
    <mergeCell ref="F1:F14"/>
    <mergeCell ref="D15:D28"/>
    <mergeCell ref="D29:D42"/>
    <mergeCell ref="E281:E287"/>
    <mergeCell ref="E239:E245"/>
    <mergeCell ref="E246:E252"/>
    <mergeCell ref="E253:E259"/>
    <mergeCell ref="E260:E266"/>
    <mergeCell ref="E267:E273"/>
    <mergeCell ref="E274:E280"/>
    <mergeCell ref="E197:E203"/>
    <mergeCell ref="E204:E210"/>
    <mergeCell ref="E211:E217"/>
    <mergeCell ref="E218:E224"/>
    <mergeCell ref="E225:E231"/>
    <mergeCell ref="E232:E238"/>
    <mergeCell ref="E190:E196"/>
    <mergeCell ref="E113:E119"/>
    <mergeCell ref="E120:E126"/>
    <mergeCell ref="E127:E133"/>
    <mergeCell ref="E134:E140"/>
    <mergeCell ref="E141:E147"/>
    <mergeCell ref="E148:E154"/>
    <mergeCell ref="E155:E161"/>
    <mergeCell ref="E162:E168"/>
    <mergeCell ref="E169:E175"/>
    <mergeCell ref="E176:E182"/>
    <mergeCell ref="E183:E189"/>
    <mergeCell ref="D113:D126"/>
    <mergeCell ref="D127:D140"/>
    <mergeCell ref="D141:D154"/>
    <mergeCell ref="D155:D168"/>
    <mergeCell ref="E71:E77"/>
    <mergeCell ref="E78:E84"/>
    <mergeCell ref="E85:E91"/>
    <mergeCell ref="E92:E98"/>
    <mergeCell ref="E99:E105"/>
    <mergeCell ref="E106:E112"/>
    <mergeCell ref="D71:D84"/>
    <mergeCell ref="D85:D98"/>
    <mergeCell ref="D99:D112"/>
    <mergeCell ref="E64:E70"/>
    <mergeCell ref="D43:D56"/>
    <mergeCell ref="D57:D70"/>
    <mergeCell ref="D1:D14"/>
    <mergeCell ref="E1:E7"/>
    <mergeCell ref="E8:E14"/>
    <mergeCell ref="E15:E21"/>
    <mergeCell ref="E22:E28"/>
    <mergeCell ref="E29:E35"/>
    <mergeCell ref="E36:E42"/>
    <mergeCell ref="E43:E49"/>
    <mergeCell ref="E50:E56"/>
    <mergeCell ref="E57:E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4580-E5FD-46D2-A66C-BD45A33F9613}">
  <dimension ref="A1:L101"/>
  <sheetViews>
    <sheetView workbookViewId="0">
      <selection activeCell="B4" sqref="B4"/>
    </sheetView>
  </sheetViews>
  <sheetFormatPr defaultRowHeight="15" x14ac:dyDescent="0.25"/>
  <cols>
    <col min="1" max="1" width="18.42578125" bestFit="1" customWidth="1"/>
    <col min="2" max="6" width="15.7109375" customWidth="1"/>
    <col min="9" max="9" width="12.28515625" bestFit="1" customWidth="1"/>
    <col min="10" max="10" width="49.28515625" customWidth="1"/>
    <col min="11" max="11" width="15.28515625" customWidth="1"/>
  </cols>
  <sheetData>
    <row r="1" spans="1:12" x14ac:dyDescent="0.25">
      <c r="A1" s="2"/>
      <c r="B1" s="3" t="s">
        <v>0</v>
      </c>
      <c r="C1" s="3" t="s">
        <v>2</v>
      </c>
      <c r="D1" s="3" t="s">
        <v>1</v>
      </c>
      <c r="E1" s="3" t="s">
        <v>3</v>
      </c>
      <c r="F1" s="3" t="s">
        <v>4</v>
      </c>
    </row>
    <row r="2" spans="1:12" x14ac:dyDescent="0.25">
      <c r="A2" s="4" t="s">
        <v>5</v>
      </c>
      <c r="B2" s="55">
        <f>'Capacity Calculation'!$T$3</f>
        <v>1.4125000000000003</v>
      </c>
      <c r="C2" s="55">
        <f>'Capacity Calculation'!$T$4</f>
        <v>1.41875</v>
      </c>
      <c r="D2" s="55">
        <f>'Capacity Calculation'!$T$5</f>
        <v>2.8250000000000006</v>
      </c>
      <c r="E2" s="55">
        <f>'Capacity Calculation'!$T$6</f>
        <v>2.8250000000000006</v>
      </c>
      <c r="F2" s="55">
        <f>'Capacity Calculation'!$T$7</f>
        <v>2.8250000000000006</v>
      </c>
    </row>
    <row r="3" spans="1:12" x14ac:dyDescent="0.25">
      <c r="A3" s="4" t="s">
        <v>6</v>
      </c>
      <c r="B3" s="56">
        <f>SUM(B7:B29)</f>
        <v>1.2083333333333333</v>
      </c>
      <c r="C3" s="56">
        <f>SUM(C7:C29)</f>
        <v>1.833333333333333</v>
      </c>
      <c r="D3" s="56">
        <f>SUM(D7:D29)</f>
        <v>0</v>
      </c>
      <c r="E3" s="56">
        <f>SUM(E7:E29)</f>
        <v>2</v>
      </c>
      <c r="F3" s="56">
        <f>SUM(F7:F29)</f>
        <v>3.7499999999999991</v>
      </c>
    </row>
    <row r="4" spans="1:12" x14ac:dyDescent="0.25">
      <c r="A4" s="4" t="s">
        <v>7</v>
      </c>
      <c r="B4" s="57">
        <f t="shared" ref="B4:F4" si="0">B2-B3</f>
        <v>0.20416666666666705</v>
      </c>
      <c r="C4" s="57">
        <f t="shared" si="0"/>
        <v>-0.41458333333333308</v>
      </c>
      <c r="D4" s="57">
        <f t="shared" si="0"/>
        <v>2.8250000000000006</v>
      </c>
      <c r="E4" s="57">
        <f t="shared" si="0"/>
        <v>0.82500000000000062</v>
      </c>
      <c r="F4" s="58">
        <f t="shared" si="0"/>
        <v>-0.92499999999999849</v>
      </c>
    </row>
    <row r="5" spans="1:12" x14ac:dyDescent="0.25">
      <c r="A5" s="74" t="s">
        <v>9</v>
      </c>
      <c r="B5" s="75"/>
      <c r="C5" s="75"/>
      <c r="D5" s="75"/>
      <c r="E5" s="75"/>
      <c r="F5" s="76"/>
    </row>
    <row r="6" spans="1:12" ht="15.75" thickBot="1" x14ac:dyDescent="0.3">
      <c r="A6" s="5" t="s">
        <v>8</v>
      </c>
      <c r="B6" s="6" t="s">
        <v>0</v>
      </c>
      <c r="C6" s="6" t="s">
        <v>2</v>
      </c>
      <c r="D6" s="6" t="s">
        <v>1</v>
      </c>
      <c r="E6" s="6" t="s">
        <v>3</v>
      </c>
      <c r="F6" s="6" t="s">
        <v>4</v>
      </c>
    </row>
    <row r="7" spans="1:12" ht="15.75" thickBot="1" x14ac:dyDescent="0.3">
      <c r="A7" s="67" t="s">
        <v>437</v>
      </c>
      <c r="B7" s="56"/>
      <c r="C7" s="56"/>
      <c r="D7" s="56"/>
      <c r="E7" s="56"/>
      <c r="F7" s="59">
        <v>0.66666666666666663</v>
      </c>
    </row>
    <row r="8" spans="1:12" ht="15.75" thickBot="1" x14ac:dyDescent="0.3">
      <c r="A8" s="67" t="s">
        <v>438</v>
      </c>
      <c r="B8" s="56"/>
      <c r="C8" s="56"/>
      <c r="D8" s="56"/>
      <c r="E8" s="56"/>
      <c r="F8" s="59">
        <v>0.66666666666666663</v>
      </c>
    </row>
    <row r="9" spans="1:12" ht="15.75" thickBot="1" x14ac:dyDescent="0.3">
      <c r="A9" s="67" t="s">
        <v>439</v>
      </c>
      <c r="B9" s="56"/>
      <c r="C9" s="56"/>
      <c r="D9" s="56"/>
      <c r="E9" s="56"/>
      <c r="F9" s="59">
        <v>0.33333333333333331</v>
      </c>
    </row>
    <row r="10" spans="1:12" ht="15.75" thickBot="1" x14ac:dyDescent="0.3">
      <c r="A10" s="67" t="s">
        <v>440</v>
      </c>
      <c r="B10" s="56"/>
      <c r="C10" s="56"/>
      <c r="D10" s="56"/>
      <c r="E10" s="56"/>
      <c r="F10" s="59">
        <v>0.33333333333333331</v>
      </c>
    </row>
    <row r="11" spans="1:12" ht="15.75" thickBot="1" x14ac:dyDescent="0.3">
      <c r="A11" s="67" t="s">
        <v>441</v>
      </c>
      <c r="B11" s="56"/>
      <c r="C11" s="56"/>
      <c r="D11" s="56"/>
      <c r="E11" s="56"/>
      <c r="F11" s="59">
        <v>0.33333333333333331</v>
      </c>
    </row>
    <row r="12" spans="1:12" ht="15.75" thickBot="1" x14ac:dyDescent="0.3">
      <c r="A12" s="67" t="s">
        <v>442</v>
      </c>
      <c r="B12" s="56"/>
      <c r="C12" s="56"/>
      <c r="D12" s="56"/>
      <c r="E12" s="56"/>
      <c r="F12" s="59">
        <v>0.33333333333333331</v>
      </c>
      <c r="I12" s="43" t="s">
        <v>0</v>
      </c>
      <c r="J12" s="36">
        <f>B3/B2</f>
        <v>0.85545722713864281</v>
      </c>
      <c r="K12" s="39" t="str">
        <f>IF(J12=100%,"Completed","In Progress")</f>
        <v>In Progress</v>
      </c>
    </row>
    <row r="13" spans="1:12" ht="15.75" thickBot="1" x14ac:dyDescent="0.3">
      <c r="A13" s="67" t="s">
        <v>443</v>
      </c>
      <c r="B13" s="56"/>
      <c r="C13" s="56"/>
      <c r="D13" s="56"/>
      <c r="E13" s="56"/>
      <c r="F13" s="59">
        <v>0.125</v>
      </c>
      <c r="I13" s="43" t="s">
        <v>2</v>
      </c>
      <c r="J13" s="36">
        <f>C3/C2</f>
        <v>1.292217327459618</v>
      </c>
      <c r="K13" s="41" t="str">
        <f t="shared" ref="K13:K16" si="1">IF(J13=100%,"Completed","In Progress")</f>
        <v>In Progress</v>
      </c>
      <c r="L13" s="40"/>
    </row>
    <row r="14" spans="1:12" ht="15.75" thickBot="1" x14ac:dyDescent="0.3">
      <c r="A14" s="67" t="s">
        <v>444</v>
      </c>
      <c r="B14" s="56"/>
      <c r="C14" s="56"/>
      <c r="D14" s="56"/>
      <c r="E14" s="56"/>
      <c r="F14" s="59">
        <v>0.25</v>
      </c>
      <c r="I14" s="44" t="s">
        <v>1</v>
      </c>
      <c r="J14" s="36">
        <f>D3/D2</f>
        <v>0</v>
      </c>
      <c r="K14" s="39" t="str">
        <f t="shared" si="1"/>
        <v>In Progress</v>
      </c>
    </row>
    <row r="15" spans="1:12" ht="15.75" thickBot="1" x14ac:dyDescent="0.3">
      <c r="A15" s="67" t="s">
        <v>445</v>
      </c>
      <c r="B15" s="56"/>
      <c r="C15" s="56"/>
      <c r="D15" s="56"/>
      <c r="E15" s="56"/>
      <c r="F15" s="59">
        <v>0.25</v>
      </c>
      <c r="I15" s="44" t="s">
        <v>3</v>
      </c>
      <c r="J15" s="38">
        <f>E3/E2</f>
        <v>0.70796460176991138</v>
      </c>
      <c r="K15" s="41" t="str">
        <f t="shared" si="1"/>
        <v>In Progress</v>
      </c>
      <c r="L15" s="40"/>
    </row>
    <row r="16" spans="1:12" ht="15.75" thickBot="1" x14ac:dyDescent="0.3">
      <c r="A16" s="67" t="s">
        <v>446</v>
      </c>
      <c r="B16" s="56"/>
      <c r="C16" s="56"/>
      <c r="D16" s="56"/>
      <c r="E16" s="56"/>
      <c r="F16" s="59">
        <v>4.1666666666666664E-2</v>
      </c>
      <c r="I16" s="44" t="s">
        <v>4</v>
      </c>
      <c r="J16" s="38">
        <f>F3/F2</f>
        <v>1.3274336283185835</v>
      </c>
      <c r="K16" s="39" t="str">
        <f t="shared" si="1"/>
        <v>In Progress</v>
      </c>
      <c r="L16" s="40"/>
    </row>
    <row r="17" spans="1:11" ht="15.75" thickBot="1" x14ac:dyDescent="0.3">
      <c r="A17" s="67" t="s">
        <v>447</v>
      </c>
      <c r="B17" s="56"/>
      <c r="C17" s="56"/>
      <c r="D17" s="56"/>
      <c r="E17" s="56"/>
      <c r="F17" s="59">
        <v>0.16666666666666666</v>
      </c>
      <c r="I17" s="42"/>
      <c r="J17" s="37"/>
      <c r="K17" s="42"/>
    </row>
    <row r="18" spans="1:11" ht="15.75" thickBot="1" x14ac:dyDescent="0.3">
      <c r="A18" s="67" t="s">
        <v>448</v>
      </c>
      <c r="B18" s="56"/>
      <c r="C18" s="56"/>
      <c r="D18" s="56"/>
      <c r="E18" s="56"/>
      <c r="F18" s="59">
        <v>0.16666666666666666</v>
      </c>
    </row>
    <row r="19" spans="1:11" ht="15.75" thickBot="1" x14ac:dyDescent="0.3">
      <c r="A19" s="67" t="s">
        <v>449</v>
      </c>
      <c r="B19" s="56"/>
      <c r="C19" s="56"/>
      <c r="D19" s="56"/>
      <c r="E19" s="56"/>
      <c r="F19" s="59">
        <v>4.1666666666666664E-2</v>
      </c>
    </row>
    <row r="20" spans="1:11" ht="15.75" thickBot="1" x14ac:dyDescent="0.3">
      <c r="A20" s="67" t="s">
        <v>450</v>
      </c>
      <c r="B20" s="56"/>
      <c r="C20" s="56"/>
      <c r="D20" s="56"/>
      <c r="E20" s="56"/>
      <c r="F20" s="59">
        <v>4.1666666666666664E-2</v>
      </c>
    </row>
    <row r="21" spans="1:11" ht="15.75" thickBot="1" x14ac:dyDescent="0.3">
      <c r="A21" s="67" t="s">
        <v>451</v>
      </c>
      <c r="B21" s="56">
        <v>0.20833333333333334</v>
      </c>
      <c r="C21" s="56"/>
      <c r="D21" s="56"/>
      <c r="E21" s="56"/>
      <c r="F21" s="59"/>
    </row>
    <row r="22" spans="1:11" ht="15.75" thickBot="1" x14ac:dyDescent="0.3">
      <c r="A22" s="67" t="s">
        <v>452</v>
      </c>
      <c r="B22" s="56"/>
      <c r="C22" s="56">
        <v>0.66666666666666663</v>
      </c>
      <c r="D22" s="56"/>
      <c r="E22" s="56"/>
      <c r="F22" s="59"/>
    </row>
    <row r="23" spans="1:11" ht="15.75" thickBot="1" x14ac:dyDescent="0.3">
      <c r="A23" s="67" t="s">
        <v>453</v>
      </c>
      <c r="B23" s="56"/>
      <c r="C23" s="56">
        <v>0.5</v>
      </c>
      <c r="D23" s="56"/>
      <c r="E23" s="56"/>
      <c r="F23" s="59"/>
    </row>
    <row r="24" spans="1:11" ht="15.75" thickBot="1" x14ac:dyDescent="0.3">
      <c r="A24" s="67" t="s">
        <v>454</v>
      </c>
      <c r="B24" s="33"/>
      <c r="C24" s="33"/>
      <c r="D24" s="33"/>
      <c r="E24" s="64">
        <v>0.33333333333333331</v>
      </c>
      <c r="F24" s="16"/>
    </row>
    <row r="25" spans="1:11" ht="15.75" thickBot="1" x14ac:dyDescent="0.3">
      <c r="A25" s="67" t="s">
        <v>455</v>
      </c>
      <c r="B25" s="33"/>
      <c r="C25" s="33"/>
      <c r="D25" s="33"/>
      <c r="E25" s="64">
        <v>0.83333333333333337</v>
      </c>
      <c r="F25" s="16"/>
    </row>
    <row r="26" spans="1:11" ht="15.75" thickBot="1" x14ac:dyDescent="0.3">
      <c r="A26" s="67" t="s">
        <v>456</v>
      </c>
      <c r="B26" s="33"/>
      <c r="C26" s="33"/>
      <c r="D26" s="33"/>
      <c r="E26" s="64">
        <v>0.83333333333333337</v>
      </c>
      <c r="F26" s="16"/>
    </row>
    <row r="27" spans="1:11" ht="15.75" thickBot="1" x14ac:dyDescent="0.3">
      <c r="A27" s="67" t="s">
        <v>457</v>
      </c>
      <c r="B27" s="33"/>
      <c r="C27" s="64">
        <v>0.66666666666666663</v>
      </c>
      <c r="D27" s="33"/>
      <c r="E27" s="33"/>
      <c r="F27" s="16"/>
    </row>
    <row r="28" spans="1:11" ht="15.75" thickBot="1" x14ac:dyDescent="0.3">
      <c r="A28" s="67" t="s">
        <v>458</v>
      </c>
      <c r="B28" s="64">
        <v>0.33333333333333331</v>
      </c>
      <c r="C28" s="33"/>
      <c r="D28" s="33"/>
      <c r="E28" s="33"/>
      <c r="F28" s="16"/>
    </row>
    <row r="29" spans="1:11" x14ac:dyDescent="0.25">
      <c r="A29" s="68" t="s">
        <v>459</v>
      </c>
      <c r="B29" s="65">
        <v>0.66666666666666663</v>
      </c>
      <c r="C29" s="63"/>
      <c r="D29" s="63"/>
      <c r="E29" s="63"/>
      <c r="F29" s="66"/>
    </row>
    <row r="30" spans="1:11" x14ac:dyDescent="0.25">
      <c r="A30" s="1"/>
      <c r="B30" s="33"/>
      <c r="C30" s="33"/>
      <c r="D30" s="33"/>
      <c r="E30" s="33"/>
      <c r="F30" s="33"/>
    </row>
    <row r="31" spans="1:11" x14ac:dyDescent="0.25">
      <c r="A31" s="1"/>
      <c r="B31" s="33"/>
      <c r="C31" s="33"/>
      <c r="D31" s="33"/>
      <c r="E31" s="33"/>
      <c r="F31" s="33"/>
    </row>
    <row r="32" spans="1:1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</sheetData>
  <mergeCells count="1">
    <mergeCell ref="A5:F5"/>
  </mergeCells>
  <conditionalFormatting sqref="J12:J16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{0D831828-9755-43B6-83C9-93C26CD6E106}</x14:id>
        </ext>
      </extLst>
    </cfRule>
    <cfRule type="dataBar" priority="1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{491A71A9-561A-405F-93E5-D5DAC55FA111}</x14:id>
        </ext>
      </extLst>
    </cfRule>
    <cfRule type="cellIs" priority="28" operator="between">
      <formula>$B$3</formula>
      <formula>$B$2</formula>
    </cfRule>
    <cfRule type="dataBar" priority="29">
      <dataBar>
        <cfvo type="percent" val="$B$3"/>
        <cfvo type="percent" val="$B$2"/>
        <color rgb="FF638EC6"/>
      </dataBar>
      <extLst>
        <ext xmlns:x14="http://schemas.microsoft.com/office/spreadsheetml/2009/9/main" uri="{B025F937-C7B1-47D3-B67F-A62EFF666E3E}">
          <x14:id>{D9228084-53A0-428F-8838-A207E6098BC8}</x14:id>
        </ext>
      </extLst>
    </cfRule>
    <cfRule type="dataBar" priority="32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{9BF439B5-584E-422E-A140-FCBF2EAD3C04}</x14:id>
        </ext>
      </extLst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{FF37405C-09DE-4B81-A464-E3B1CB7D73EB}</x14:id>
        </ext>
      </extLst>
    </cfRule>
  </conditionalFormatting>
  <conditionalFormatting sqref="J12:J16">
    <cfRule type="dataBar" priority="2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{7AEC9737-8A30-40D3-BF6E-D45A3AFE1FB7}</x14:id>
        </ext>
      </extLst>
    </cfRule>
    <cfRule type="cellIs" priority="27" operator="between">
      <formula>$B$3</formula>
      <formula>$B$2</formula>
    </cfRule>
  </conditionalFormatting>
  <conditionalFormatting sqref="J12">
    <cfRule type="dataBar" priority="18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{605CD605-E171-4E66-9797-2DFC0D65E39C}</x14:id>
        </ext>
      </extLst>
    </cfRule>
    <cfRule type="dataBar" priority="19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{28936C11-4AC8-415D-BFBC-EC5075746622}</x14:id>
        </ext>
      </extLst>
    </cfRule>
    <cfRule type="dataBar" priority="22">
      <dataBar>
        <cfvo type="percent" val="0"/>
        <cfvo type="percent" val="100"/>
        <color theme="5" tint="-0.249977111117893"/>
      </dataBar>
      <extLst>
        <ext xmlns:x14="http://schemas.microsoft.com/office/spreadsheetml/2009/9/main" uri="{B025F937-C7B1-47D3-B67F-A62EFF666E3E}">
          <x14:id>{94BA6AAD-C7CA-41F8-A79D-A279CE252960}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{2A724324-AD1F-400A-91E2-789D37BCAF49}</x14:id>
        </ext>
      </extLst>
    </cfRule>
    <cfRule type="dataBar" priority="25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{A0F9FACB-9D1E-4205-8175-D6DB3C51AB93}</x14:id>
        </ext>
      </extLst>
    </cfRule>
  </conditionalFormatting>
  <conditionalFormatting sqref="J13:J16">
    <cfRule type="dataBar" priority="2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{F013C9EF-CAA0-4B43-833B-40617773B8CF}</x14:id>
        </ext>
      </extLst>
    </cfRule>
  </conditionalFormatting>
  <conditionalFormatting sqref="J17">
    <cfRule type="dataBar" priority="14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{4BA71DA9-5EE0-4D21-A063-AA6F7B9B28D9}</x14:id>
        </ext>
      </extLst>
    </cfRule>
    <cfRule type="dataBar" priority="15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{50E504D4-5AA6-415E-8C05-C335569415AB}</x14:id>
        </ext>
      </extLst>
    </cfRule>
    <cfRule type="dataBar" priority="1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{14B0D467-9DD3-44D5-8D9E-61C84FCD08DB}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{BE92547F-46C0-401A-AB90-3BDC29C0B08C}</x14:id>
        </ext>
      </extLst>
    </cfRule>
  </conditionalFormatting>
  <conditionalFormatting sqref="J13:J16">
    <cfRule type="dataBar" priority="7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{D33CFA7C-CFC8-41C9-9CA0-C3C0DBAD96B1}</x14:id>
        </ext>
      </extLst>
    </cfRule>
    <cfRule type="dataBar" priority="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{55B0E838-91D1-4269-A95F-ADDBFACC7DD5}</x14:id>
        </ext>
      </extLst>
    </cfRule>
    <cfRule type="dataBar" priority="9">
      <dataBar>
        <cfvo type="percent" val="0"/>
        <cfvo type="percent" val="100"/>
        <color theme="5" tint="-0.249977111117893"/>
      </dataBar>
      <extLst>
        <ext xmlns:x14="http://schemas.microsoft.com/office/spreadsheetml/2009/9/main" uri="{B025F937-C7B1-47D3-B67F-A62EFF666E3E}">
          <x14:id>{13D6A8AF-A659-4B02-89B0-35538ACDBC95}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{320BF5A3-637A-4EB9-A65D-13D58ED7366E}</x14:id>
        </ext>
      </extLst>
    </cfRule>
    <cfRule type="dataBar" priority="1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{CDD6B700-8400-48A2-BCFA-D47E8C952628}</x14:id>
        </ext>
      </extLst>
    </cfRule>
  </conditionalFormatting>
  <conditionalFormatting sqref="J13:J16">
    <cfRule type="dataBar" priority="2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{A358F9BB-B8EF-4168-89AC-56B26B97F6D2}</x14:id>
        </ext>
      </extLst>
    </cfRule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{12ED4423-62E6-41E3-96A9-2225B52EB25F}</x14:id>
        </ext>
      </extLst>
    </cfRule>
    <cfRule type="dataBar" priority="4">
      <dataBar>
        <cfvo type="percent" val="0"/>
        <cfvo type="percent" val="100"/>
        <color theme="5" tint="-0.249977111117893"/>
      </dataBar>
      <extLst>
        <ext xmlns:x14="http://schemas.microsoft.com/office/spreadsheetml/2009/9/main" uri="{B025F937-C7B1-47D3-B67F-A62EFF666E3E}">
          <x14:id>{FD2825D9-BFB3-4A10-AA1F-24415BD563DE}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{85BDFEC7-0D43-4686-B820-3151C16D1E73}</x14:id>
        </ext>
      </extLst>
    </cfRule>
    <cfRule type="dataBar" priority="6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{F790D555-7BAC-4B26-AD9F-59E1ACA1532A}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831828-9755-43B6-83C9-93C26CD6E1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91A71A9-561A-405F-93E5-D5DAC55FA1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9228084-53A0-428F-8838-A207E6098BC8}">
            <x14:dataBar minLength="0" maxLength="100" gradient="0">
              <x14:cfvo type="percent">
                <xm:f>$B$3</xm:f>
              </x14:cfvo>
              <x14:cfvo type="percent">
                <xm:f>$B$2</xm:f>
              </x14:cfvo>
              <x14:negativeFillColor rgb="FFFF0000"/>
              <x14:axisColor rgb="FF000000"/>
            </x14:dataBar>
          </x14:cfRule>
          <x14:cfRule type="dataBar" id="{9BF439B5-584E-422E-A140-FCBF2EAD3C04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FF37405C-09DE-4B81-A464-E3B1CB7D7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J12:J16</xm:sqref>
        </x14:conditionalFormatting>
        <x14:conditionalFormatting xmlns:xm="http://schemas.microsoft.com/office/excel/2006/main">
          <x14:cfRule type="dataBar" id="{7AEC9737-8A30-40D3-BF6E-D45A3AFE1FB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J12:J16</xm:sqref>
        </x14:conditionalFormatting>
        <x14:conditionalFormatting xmlns:xm="http://schemas.microsoft.com/office/excel/2006/main">
          <x14:cfRule type="dataBar" id="{605CD605-E171-4E66-9797-2DFC0D65E39C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28936C11-4AC8-415D-BFBC-EC507574662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4BA6AAD-C7CA-41F8-A79D-A279CE252960}">
            <x14:dataBar minLength="0" maxLength="100" border="1" gradient="0">
              <x14:cfvo type="percent">
                <xm:f>0</xm:f>
              </x14:cfvo>
              <x14:cfvo type="percent">
                <xm:f>100</xm:f>
              </x14:cfvo>
              <x14:borderColor theme="7" tint="0.39997558519241921"/>
              <x14:negativeFillColor rgb="FFFF0000"/>
              <x14:axisColor rgb="FF000000"/>
            </x14:dataBar>
          </x14:cfRule>
          <x14:cfRule type="dataBar" id="{2A724324-AD1F-400A-91E2-789D37BCA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0F9FACB-9D1E-4205-8175-D6DB3C51AB93}">
            <x14:dataBar minLength="0" maxLength="100" border="1" gradient="0">
              <x14:cfvo type="autoMin"/>
              <x14:cfvo type="autoMax"/>
              <x14:borderColor theme="7" tint="0.39997558519241921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F013C9EF-CAA0-4B43-833B-40617773B8CF}">
            <x14:dataBar minLength="0" maxLength="100" border="1" gradient="0">
              <x14:cfvo type="autoMin"/>
              <x14:cfvo type="autoMax"/>
              <x14:borderColor theme="7" tint="0.39997558519241921"/>
              <x14:negativeFillColor rgb="FFFF0000"/>
              <x14:axisColor rgb="FF000000"/>
            </x14:dataBar>
          </x14:cfRule>
          <xm:sqref>J13:J16</xm:sqref>
        </x14:conditionalFormatting>
        <x14:conditionalFormatting xmlns:xm="http://schemas.microsoft.com/office/excel/2006/main">
          <x14:cfRule type="dataBar" id="{4BA71DA9-5EE0-4D21-A063-AA6F7B9B28D9}">
            <x14:dataBar minLength="0" maxLength="100" direction="leftToRigh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0E504D4-5AA6-415E-8C05-C335569415A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4B0D467-9DD3-44D5-8D9E-61C84FCD08DB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E92547F-46C0-401A-AB90-3BDC29C0B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D33CFA7C-CFC8-41C9-9CA0-C3C0DBAD96B1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55B0E838-91D1-4269-A95F-ADDBFACC7DD5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3D6A8AF-A659-4B02-89B0-35538ACDBC95}">
            <x14:dataBar minLength="0" maxLength="100" border="1" gradient="0">
              <x14:cfvo type="percent">
                <xm:f>0</xm:f>
              </x14:cfvo>
              <x14:cfvo type="percent">
                <xm:f>100</xm:f>
              </x14:cfvo>
              <x14:borderColor theme="7" tint="0.39997558519241921"/>
              <x14:negativeFillColor rgb="FFFF0000"/>
              <x14:axisColor rgb="FF000000"/>
            </x14:dataBar>
          </x14:cfRule>
          <x14:cfRule type="dataBar" id="{320BF5A3-637A-4EB9-A65D-13D58ED73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DD6B700-8400-48A2-BCFA-D47E8C952628}">
            <x14:dataBar minLength="0" maxLength="100" border="1" gradient="0">
              <x14:cfvo type="autoMin"/>
              <x14:cfvo type="autoMax"/>
              <x14:borderColor theme="7" tint="0.39997558519241921"/>
              <x14:negativeFillColor rgb="FFFF0000"/>
              <x14:axisColor rgb="FF000000"/>
            </x14:dataBar>
          </x14:cfRule>
          <xm:sqref>J13:J16</xm:sqref>
        </x14:conditionalFormatting>
        <x14:conditionalFormatting xmlns:xm="http://schemas.microsoft.com/office/excel/2006/main">
          <x14:cfRule type="dataBar" id="{A358F9BB-B8EF-4168-89AC-56B26B97F6D2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12ED4423-62E6-41E3-96A9-2225B52EB25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D2825D9-BFB3-4A10-AA1F-24415BD563DE}">
            <x14:dataBar minLength="0" maxLength="100" border="1" gradient="0">
              <x14:cfvo type="percent">
                <xm:f>0</xm:f>
              </x14:cfvo>
              <x14:cfvo type="percent">
                <xm:f>100</xm:f>
              </x14:cfvo>
              <x14:borderColor theme="7" tint="0.39997558519241921"/>
              <x14:negativeFillColor rgb="FFFF0000"/>
              <x14:axisColor rgb="FF000000"/>
            </x14:dataBar>
          </x14:cfRule>
          <x14:cfRule type="dataBar" id="{85BDFEC7-0D43-4686-B820-3151C16D1E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790D555-7BAC-4B26-AD9F-59E1ACA1532A}">
            <x14:dataBar minLength="0" maxLength="100" border="1" gradient="0">
              <x14:cfvo type="autoMin"/>
              <x14:cfvo type="autoMax"/>
              <x14:borderColor theme="7" tint="0.39997558519241921"/>
              <x14:negativeFillColor rgb="FFFF0000"/>
              <x14:axisColor rgb="FF000000"/>
            </x14:dataBar>
          </x14:cfRule>
          <xm:sqref>J13:J16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5D72D-05E7-450C-92FF-A09A04B50EE9}">
          <x14:formula1>
            <xm:f>Team!$A$2:$A$6</xm:f>
          </x14:formula1>
          <xm:sqref>B1:F1 B6:F6 I12:I16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510C-3E2C-4854-A9CC-B874415260B8}">
  <dimension ref="A1:T8"/>
  <sheetViews>
    <sheetView workbookViewId="0">
      <selection activeCell="C5" sqref="C5"/>
    </sheetView>
  </sheetViews>
  <sheetFormatPr defaultRowHeight="15" x14ac:dyDescent="0.25"/>
  <cols>
    <col min="1" max="1" width="13.28515625" customWidth="1"/>
    <col min="3" max="3" width="13.7109375" customWidth="1"/>
    <col min="17" max="17" width="11" customWidth="1"/>
    <col min="18" max="18" width="10.28515625" customWidth="1"/>
    <col min="19" max="19" width="7.42578125" customWidth="1"/>
    <col min="20" max="20" width="11.85546875" customWidth="1"/>
  </cols>
  <sheetData>
    <row r="1" spans="1:20" x14ac:dyDescent="0.25">
      <c r="A1" s="21" t="s">
        <v>46</v>
      </c>
      <c r="B1" s="21"/>
      <c r="C1" s="21"/>
      <c r="D1" s="77" t="s">
        <v>47</v>
      </c>
      <c r="E1" s="77"/>
      <c r="F1" s="77"/>
      <c r="G1" s="77"/>
      <c r="H1" s="77"/>
      <c r="I1" s="77"/>
      <c r="J1" s="77" t="s">
        <v>48</v>
      </c>
      <c r="K1" s="77"/>
      <c r="L1" s="77"/>
      <c r="M1" s="77"/>
      <c r="N1" s="77"/>
      <c r="O1" s="77"/>
    </row>
    <row r="2" spans="1:20" ht="30" x14ac:dyDescent="0.25">
      <c r="A2" s="19"/>
      <c r="B2" s="19" t="s">
        <v>44</v>
      </c>
      <c r="C2" s="19" t="s">
        <v>43</v>
      </c>
      <c r="D2" s="22" t="s">
        <v>424</v>
      </c>
      <c r="E2" s="22" t="s">
        <v>425</v>
      </c>
      <c r="F2" s="22" t="s">
        <v>426</v>
      </c>
      <c r="G2" s="22" t="s">
        <v>427</v>
      </c>
      <c r="H2" s="22" t="s">
        <v>428</v>
      </c>
      <c r="I2" s="22" t="s">
        <v>429</v>
      </c>
      <c r="J2" s="22" t="s">
        <v>431</v>
      </c>
      <c r="K2" s="22" t="s">
        <v>432</v>
      </c>
      <c r="L2" s="22" t="s">
        <v>433</v>
      </c>
      <c r="M2" s="22" t="s">
        <v>434</v>
      </c>
      <c r="N2" s="22" t="s">
        <v>435</v>
      </c>
      <c r="O2" s="22" t="s">
        <v>436</v>
      </c>
      <c r="P2" s="25" t="s">
        <v>10</v>
      </c>
      <c r="Q2" s="25" t="s">
        <v>49</v>
      </c>
      <c r="R2" s="26" t="s">
        <v>7</v>
      </c>
      <c r="S2" s="25" t="s">
        <v>58</v>
      </c>
      <c r="T2" s="25" t="s">
        <v>59</v>
      </c>
    </row>
    <row r="3" spans="1:20" ht="15" customHeight="1" x14ac:dyDescent="0.25">
      <c r="A3" s="20" t="s">
        <v>0</v>
      </c>
      <c r="B3" s="60">
        <v>0.33333333333333331</v>
      </c>
      <c r="C3" s="23">
        <v>0.5</v>
      </c>
      <c r="D3" s="49">
        <v>0.33333333333333331</v>
      </c>
      <c r="E3" s="49">
        <v>0.33333333333333331</v>
      </c>
      <c r="F3" s="49">
        <v>0.33333333333333331</v>
      </c>
      <c r="G3" s="49">
        <v>0.33333333333333331</v>
      </c>
      <c r="H3" s="49">
        <v>0.33333333333333331</v>
      </c>
      <c r="I3" s="49">
        <v>0.16666666666666666</v>
      </c>
      <c r="J3" s="49">
        <v>0.33333333333333331</v>
      </c>
      <c r="K3" s="49">
        <v>0.33333333333333331</v>
      </c>
      <c r="L3" s="49">
        <v>0.33333333333333331</v>
      </c>
      <c r="M3" s="49">
        <v>0.33333333333333331</v>
      </c>
      <c r="N3" s="49">
        <v>0.33333333333333331</v>
      </c>
      <c r="O3" s="49">
        <v>0.16666666666666666</v>
      </c>
      <c r="P3" s="49">
        <f>SUM(D3:O3)</f>
        <v>3.666666666666667</v>
      </c>
      <c r="Q3" s="50">
        <f>'Ceremony Time'!O9</f>
        <v>0.52777777777777779</v>
      </c>
      <c r="R3" s="54">
        <f>(P3-Q3)*C3</f>
        <v>1.5694444444444446</v>
      </c>
      <c r="S3" s="29">
        <v>0.9</v>
      </c>
      <c r="T3" s="55">
        <f>R3*S3</f>
        <v>1.4125000000000003</v>
      </c>
    </row>
    <row r="4" spans="1:20" x14ac:dyDescent="0.25">
      <c r="A4" s="20" t="s">
        <v>2</v>
      </c>
      <c r="B4" s="60">
        <v>0.36805555555555558</v>
      </c>
      <c r="C4" s="23">
        <v>0.5</v>
      </c>
      <c r="D4" s="49">
        <v>0.36805555555555558</v>
      </c>
      <c r="E4" s="49">
        <v>0.36805555555555558</v>
      </c>
      <c r="F4" s="49">
        <v>0.36805555555555558</v>
      </c>
      <c r="G4" s="49">
        <v>0.36805555555555558</v>
      </c>
      <c r="H4" s="49">
        <v>0.36805555555555558</v>
      </c>
      <c r="I4" s="49">
        <v>0</v>
      </c>
      <c r="J4" s="49">
        <v>0.36805555555555558</v>
      </c>
      <c r="K4" s="49">
        <v>0.36805555555555558</v>
      </c>
      <c r="L4" s="49">
        <v>0.36805555555555558</v>
      </c>
      <c r="M4" s="49">
        <v>0.36805555555555558</v>
      </c>
      <c r="N4" s="49">
        <v>0.36805555555555558</v>
      </c>
      <c r="O4" s="49">
        <v>0</v>
      </c>
      <c r="P4" s="49">
        <f t="shared" ref="P4:P7" si="0">SUM(D4:O4)</f>
        <v>3.6805555555555554</v>
      </c>
      <c r="Q4" s="50">
        <f>'Ceremony Time'!O9</f>
        <v>0.52777777777777779</v>
      </c>
      <c r="R4" s="54">
        <f t="shared" ref="R4:R7" si="1">(P4-Q4)*C4</f>
        <v>1.5763888888888888</v>
      </c>
      <c r="S4" s="29">
        <v>0.9</v>
      </c>
      <c r="T4" s="55">
        <f>R4*S4</f>
        <v>1.41875</v>
      </c>
    </row>
    <row r="5" spans="1:20" x14ac:dyDescent="0.25">
      <c r="A5" s="20" t="s">
        <v>1</v>
      </c>
      <c r="B5" s="60">
        <v>0.33333333333333331</v>
      </c>
      <c r="C5" s="23">
        <v>1</v>
      </c>
      <c r="D5" s="49">
        <v>0.33333333333333331</v>
      </c>
      <c r="E5" s="49">
        <v>0.33333333333333331</v>
      </c>
      <c r="F5" s="49">
        <v>0.33333333333333331</v>
      </c>
      <c r="G5" s="49">
        <v>0.33333333333333331</v>
      </c>
      <c r="H5" s="49">
        <v>0.33333333333333331</v>
      </c>
      <c r="I5" s="49">
        <v>0.16666666666666666</v>
      </c>
      <c r="J5" s="49">
        <v>0.33333333333333331</v>
      </c>
      <c r="K5" s="49">
        <v>0.33333333333333331</v>
      </c>
      <c r="L5" s="49">
        <v>0.33333333333333331</v>
      </c>
      <c r="M5" s="49">
        <v>0.33333333333333331</v>
      </c>
      <c r="N5" s="49">
        <v>0.33333333333333331</v>
      </c>
      <c r="O5" s="49">
        <v>0.16666666666666666</v>
      </c>
      <c r="P5" s="49">
        <f t="shared" si="0"/>
        <v>3.666666666666667</v>
      </c>
      <c r="Q5" s="50">
        <f>'Ceremony Time'!O9</f>
        <v>0.52777777777777779</v>
      </c>
      <c r="R5" s="54">
        <f t="shared" si="1"/>
        <v>3.1388888888888893</v>
      </c>
      <c r="S5" s="29">
        <v>0.9</v>
      </c>
      <c r="T5" s="55">
        <f>R5*S5</f>
        <v>2.8250000000000006</v>
      </c>
    </row>
    <row r="6" spans="1:20" x14ac:dyDescent="0.25">
      <c r="A6" s="20" t="s">
        <v>3</v>
      </c>
      <c r="B6" s="60">
        <v>0.33333333333333331</v>
      </c>
      <c r="C6" s="23">
        <v>1</v>
      </c>
      <c r="D6" s="49">
        <v>0.33333333333333331</v>
      </c>
      <c r="E6" s="49">
        <v>0.33333333333333331</v>
      </c>
      <c r="F6" s="49">
        <v>0.33333333333333331</v>
      </c>
      <c r="G6" s="49">
        <v>0.33333333333333331</v>
      </c>
      <c r="H6" s="49">
        <v>0.33333333333333331</v>
      </c>
      <c r="I6" s="49">
        <v>0.16666666666666666</v>
      </c>
      <c r="J6" s="49">
        <v>0.33333333333333331</v>
      </c>
      <c r="K6" s="49">
        <v>0.33333333333333331</v>
      </c>
      <c r="L6" s="49">
        <v>0.33333333333333331</v>
      </c>
      <c r="M6" s="49">
        <v>0.33333333333333331</v>
      </c>
      <c r="N6" s="49">
        <v>0.33333333333333331</v>
      </c>
      <c r="O6" s="49">
        <v>0.16666666666666666</v>
      </c>
      <c r="P6" s="49">
        <f t="shared" si="0"/>
        <v>3.666666666666667</v>
      </c>
      <c r="Q6" s="50">
        <f>'Ceremony Time'!O9</f>
        <v>0.52777777777777779</v>
      </c>
      <c r="R6" s="54">
        <f t="shared" si="1"/>
        <v>3.1388888888888893</v>
      </c>
      <c r="S6" s="29">
        <v>0.9</v>
      </c>
      <c r="T6" s="55">
        <f>R6*S6</f>
        <v>2.8250000000000006</v>
      </c>
    </row>
    <row r="7" spans="1:20" x14ac:dyDescent="0.25">
      <c r="A7" s="20" t="s">
        <v>4</v>
      </c>
      <c r="B7" s="60">
        <v>0.33333333333333331</v>
      </c>
      <c r="C7" s="23">
        <v>1</v>
      </c>
      <c r="D7" s="49">
        <v>0.33333333333333331</v>
      </c>
      <c r="E7" s="49">
        <v>0.33333333333333331</v>
      </c>
      <c r="F7" s="49">
        <v>0.33333333333333331</v>
      </c>
      <c r="G7" s="49">
        <v>0.33333333333333331</v>
      </c>
      <c r="H7" s="49">
        <v>0.33333333333333331</v>
      </c>
      <c r="I7" s="49">
        <v>0.16666666666666666</v>
      </c>
      <c r="J7" s="49">
        <v>0.33333333333333331</v>
      </c>
      <c r="K7" s="49">
        <v>0.33333333333333331</v>
      </c>
      <c r="L7" s="49">
        <v>0.33333333333333331</v>
      </c>
      <c r="M7" s="49">
        <v>0.33333333333333331</v>
      </c>
      <c r="N7" s="49">
        <v>0.33333333333333331</v>
      </c>
      <c r="O7" s="49">
        <v>0.16666666666666666</v>
      </c>
      <c r="P7" s="49">
        <f t="shared" si="0"/>
        <v>3.666666666666667</v>
      </c>
      <c r="Q7" s="50">
        <f>'Ceremony Time'!O9</f>
        <v>0.52777777777777779</v>
      </c>
      <c r="R7" s="54">
        <f t="shared" si="1"/>
        <v>3.1388888888888893</v>
      </c>
      <c r="S7" s="29">
        <v>0.9</v>
      </c>
      <c r="T7" s="55">
        <f>R7*S7</f>
        <v>2.8250000000000006</v>
      </c>
    </row>
    <row r="8" spans="1:20" x14ac:dyDescent="0.25">
      <c r="A8" s="77" t="s">
        <v>60</v>
      </c>
      <c r="B8" s="77"/>
      <c r="C8" s="77"/>
      <c r="D8" s="49">
        <f t="shared" ref="D8:M8" si="2">SUM(D3:D7)</f>
        <v>1.7013888888888886</v>
      </c>
      <c r="E8" s="49">
        <f t="shared" ref="E8:H8" si="3">SUM(E3:E7)</f>
        <v>1.7013888888888886</v>
      </c>
      <c r="F8" s="49">
        <f t="shared" si="3"/>
        <v>1.7013888888888886</v>
      </c>
      <c r="G8" s="49">
        <f t="shared" si="3"/>
        <v>1.7013888888888886</v>
      </c>
      <c r="H8" s="49">
        <f t="shared" si="3"/>
        <v>1.7013888888888886</v>
      </c>
      <c r="I8" s="49">
        <f t="shared" si="2"/>
        <v>0.66666666666666663</v>
      </c>
      <c r="J8" s="49">
        <f t="shared" si="2"/>
        <v>1.7013888888888886</v>
      </c>
      <c r="K8" s="49">
        <f t="shared" si="2"/>
        <v>1.7013888888888886</v>
      </c>
      <c r="L8" s="49">
        <f t="shared" si="2"/>
        <v>1.7013888888888886</v>
      </c>
      <c r="M8" s="49">
        <f t="shared" si="2"/>
        <v>1.7013888888888886</v>
      </c>
      <c r="N8" s="49">
        <f t="shared" ref="N8:O8" si="4">SUM(N3:N7)</f>
        <v>1.7013888888888886</v>
      </c>
      <c r="O8" s="49">
        <f t="shared" si="4"/>
        <v>0.66666666666666663</v>
      </c>
      <c r="P8" s="49">
        <f>SUM(D8:O8)</f>
        <v>18.347222222222221</v>
      </c>
      <c r="Q8" s="50">
        <f>SUM(Q3:Q7)</f>
        <v>2.6388888888888888</v>
      </c>
      <c r="R8" s="49">
        <f>SUM(R3:R7)</f>
        <v>12.562500000000002</v>
      </c>
      <c r="S8" s="24"/>
      <c r="T8" s="49">
        <f>SUM(T3:T7)</f>
        <v>11.306250000000002</v>
      </c>
    </row>
  </sheetData>
  <dataConsolidate>
    <dataRefs count="1">
      <dataRef ref="A2:A6" sheet="Team"/>
    </dataRefs>
  </dataConsolidate>
  <mergeCells count="3">
    <mergeCell ref="D1:I1"/>
    <mergeCell ref="J1:O1"/>
    <mergeCell ref="A8:C8"/>
  </mergeCells>
  <phoneticPr fontId="9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FACD92-0E66-4D98-A32A-E409C18E1E7A}">
          <x14:formula1>
            <xm:f>Team!$A$2:$A$6</xm:f>
          </x14:formula1>
          <xm:sqref>A3:A7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1DFB-5FF0-474E-970F-DF15F3ECC0A5}">
  <dimension ref="A1:O9"/>
  <sheetViews>
    <sheetView workbookViewId="0">
      <selection activeCell="O9" sqref="O9"/>
    </sheetView>
  </sheetViews>
  <sheetFormatPr defaultRowHeight="15" x14ac:dyDescent="0.25"/>
  <cols>
    <col min="1" max="1" width="35.85546875" bestFit="1" customWidth="1"/>
    <col min="2" max="2" width="10.28515625" bestFit="1" customWidth="1"/>
    <col min="3" max="3" width="12" bestFit="1" customWidth="1"/>
    <col min="15" max="15" width="11.140625" bestFit="1" customWidth="1"/>
    <col min="17" max="17" width="15.140625" bestFit="1" customWidth="1"/>
    <col min="18" max="18" width="17.42578125" bestFit="1" customWidth="1"/>
    <col min="19" max="19" width="11.85546875" bestFit="1" customWidth="1"/>
    <col min="20" max="20" width="13.28515625" bestFit="1" customWidth="1"/>
  </cols>
  <sheetData>
    <row r="1" spans="1:15" x14ac:dyDescent="0.25">
      <c r="A1" s="81" t="s">
        <v>49</v>
      </c>
      <c r="B1" s="82" t="s">
        <v>57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25">
      <c r="A2" s="81"/>
      <c r="B2" s="83" t="s">
        <v>47</v>
      </c>
      <c r="C2" s="83"/>
      <c r="D2" s="83"/>
      <c r="E2" s="83"/>
      <c r="F2" s="83"/>
      <c r="G2" s="83"/>
      <c r="H2" s="83" t="s">
        <v>48</v>
      </c>
      <c r="I2" s="83"/>
      <c r="J2" s="83"/>
      <c r="K2" s="83"/>
      <c r="L2" s="83"/>
      <c r="M2" s="83"/>
      <c r="N2" s="62"/>
      <c r="O2" s="27"/>
    </row>
    <row r="3" spans="1:15" x14ac:dyDescent="0.25">
      <c r="A3" s="9" t="s">
        <v>50</v>
      </c>
      <c r="B3" s="30" t="s">
        <v>424</v>
      </c>
      <c r="C3" s="30" t="s">
        <v>425</v>
      </c>
      <c r="D3" s="30" t="s">
        <v>426</v>
      </c>
      <c r="E3" s="30" t="s">
        <v>427</v>
      </c>
      <c r="F3" s="30" t="s">
        <v>428</v>
      </c>
      <c r="G3" s="30" t="s">
        <v>429</v>
      </c>
      <c r="H3" s="30" t="s">
        <v>430</v>
      </c>
      <c r="I3" s="30" t="s">
        <v>431</v>
      </c>
      <c r="J3" s="30" t="s">
        <v>432</v>
      </c>
      <c r="K3" s="30" t="s">
        <v>433</v>
      </c>
      <c r="L3" s="30" t="s">
        <v>434</v>
      </c>
      <c r="M3" s="30" t="s">
        <v>435</v>
      </c>
      <c r="N3" s="30" t="s">
        <v>436</v>
      </c>
      <c r="O3" s="31" t="s">
        <v>56</v>
      </c>
    </row>
    <row r="4" spans="1:15" x14ac:dyDescent="0.25">
      <c r="A4" s="9" t="s">
        <v>51</v>
      </c>
      <c r="B4" s="52">
        <v>1.3888888888888888E-2</v>
      </c>
      <c r="C4" s="52">
        <v>1.3888888888888888E-2</v>
      </c>
      <c r="D4" s="52">
        <v>1.3888888888888888E-2</v>
      </c>
      <c r="E4" s="52">
        <v>1.3888888888888888E-2</v>
      </c>
      <c r="F4" s="52">
        <v>1.3888888888888888E-2</v>
      </c>
      <c r="G4" s="52">
        <v>1.3888888888888888E-2</v>
      </c>
      <c r="H4" s="53">
        <v>0</v>
      </c>
      <c r="I4" s="52">
        <v>1.3888888888888888E-2</v>
      </c>
      <c r="J4" s="52">
        <v>1.3888888888888888E-2</v>
      </c>
      <c r="K4" s="52">
        <v>1.3888888888888888E-2</v>
      </c>
      <c r="L4" s="52">
        <v>1.3888888888888888E-2</v>
      </c>
      <c r="M4" s="52">
        <v>1.3888888888888888E-2</v>
      </c>
      <c r="N4" s="52">
        <v>0</v>
      </c>
      <c r="O4" s="51">
        <f>SUM(B4:N4)</f>
        <v>0.15277777777777782</v>
      </c>
    </row>
    <row r="5" spans="1:15" x14ac:dyDescent="0.25">
      <c r="A5" s="9" t="s">
        <v>52</v>
      </c>
      <c r="B5" s="52">
        <v>4.1666666666666664E-2</v>
      </c>
      <c r="C5" s="52">
        <v>0</v>
      </c>
      <c r="D5" s="52">
        <v>0</v>
      </c>
      <c r="E5" s="52">
        <v>4.1666666666666664E-2</v>
      </c>
      <c r="F5" s="52">
        <v>0</v>
      </c>
      <c r="G5" s="52">
        <v>0</v>
      </c>
      <c r="H5" s="53">
        <v>0</v>
      </c>
      <c r="I5" s="52">
        <v>4.1666666666666664E-2</v>
      </c>
      <c r="J5" s="52">
        <v>0</v>
      </c>
      <c r="K5" s="52" t="s">
        <v>423</v>
      </c>
      <c r="L5" s="52">
        <v>4.1666666666666664E-2</v>
      </c>
      <c r="M5" s="52">
        <v>0</v>
      </c>
      <c r="N5" s="52">
        <v>0</v>
      </c>
      <c r="O5" s="51">
        <f>SUM(B5:N5)</f>
        <v>0.16666666666666666</v>
      </c>
    </row>
    <row r="6" spans="1:15" x14ac:dyDescent="0.25">
      <c r="A6" s="9" t="s">
        <v>53</v>
      </c>
      <c r="B6" s="52">
        <v>8.3333333333333329E-2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3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1">
        <f t="shared" ref="O6:O8" si="0">SUM(B6:N6)</f>
        <v>8.3333333333333329E-2</v>
      </c>
    </row>
    <row r="7" spans="1:15" x14ac:dyDescent="0.25">
      <c r="A7" s="9" t="s">
        <v>54</v>
      </c>
      <c r="B7" s="52">
        <v>0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3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8.3333333333333329E-2</v>
      </c>
      <c r="O7" s="51">
        <f t="shared" si="0"/>
        <v>8.3333333333333329E-2</v>
      </c>
    </row>
    <row r="8" spans="1:15" x14ac:dyDescent="0.25">
      <c r="A8" s="9" t="s">
        <v>55</v>
      </c>
      <c r="B8" s="28"/>
      <c r="C8" s="28"/>
      <c r="D8" s="28"/>
      <c r="E8" s="28"/>
      <c r="F8" s="48"/>
      <c r="G8" s="48"/>
      <c r="H8" s="28"/>
      <c r="I8" s="28"/>
      <c r="J8" s="28"/>
      <c r="K8" s="28"/>
      <c r="L8" s="52"/>
      <c r="M8" s="52">
        <v>0</v>
      </c>
      <c r="N8" s="52">
        <v>4.1666666666666664E-2</v>
      </c>
      <c r="O8" s="51">
        <f t="shared" si="0"/>
        <v>4.1666666666666664E-2</v>
      </c>
    </row>
    <row r="9" spans="1:15" x14ac:dyDescent="0.25">
      <c r="A9" s="78" t="s">
        <v>60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80"/>
      <c r="N9" s="61"/>
      <c r="O9" s="51">
        <f>SUM(O4:O8)</f>
        <v>0.52777777777777779</v>
      </c>
    </row>
  </sheetData>
  <mergeCells count="5">
    <mergeCell ref="A9:M9"/>
    <mergeCell ref="A1:A2"/>
    <mergeCell ref="B1:O1"/>
    <mergeCell ref="B2:G2"/>
    <mergeCell ref="H2:M2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49E8-BC16-4050-8207-B25BCA284732}">
  <dimension ref="B3:I288"/>
  <sheetViews>
    <sheetView tabSelected="1" workbookViewId="0">
      <selection activeCell="J8" sqref="J8"/>
    </sheetView>
  </sheetViews>
  <sheetFormatPr defaultRowHeight="15" x14ac:dyDescent="0.25"/>
  <cols>
    <col min="3" max="3" width="10" customWidth="1"/>
    <col min="4" max="9" width="10.7109375" bestFit="1" customWidth="1"/>
    <col min="13" max="13" width="10.7109375" bestFit="1" customWidth="1"/>
    <col min="14" max="14" width="10.28515625" customWidth="1"/>
    <col min="15" max="15" width="15.140625" customWidth="1"/>
  </cols>
  <sheetData>
    <row r="3" spans="2:9" x14ac:dyDescent="0.25">
      <c r="C3" t="s">
        <v>460</v>
      </c>
    </row>
    <row r="4" spans="2:9" x14ac:dyDescent="0.25">
      <c r="B4" s="85" t="s">
        <v>11</v>
      </c>
      <c r="C4" s="2"/>
      <c r="D4" s="12" t="s">
        <v>14</v>
      </c>
      <c r="E4" s="12" t="s">
        <v>15</v>
      </c>
      <c r="F4" s="12" t="s">
        <v>16</v>
      </c>
      <c r="G4" s="13" t="s">
        <v>17</v>
      </c>
    </row>
    <row r="5" spans="2:9" x14ac:dyDescent="0.25">
      <c r="B5" s="85"/>
      <c r="C5" s="4"/>
      <c r="D5" s="7" t="s">
        <v>165</v>
      </c>
      <c r="E5" s="7" t="s">
        <v>166</v>
      </c>
      <c r="F5" s="7" t="s">
        <v>167</v>
      </c>
      <c r="G5" s="87" t="s">
        <v>168</v>
      </c>
      <c r="H5" s="7"/>
      <c r="I5" s="7"/>
    </row>
    <row r="6" spans="2:9" ht="24.95" customHeight="1" x14ac:dyDescent="0.25">
      <c r="B6" s="85"/>
      <c r="C6" s="14" t="s">
        <v>403</v>
      </c>
      <c r="D6" s="17" t="s">
        <v>19</v>
      </c>
      <c r="E6" s="17" t="s">
        <v>20</v>
      </c>
      <c r="F6" s="17" t="s">
        <v>21</v>
      </c>
      <c r="G6" s="17" t="s">
        <v>22</v>
      </c>
      <c r="H6" s="17"/>
      <c r="I6" s="17"/>
    </row>
    <row r="7" spans="2:9" ht="15" customHeight="1" x14ac:dyDescent="0.25">
      <c r="B7" s="85" t="s">
        <v>25</v>
      </c>
      <c r="C7" s="4"/>
      <c r="D7" s="15" t="s">
        <v>12</v>
      </c>
      <c r="E7" s="15" t="s">
        <v>13</v>
      </c>
      <c r="F7" s="15" t="s">
        <v>14</v>
      </c>
      <c r="G7" s="15" t="s">
        <v>15</v>
      </c>
      <c r="H7" s="15" t="s">
        <v>16</v>
      </c>
      <c r="I7" s="16" t="s">
        <v>17</v>
      </c>
    </row>
    <row r="8" spans="2:9" ht="15" customHeight="1" x14ac:dyDescent="0.25">
      <c r="B8" s="85"/>
      <c r="C8" s="4"/>
      <c r="D8" s="7" t="s">
        <v>170</v>
      </c>
      <c r="E8" s="7" t="s">
        <v>171</v>
      </c>
      <c r="F8" s="7" t="s">
        <v>172</v>
      </c>
      <c r="G8" s="7" t="s">
        <v>173</v>
      </c>
      <c r="H8" s="7" t="s">
        <v>174</v>
      </c>
      <c r="I8" s="7" t="s">
        <v>175</v>
      </c>
    </row>
    <row r="9" spans="2:9" ht="24.95" customHeight="1" x14ac:dyDescent="0.25">
      <c r="B9" s="85"/>
      <c r="C9" s="4"/>
      <c r="D9" s="17" t="s">
        <v>23</v>
      </c>
      <c r="E9" s="17" t="s">
        <v>24</v>
      </c>
      <c r="F9" s="17" t="s">
        <v>26</v>
      </c>
      <c r="G9" s="17" t="s">
        <v>27</v>
      </c>
      <c r="H9" s="17" t="s">
        <v>28</v>
      </c>
      <c r="I9" s="17" t="s">
        <v>29</v>
      </c>
    </row>
    <row r="10" spans="2:9" x14ac:dyDescent="0.25">
      <c r="B10" s="32"/>
      <c r="C10" t="s">
        <v>38</v>
      </c>
      <c r="D10" s="86" t="s">
        <v>36</v>
      </c>
      <c r="E10" s="86"/>
      <c r="F10" s="86"/>
      <c r="G10" s="86"/>
      <c r="H10" s="86"/>
      <c r="I10" s="86"/>
    </row>
    <row r="11" spans="2:9" x14ac:dyDescent="0.25">
      <c r="B11" s="32"/>
      <c r="D11" s="84" t="s">
        <v>39</v>
      </c>
      <c r="E11" s="84"/>
      <c r="F11" s="84"/>
      <c r="G11" s="84"/>
      <c r="H11" s="84"/>
      <c r="I11" s="84"/>
    </row>
    <row r="12" spans="2:9" ht="24.95" customHeight="1" x14ac:dyDescent="0.25">
      <c r="B12" s="32"/>
    </row>
    <row r="13" spans="2:9" x14ac:dyDescent="0.25">
      <c r="B13" s="11"/>
    </row>
    <row r="15" spans="2:9" ht="15" customHeight="1" x14ac:dyDescent="0.25"/>
    <row r="36" ht="15" customHeight="1" x14ac:dyDescent="0.25"/>
    <row r="57" ht="15" customHeight="1" x14ac:dyDescent="0.25"/>
    <row r="78" ht="15" customHeight="1" x14ac:dyDescent="0.25"/>
    <row r="99" ht="15" customHeight="1" x14ac:dyDescent="0.25"/>
    <row r="120" ht="15" customHeight="1" x14ac:dyDescent="0.25"/>
    <row r="141" ht="15" customHeight="1" x14ac:dyDescent="0.25"/>
    <row r="162" ht="15" customHeight="1" x14ac:dyDescent="0.25"/>
    <row r="183" ht="15" customHeight="1" x14ac:dyDescent="0.25"/>
    <row r="204" ht="15" customHeight="1" x14ac:dyDescent="0.25"/>
    <row r="225" ht="15" customHeight="1" x14ac:dyDescent="0.25"/>
    <row r="246" ht="15" customHeight="1" x14ac:dyDescent="0.25"/>
    <row r="267" ht="15" customHeight="1" x14ac:dyDescent="0.25"/>
    <row r="288" ht="15" customHeight="1" x14ac:dyDescent="0.25"/>
  </sheetData>
  <mergeCells count="4">
    <mergeCell ref="D11:I11"/>
    <mergeCell ref="B4:B6"/>
    <mergeCell ref="B7:B9"/>
    <mergeCell ref="D10:I10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3099B-E80B-4D6A-B680-696EA1BE4609}">
  <dimension ref="A1:E8"/>
  <sheetViews>
    <sheetView workbookViewId="0">
      <selection activeCell="C4" sqref="C4"/>
    </sheetView>
  </sheetViews>
  <sheetFormatPr defaultRowHeight="15" x14ac:dyDescent="0.25"/>
  <cols>
    <col min="1" max="1" width="14" bestFit="1" customWidth="1"/>
    <col min="2" max="2" width="11" customWidth="1"/>
    <col min="3" max="3" width="14.28515625" bestFit="1" customWidth="1"/>
    <col min="4" max="4" width="12.5703125" bestFit="1" customWidth="1"/>
    <col min="5" max="5" width="14.5703125" bestFit="1" customWidth="1"/>
  </cols>
  <sheetData>
    <row r="1" spans="1:5" x14ac:dyDescent="0.25">
      <c r="A1" s="8" t="s">
        <v>40</v>
      </c>
      <c r="B1" s="10" t="s">
        <v>41</v>
      </c>
      <c r="C1" s="34" t="s">
        <v>43</v>
      </c>
      <c r="D1" s="34" t="s">
        <v>44</v>
      </c>
      <c r="E1" s="34" t="s">
        <v>45</v>
      </c>
    </row>
    <row r="2" spans="1:5" x14ac:dyDescent="0.25">
      <c r="A2" t="s">
        <v>0</v>
      </c>
      <c r="B2" t="s">
        <v>42</v>
      </c>
      <c r="C2" s="35">
        <v>0.7</v>
      </c>
      <c r="D2" s="33">
        <v>8</v>
      </c>
      <c r="E2" s="33">
        <v>80</v>
      </c>
    </row>
    <row r="3" spans="1:5" x14ac:dyDescent="0.25">
      <c r="A3" t="s">
        <v>2</v>
      </c>
      <c r="B3" t="s">
        <v>42</v>
      </c>
      <c r="C3" s="35">
        <v>0.7</v>
      </c>
      <c r="D3" s="33">
        <v>8</v>
      </c>
      <c r="E3" s="33">
        <v>80</v>
      </c>
    </row>
    <row r="4" spans="1:5" x14ac:dyDescent="0.25">
      <c r="A4" t="s">
        <v>1</v>
      </c>
      <c r="B4" t="s">
        <v>42</v>
      </c>
      <c r="C4" s="35">
        <v>1</v>
      </c>
      <c r="D4" s="33">
        <v>8</v>
      </c>
      <c r="E4" s="33">
        <v>80</v>
      </c>
    </row>
    <row r="5" spans="1:5" x14ac:dyDescent="0.25">
      <c r="A5" t="s">
        <v>3</v>
      </c>
      <c r="B5" t="s">
        <v>42</v>
      </c>
      <c r="C5" s="35">
        <v>1</v>
      </c>
      <c r="D5" s="33">
        <v>8</v>
      </c>
      <c r="E5" s="33">
        <v>80</v>
      </c>
    </row>
    <row r="6" spans="1:5" x14ac:dyDescent="0.25">
      <c r="A6" t="s">
        <v>4</v>
      </c>
      <c r="B6" t="s">
        <v>42</v>
      </c>
      <c r="C6" s="35">
        <v>1</v>
      </c>
      <c r="D6" s="33">
        <v>8</v>
      </c>
      <c r="E6" s="33">
        <v>80</v>
      </c>
    </row>
    <row r="7" spans="1:5" x14ac:dyDescent="0.25">
      <c r="A7" s="18"/>
      <c r="B7" s="2"/>
      <c r="C7" s="15"/>
      <c r="D7" s="15">
        <f>SUM(D2:D6)</f>
        <v>40</v>
      </c>
      <c r="E7" s="15">
        <f>SUM(E2:E6)</f>
        <v>400</v>
      </c>
    </row>
    <row r="8" spans="1:5" x14ac:dyDescent="0.25">
      <c r="C8" s="33"/>
      <c r="D8" s="33"/>
      <c r="E8" s="33"/>
    </row>
  </sheetData>
  <dataConsolidate>
    <dataRefs count="1">
      <dataRef ref="A2:A6" sheet="Team"/>
    </dataRefs>
  </dataConsolid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l G 8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2 U b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l G 8 U C i K R 7 g O A A A A E Q A A A B M A H A B G b 3 J t d W x h c y 9 T Z W N 0 a W 9 u M S 5 t I K I Y A C i g F A A A A A A A A A A A A A A A A A A A A A A A A A A A A C t O T S 7 J z M 9 T C I b Q h t Y A U E s B A i 0 A F A A C A A g A N l G 8 U K p L d 7 G m A A A A + Q A A A B I A A A A A A A A A A A A A A A A A A A A A A E N v b m Z p Z y 9 Q Y W N r Y W d l L n h t b F B L A Q I t A B Q A A g A I A D Z R v F A P y u m r p A A A A O k A A A A T A A A A A A A A A A A A A A A A A P I A A A B b Q 2 9 u d G V u d F 9 U e X B l c 1 0 u e G 1 s U E s B A i 0 A F A A C A A g A N l G 8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B o 6 D z 4 6 i 8 N L l 8 y K E L C d x o o A A A A A A g A A A A A A A 2 Y A A M A A A A A Q A A A A m L L D U J M + y k D K C m m L Z + i + r A A A A A A E g A A A o A A A A B A A A A B x t e N s U S y 9 B S G M N h Z I H C 3 C U A A A A F r t g o a e m P C 0 P A 4 W P b t N K e o L k x j E 7 V n 9 y Q g J t 3 x z X x Q t N z p F I n I W W U B 9 y J 5 F I h t K i c + p 8 H x F o k x + m / R C j a n X 6 x 1 q t t Z 5 9 v + T Q s 0 / n l d k L d u H F A A A A H Q u F u V l o q m V G C T K 5 j F J S k e w y 5 Y d < / D a t a M a s h u p > 
</file>

<file path=customXml/itemProps1.xml><?xml version="1.0" encoding="utf-8"?>
<ds:datastoreItem xmlns:ds="http://schemas.openxmlformats.org/officeDocument/2006/customXml" ds:itemID="{6D8323E1-0247-44E8-A822-D35AF3C48E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Calendar 99</vt:lpstr>
      <vt:lpstr>Planning Tracker</vt:lpstr>
      <vt:lpstr>Capacity Calculation</vt:lpstr>
      <vt:lpstr>Ceremony Time</vt:lpstr>
      <vt:lpstr>Sprint Calendar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Shahab Moghadam</dc:creator>
  <cp:lastModifiedBy>Shahab Moghadam</cp:lastModifiedBy>
  <dcterms:created xsi:type="dcterms:W3CDTF">2020-05-23T10:09:21Z</dcterms:created>
  <dcterms:modified xsi:type="dcterms:W3CDTF">2020-09-14T09:45:30Z</dcterms:modified>
</cp:coreProperties>
</file>