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har\Projects\kbidder\"/>
    </mc:Choice>
  </mc:AlternateContent>
  <bookViews>
    <workbookView xWindow="0" yWindow="0" windowWidth="23040" windowHeight="9120"/>
  </bookViews>
  <sheets>
    <sheet name="results-20160721-113233" sheetId="1" r:id="rId1"/>
  </sheets>
  <calcPr calcId="15251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G16" i="1" s="1"/>
  <c r="H16" i="1" s="1"/>
  <c r="E17" i="1"/>
  <c r="E18" i="1"/>
  <c r="E19" i="1"/>
  <c r="E20" i="1"/>
  <c r="E21" i="1"/>
  <c r="E22" i="1"/>
  <c r="E23" i="1"/>
  <c r="E24" i="1"/>
  <c r="G24" i="1" s="1"/>
  <c r="H24" i="1" s="1"/>
  <c r="E25" i="1"/>
  <c r="E26" i="1"/>
  <c r="E27" i="1"/>
  <c r="E28" i="1"/>
  <c r="E29" i="1"/>
  <c r="E30" i="1"/>
  <c r="E31" i="1"/>
  <c r="E32" i="1"/>
  <c r="G32" i="1" s="1"/>
  <c r="H32" i="1" s="1"/>
  <c r="E33" i="1"/>
  <c r="E34" i="1"/>
  <c r="E35" i="1"/>
  <c r="E36" i="1"/>
  <c r="E37" i="1"/>
  <c r="E38" i="1"/>
  <c r="E39" i="1"/>
  <c r="E40" i="1"/>
  <c r="G40" i="1" s="1"/>
  <c r="H40" i="1" s="1"/>
  <c r="E41" i="1"/>
  <c r="E42" i="1"/>
  <c r="E43" i="1"/>
  <c r="E44" i="1"/>
  <c r="E45" i="1"/>
  <c r="E46" i="1"/>
  <c r="E47" i="1"/>
  <c r="E48" i="1"/>
  <c r="G48" i="1" s="1"/>
  <c r="H48" i="1" s="1"/>
  <c r="E49" i="1"/>
  <c r="E50" i="1"/>
  <c r="E51" i="1"/>
  <c r="E52" i="1"/>
  <c r="E53" i="1"/>
  <c r="E54" i="1"/>
  <c r="E55" i="1"/>
  <c r="E56" i="1"/>
  <c r="G56" i="1" s="1"/>
  <c r="H56" i="1" s="1"/>
  <c r="E57" i="1"/>
  <c r="E58" i="1"/>
  <c r="E59" i="1"/>
  <c r="E60" i="1"/>
  <c r="E61" i="1"/>
  <c r="E62" i="1"/>
  <c r="E63" i="1"/>
  <c r="E64" i="1"/>
  <c r="G64" i="1" s="1"/>
  <c r="H64" i="1" s="1"/>
  <c r="E65" i="1"/>
  <c r="E66" i="1"/>
  <c r="E67" i="1"/>
  <c r="E68" i="1"/>
  <c r="E69" i="1"/>
  <c r="E70" i="1"/>
  <c r="E71" i="1"/>
  <c r="G71" i="1" s="1"/>
  <c r="H71" i="1" s="1"/>
  <c r="E72" i="1"/>
  <c r="G72" i="1" s="1"/>
  <c r="H72" i="1" s="1"/>
  <c r="E73" i="1"/>
  <c r="E74" i="1"/>
  <c r="E75" i="1"/>
  <c r="E76" i="1"/>
  <c r="E77" i="1"/>
  <c r="E78" i="1"/>
  <c r="E79" i="1"/>
  <c r="G79" i="1" s="1"/>
  <c r="H79" i="1" s="1"/>
  <c r="E8" i="1"/>
  <c r="G8" i="1" s="1"/>
  <c r="H8" i="1" s="1"/>
  <c r="G9" i="1"/>
  <c r="H9" i="1"/>
  <c r="G10" i="1"/>
  <c r="H10" i="1" s="1"/>
  <c r="G11" i="1"/>
  <c r="H11" i="1" s="1"/>
  <c r="G12" i="1"/>
  <c r="H12" i="1" s="1"/>
  <c r="G13" i="1"/>
  <c r="H13" i="1"/>
  <c r="G14" i="1"/>
  <c r="H14" i="1" s="1"/>
  <c r="G15" i="1"/>
  <c r="H15" i="1" s="1"/>
  <c r="G17" i="1"/>
  <c r="H17" i="1" s="1"/>
  <c r="G18" i="1"/>
  <c r="H18" i="1" s="1"/>
  <c r="G19" i="1"/>
  <c r="H19" i="1" s="1"/>
  <c r="G20" i="1"/>
  <c r="H20" i="1"/>
  <c r="G21" i="1"/>
  <c r="H21" i="1" s="1"/>
  <c r="G22" i="1"/>
  <c r="H22" i="1" s="1"/>
  <c r="G23" i="1"/>
  <c r="H23" i="1" s="1"/>
  <c r="G25" i="1"/>
  <c r="H25" i="1"/>
  <c r="G26" i="1"/>
  <c r="H26" i="1" s="1"/>
  <c r="G27" i="1"/>
  <c r="H27" i="1" s="1"/>
  <c r="G28" i="1"/>
  <c r="H28" i="1" s="1"/>
  <c r="G29" i="1"/>
  <c r="H29" i="1"/>
  <c r="G30" i="1"/>
  <c r="H30" i="1" s="1"/>
  <c r="G31" i="1"/>
  <c r="H31" i="1" s="1"/>
  <c r="G33" i="1"/>
  <c r="H33" i="1" s="1"/>
  <c r="G34" i="1"/>
  <c r="H34" i="1" s="1"/>
  <c r="G35" i="1"/>
  <c r="H35" i="1" s="1"/>
  <c r="G36" i="1"/>
  <c r="H36" i="1"/>
  <c r="G37" i="1"/>
  <c r="H37" i="1" s="1"/>
  <c r="G38" i="1"/>
  <c r="H38" i="1" s="1"/>
  <c r="G39" i="1"/>
  <c r="H39" i="1" s="1"/>
  <c r="G41" i="1"/>
  <c r="H41" i="1"/>
  <c r="G42" i="1"/>
  <c r="H42" i="1" s="1"/>
  <c r="G43" i="1"/>
  <c r="H43" i="1" s="1"/>
  <c r="G44" i="1"/>
  <c r="H44" i="1" s="1"/>
  <c r="G45" i="1"/>
  <c r="H45" i="1"/>
  <c r="G46" i="1"/>
  <c r="H46" i="1" s="1"/>
  <c r="G47" i="1"/>
  <c r="H47" i="1" s="1"/>
  <c r="G49" i="1"/>
  <c r="H49" i="1" s="1"/>
  <c r="G50" i="1"/>
  <c r="H50" i="1" s="1"/>
  <c r="G51" i="1"/>
  <c r="H51" i="1" s="1"/>
  <c r="G52" i="1"/>
  <c r="H52" i="1"/>
  <c r="G53" i="1"/>
  <c r="H53" i="1" s="1"/>
  <c r="G54" i="1"/>
  <c r="H54" i="1" s="1"/>
  <c r="G55" i="1"/>
  <c r="H55" i="1" s="1"/>
  <c r="G57" i="1"/>
  <c r="H57" i="1"/>
  <c r="G58" i="1"/>
  <c r="H58" i="1" s="1"/>
  <c r="G59" i="1"/>
  <c r="H59" i="1" s="1"/>
  <c r="G60" i="1"/>
  <c r="H60" i="1" s="1"/>
  <c r="G61" i="1"/>
  <c r="H61" i="1"/>
  <c r="G62" i="1"/>
  <c r="H62" i="1" s="1"/>
  <c r="G63" i="1"/>
  <c r="H63" i="1" s="1"/>
  <c r="G65" i="1"/>
  <c r="H65" i="1" s="1"/>
  <c r="G66" i="1"/>
  <c r="H66" i="1" s="1"/>
  <c r="G67" i="1"/>
  <c r="H67" i="1" s="1"/>
  <c r="G68" i="1"/>
  <c r="H68" i="1"/>
  <c r="G69" i="1"/>
  <c r="H69" i="1" s="1"/>
  <c r="G70" i="1"/>
  <c r="H70" i="1" s="1"/>
  <c r="G73" i="1"/>
  <c r="H73" i="1"/>
  <c r="G74" i="1"/>
  <c r="H74" i="1" s="1"/>
  <c r="G75" i="1"/>
  <c r="H75" i="1" s="1"/>
  <c r="G76" i="1"/>
  <c r="H76" i="1" s="1"/>
  <c r="G77" i="1"/>
  <c r="H77" i="1"/>
  <c r="G78" i="1"/>
  <c r="H78" i="1" s="1"/>
  <c r="N5" i="1"/>
  <c r="N4" i="1"/>
  <c r="N3" i="1"/>
  <c r="N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" i="1"/>
</calcChain>
</file>

<file path=xl/sharedStrings.xml><?xml version="1.0" encoding="utf-8"?>
<sst xmlns="http://schemas.openxmlformats.org/spreadsheetml/2006/main" count="94" uniqueCount="17">
  <si>
    <t>hourEST</t>
  </si>
  <si>
    <t>servedHbid</t>
  </si>
  <si>
    <t>hbidRPM</t>
  </si>
  <si>
    <t>placement_id</t>
  </si>
  <si>
    <t>latest_entry</t>
  </si>
  <si>
    <t>auctions</t>
  </si>
  <si>
    <t>kb_wins</t>
  </si>
  <si>
    <t>hb_tag_served</t>
  </si>
  <si>
    <t>chain_attempts_no_hdbd</t>
  </si>
  <si>
    <t>discrepancy</t>
  </si>
  <si>
    <t>chain_tag_served</t>
  </si>
  <si>
    <t>obligated_cost_count</t>
  </si>
  <si>
    <t>obligated_cost_value</t>
  </si>
  <si>
    <t>hdbd_revenue</t>
  </si>
  <si>
    <t>83d6f1934c618a6b7f30f17f1671d794</t>
  </si>
  <si>
    <t>hour UTC</t>
  </si>
  <si>
    <t>hour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</si>
</sst>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baseline="0"/>
              <a:t> count comparison Jul. 17 10 - Jul 21 0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'results-20160721-113233'!$C$8:$C$79</c:f>
              <c:numCache>
                <c:formatCode>General</c:formatCode>
                <c:ptCount val="72"/>
                <c:pt idx="0">
                  <c:v>29</c:v>
                </c:pt>
                <c:pt idx="1">
                  <c:v>121</c:v>
                </c:pt>
                <c:pt idx="2">
                  <c:v>140</c:v>
                </c:pt>
                <c:pt idx="3">
                  <c:v>156</c:v>
                </c:pt>
                <c:pt idx="4">
                  <c:v>219</c:v>
                </c:pt>
                <c:pt idx="5">
                  <c:v>19</c:v>
                </c:pt>
                <c:pt idx="6">
                  <c:v>99</c:v>
                </c:pt>
                <c:pt idx="7">
                  <c:v>151</c:v>
                </c:pt>
                <c:pt idx="8">
                  <c:v>135</c:v>
                </c:pt>
                <c:pt idx="9">
                  <c:v>158</c:v>
                </c:pt>
                <c:pt idx="10">
                  <c:v>198</c:v>
                </c:pt>
                <c:pt idx="11">
                  <c:v>115</c:v>
                </c:pt>
                <c:pt idx="12">
                  <c:v>126</c:v>
                </c:pt>
                <c:pt idx="13">
                  <c:v>133</c:v>
                </c:pt>
                <c:pt idx="14">
                  <c:v>36</c:v>
                </c:pt>
                <c:pt idx="15">
                  <c:v>74</c:v>
                </c:pt>
                <c:pt idx="16">
                  <c:v>10</c:v>
                </c:pt>
                <c:pt idx="17">
                  <c:v>18</c:v>
                </c:pt>
                <c:pt idx="18">
                  <c:v>26</c:v>
                </c:pt>
                <c:pt idx="19">
                  <c:v>128</c:v>
                </c:pt>
                <c:pt idx="20">
                  <c:v>72</c:v>
                </c:pt>
                <c:pt idx="21">
                  <c:v>69</c:v>
                </c:pt>
                <c:pt idx="22">
                  <c:v>43</c:v>
                </c:pt>
                <c:pt idx="23">
                  <c:v>59</c:v>
                </c:pt>
                <c:pt idx="24">
                  <c:v>109</c:v>
                </c:pt>
                <c:pt idx="25">
                  <c:v>95</c:v>
                </c:pt>
                <c:pt idx="26">
                  <c:v>150</c:v>
                </c:pt>
                <c:pt idx="27">
                  <c:v>97</c:v>
                </c:pt>
                <c:pt idx="28">
                  <c:v>76</c:v>
                </c:pt>
                <c:pt idx="29">
                  <c:v>35</c:v>
                </c:pt>
                <c:pt idx="30">
                  <c:v>46</c:v>
                </c:pt>
                <c:pt idx="31">
                  <c:v>86</c:v>
                </c:pt>
                <c:pt idx="32">
                  <c:v>13</c:v>
                </c:pt>
                <c:pt idx="33">
                  <c:v>41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39</c:v>
                </c:pt>
                <c:pt idx="38">
                  <c:v>32</c:v>
                </c:pt>
                <c:pt idx="39">
                  <c:v>74</c:v>
                </c:pt>
                <c:pt idx="40">
                  <c:v>126</c:v>
                </c:pt>
                <c:pt idx="41">
                  <c:v>101</c:v>
                </c:pt>
                <c:pt idx="42">
                  <c:v>120</c:v>
                </c:pt>
                <c:pt idx="43">
                  <c:v>172</c:v>
                </c:pt>
                <c:pt idx="44">
                  <c:v>144</c:v>
                </c:pt>
                <c:pt idx="45">
                  <c:v>137</c:v>
                </c:pt>
                <c:pt idx="46">
                  <c:v>130</c:v>
                </c:pt>
                <c:pt idx="47">
                  <c:v>135</c:v>
                </c:pt>
                <c:pt idx="48">
                  <c:v>85</c:v>
                </c:pt>
                <c:pt idx="49">
                  <c:v>135</c:v>
                </c:pt>
                <c:pt idx="50">
                  <c:v>55</c:v>
                </c:pt>
                <c:pt idx="51">
                  <c:v>19</c:v>
                </c:pt>
                <c:pt idx="52">
                  <c:v>61</c:v>
                </c:pt>
                <c:pt idx="53">
                  <c:v>20</c:v>
                </c:pt>
                <c:pt idx="54">
                  <c:v>20</c:v>
                </c:pt>
                <c:pt idx="55">
                  <c:v>27</c:v>
                </c:pt>
                <c:pt idx="56">
                  <c:v>25</c:v>
                </c:pt>
                <c:pt idx="57">
                  <c:v>26</c:v>
                </c:pt>
                <c:pt idx="58">
                  <c:v>33</c:v>
                </c:pt>
                <c:pt idx="59">
                  <c:v>19</c:v>
                </c:pt>
                <c:pt idx="60">
                  <c:v>41</c:v>
                </c:pt>
                <c:pt idx="61">
                  <c:v>74</c:v>
                </c:pt>
                <c:pt idx="62">
                  <c:v>60</c:v>
                </c:pt>
                <c:pt idx="63">
                  <c:v>43</c:v>
                </c:pt>
                <c:pt idx="64">
                  <c:v>111</c:v>
                </c:pt>
                <c:pt idx="65">
                  <c:v>119</c:v>
                </c:pt>
                <c:pt idx="66">
                  <c:v>75</c:v>
                </c:pt>
                <c:pt idx="67">
                  <c:v>47</c:v>
                </c:pt>
                <c:pt idx="68">
                  <c:v>22</c:v>
                </c:pt>
                <c:pt idx="69">
                  <c:v>25</c:v>
                </c:pt>
                <c:pt idx="70">
                  <c:v>31</c:v>
                </c:pt>
                <c:pt idx="71">
                  <c:v>25</c:v>
                </c:pt>
              </c:numCache>
            </c:numRef>
          </c:xVal>
          <c:yVal>
            <c:numRef>
              <c:f>'results-20160721-113233'!$F$8:$F$79</c:f>
              <c:numCache>
                <c:formatCode>General</c:formatCode>
                <c:ptCount val="72"/>
                <c:pt idx="0">
                  <c:v>29</c:v>
                </c:pt>
                <c:pt idx="1">
                  <c:v>121</c:v>
                </c:pt>
                <c:pt idx="2">
                  <c:v>140</c:v>
                </c:pt>
                <c:pt idx="3">
                  <c:v>156</c:v>
                </c:pt>
                <c:pt idx="4">
                  <c:v>219</c:v>
                </c:pt>
                <c:pt idx="5">
                  <c:v>19</c:v>
                </c:pt>
                <c:pt idx="6">
                  <c:v>99</c:v>
                </c:pt>
                <c:pt idx="7">
                  <c:v>151</c:v>
                </c:pt>
                <c:pt idx="8">
                  <c:v>135</c:v>
                </c:pt>
                <c:pt idx="9">
                  <c:v>158</c:v>
                </c:pt>
                <c:pt idx="10">
                  <c:v>198</c:v>
                </c:pt>
                <c:pt idx="11">
                  <c:v>115</c:v>
                </c:pt>
                <c:pt idx="12">
                  <c:v>126</c:v>
                </c:pt>
                <c:pt idx="13">
                  <c:v>133</c:v>
                </c:pt>
                <c:pt idx="14">
                  <c:v>36</c:v>
                </c:pt>
                <c:pt idx="15">
                  <c:v>74</c:v>
                </c:pt>
                <c:pt idx="16">
                  <c:v>10</c:v>
                </c:pt>
                <c:pt idx="17">
                  <c:v>18</c:v>
                </c:pt>
                <c:pt idx="18">
                  <c:v>26</c:v>
                </c:pt>
                <c:pt idx="19">
                  <c:v>128</c:v>
                </c:pt>
                <c:pt idx="20">
                  <c:v>72</c:v>
                </c:pt>
                <c:pt idx="21">
                  <c:v>69</c:v>
                </c:pt>
                <c:pt idx="22">
                  <c:v>43</c:v>
                </c:pt>
                <c:pt idx="23">
                  <c:v>59</c:v>
                </c:pt>
                <c:pt idx="24">
                  <c:v>109</c:v>
                </c:pt>
                <c:pt idx="25">
                  <c:v>95</c:v>
                </c:pt>
                <c:pt idx="26">
                  <c:v>150</c:v>
                </c:pt>
                <c:pt idx="27">
                  <c:v>97</c:v>
                </c:pt>
                <c:pt idx="28">
                  <c:v>76</c:v>
                </c:pt>
                <c:pt idx="29">
                  <c:v>35</c:v>
                </c:pt>
                <c:pt idx="30">
                  <c:v>46</c:v>
                </c:pt>
                <c:pt idx="31">
                  <c:v>86</c:v>
                </c:pt>
                <c:pt idx="32">
                  <c:v>13</c:v>
                </c:pt>
                <c:pt idx="33">
                  <c:v>41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39</c:v>
                </c:pt>
                <c:pt idx="38">
                  <c:v>32</c:v>
                </c:pt>
                <c:pt idx="39">
                  <c:v>74</c:v>
                </c:pt>
                <c:pt idx="40">
                  <c:v>126</c:v>
                </c:pt>
                <c:pt idx="41">
                  <c:v>101</c:v>
                </c:pt>
                <c:pt idx="42">
                  <c:v>120</c:v>
                </c:pt>
                <c:pt idx="43">
                  <c:v>172</c:v>
                </c:pt>
                <c:pt idx="44">
                  <c:v>144</c:v>
                </c:pt>
                <c:pt idx="45">
                  <c:v>137</c:v>
                </c:pt>
                <c:pt idx="46">
                  <c:v>130</c:v>
                </c:pt>
                <c:pt idx="47">
                  <c:v>135</c:v>
                </c:pt>
                <c:pt idx="48">
                  <c:v>85</c:v>
                </c:pt>
                <c:pt idx="49">
                  <c:v>135</c:v>
                </c:pt>
                <c:pt idx="50">
                  <c:v>55</c:v>
                </c:pt>
                <c:pt idx="51">
                  <c:v>19</c:v>
                </c:pt>
                <c:pt idx="52">
                  <c:v>61</c:v>
                </c:pt>
                <c:pt idx="53">
                  <c:v>20</c:v>
                </c:pt>
                <c:pt idx="54">
                  <c:v>20</c:v>
                </c:pt>
                <c:pt idx="55">
                  <c:v>27</c:v>
                </c:pt>
                <c:pt idx="56">
                  <c:v>25</c:v>
                </c:pt>
                <c:pt idx="57">
                  <c:v>26</c:v>
                </c:pt>
                <c:pt idx="58">
                  <c:v>33</c:v>
                </c:pt>
                <c:pt idx="59">
                  <c:v>19</c:v>
                </c:pt>
                <c:pt idx="60">
                  <c:v>41</c:v>
                </c:pt>
                <c:pt idx="61">
                  <c:v>74</c:v>
                </c:pt>
                <c:pt idx="62">
                  <c:v>60</c:v>
                </c:pt>
                <c:pt idx="63">
                  <c:v>43</c:v>
                </c:pt>
                <c:pt idx="64">
                  <c:v>111</c:v>
                </c:pt>
                <c:pt idx="65">
                  <c:v>119</c:v>
                </c:pt>
                <c:pt idx="66">
                  <c:v>75</c:v>
                </c:pt>
                <c:pt idx="67">
                  <c:v>47</c:v>
                </c:pt>
                <c:pt idx="68">
                  <c:v>22</c:v>
                </c:pt>
                <c:pt idx="69">
                  <c:v>25</c:v>
                </c:pt>
                <c:pt idx="70">
                  <c:v>31</c:v>
                </c:pt>
                <c:pt idx="71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5856416"/>
        <c:axId val="-1335850976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'results-20160721-113233'!$C$8:$C$79</c:f>
              <c:numCache>
                <c:formatCode>General</c:formatCode>
                <c:ptCount val="72"/>
                <c:pt idx="0">
                  <c:v>29</c:v>
                </c:pt>
                <c:pt idx="1">
                  <c:v>121</c:v>
                </c:pt>
                <c:pt idx="2">
                  <c:v>140</c:v>
                </c:pt>
                <c:pt idx="3">
                  <c:v>156</c:v>
                </c:pt>
                <c:pt idx="4">
                  <c:v>219</c:v>
                </c:pt>
                <c:pt idx="5">
                  <c:v>19</c:v>
                </c:pt>
                <c:pt idx="6">
                  <c:v>99</c:v>
                </c:pt>
                <c:pt idx="7">
                  <c:v>151</c:v>
                </c:pt>
                <c:pt idx="8">
                  <c:v>135</c:v>
                </c:pt>
                <c:pt idx="9">
                  <c:v>158</c:v>
                </c:pt>
                <c:pt idx="10">
                  <c:v>198</c:v>
                </c:pt>
                <c:pt idx="11">
                  <c:v>115</c:v>
                </c:pt>
                <c:pt idx="12">
                  <c:v>126</c:v>
                </c:pt>
                <c:pt idx="13">
                  <c:v>133</c:v>
                </c:pt>
                <c:pt idx="14">
                  <c:v>36</c:v>
                </c:pt>
                <c:pt idx="15">
                  <c:v>74</c:v>
                </c:pt>
                <c:pt idx="16">
                  <c:v>10</c:v>
                </c:pt>
                <c:pt idx="17">
                  <c:v>18</c:v>
                </c:pt>
                <c:pt idx="18">
                  <c:v>26</c:v>
                </c:pt>
                <c:pt idx="19">
                  <c:v>128</c:v>
                </c:pt>
                <c:pt idx="20">
                  <c:v>72</c:v>
                </c:pt>
                <c:pt idx="21">
                  <c:v>69</c:v>
                </c:pt>
                <c:pt idx="22">
                  <c:v>43</c:v>
                </c:pt>
                <c:pt idx="23">
                  <c:v>59</c:v>
                </c:pt>
                <c:pt idx="24">
                  <c:v>109</c:v>
                </c:pt>
                <c:pt idx="25">
                  <c:v>95</c:v>
                </c:pt>
                <c:pt idx="26">
                  <c:v>150</c:v>
                </c:pt>
                <c:pt idx="27">
                  <c:v>97</c:v>
                </c:pt>
                <c:pt idx="28">
                  <c:v>76</c:v>
                </c:pt>
                <c:pt idx="29">
                  <c:v>35</c:v>
                </c:pt>
                <c:pt idx="30">
                  <c:v>46</c:v>
                </c:pt>
                <c:pt idx="31">
                  <c:v>86</c:v>
                </c:pt>
                <c:pt idx="32">
                  <c:v>13</c:v>
                </c:pt>
                <c:pt idx="33">
                  <c:v>41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39</c:v>
                </c:pt>
                <c:pt idx="38">
                  <c:v>32</c:v>
                </c:pt>
                <c:pt idx="39">
                  <c:v>74</c:v>
                </c:pt>
                <c:pt idx="40">
                  <c:v>126</c:v>
                </c:pt>
                <c:pt idx="41">
                  <c:v>101</c:v>
                </c:pt>
                <c:pt idx="42">
                  <c:v>120</c:v>
                </c:pt>
                <c:pt idx="43">
                  <c:v>172</c:v>
                </c:pt>
                <c:pt idx="44">
                  <c:v>144</c:v>
                </c:pt>
                <c:pt idx="45">
                  <c:v>137</c:v>
                </c:pt>
                <c:pt idx="46">
                  <c:v>130</c:v>
                </c:pt>
                <c:pt idx="47">
                  <c:v>135</c:v>
                </c:pt>
                <c:pt idx="48">
                  <c:v>85</c:v>
                </c:pt>
                <c:pt idx="49">
                  <c:v>135</c:v>
                </c:pt>
                <c:pt idx="50">
                  <c:v>55</c:v>
                </c:pt>
                <c:pt idx="51">
                  <c:v>19</c:v>
                </c:pt>
                <c:pt idx="52">
                  <c:v>61</c:v>
                </c:pt>
                <c:pt idx="53">
                  <c:v>20</c:v>
                </c:pt>
                <c:pt idx="54">
                  <c:v>20</c:v>
                </c:pt>
                <c:pt idx="55">
                  <c:v>27</c:v>
                </c:pt>
                <c:pt idx="56">
                  <c:v>25</c:v>
                </c:pt>
                <c:pt idx="57">
                  <c:v>26</c:v>
                </c:pt>
                <c:pt idx="58">
                  <c:v>33</c:v>
                </c:pt>
                <c:pt idx="59">
                  <c:v>19</c:v>
                </c:pt>
                <c:pt idx="60">
                  <c:v>41</c:v>
                </c:pt>
                <c:pt idx="61">
                  <c:v>74</c:v>
                </c:pt>
                <c:pt idx="62">
                  <c:v>60</c:v>
                </c:pt>
                <c:pt idx="63">
                  <c:v>43</c:v>
                </c:pt>
                <c:pt idx="64">
                  <c:v>111</c:v>
                </c:pt>
                <c:pt idx="65">
                  <c:v>119</c:v>
                </c:pt>
                <c:pt idx="66">
                  <c:v>75</c:v>
                </c:pt>
                <c:pt idx="67">
                  <c:v>47</c:v>
                </c:pt>
                <c:pt idx="68">
                  <c:v>22</c:v>
                </c:pt>
                <c:pt idx="69">
                  <c:v>25</c:v>
                </c:pt>
                <c:pt idx="70">
                  <c:v>31</c:v>
                </c:pt>
                <c:pt idx="71">
                  <c:v>25</c:v>
                </c:pt>
              </c:numCache>
            </c:numRef>
          </c:xVal>
          <c:yVal>
            <c:numRef>
              <c:f>'results-20160721-113233'!$E$8:$E$79</c:f>
              <c:numCache>
                <c:formatCode>General</c:formatCode>
                <c:ptCount val="72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11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8</c:v>
                </c:pt>
                <c:pt idx="19">
                  <c:v>68</c:v>
                </c:pt>
                <c:pt idx="20">
                  <c:v>52</c:v>
                </c:pt>
                <c:pt idx="21">
                  <c:v>95</c:v>
                </c:pt>
                <c:pt idx="22">
                  <c:v>44</c:v>
                </c:pt>
                <c:pt idx="23">
                  <c:v>0</c:v>
                </c:pt>
                <c:pt idx="24">
                  <c:v>105</c:v>
                </c:pt>
                <c:pt idx="25">
                  <c:v>92</c:v>
                </c:pt>
                <c:pt idx="26">
                  <c:v>139</c:v>
                </c:pt>
                <c:pt idx="27">
                  <c:v>86</c:v>
                </c:pt>
                <c:pt idx="28">
                  <c:v>72</c:v>
                </c:pt>
                <c:pt idx="29">
                  <c:v>31</c:v>
                </c:pt>
                <c:pt idx="30">
                  <c:v>43</c:v>
                </c:pt>
                <c:pt idx="31">
                  <c:v>83</c:v>
                </c:pt>
                <c:pt idx="32">
                  <c:v>13</c:v>
                </c:pt>
                <c:pt idx="33">
                  <c:v>41</c:v>
                </c:pt>
                <c:pt idx="34">
                  <c:v>2</c:v>
                </c:pt>
                <c:pt idx="35">
                  <c:v>5</c:v>
                </c:pt>
                <c:pt idx="36">
                  <c:v>6</c:v>
                </c:pt>
                <c:pt idx="37">
                  <c:v>37</c:v>
                </c:pt>
                <c:pt idx="38">
                  <c:v>31</c:v>
                </c:pt>
                <c:pt idx="39">
                  <c:v>64</c:v>
                </c:pt>
                <c:pt idx="40">
                  <c:v>0</c:v>
                </c:pt>
                <c:pt idx="41">
                  <c:v>88</c:v>
                </c:pt>
                <c:pt idx="42">
                  <c:v>112</c:v>
                </c:pt>
                <c:pt idx="43">
                  <c:v>161</c:v>
                </c:pt>
                <c:pt idx="44">
                  <c:v>144</c:v>
                </c:pt>
                <c:pt idx="45">
                  <c:v>0</c:v>
                </c:pt>
                <c:pt idx="46">
                  <c:v>119</c:v>
                </c:pt>
                <c:pt idx="47">
                  <c:v>119</c:v>
                </c:pt>
                <c:pt idx="48">
                  <c:v>77</c:v>
                </c:pt>
                <c:pt idx="49">
                  <c:v>126</c:v>
                </c:pt>
                <c:pt idx="50">
                  <c:v>49</c:v>
                </c:pt>
                <c:pt idx="51">
                  <c:v>18</c:v>
                </c:pt>
                <c:pt idx="52">
                  <c:v>53</c:v>
                </c:pt>
                <c:pt idx="53">
                  <c:v>18</c:v>
                </c:pt>
                <c:pt idx="54">
                  <c:v>19</c:v>
                </c:pt>
                <c:pt idx="55">
                  <c:v>27</c:v>
                </c:pt>
                <c:pt idx="56">
                  <c:v>22</c:v>
                </c:pt>
                <c:pt idx="57">
                  <c:v>0</c:v>
                </c:pt>
                <c:pt idx="58">
                  <c:v>32</c:v>
                </c:pt>
                <c:pt idx="59">
                  <c:v>18</c:v>
                </c:pt>
                <c:pt idx="60">
                  <c:v>37</c:v>
                </c:pt>
                <c:pt idx="61">
                  <c:v>71</c:v>
                </c:pt>
                <c:pt idx="62">
                  <c:v>57</c:v>
                </c:pt>
                <c:pt idx="63">
                  <c:v>39</c:v>
                </c:pt>
                <c:pt idx="64">
                  <c:v>97</c:v>
                </c:pt>
                <c:pt idx="65">
                  <c:v>116</c:v>
                </c:pt>
                <c:pt idx="66">
                  <c:v>71</c:v>
                </c:pt>
                <c:pt idx="67">
                  <c:v>43</c:v>
                </c:pt>
                <c:pt idx="68">
                  <c:v>22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5856416"/>
        <c:axId val="-1335850976"/>
      </c:scatterChart>
      <c:valAx>
        <c:axId val="-13358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850976"/>
        <c:crosses val="autoZero"/>
        <c:crossBetween val="midCat"/>
      </c:valAx>
      <c:valAx>
        <c:axId val="-1335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8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count comparison Jul 18</a:t>
            </a:r>
            <a:r>
              <a:rPr lang="en-US" baseline="0"/>
              <a:t> 14 - Jul 21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'results-20160721-113233'!$C$32:$C$79</c:f>
              <c:numCache>
                <c:formatCode>General</c:formatCode>
                <c:ptCount val="48"/>
                <c:pt idx="0">
                  <c:v>109</c:v>
                </c:pt>
                <c:pt idx="1">
                  <c:v>95</c:v>
                </c:pt>
                <c:pt idx="2">
                  <c:v>150</c:v>
                </c:pt>
                <c:pt idx="3">
                  <c:v>97</c:v>
                </c:pt>
                <c:pt idx="4">
                  <c:v>76</c:v>
                </c:pt>
                <c:pt idx="5">
                  <c:v>35</c:v>
                </c:pt>
                <c:pt idx="6">
                  <c:v>46</c:v>
                </c:pt>
                <c:pt idx="7">
                  <c:v>86</c:v>
                </c:pt>
                <c:pt idx="8">
                  <c:v>13</c:v>
                </c:pt>
                <c:pt idx="9">
                  <c:v>41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39</c:v>
                </c:pt>
                <c:pt idx="14">
                  <c:v>32</c:v>
                </c:pt>
                <c:pt idx="15">
                  <c:v>74</c:v>
                </c:pt>
                <c:pt idx="16">
                  <c:v>126</c:v>
                </c:pt>
                <c:pt idx="17">
                  <c:v>101</c:v>
                </c:pt>
                <c:pt idx="18">
                  <c:v>120</c:v>
                </c:pt>
                <c:pt idx="19">
                  <c:v>172</c:v>
                </c:pt>
                <c:pt idx="20">
                  <c:v>144</c:v>
                </c:pt>
                <c:pt idx="21">
                  <c:v>137</c:v>
                </c:pt>
                <c:pt idx="22">
                  <c:v>130</c:v>
                </c:pt>
                <c:pt idx="23">
                  <c:v>135</c:v>
                </c:pt>
                <c:pt idx="24">
                  <c:v>85</c:v>
                </c:pt>
                <c:pt idx="25">
                  <c:v>135</c:v>
                </c:pt>
                <c:pt idx="26">
                  <c:v>55</c:v>
                </c:pt>
                <c:pt idx="27">
                  <c:v>19</c:v>
                </c:pt>
                <c:pt idx="28">
                  <c:v>61</c:v>
                </c:pt>
                <c:pt idx="29">
                  <c:v>20</c:v>
                </c:pt>
                <c:pt idx="30">
                  <c:v>20</c:v>
                </c:pt>
                <c:pt idx="31">
                  <c:v>27</c:v>
                </c:pt>
                <c:pt idx="32">
                  <c:v>25</c:v>
                </c:pt>
                <c:pt idx="33">
                  <c:v>26</c:v>
                </c:pt>
                <c:pt idx="34">
                  <c:v>33</c:v>
                </c:pt>
                <c:pt idx="35">
                  <c:v>19</c:v>
                </c:pt>
                <c:pt idx="36">
                  <c:v>41</c:v>
                </c:pt>
                <c:pt idx="37">
                  <c:v>74</c:v>
                </c:pt>
                <c:pt idx="38">
                  <c:v>60</c:v>
                </c:pt>
                <c:pt idx="39">
                  <c:v>43</c:v>
                </c:pt>
                <c:pt idx="40">
                  <c:v>111</c:v>
                </c:pt>
                <c:pt idx="41">
                  <c:v>119</c:v>
                </c:pt>
                <c:pt idx="42">
                  <c:v>75</c:v>
                </c:pt>
                <c:pt idx="43">
                  <c:v>47</c:v>
                </c:pt>
                <c:pt idx="44">
                  <c:v>22</c:v>
                </c:pt>
                <c:pt idx="45">
                  <c:v>25</c:v>
                </c:pt>
                <c:pt idx="46">
                  <c:v>31</c:v>
                </c:pt>
                <c:pt idx="47">
                  <c:v>25</c:v>
                </c:pt>
              </c:numCache>
            </c:numRef>
          </c:xVal>
          <c:yVal>
            <c:numRef>
              <c:f>'results-20160721-113233'!$F$32:$F$79</c:f>
              <c:numCache>
                <c:formatCode>General</c:formatCode>
                <c:ptCount val="48"/>
                <c:pt idx="0">
                  <c:v>109</c:v>
                </c:pt>
                <c:pt idx="1">
                  <c:v>95</c:v>
                </c:pt>
                <c:pt idx="2">
                  <c:v>150</c:v>
                </c:pt>
                <c:pt idx="3">
                  <c:v>97</c:v>
                </c:pt>
                <c:pt idx="4">
                  <c:v>76</c:v>
                </c:pt>
                <c:pt idx="5">
                  <c:v>35</c:v>
                </c:pt>
                <c:pt idx="6">
                  <c:v>46</c:v>
                </c:pt>
                <c:pt idx="7">
                  <c:v>86</c:v>
                </c:pt>
                <c:pt idx="8">
                  <c:v>13</c:v>
                </c:pt>
                <c:pt idx="9">
                  <c:v>41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39</c:v>
                </c:pt>
                <c:pt idx="14">
                  <c:v>32</c:v>
                </c:pt>
                <c:pt idx="15">
                  <c:v>74</c:v>
                </c:pt>
                <c:pt idx="16">
                  <c:v>126</c:v>
                </c:pt>
                <c:pt idx="17">
                  <c:v>101</c:v>
                </c:pt>
                <c:pt idx="18">
                  <c:v>120</c:v>
                </c:pt>
                <c:pt idx="19">
                  <c:v>172</c:v>
                </c:pt>
                <c:pt idx="20">
                  <c:v>144</c:v>
                </c:pt>
                <c:pt idx="21">
                  <c:v>137</c:v>
                </c:pt>
                <c:pt idx="22">
                  <c:v>130</c:v>
                </c:pt>
                <c:pt idx="23">
                  <c:v>135</c:v>
                </c:pt>
                <c:pt idx="24">
                  <c:v>85</c:v>
                </c:pt>
                <c:pt idx="25">
                  <c:v>135</c:v>
                </c:pt>
                <c:pt idx="26">
                  <c:v>55</c:v>
                </c:pt>
                <c:pt idx="27">
                  <c:v>19</c:v>
                </c:pt>
                <c:pt idx="28">
                  <c:v>61</c:v>
                </c:pt>
                <c:pt idx="29">
                  <c:v>20</c:v>
                </c:pt>
                <c:pt idx="30">
                  <c:v>20</c:v>
                </c:pt>
                <c:pt idx="31">
                  <c:v>27</c:v>
                </c:pt>
                <c:pt idx="32">
                  <c:v>25</c:v>
                </c:pt>
                <c:pt idx="33">
                  <c:v>26</c:v>
                </c:pt>
                <c:pt idx="34">
                  <c:v>33</c:v>
                </c:pt>
                <c:pt idx="35">
                  <c:v>19</c:v>
                </c:pt>
                <c:pt idx="36">
                  <c:v>41</c:v>
                </c:pt>
                <c:pt idx="37">
                  <c:v>74</c:v>
                </c:pt>
                <c:pt idx="38">
                  <c:v>60</c:v>
                </c:pt>
                <c:pt idx="39">
                  <c:v>43</c:v>
                </c:pt>
                <c:pt idx="40">
                  <c:v>111</c:v>
                </c:pt>
                <c:pt idx="41">
                  <c:v>119</c:v>
                </c:pt>
                <c:pt idx="42">
                  <c:v>75</c:v>
                </c:pt>
                <c:pt idx="43">
                  <c:v>47</c:v>
                </c:pt>
                <c:pt idx="44">
                  <c:v>22</c:v>
                </c:pt>
                <c:pt idx="45">
                  <c:v>25</c:v>
                </c:pt>
                <c:pt idx="46">
                  <c:v>31</c:v>
                </c:pt>
                <c:pt idx="47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4162352"/>
        <c:axId val="-1004162896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3237970253718284"/>
                  <c:y val="-3.3197725284339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'results-20160721-113233'!$C$32:$C$79</c:f>
              <c:numCache>
                <c:formatCode>General</c:formatCode>
                <c:ptCount val="48"/>
                <c:pt idx="0">
                  <c:v>109</c:v>
                </c:pt>
                <c:pt idx="1">
                  <c:v>95</c:v>
                </c:pt>
                <c:pt idx="2">
                  <c:v>150</c:v>
                </c:pt>
                <c:pt idx="3">
                  <c:v>97</c:v>
                </c:pt>
                <c:pt idx="4">
                  <c:v>76</c:v>
                </c:pt>
                <c:pt idx="5">
                  <c:v>35</c:v>
                </c:pt>
                <c:pt idx="6">
                  <c:v>46</c:v>
                </c:pt>
                <c:pt idx="7">
                  <c:v>86</c:v>
                </c:pt>
                <c:pt idx="8">
                  <c:v>13</c:v>
                </c:pt>
                <c:pt idx="9">
                  <c:v>41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39</c:v>
                </c:pt>
                <c:pt idx="14">
                  <c:v>32</c:v>
                </c:pt>
                <c:pt idx="15">
                  <c:v>74</c:v>
                </c:pt>
                <c:pt idx="16">
                  <c:v>126</c:v>
                </c:pt>
                <c:pt idx="17">
                  <c:v>101</c:v>
                </c:pt>
                <c:pt idx="18">
                  <c:v>120</c:v>
                </c:pt>
                <c:pt idx="19">
                  <c:v>172</c:v>
                </c:pt>
                <c:pt idx="20">
                  <c:v>144</c:v>
                </c:pt>
                <c:pt idx="21">
                  <c:v>137</c:v>
                </c:pt>
                <c:pt idx="22">
                  <c:v>130</c:v>
                </c:pt>
                <c:pt idx="23">
                  <c:v>135</c:v>
                </c:pt>
                <c:pt idx="24">
                  <c:v>85</c:v>
                </c:pt>
                <c:pt idx="25">
                  <c:v>135</c:v>
                </c:pt>
                <c:pt idx="26">
                  <c:v>55</c:v>
                </c:pt>
                <c:pt idx="27">
                  <c:v>19</c:v>
                </c:pt>
                <c:pt idx="28">
                  <c:v>61</c:v>
                </c:pt>
                <c:pt idx="29">
                  <c:v>20</c:v>
                </c:pt>
                <c:pt idx="30">
                  <c:v>20</c:v>
                </c:pt>
                <c:pt idx="31">
                  <c:v>27</c:v>
                </c:pt>
                <c:pt idx="32">
                  <c:v>25</c:v>
                </c:pt>
                <c:pt idx="33">
                  <c:v>26</c:v>
                </c:pt>
                <c:pt idx="34">
                  <c:v>33</c:v>
                </c:pt>
                <c:pt idx="35">
                  <c:v>19</c:v>
                </c:pt>
                <c:pt idx="36">
                  <c:v>41</c:v>
                </c:pt>
                <c:pt idx="37">
                  <c:v>74</c:v>
                </c:pt>
                <c:pt idx="38">
                  <c:v>60</c:v>
                </c:pt>
                <c:pt idx="39">
                  <c:v>43</c:v>
                </c:pt>
                <c:pt idx="40">
                  <c:v>111</c:v>
                </c:pt>
                <c:pt idx="41">
                  <c:v>119</c:v>
                </c:pt>
                <c:pt idx="42">
                  <c:v>75</c:v>
                </c:pt>
                <c:pt idx="43">
                  <c:v>47</c:v>
                </c:pt>
                <c:pt idx="44">
                  <c:v>22</c:v>
                </c:pt>
                <c:pt idx="45">
                  <c:v>25</c:v>
                </c:pt>
                <c:pt idx="46">
                  <c:v>31</c:v>
                </c:pt>
                <c:pt idx="47">
                  <c:v>25</c:v>
                </c:pt>
              </c:numCache>
            </c:numRef>
          </c:xVal>
          <c:yVal>
            <c:numRef>
              <c:f>'results-20160721-113233'!$E$32:$E$79</c:f>
              <c:numCache>
                <c:formatCode>General</c:formatCode>
                <c:ptCount val="48"/>
                <c:pt idx="0">
                  <c:v>105</c:v>
                </c:pt>
                <c:pt idx="1">
                  <c:v>92</c:v>
                </c:pt>
                <c:pt idx="2">
                  <c:v>139</c:v>
                </c:pt>
                <c:pt idx="3">
                  <c:v>86</c:v>
                </c:pt>
                <c:pt idx="4">
                  <c:v>72</c:v>
                </c:pt>
                <c:pt idx="5">
                  <c:v>31</c:v>
                </c:pt>
                <c:pt idx="6">
                  <c:v>43</c:v>
                </c:pt>
                <c:pt idx="7">
                  <c:v>83</c:v>
                </c:pt>
                <c:pt idx="8">
                  <c:v>13</c:v>
                </c:pt>
                <c:pt idx="9">
                  <c:v>41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37</c:v>
                </c:pt>
                <c:pt idx="14">
                  <c:v>31</c:v>
                </c:pt>
                <c:pt idx="15">
                  <c:v>64</c:v>
                </c:pt>
                <c:pt idx="16">
                  <c:v>0</c:v>
                </c:pt>
                <c:pt idx="17">
                  <c:v>88</c:v>
                </c:pt>
                <c:pt idx="18">
                  <c:v>112</c:v>
                </c:pt>
                <c:pt idx="19">
                  <c:v>161</c:v>
                </c:pt>
                <c:pt idx="20">
                  <c:v>144</c:v>
                </c:pt>
                <c:pt idx="21">
                  <c:v>0</c:v>
                </c:pt>
                <c:pt idx="22">
                  <c:v>119</c:v>
                </c:pt>
                <c:pt idx="23">
                  <c:v>119</c:v>
                </c:pt>
                <c:pt idx="24">
                  <c:v>77</c:v>
                </c:pt>
                <c:pt idx="25">
                  <c:v>126</c:v>
                </c:pt>
                <c:pt idx="26">
                  <c:v>49</c:v>
                </c:pt>
                <c:pt idx="27">
                  <c:v>18</c:v>
                </c:pt>
                <c:pt idx="28">
                  <c:v>53</c:v>
                </c:pt>
                <c:pt idx="29">
                  <c:v>18</c:v>
                </c:pt>
                <c:pt idx="30">
                  <c:v>19</c:v>
                </c:pt>
                <c:pt idx="31">
                  <c:v>27</c:v>
                </c:pt>
                <c:pt idx="32">
                  <c:v>22</c:v>
                </c:pt>
                <c:pt idx="33">
                  <c:v>0</c:v>
                </c:pt>
                <c:pt idx="34">
                  <c:v>32</c:v>
                </c:pt>
                <c:pt idx="35">
                  <c:v>18</c:v>
                </c:pt>
                <c:pt idx="36">
                  <c:v>37</c:v>
                </c:pt>
                <c:pt idx="37">
                  <c:v>71</c:v>
                </c:pt>
                <c:pt idx="38">
                  <c:v>57</c:v>
                </c:pt>
                <c:pt idx="39">
                  <c:v>39</c:v>
                </c:pt>
                <c:pt idx="40">
                  <c:v>97</c:v>
                </c:pt>
                <c:pt idx="41">
                  <c:v>116</c:v>
                </c:pt>
                <c:pt idx="42">
                  <c:v>71</c:v>
                </c:pt>
                <c:pt idx="43">
                  <c:v>43</c:v>
                </c:pt>
                <c:pt idx="44">
                  <c:v>22</c:v>
                </c:pt>
                <c:pt idx="45">
                  <c:v>21</c:v>
                </c:pt>
                <c:pt idx="46">
                  <c:v>30</c:v>
                </c:pt>
                <c:pt idx="47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4162352"/>
        <c:axId val="-1004162896"/>
      </c:scatterChart>
      <c:valAx>
        <c:axId val="-10041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4162896"/>
        <c:crosses val="autoZero"/>
        <c:crossBetween val="midCat"/>
      </c:valAx>
      <c:valAx>
        <c:axId val="-1004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41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57</xdr:row>
      <xdr:rowOff>129540</xdr:rowOff>
    </xdr:from>
    <xdr:to>
      <xdr:col>13</xdr:col>
      <xdr:colOff>762000</xdr:colOff>
      <xdr:row>72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77</xdr:row>
      <xdr:rowOff>76200</xdr:rowOff>
    </xdr:from>
    <xdr:to>
      <xdr:col>13</xdr:col>
      <xdr:colOff>594360</xdr:colOff>
      <xdr:row>92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tabSelected="1" workbookViewId="0">
      <pane ySplit="1" topLeftCell="A2" activePane="bottomLeft" state="frozen"/>
      <selection pane="bottomLeft" activeCell="E8" sqref="E8:E79"/>
    </sheetView>
  </sheetViews>
  <sheetFormatPr defaultRowHeight="14.4" x14ac:dyDescent="0.3"/>
  <cols>
    <col min="1" max="1" width="14.6640625" bestFit="1" customWidth="1"/>
    <col min="2" max="2" width="14.6640625" customWidth="1"/>
    <col min="3" max="3" width="10" bestFit="1" customWidth="1"/>
    <col min="11" max="11" width="32.109375" bestFit="1" customWidth="1"/>
    <col min="12" max="12" width="14.6640625" bestFit="1" customWidth="1"/>
    <col min="13" max="14" width="14.6640625" customWidth="1"/>
    <col min="15" max="15" width="14.6640625" bestFit="1" customWidth="1"/>
  </cols>
  <sheetData>
    <row r="1" spans="1:24" x14ac:dyDescent="0.3">
      <c r="A1" t="s">
        <v>0</v>
      </c>
      <c r="C1" t="s">
        <v>1</v>
      </c>
      <c r="D1" t="s">
        <v>2</v>
      </c>
      <c r="K1" t="s">
        <v>3</v>
      </c>
      <c r="L1" t="s">
        <v>15</v>
      </c>
      <c r="M1" t="s">
        <v>16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</row>
    <row r="2" spans="1:24" x14ac:dyDescent="0.3">
      <c r="K2" t="s">
        <v>14</v>
      </c>
      <c r="L2" s="1">
        <v>42568.375</v>
      </c>
      <c r="M2" s="1">
        <f>L2-4/24</f>
        <v>42568.208333333336</v>
      </c>
      <c r="N2" s="1" t="str">
        <f t="shared" ref="N2:N6" si="0">DAY(L2)&amp;"_"&amp;HOUR(L2)</f>
        <v>17_9</v>
      </c>
      <c r="O2" s="1">
        <v>42568.416504629633</v>
      </c>
      <c r="P2">
        <v>8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0.08</v>
      </c>
      <c r="X2">
        <v>0.1</v>
      </c>
    </row>
    <row r="3" spans="1:24" x14ac:dyDescent="0.3">
      <c r="K3" t="s">
        <v>14</v>
      </c>
      <c r="L3" s="1">
        <v>42568.416666666664</v>
      </c>
      <c r="M3" s="1">
        <f t="shared" ref="M3:M66" si="1">L3-4/24</f>
        <v>42568.25</v>
      </c>
      <c r="N3" s="1" t="str">
        <f t="shared" si="0"/>
        <v>17_10</v>
      </c>
      <c r="O3" s="1">
        <v>42568.458252314813</v>
      </c>
      <c r="P3">
        <v>54</v>
      </c>
      <c r="Q3">
        <v>11</v>
      </c>
      <c r="R3">
        <v>11</v>
      </c>
      <c r="S3">
        <v>1</v>
      </c>
      <c r="T3">
        <v>0</v>
      </c>
      <c r="U3">
        <v>0</v>
      </c>
      <c r="V3">
        <v>12</v>
      </c>
      <c r="W3">
        <v>7.05</v>
      </c>
      <c r="X3">
        <v>4.8499999999999996</v>
      </c>
    </row>
    <row r="4" spans="1:24" x14ac:dyDescent="0.3">
      <c r="K4" t="s">
        <v>14</v>
      </c>
      <c r="L4" s="1">
        <v>42568.458333333336</v>
      </c>
      <c r="M4" s="1">
        <f t="shared" si="1"/>
        <v>42568.291666666672</v>
      </c>
      <c r="N4" s="1" t="str">
        <f t="shared" si="0"/>
        <v>17_11</v>
      </c>
      <c r="O4" s="1">
        <v>42568.497581018521</v>
      </c>
      <c r="P4">
        <v>50</v>
      </c>
      <c r="Q4">
        <v>12</v>
      </c>
      <c r="R4">
        <v>9</v>
      </c>
      <c r="S4">
        <v>2</v>
      </c>
      <c r="T4">
        <v>1</v>
      </c>
      <c r="U4">
        <v>2</v>
      </c>
      <c r="V4">
        <v>14</v>
      </c>
      <c r="W4">
        <v>9.66</v>
      </c>
      <c r="X4">
        <v>12.02</v>
      </c>
    </row>
    <row r="5" spans="1:24" x14ac:dyDescent="0.3">
      <c r="K5" t="s">
        <v>14</v>
      </c>
      <c r="L5" s="1">
        <v>42568.5</v>
      </c>
      <c r="M5" s="1">
        <f t="shared" si="1"/>
        <v>42568.333333333336</v>
      </c>
      <c r="N5" s="1" t="str">
        <f t="shared" si="0"/>
        <v>17_12</v>
      </c>
      <c r="O5" s="1">
        <v>42568.538564814815</v>
      </c>
      <c r="P5">
        <v>40</v>
      </c>
      <c r="Q5">
        <v>8</v>
      </c>
      <c r="R5">
        <v>8</v>
      </c>
      <c r="S5">
        <v>2</v>
      </c>
      <c r="T5">
        <v>0</v>
      </c>
      <c r="U5">
        <v>0</v>
      </c>
      <c r="V5">
        <v>10</v>
      </c>
      <c r="W5">
        <v>6.39</v>
      </c>
      <c r="X5">
        <v>8.58</v>
      </c>
    </row>
    <row r="6" spans="1:24" x14ac:dyDescent="0.3">
      <c r="K6" t="s">
        <v>14</v>
      </c>
      <c r="L6" s="1">
        <v>42568.541666666664</v>
      </c>
      <c r="M6" s="1">
        <f t="shared" si="1"/>
        <v>42568.375</v>
      </c>
      <c r="N6" s="1" t="str">
        <f>DAY(L6)&amp;"_"&amp;HOUR(L6)</f>
        <v>17_13</v>
      </c>
      <c r="O6" s="1">
        <v>42568.581805555557</v>
      </c>
      <c r="P6">
        <v>51</v>
      </c>
      <c r="Q6">
        <v>13</v>
      </c>
      <c r="R6">
        <v>13</v>
      </c>
      <c r="S6">
        <v>3</v>
      </c>
      <c r="T6">
        <v>0</v>
      </c>
      <c r="U6">
        <v>0</v>
      </c>
      <c r="V6">
        <v>13</v>
      </c>
      <c r="W6">
        <v>7.43</v>
      </c>
      <c r="X6">
        <v>9.6300000000000008</v>
      </c>
    </row>
    <row r="7" spans="1:24" x14ac:dyDescent="0.3">
      <c r="K7" t="s">
        <v>14</v>
      </c>
      <c r="L7" s="1">
        <v>42568.583333333336</v>
      </c>
      <c r="M7" s="1">
        <f t="shared" si="1"/>
        <v>42568.416666666672</v>
      </c>
      <c r="N7" s="1" t="str">
        <f t="shared" ref="N7:N70" si="2">DAY(L7)&amp;"_"&amp;HOUR(L7)</f>
        <v>17_14</v>
      </c>
      <c r="O7" s="1">
        <v>42568.623773148145</v>
      </c>
      <c r="P7">
        <v>37</v>
      </c>
      <c r="Q7">
        <v>8</v>
      </c>
      <c r="R7">
        <v>7</v>
      </c>
      <c r="S7">
        <v>5</v>
      </c>
      <c r="T7">
        <v>0</v>
      </c>
      <c r="U7">
        <v>1</v>
      </c>
      <c r="V7">
        <v>10</v>
      </c>
      <c r="W7">
        <v>3.99</v>
      </c>
      <c r="X7">
        <v>4.6900000000000004</v>
      </c>
    </row>
    <row r="8" spans="1:24" x14ac:dyDescent="0.3">
      <c r="A8" s="1">
        <v>42568.416666666664</v>
      </c>
      <c r="B8" s="1" t="str">
        <f>DAY(A8)&amp;"_"&amp;HOUR(A8)</f>
        <v>17_10</v>
      </c>
      <c r="C8">
        <v>29</v>
      </c>
      <c r="D8">
        <v>0.82</v>
      </c>
      <c r="E8">
        <f>IFERROR(VLOOKUP(B8,$N$2:$Q$79,4,FALSE),0)</f>
        <v>11</v>
      </c>
      <c r="F8">
        <v>29</v>
      </c>
      <c r="G8">
        <f>E8-C8</f>
        <v>-18</v>
      </c>
      <c r="H8" s="2">
        <f>G8/C8</f>
        <v>-0.62068965517241381</v>
      </c>
      <c r="K8" t="s">
        <v>14</v>
      </c>
      <c r="L8" s="1">
        <v>42568.625</v>
      </c>
      <c r="M8" s="1">
        <f t="shared" si="1"/>
        <v>42568.458333333336</v>
      </c>
      <c r="N8" s="1" t="str">
        <f t="shared" si="2"/>
        <v>17_15</v>
      </c>
      <c r="O8" s="1">
        <v>42568.666539351849</v>
      </c>
      <c r="P8">
        <v>26</v>
      </c>
      <c r="Q8">
        <v>5</v>
      </c>
      <c r="R8">
        <v>5</v>
      </c>
      <c r="S8">
        <v>0</v>
      </c>
      <c r="T8">
        <v>0</v>
      </c>
      <c r="U8">
        <v>0</v>
      </c>
      <c r="V8">
        <v>5</v>
      </c>
      <c r="W8">
        <v>6.45</v>
      </c>
      <c r="X8">
        <v>7.94</v>
      </c>
    </row>
    <row r="9" spans="1:24" x14ac:dyDescent="0.3">
      <c r="A9" s="1">
        <v>42568.458333333336</v>
      </c>
      <c r="B9" s="1" t="str">
        <f t="shared" ref="B9:B72" si="3">DAY(A9)&amp;"_"&amp;HOUR(A9)</f>
        <v>17_11</v>
      </c>
      <c r="C9">
        <v>121</v>
      </c>
      <c r="D9">
        <v>0.48</v>
      </c>
      <c r="E9">
        <f t="shared" ref="E9:E72" si="4">IFERROR(VLOOKUP(B9,$N$2:$Q$79,4,FALSE),0)</f>
        <v>12</v>
      </c>
      <c r="F9">
        <v>121</v>
      </c>
      <c r="G9">
        <f t="shared" ref="G9:G72" si="5">E9-C9</f>
        <v>-109</v>
      </c>
      <c r="H9" s="2">
        <f t="shared" ref="H9:H72" si="6">G9/C9</f>
        <v>-0.90082644628099173</v>
      </c>
      <c r="K9" t="s">
        <v>14</v>
      </c>
      <c r="L9" s="1">
        <v>42568.666666666664</v>
      </c>
      <c r="M9" s="1">
        <f t="shared" si="1"/>
        <v>42568.5</v>
      </c>
      <c r="N9" s="1" t="str">
        <f t="shared" si="2"/>
        <v>17_16</v>
      </c>
      <c r="O9" s="1">
        <v>42568.707719907405</v>
      </c>
      <c r="P9">
        <v>32</v>
      </c>
      <c r="Q9">
        <v>11</v>
      </c>
      <c r="R9">
        <v>8</v>
      </c>
      <c r="S9">
        <v>1</v>
      </c>
      <c r="T9">
        <v>0</v>
      </c>
      <c r="U9">
        <v>3</v>
      </c>
      <c r="V9">
        <v>11</v>
      </c>
      <c r="W9">
        <v>14.56</v>
      </c>
      <c r="X9">
        <v>18.77</v>
      </c>
    </row>
    <row r="10" spans="1:24" x14ac:dyDescent="0.3">
      <c r="A10" s="1">
        <v>42568.5</v>
      </c>
      <c r="B10" s="1" t="str">
        <f t="shared" si="3"/>
        <v>17_12</v>
      </c>
      <c r="C10">
        <v>140</v>
      </c>
      <c r="D10">
        <v>0.27</v>
      </c>
      <c r="E10">
        <f t="shared" si="4"/>
        <v>8</v>
      </c>
      <c r="F10">
        <v>140</v>
      </c>
      <c r="G10">
        <f t="shared" si="5"/>
        <v>-132</v>
      </c>
      <c r="H10" s="2">
        <f t="shared" si="6"/>
        <v>-0.94285714285714284</v>
      </c>
      <c r="K10" t="s">
        <v>14</v>
      </c>
      <c r="L10" s="1">
        <v>42568.708333333336</v>
      </c>
      <c r="M10" s="1">
        <f t="shared" si="1"/>
        <v>42568.541666666672</v>
      </c>
      <c r="N10" s="1" t="str">
        <f t="shared" si="2"/>
        <v>17_17</v>
      </c>
      <c r="O10" s="1">
        <v>42568.749212962961</v>
      </c>
      <c r="P10">
        <v>38</v>
      </c>
      <c r="Q10">
        <v>12</v>
      </c>
      <c r="R10">
        <v>12</v>
      </c>
      <c r="S10">
        <v>0</v>
      </c>
      <c r="T10">
        <v>0</v>
      </c>
      <c r="U10">
        <v>0</v>
      </c>
      <c r="V10">
        <v>13</v>
      </c>
      <c r="W10">
        <v>13.38</v>
      </c>
      <c r="X10">
        <v>18.5</v>
      </c>
    </row>
    <row r="11" spans="1:24" x14ac:dyDescent="0.3">
      <c r="A11" s="1">
        <v>42568.541666666664</v>
      </c>
      <c r="B11" s="1" t="str">
        <f t="shared" si="3"/>
        <v>17_13</v>
      </c>
      <c r="C11">
        <v>156</v>
      </c>
      <c r="D11">
        <v>0.35</v>
      </c>
      <c r="E11">
        <f t="shared" si="4"/>
        <v>13</v>
      </c>
      <c r="F11">
        <v>156</v>
      </c>
      <c r="G11">
        <f t="shared" si="5"/>
        <v>-143</v>
      </c>
      <c r="H11" s="2">
        <f t="shared" si="6"/>
        <v>-0.91666666666666663</v>
      </c>
      <c r="K11" t="s">
        <v>14</v>
      </c>
      <c r="L11" s="1">
        <v>42568.75</v>
      </c>
      <c r="M11" s="1">
        <f t="shared" si="1"/>
        <v>42568.583333333336</v>
      </c>
      <c r="N11" s="1" t="str">
        <f t="shared" si="2"/>
        <v>17_18</v>
      </c>
      <c r="O11" s="1">
        <v>42568.790358796294</v>
      </c>
      <c r="P11">
        <v>47</v>
      </c>
      <c r="Q11">
        <v>15</v>
      </c>
      <c r="R11">
        <v>12</v>
      </c>
      <c r="S11">
        <v>2</v>
      </c>
      <c r="T11">
        <v>0</v>
      </c>
      <c r="U11">
        <v>3</v>
      </c>
      <c r="V11">
        <v>15</v>
      </c>
      <c r="W11">
        <v>8.1999999999999993</v>
      </c>
      <c r="X11">
        <v>9.3000000000000007</v>
      </c>
    </row>
    <row r="12" spans="1:24" x14ac:dyDescent="0.3">
      <c r="A12" s="1">
        <v>42568.583333333336</v>
      </c>
      <c r="B12" s="1" t="str">
        <f t="shared" si="3"/>
        <v>17_14</v>
      </c>
      <c r="C12">
        <v>219</v>
      </c>
      <c r="D12">
        <v>0.26</v>
      </c>
      <c r="E12">
        <f t="shared" si="4"/>
        <v>8</v>
      </c>
      <c r="F12">
        <v>219</v>
      </c>
      <c r="G12">
        <f t="shared" si="5"/>
        <v>-211</v>
      </c>
      <c r="H12" s="2">
        <f t="shared" si="6"/>
        <v>-0.9634703196347032</v>
      </c>
      <c r="K12" t="s">
        <v>14</v>
      </c>
      <c r="L12" s="1">
        <v>42568.791666666664</v>
      </c>
      <c r="M12" s="1">
        <f t="shared" si="1"/>
        <v>42568.625</v>
      </c>
      <c r="N12" s="1" t="str">
        <f t="shared" si="2"/>
        <v>17_19</v>
      </c>
      <c r="O12" s="1">
        <v>42568.832361111112</v>
      </c>
      <c r="P12">
        <v>36</v>
      </c>
      <c r="Q12">
        <v>16</v>
      </c>
      <c r="R12">
        <v>13</v>
      </c>
      <c r="S12">
        <v>3</v>
      </c>
      <c r="T12">
        <v>0</v>
      </c>
      <c r="U12">
        <v>3</v>
      </c>
      <c r="V12">
        <v>16</v>
      </c>
      <c r="W12">
        <v>9.08</v>
      </c>
      <c r="X12">
        <v>10.25</v>
      </c>
    </row>
    <row r="13" spans="1:24" x14ac:dyDescent="0.3">
      <c r="A13" s="1">
        <v>42568.625</v>
      </c>
      <c r="B13" s="1" t="str">
        <f t="shared" si="3"/>
        <v>17_15</v>
      </c>
      <c r="C13">
        <v>19</v>
      </c>
      <c r="D13">
        <v>0.87</v>
      </c>
      <c r="E13">
        <f t="shared" si="4"/>
        <v>5</v>
      </c>
      <c r="F13">
        <v>19</v>
      </c>
      <c r="G13">
        <f t="shared" si="5"/>
        <v>-14</v>
      </c>
      <c r="H13" s="2">
        <f t="shared" si="6"/>
        <v>-0.73684210526315785</v>
      </c>
      <c r="K13" t="s">
        <v>14</v>
      </c>
      <c r="L13" s="1">
        <v>42568.833333333336</v>
      </c>
      <c r="M13" s="1">
        <f t="shared" si="1"/>
        <v>42568.666666666672</v>
      </c>
      <c r="N13" s="1" t="str">
        <f t="shared" si="2"/>
        <v>17_20</v>
      </c>
      <c r="O13" s="1">
        <v>42568.874780092592</v>
      </c>
      <c r="P13">
        <v>40</v>
      </c>
      <c r="Q13">
        <v>13</v>
      </c>
      <c r="R13">
        <v>12</v>
      </c>
      <c r="S13">
        <v>2</v>
      </c>
      <c r="T13">
        <v>0</v>
      </c>
      <c r="U13">
        <v>1</v>
      </c>
      <c r="V13">
        <v>14</v>
      </c>
      <c r="W13">
        <v>6.77</v>
      </c>
      <c r="X13">
        <v>7.47</v>
      </c>
    </row>
    <row r="14" spans="1:24" x14ac:dyDescent="0.3">
      <c r="A14" s="1">
        <v>42568.666666666664</v>
      </c>
      <c r="B14" s="1" t="str">
        <f t="shared" si="3"/>
        <v>17_16</v>
      </c>
      <c r="C14">
        <v>99</v>
      </c>
      <c r="D14">
        <v>0.73</v>
      </c>
      <c r="E14">
        <f t="shared" si="4"/>
        <v>11</v>
      </c>
      <c r="F14">
        <v>99</v>
      </c>
      <c r="G14">
        <f t="shared" si="5"/>
        <v>-88</v>
      </c>
      <c r="H14" s="2">
        <f t="shared" si="6"/>
        <v>-0.88888888888888884</v>
      </c>
      <c r="K14" t="s">
        <v>14</v>
      </c>
      <c r="L14" s="1">
        <v>42568.875</v>
      </c>
      <c r="M14" s="1">
        <f t="shared" si="1"/>
        <v>42568.708333333336</v>
      </c>
      <c r="N14" s="1" t="str">
        <f t="shared" si="2"/>
        <v>17_21</v>
      </c>
      <c r="O14" s="1">
        <v>42568.916446759256</v>
      </c>
      <c r="P14">
        <v>54</v>
      </c>
      <c r="Q14">
        <v>10</v>
      </c>
      <c r="R14">
        <v>9</v>
      </c>
      <c r="S14">
        <v>2</v>
      </c>
      <c r="T14">
        <v>0</v>
      </c>
      <c r="U14">
        <v>1</v>
      </c>
      <c r="V14">
        <v>11</v>
      </c>
      <c r="W14">
        <v>5.1100000000000003</v>
      </c>
      <c r="X14">
        <v>5.95</v>
      </c>
    </row>
    <row r="15" spans="1:24" x14ac:dyDescent="0.3">
      <c r="A15" s="1">
        <v>42568.708333333336</v>
      </c>
      <c r="B15" s="1" t="str">
        <f t="shared" si="3"/>
        <v>17_17</v>
      </c>
      <c r="C15">
        <v>151</v>
      </c>
      <c r="D15">
        <v>0.51</v>
      </c>
      <c r="E15">
        <f t="shared" si="4"/>
        <v>12</v>
      </c>
      <c r="F15">
        <v>151</v>
      </c>
      <c r="G15">
        <f t="shared" si="5"/>
        <v>-139</v>
      </c>
      <c r="H15" s="2">
        <f t="shared" si="6"/>
        <v>-0.92052980132450335</v>
      </c>
      <c r="K15" t="s">
        <v>14</v>
      </c>
      <c r="L15" s="1">
        <v>42568.916666666664</v>
      </c>
      <c r="M15" s="1">
        <f t="shared" si="1"/>
        <v>42568.75</v>
      </c>
      <c r="N15" s="1" t="str">
        <f t="shared" si="2"/>
        <v>17_22</v>
      </c>
      <c r="O15" s="1">
        <v>42568.957372685189</v>
      </c>
      <c r="P15">
        <v>39</v>
      </c>
      <c r="Q15">
        <v>8</v>
      </c>
      <c r="R15">
        <v>6</v>
      </c>
      <c r="S15">
        <v>1</v>
      </c>
      <c r="T15">
        <v>0</v>
      </c>
      <c r="U15">
        <v>2</v>
      </c>
      <c r="V15">
        <v>8</v>
      </c>
      <c r="W15">
        <v>3.68</v>
      </c>
      <c r="X15">
        <v>3.87</v>
      </c>
    </row>
    <row r="16" spans="1:24" x14ac:dyDescent="0.3">
      <c r="A16" s="1">
        <v>42568.75</v>
      </c>
      <c r="B16" s="1" t="str">
        <f t="shared" si="3"/>
        <v>17_18</v>
      </c>
      <c r="C16">
        <v>135</v>
      </c>
      <c r="D16">
        <v>0.41</v>
      </c>
      <c r="E16">
        <f t="shared" si="4"/>
        <v>15</v>
      </c>
      <c r="F16">
        <v>135</v>
      </c>
      <c r="G16">
        <f t="shared" si="5"/>
        <v>-120</v>
      </c>
      <c r="H16" s="2">
        <f t="shared" si="6"/>
        <v>-0.88888888888888884</v>
      </c>
      <c r="K16" t="s">
        <v>14</v>
      </c>
      <c r="L16" s="1">
        <v>42568.958333333336</v>
      </c>
      <c r="M16" s="1">
        <f t="shared" si="1"/>
        <v>42568.791666666672</v>
      </c>
      <c r="N16" s="1" t="str">
        <f t="shared" si="2"/>
        <v>17_23</v>
      </c>
      <c r="O16" s="1">
        <v>42568.999224537038</v>
      </c>
      <c r="P16">
        <v>36</v>
      </c>
      <c r="Q16">
        <v>11</v>
      </c>
      <c r="R16">
        <v>8</v>
      </c>
      <c r="S16">
        <v>2</v>
      </c>
      <c r="T16">
        <v>0</v>
      </c>
      <c r="U16">
        <v>2</v>
      </c>
      <c r="V16">
        <v>11</v>
      </c>
      <c r="W16">
        <v>4.13</v>
      </c>
      <c r="X16">
        <v>4.29</v>
      </c>
    </row>
    <row r="17" spans="1:24" x14ac:dyDescent="0.3">
      <c r="A17" s="1">
        <v>42568.791666666664</v>
      </c>
      <c r="B17" s="1" t="str">
        <f t="shared" si="3"/>
        <v>17_19</v>
      </c>
      <c r="C17">
        <v>158</v>
      </c>
      <c r="D17">
        <v>0.36</v>
      </c>
      <c r="E17">
        <f t="shared" si="4"/>
        <v>16</v>
      </c>
      <c r="F17">
        <v>158</v>
      </c>
      <c r="G17">
        <f t="shared" si="5"/>
        <v>-142</v>
      </c>
      <c r="H17" s="2">
        <f t="shared" si="6"/>
        <v>-0.89873417721518989</v>
      </c>
      <c r="K17" t="s">
        <v>14</v>
      </c>
      <c r="L17" s="1">
        <v>42569</v>
      </c>
      <c r="M17" s="1">
        <f t="shared" si="1"/>
        <v>42568.833333333336</v>
      </c>
      <c r="N17" s="1" t="str">
        <f t="shared" si="2"/>
        <v>18_0</v>
      </c>
      <c r="O17" s="1">
        <v>42569.037083333336</v>
      </c>
      <c r="P17">
        <v>24</v>
      </c>
      <c r="Q17">
        <v>6</v>
      </c>
      <c r="R17">
        <v>4</v>
      </c>
      <c r="S17">
        <v>1</v>
      </c>
      <c r="T17">
        <v>0</v>
      </c>
      <c r="U17">
        <v>2</v>
      </c>
      <c r="V17">
        <v>8</v>
      </c>
      <c r="W17">
        <v>5.0199999999999996</v>
      </c>
      <c r="X17">
        <v>5.1100000000000003</v>
      </c>
    </row>
    <row r="18" spans="1:24" x14ac:dyDescent="0.3">
      <c r="A18" s="1">
        <v>42568.833333333336</v>
      </c>
      <c r="B18" s="1" t="str">
        <f t="shared" si="3"/>
        <v>17_20</v>
      </c>
      <c r="C18">
        <v>198</v>
      </c>
      <c r="D18">
        <v>0.31</v>
      </c>
      <c r="E18">
        <f t="shared" si="4"/>
        <v>13</v>
      </c>
      <c r="F18">
        <v>198</v>
      </c>
      <c r="G18">
        <f t="shared" si="5"/>
        <v>-185</v>
      </c>
      <c r="H18" s="2">
        <f t="shared" si="6"/>
        <v>-0.93434343434343436</v>
      </c>
      <c r="K18" t="s">
        <v>14</v>
      </c>
      <c r="L18" s="1">
        <v>42569.208333333336</v>
      </c>
      <c r="M18" s="1">
        <f t="shared" si="1"/>
        <v>42569.041666666672</v>
      </c>
      <c r="N18" s="1" t="str">
        <f t="shared" si="2"/>
        <v>18_5</v>
      </c>
      <c r="O18" s="1">
        <v>42569.246886574074</v>
      </c>
      <c r="P18">
        <v>9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0.24</v>
      </c>
      <c r="X18">
        <v>0</v>
      </c>
    </row>
    <row r="19" spans="1:24" x14ac:dyDescent="0.3">
      <c r="A19" s="1">
        <v>42568.875</v>
      </c>
      <c r="B19" s="1" t="str">
        <f t="shared" si="3"/>
        <v>17_21</v>
      </c>
      <c r="C19">
        <v>115</v>
      </c>
      <c r="D19">
        <v>0.4</v>
      </c>
      <c r="E19">
        <f t="shared" si="4"/>
        <v>10</v>
      </c>
      <c r="F19">
        <v>115</v>
      </c>
      <c r="G19">
        <f t="shared" si="5"/>
        <v>-105</v>
      </c>
      <c r="H19" s="2">
        <f t="shared" si="6"/>
        <v>-0.91304347826086951</v>
      </c>
      <c r="K19" t="s">
        <v>14</v>
      </c>
      <c r="L19" s="1">
        <v>42569.25</v>
      </c>
      <c r="M19" s="1">
        <f t="shared" si="1"/>
        <v>42569.083333333336</v>
      </c>
      <c r="N19" s="1" t="str">
        <f t="shared" si="2"/>
        <v>18_6</v>
      </c>
      <c r="O19" s="1">
        <v>42569.291539351849</v>
      </c>
      <c r="P19">
        <v>190</v>
      </c>
      <c r="Q19">
        <v>2</v>
      </c>
      <c r="R19">
        <v>1</v>
      </c>
      <c r="S19">
        <v>0</v>
      </c>
      <c r="T19">
        <v>1</v>
      </c>
      <c r="U19">
        <v>0</v>
      </c>
      <c r="V19">
        <v>2</v>
      </c>
      <c r="W19">
        <v>4.0199999999999996</v>
      </c>
      <c r="X19">
        <v>5.79</v>
      </c>
    </row>
    <row r="20" spans="1:24" x14ac:dyDescent="0.3">
      <c r="A20" s="1">
        <v>42568.916666666664</v>
      </c>
      <c r="B20" s="1" t="str">
        <f t="shared" si="3"/>
        <v>17_22</v>
      </c>
      <c r="C20">
        <v>126</v>
      </c>
      <c r="D20">
        <v>0.28999999999999998</v>
      </c>
      <c r="E20">
        <f t="shared" si="4"/>
        <v>8</v>
      </c>
      <c r="F20">
        <v>126</v>
      </c>
      <c r="G20">
        <f t="shared" si="5"/>
        <v>-118</v>
      </c>
      <c r="H20" s="2">
        <f t="shared" si="6"/>
        <v>-0.93650793650793651</v>
      </c>
      <c r="K20" t="s">
        <v>14</v>
      </c>
      <c r="L20" s="1">
        <v>42569.291666666664</v>
      </c>
      <c r="M20" s="1">
        <f t="shared" si="1"/>
        <v>42569.125</v>
      </c>
      <c r="N20" s="1" t="str">
        <f t="shared" si="2"/>
        <v>18_7</v>
      </c>
      <c r="O20" s="1">
        <v>42569.333113425928</v>
      </c>
      <c r="P20">
        <v>80</v>
      </c>
      <c r="Q20">
        <v>2</v>
      </c>
      <c r="R20">
        <v>2</v>
      </c>
      <c r="S20">
        <v>0</v>
      </c>
      <c r="T20">
        <v>0</v>
      </c>
      <c r="U20">
        <v>0</v>
      </c>
      <c r="V20">
        <v>2</v>
      </c>
      <c r="W20">
        <v>2.4700000000000002</v>
      </c>
      <c r="X20">
        <v>3.04</v>
      </c>
    </row>
    <row r="21" spans="1:24" x14ac:dyDescent="0.3">
      <c r="A21" s="1">
        <v>42568.958333333336</v>
      </c>
      <c r="B21" s="1" t="str">
        <f t="shared" si="3"/>
        <v>17_23</v>
      </c>
      <c r="C21">
        <v>133</v>
      </c>
      <c r="D21">
        <v>0.3</v>
      </c>
      <c r="E21">
        <f t="shared" si="4"/>
        <v>11</v>
      </c>
      <c r="F21">
        <v>133</v>
      </c>
      <c r="G21">
        <f t="shared" si="5"/>
        <v>-122</v>
      </c>
      <c r="H21" s="2">
        <f t="shared" si="6"/>
        <v>-0.91729323308270672</v>
      </c>
      <c r="K21" t="s">
        <v>14</v>
      </c>
      <c r="L21" s="1">
        <v>42569.333333333336</v>
      </c>
      <c r="M21" s="1">
        <f t="shared" si="1"/>
        <v>42569.166666666672</v>
      </c>
      <c r="N21" s="1" t="str">
        <f t="shared" si="2"/>
        <v>18_8</v>
      </c>
      <c r="O21" s="1">
        <v>42569.374768518515</v>
      </c>
      <c r="P21">
        <v>198</v>
      </c>
      <c r="Q21">
        <v>8</v>
      </c>
      <c r="R21">
        <v>6</v>
      </c>
      <c r="S21">
        <v>0</v>
      </c>
      <c r="T21">
        <v>1</v>
      </c>
      <c r="U21">
        <v>1</v>
      </c>
      <c r="V21">
        <v>8</v>
      </c>
      <c r="W21">
        <v>6.14</v>
      </c>
      <c r="X21">
        <v>7.61</v>
      </c>
    </row>
    <row r="22" spans="1:24" x14ac:dyDescent="0.3">
      <c r="A22" s="1">
        <v>42569</v>
      </c>
      <c r="B22" s="1" t="str">
        <f t="shared" si="3"/>
        <v>18_0</v>
      </c>
      <c r="C22">
        <v>36</v>
      </c>
      <c r="D22">
        <v>0.38</v>
      </c>
      <c r="E22">
        <f t="shared" si="4"/>
        <v>6</v>
      </c>
      <c r="F22">
        <v>36</v>
      </c>
      <c r="G22">
        <f t="shared" si="5"/>
        <v>-30</v>
      </c>
      <c r="H22" s="2">
        <f t="shared" si="6"/>
        <v>-0.83333333333333337</v>
      </c>
      <c r="K22" t="s">
        <v>14</v>
      </c>
      <c r="L22" s="1">
        <v>42569.375</v>
      </c>
      <c r="M22" s="1">
        <f t="shared" si="1"/>
        <v>42569.208333333336</v>
      </c>
      <c r="N22" s="1" t="str">
        <f t="shared" si="2"/>
        <v>18_9</v>
      </c>
      <c r="O22" s="1">
        <v>42569.416493055556</v>
      </c>
      <c r="P22">
        <v>366</v>
      </c>
      <c r="Q22">
        <v>68</v>
      </c>
      <c r="R22">
        <v>51</v>
      </c>
      <c r="S22">
        <v>1</v>
      </c>
      <c r="T22">
        <v>0</v>
      </c>
      <c r="U22">
        <v>11</v>
      </c>
      <c r="V22">
        <v>68</v>
      </c>
      <c r="W22">
        <v>21.12</v>
      </c>
      <c r="X22">
        <v>21.07</v>
      </c>
    </row>
    <row r="23" spans="1:24" x14ac:dyDescent="0.3">
      <c r="A23" s="1">
        <v>42569.041666666664</v>
      </c>
      <c r="B23" s="1" t="str">
        <f t="shared" si="3"/>
        <v>18_1</v>
      </c>
      <c r="C23">
        <v>74</v>
      </c>
      <c r="D23">
        <v>0.27</v>
      </c>
      <c r="E23">
        <f t="shared" si="4"/>
        <v>0</v>
      </c>
      <c r="F23">
        <v>74</v>
      </c>
      <c r="G23">
        <f t="shared" si="5"/>
        <v>-74</v>
      </c>
      <c r="H23" s="2">
        <f t="shared" si="6"/>
        <v>-1</v>
      </c>
      <c r="K23" t="s">
        <v>14</v>
      </c>
      <c r="L23" s="1">
        <v>42569.416666666664</v>
      </c>
      <c r="M23" s="1">
        <f t="shared" si="1"/>
        <v>42569.25</v>
      </c>
      <c r="N23" s="1" t="str">
        <f t="shared" si="2"/>
        <v>18_10</v>
      </c>
      <c r="O23" s="1">
        <v>42569.458240740743</v>
      </c>
      <c r="P23">
        <v>680</v>
      </c>
      <c r="Q23">
        <v>52</v>
      </c>
      <c r="R23">
        <v>17</v>
      </c>
      <c r="S23">
        <v>1</v>
      </c>
      <c r="T23">
        <v>22</v>
      </c>
      <c r="U23">
        <v>13</v>
      </c>
      <c r="V23">
        <v>58</v>
      </c>
      <c r="W23">
        <v>23.88</v>
      </c>
      <c r="X23">
        <v>17.82</v>
      </c>
    </row>
    <row r="24" spans="1:24" x14ac:dyDescent="0.3">
      <c r="A24" s="1">
        <v>42569.083333333336</v>
      </c>
      <c r="B24" s="1" t="str">
        <f t="shared" si="3"/>
        <v>18_2</v>
      </c>
      <c r="C24">
        <v>10</v>
      </c>
      <c r="D24">
        <v>1.52</v>
      </c>
      <c r="E24">
        <f t="shared" si="4"/>
        <v>0</v>
      </c>
      <c r="F24">
        <v>10</v>
      </c>
      <c r="G24">
        <f t="shared" si="5"/>
        <v>-10</v>
      </c>
      <c r="H24" s="2">
        <f t="shared" si="6"/>
        <v>-1</v>
      </c>
      <c r="K24" t="s">
        <v>14</v>
      </c>
      <c r="L24" s="1">
        <v>42569.458333333336</v>
      </c>
      <c r="M24" s="1">
        <f t="shared" si="1"/>
        <v>42569.291666666672</v>
      </c>
      <c r="N24" s="1" t="str">
        <f t="shared" si="2"/>
        <v>18_11</v>
      </c>
      <c r="O24" s="1">
        <v>42569.499930555554</v>
      </c>
      <c r="P24">
        <v>700</v>
      </c>
      <c r="Q24">
        <v>95</v>
      </c>
      <c r="R24">
        <v>48</v>
      </c>
      <c r="S24">
        <v>0</v>
      </c>
      <c r="T24">
        <v>10</v>
      </c>
      <c r="U24">
        <v>35</v>
      </c>
      <c r="V24">
        <v>96</v>
      </c>
      <c r="W24">
        <v>45.26</v>
      </c>
      <c r="X24">
        <v>31.08</v>
      </c>
    </row>
    <row r="25" spans="1:24" x14ac:dyDescent="0.3">
      <c r="A25" s="1">
        <v>42569.25</v>
      </c>
      <c r="B25" s="1" t="str">
        <f t="shared" si="3"/>
        <v>18_6</v>
      </c>
      <c r="C25">
        <v>18</v>
      </c>
      <c r="D25">
        <v>1.27</v>
      </c>
      <c r="E25">
        <f t="shared" si="4"/>
        <v>2</v>
      </c>
      <c r="F25">
        <v>18</v>
      </c>
      <c r="G25">
        <f t="shared" si="5"/>
        <v>-16</v>
      </c>
      <c r="H25" s="2">
        <f t="shared" si="6"/>
        <v>-0.88888888888888884</v>
      </c>
      <c r="K25" t="s">
        <v>14</v>
      </c>
      <c r="L25" s="1">
        <v>42569.5</v>
      </c>
      <c r="M25" s="1">
        <f t="shared" si="1"/>
        <v>42569.333333333336</v>
      </c>
      <c r="N25" s="1" t="str">
        <f t="shared" si="2"/>
        <v>18_12</v>
      </c>
      <c r="O25" s="1">
        <v>42569.541574074072</v>
      </c>
      <c r="P25">
        <v>668</v>
      </c>
      <c r="Q25">
        <v>44</v>
      </c>
      <c r="R25">
        <v>42</v>
      </c>
      <c r="S25">
        <v>0</v>
      </c>
      <c r="T25">
        <v>1</v>
      </c>
      <c r="U25">
        <v>1</v>
      </c>
      <c r="V25">
        <v>44</v>
      </c>
      <c r="W25">
        <v>20.63</v>
      </c>
      <c r="X25">
        <v>25</v>
      </c>
    </row>
    <row r="26" spans="1:24" x14ac:dyDescent="0.3">
      <c r="A26" s="1">
        <v>42569.333333333336</v>
      </c>
      <c r="B26" s="1" t="str">
        <f t="shared" si="3"/>
        <v>18_8</v>
      </c>
      <c r="C26">
        <v>26</v>
      </c>
      <c r="D26">
        <v>0.55000000000000004</v>
      </c>
      <c r="E26">
        <f t="shared" si="4"/>
        <v>8</v>
      </c>
      <c r="F26">
        <v>26</v>
      </c>
      <c r="G26">
        <f t="shared" si="5"/>
        <v>-18</v>
      </c>
      <c r="H26" s="2">
        <f t="shared" si="6"/>
        <v>-0.69230769230769229</v>
      </c>
      <c r="K26" t="s">
        <v>14</v>
      </c>
      <c r="L26" s="1">
        <v>42569.583333333336</v>
      </c>
      <c r="M26" s="1">
        <f t="shared" si="1"/>
        <v>42569.416666666672</v>
      </c>
      <c r="N26" s="1" t="str">
        <f t="shared" si="2"/>
        <v>18_14</v>
      </c>
      <c r="O26" s="1">
        <v>42569.624976851854</v>
      </c>
      <c r="P26">
        <v>774</v>
      </c>
      <c r="Q26">
        <v>105</v>
      </c>
      <c r="R26">
        <v>64</v>
      </c>
      <c r="S26">
        <v>1</v>
      </c>
      <c r="T26">
        <v>4</v>
      </c>
      <c r="U26">
        <v>25</v>
      </c>
      <c r="V26">
        <v>106</v>
      </c>
      <c r="W26">
        <v>40.61</v>
      </c>
      <c r="X26">
        <v>32.76</v>
      </c>
    </row>
    <row r="27" spans="1:24" x14ac:dyDescent="0.3">
      <c r="A27" s="1">
        <v>42569.375</v>
      </c>
      <c r="B27" s="1" t="str">
        <f t="shared" si="3"/>
        <v>18_9</v>
      </c>
      <c r="C27">
        <v>128</v>
      </c>
      <c r="D27">
        <v>0.3</v>
      </c>
      <c r="E27">
        <f t="shared" si="4"/>
        <v>68</v>
      </c>
      <c r="F27">
        <v>128</v>
      </c>
      <c r="G27">
        <f t="shared" si="5"/>
        <v>-60</v>
      </c>
      <c r="H27" s="2">
        <f t="shared" si="6"/>
        <v>-0.46875</v>
      </c>
      <c r="K27" t="s">
        <v>14</v>
      </c>
      <c r="L27" s="1">
        <v>42569.625</v>
      </c>
      <c r="M27" s="1">
        <f t="shared" si="1"/>
        <v>42569.458333333336</v>
      </c>
      <c r="N27" s="1" t="str">
        <f t="shared" si="2"/>
        <v>18_15</v>
      </c>
      <c r="O27" s="1">
        <v>42569.666597222225</v>
      </c>
      <c r="P27">
        <v>612</v>
      </c>
      <c r="Q27">
        <v>92</v>
      </c>
      <c r="R27">
        <v>80</v>
      </c>
      <c r="S27">
        <v>0</v>
      </c>
      <c r="T27">
        <v>3</v>
      </c>
      <c r="U27">
        <v>9</v>
      </c>
      <c r="V27">
        <v>92</v>
      </c>
      <c r="W27">
        <v>37.450000000000003</v>
      </c>
      <c r="X27">
        <v>42.89</v>
      </c>
    </row>
    <row r="28" spans="1:24" x14ac:dyDescent="0.3">
      <c r="A28" s="1">
        <v>42569.416666666664</v>
      </c>
      <c r="B28" s="1" t="str">
        <f t="shared" si="3"/>
        <v>18_10</v>
      </c>
      <c r="C28">
        <v>72</v>
      </c>
      <c r="D28">
        <v>0.45</v>
      </c>
      <c r="E28">
        <f t="shared" si="4"/>
        <v>52</v>
      </c>
      <c r="F28">
        <v>72</v>
      </c>
      <c r="G28">
        <f t="shared" si="5"/>
        <v>-20</v>
      </c>
      <c r="H28" s="2">
        <f t="shared" si="6"/>
        <v>-0.27777777777777779</v>
      </c>
      <c r="K28" t="s">
        <v>14</v>
      </c>
      <c r="L28" s="1">
        <v>42569.666666666664</v>
      </c>
      <c r="M28" s="1">
        <f t="shared" si="1"/>
        <v>42569.5</v>
      </c>
      <c r="N28" s="1" t="str">
        <f t="shared" si="2"/>
        <v>18_16</v>
      </c>
      <c r="O28" s="1">
        <v>42569.708113425928</v>
      </c>
      <c r="P28">
        <v>468</v>
      </c>
      <c r="Q28">
        <v>139</v>
      </c>
      <c r="R28">
        <v>118</v>
      </c>
      <c r="S28">
        <v>2</v>
      </c>
      <c r="T28">
        <v>3</v>
      </c>
      <c r="U28">
        <v>18</v>
      </c>
      <c r="V28">
        <v>140</v>
      </c>
      <c r="W28">
        <v>47.51</v>
      </c>
      <c r="X28">
        <v>54.98</v>
      </c>
    </row>
    <row r="29" spans="1:24" x14ac:dyDescent="0.3">
      <c r="A29" s="1">
        <v>42569.458333333336</v>
      </c>
      <c r="B29" s="1" t="str">
        <f t="shared" si="3"/>
        <v>18_11</v>
      </c>
      <c r="C29">
        <v>69</v>
      </c>
      <c r="D29">
        <v>0.56000000000000005</v>
      </c>
      <c r="E29">
        <f t="shared" si="4"/>
        <v>95</v>
      </c>
      <c r="F29">
        <v>69</v>
      </c>
      <c r="G29">
        <f t="shared" si="5"/>
        <v>26</v>
      </c>
      <c r="H29" s="2">
        <f t="shared" si="6"/>
        <v>0.37681159420289856</v>
      </c>
      <c r="K29" t="s">
        <v>14</v>
      </c>
      <c r="L29" s="1">
        <v>42569.708333333336</v>
      </c>
      <c r="M29" s="1">
        <f t="shared" si="1"/>
        <v>42569.541666666672</v>
      </c>
      <c r="N29" s="1" t="str">
        <f t="shared" si="2"/>
        <v>18_17</v>
      </c>
      <c r="O29" s="1">
        <v>42569.749918981484</v>
      </c>
      <c r="P29">
        <v>620</v>
      </c>
      <c r="Q29">
        <v>86</v>
      </c>
      <c r="R29">
        <v>68</v>
      </c>
      <c r="S29">
        <v>0</v>
      </c>
      <c r="T29">
        <v>2</v>
      </c>
      <c r="U29">
        <v>12</v>
      </c>
      <c r="V29">
        <v>89</v>
      </c>
      <c r="W29">
        <v>44.45</v>
      </c>
      <c r="X29">
        <v>46.52</v>
      </c>
    </row>
    <row r="30" spans="1:24" x14ac:dyDescent="0.3">
      <c r="A30" s="1">
        <v>42569.5</v>
      </c>
      <c r="B30" s="1" t="str">
        <f t="shared" si="3"/>
        <v>18_12</v>
      </c>
      <c r="C30">
        <v>43</v>
      </c>
      <c r="D30">
        <v>0.46</v>
      </c>
      <c r="E30">
        <f t="shared" si="4"/>
        <v>44</v>
      </c>
      <c r="F30">
        <v>43</v>
      </c>
      <c r="G30">
        <f t="shared" si="5"/>
        <v>1</v>
      </c>
      <c r="H30" s="2">
        <f t="shared" si="6"/>
        <v>2.3255813953488372E-2</v>
      </c>
      <c r="K30" t="s">
        <v>14</v>
      </c>
      <c r="L30" s="1">
        <v>42569.75</v>
      </c>
      <c r="M30" s="1">
        <f t="shared" si="1"/>
        <v>42569.583333333336</v>
      </c>
      <c r="N30" s="1" t="str">
        <f t="shared" si="2"/>
        <v>18_18</v>
      </c>
      <c r="O30" s="1">
        <v>42569.791631944441</v>
      </c>
      <c r="P30">
        <v>514</v>
      </c>
      <c r="Q30">
        <v>72</v>
      </c>
      <c r="R30">
        <v>49</v>
      </c>
      <c r="S30">
        <v>2</v>
      </c>
      <c r="T30">
        <v>0</v>
      </c>
      <c r="U30">
        <v>13</v>
      </c>
      <c r="V30">
        <v>72</v>
      </c>
      <c r="W30">
        <v>22.27</v>
      </c>
      <c r="X30">
        <v>20.55</v>
      </c>
    </row>
    <row r="31" spans="1:24" x14ac:dyDescent="0.3">
      <c r="A31" s="1">
        <v>42569.541666666664</v>
      </c>
      <c r="B31" s="1" t="str">
        <f t="shared" si="3"/>
        <v>18_13</v>
      </c>
      <c r="C31">
        <v>59</v>
      </c>
      <c r="D31">
        <v>0.33</v>
      </c>
      <c r="E31">
        <f t="shared" si="4"/>
        <v>0</v>
      </c>
      <c r="F31">
        <v>59</v>
      </c>
      <c r="G31">
        <f t="shared" si="5"/>
        <v>-59</v>
      </c>
      <c r="H31" s="2">
        <f t="shared" si="6"/>
        <v>-1</v>
      </c>
      <c r="K31" t="s">
        <v>14</v>
      </c>
      <c r="L31" s="1">
        <v>42569.791666666664</v>
      </c>
      <c r="M31" s="1">
        <f t="shared" si="1"/>
        <v>42569.625</v>
      </c>
      <c r="N31" s="1" t="str">
        <f t="shared" si="2"/>
        <v>18_19</v>
      </c>
      <c r="O31" s="1">
        <v>42569.83321759259</v>
      </c>
      <c r="P31">
        <v>342</v>
      </c>
      <c r="Q31">
        <v>31</v>
      </c>
      <c r="R31">
        <v>20</v>
      </c>
      <c r="S31">
        <v>0</v>
      </c>
      <c r="T31">
        <v>7</v>
      </c>
      <c r="U31">
        <v>4</v>
      </c>
      <c r="V31">
        <v>32</v>
      </c>
      <c r="W31">
        <v>10.199999999999999</v>
      </c>
      <c r="X31">
        <v>7.09</v>
      </c>
    </row>
    <row r="32" spans="1:24" x14ac:dyDescent="0.3">
      <c r="A32" s="1">
        <v>42569.583333333336</v>
      </c>
      <c r="B32" s="1" t="str">
        <f t="shared" si="3"/>
        <v>18_14</v>
      </c>
      <c r="C32">
        <v>109</v>
      </c>
      <c r="D32">
        <v>0.38</v>
      </c>
      <c r="E32">
        <f t="shared" si="4"/>
        <v>105</v>
      </c>
      <c r="F32">
        <v>109</v>
      </c>
      <c r="G32">
        <f t="shared" si="5"/>
        <v>-4</v>
      </c>
      <c r="H32" s="2">
        <f t="shared" si="6"/>
        <v>-3.669724770642202E-2</v>
      </c>
      <c r="K32" t="s">
        <v>14</v>
      </c>
      <c r="L32" s="1">
        <v>42569.833333333336</v>
      </c>
      <c r="M32" s="1">
        <f t="shared" si="1"/>
        <v>42569.666666666672</v>
      </c>
      <c r="N32" s="1" t="str">
        <f t="shared" si="2"/>
        <v>18_20</v>
      </c>
      <c r="O32" s="1">
        <v>42569.874907407408</v>
      </c>
      <c r="P32">
        <v>270</v>
      </c>
      <c r="Q32">
        <v>43</v>
      </c>
      <c r="R32">
        <v>38</v>
      </c>
      <c r="S32">
        <v>1</v>
      </c>
      <c r="T32">
        <v>1</v>
      </c>
      <c r="U32">
        <v>4</v>
      </c>
      <c r="V32">
        <v>44</v>
      </c>
      <c r="W32">
        <v>12.45</v>
      </c>
      <c r="X32">
        <v>14.24</v>
      </c>
    </row>
    <row r="33" spans="1:24" x14ac:dyDescent="0.3">
      <c r="A33" s="1">
        <v>42569.625</v>
      </c>
      <c r="B33" s="1" t="str">
        <f t="shared" si="3"/>
        <v>18_15</v>
      </c>
      <c r="C33">
        <v>95</v>
      </c>
      <c r="D33">
        <v>0.41</v>
      </c>
      <c r="E33">
        <f t="shared" si="4"/>
        <v>92</v>
      </c>
      <c r="F33">
        <v>95</v>
      </c>
      <c r="G33">
        <f t="shared" si="5"/>
        <v>-3</v>
      </c>
      <c r="H33" s="2">
        <f t="shared" si="6"/>
        <v>-3.1578947368421054E-2</v>
      </c>
      <c r="K33" t="s">
        <v>14</v>
      </c>
      <c r="L33" s="1">
        <v>42569.875</v>
      </c>
      <c r="M33" s="1">
        <f t="shared" si="1"/>
        <v>42569.708333333336</v>
      </c>
      <c r="N33" s="1" t="str">
        <f t="shared" si="2"/>
        <v>18_21</v>
      </c>
      <c r="O33" s="1">
        <v>42569.916631944441</v>
      </c>
      <c r="P33">
        <v>292</v>
      </c>
      <c r="Q33">
        <v>83</v>
      </c>
      <c r="R33">
        <v>69</v>
      </c>
      <c r="S33">
        <v>3</v>
      </c>
      <c r="T33">
        <v>2</v>
      </c>
      <c r="U33">
        <v>12</v>
      </c>
      <c r="V33">
        <v>85</v>
      </c>
      <c r="W33">
        <v>25.47</v>
      </c>
      <c r="X33">
        <v>28.55</v>
      </c>
    </row>
    <row r="34" spans="1:24" x14ac:dyDescent="0.3">
      <c r="A34" s="1">
        <v>42569.666666666664</v>
      </c>
      <c r="B34" s="1" t="str">
        <f t="shared" si="3"/>
        <v>18_16</v>
      </c>
      <c r="C34">
        <v>150</v>
      </c>
      <c r="D34">
        <v>0.34</v>
      </c>
      <c r="E34">
        <f t="shared" si="4"/>
        <v>139</v>
      </c>
      <c r="F34">
        <v>150</v>
      </c>
      <c r="G34">
        <f t="shared" si="5"/>
        <v>-11</v>
      </c>
      <c r="H34" s="2">
        <f t="shared" si="6"/>
        <v>-7.3333333333333334E-2</v>
      </c>
      <c r="K34" t="s">
        <v>14</v>
      </c>
      <c r="L34" s="1">
        <v>42569.916666666664</v>
      </c>
      <c r="M34" s="1">
        <f t="shared" si="1"/>
        <v>42569.75</v>
      </c>
      <c r="N34" s="1" t="str">
        <f t="shared" si="2"/>
        <v>18_22</v>
      </c>
      <c r="O34" s="1">
        <v>42569.958194444444</v>
      </c>
      <c r="P34">
        <v>172</v>
      </c>
      <c r="Q34">
        <v>13</v>
      </c>
      <c r="R34">
        <v>9</v>
      </c>
      <c r="S34">
        <v>0</v>
      </c>
      <c r="T34">
        <v>0</v>
      </c>
      <c r="U34">
        <v>4</v>
      </c>
      <c r="V34">
        <v>13</v>
      </c>
      <c r="W34">
        <v>5.83</v>
      </c>
      <c r="X34">
        <v>4.9400000000000004</v>
      </c>
    </row>
    <row r="35" spans="1:24" x14ac:dyDescent="0.3">
      <c r="A35" s="1">
        <v>42569.708333333336</v>
      </c>
      <c r="B35" s="1" t="str">
        <f t="shared" si="3"/>
        <v>18_17</v>
      </c>
      <c r="C35">
        <v>97</v>
      </c>
      <c r="D35">
        <v>0.48</v>
      </c>
      <c r="E35">
        <f t="shared" si="4"/>
        <v>86</v>
      </c>
      <c r="F35">
        <v>97</v>
      </c>
      <c r="G35">
        <f t="shared" si="5"/>
        <v>-11</v>
      </c>
      <c r="H35" s="2">
        <f t="shared" si="6"/>
        <v>-0.1134020618556701</v>
      </c>
      <c r="K35" t="s">
        <v>14</v>
      </c>
      <c r="L35" s="1">
        <v>42569.958333333336</v>
      </c>
      <c r="M35" s="1">
        <f t="shared" si="1"/>
        <v>42569.791666666672</v>
      </c>
      <c r="N35" s="1" t="str">
        <f t="shared" si="2"/>
        <v>18_23</v>
      </c>
      <c r="O35" s="1">
        <v>42569.997430555559</v>
      </c>
      <c r="P35">
        <v>211</v>
      </c>
      <c r="Q35">
        <v>9</v>
      </c>
      <c r="R35">
        <v>9</v>
      </c>
      <c r="S35">
        <v>0</v>
      </c>
      <c r="T35">
        <v>0</v>
      </c>
      <c r="U35">
        <v>0</v>
      </c>
      <c r="V35">
        <v>9</v>
      </c>
      <c r="W35">
        <v>2.37</v>
      </c>
      <c r="X35">
        <v>3.11</v>
      </c>
    </row>
    <row r="36" spans="1:24" x14ac:dyDescent="0.3">
      <c r="A36" s="1">
        <v>42569.75</v>
      </c>
      <c r="B36" s="1" t="str">
        <f t="shared" si="3"/>
        <v>18_18</v>
      </c>
      <c r="C36">
        <v>76</v>
      </c>
      <c r="D36">
        <v>0.31</v>
      </c>
      <c r="E36">
        <f t="shared" si="4"/>
        <v>72</v>
      </c>
      <c r="F36">
        <v>76</v>
      </c>
      <c r="G36">
        <f t="shared" si="5"/>
        <v>-4</v>
      </c>
      <c r="H36" s="2">
        <f t="shared" si="6"/>
        <v>-5.2631578947368418E-2</v>
      </c>
      <c r="K36" t="s">
        <v>14</v>
      </c>
      <c r="L36" s="1">
        <v>42570.041666666664</v>
      </c>
      <c r="M36" s="1">
        <f t="shared" si="1"/>
        <v>42569.875</v>
      </c>
      <c r="N36" s="1" t="str">
        <f t="shared" si="2"/>
        <v>19_1</v>
      </c>
      <c r="O36" s="1">
        <v>42570.081770833334</v>
      </c>
      <c r="P36">
        <v>131</v>
      </c>
      <c r="Q36">
        <v>41</v>
      </c>
      <c r="R36">
        <v>29</v>
      </c>
      <c r="S36">
        <v>1</v>
      </c>
      <c r="T36">
        <v>1</v>
      </c>
      <c r="U36">
        <v>11</v>
      </c>
      <c r="V36">
        <v>41</v>
      </c>
      <c r="W36">
        <v>12.89</v>
      </c>
      <c r="X36">
        <v>10.9</v>
      </c>
    </row>
    <row r="37" spans="1:24" x14ac:dyDescent="0.3">
      <c r="A37" s="1">
        <v>42569.791666666664</v>
      </c>
      <c r="B37" s="1" t="str">
        <f t="shared" si="3"/>
        <v>18_19</v>
      </c>
      <c r="C37">
        <v>35</v>
      </c>
      <c r="D37">
        <v>0.31</v>
      </c>
      <c r="E37">
        <f t="shared" si="4"/>
        <v>31</v>
      </c>
      <c r="F37">
        <v>35</v>
      </c>
      <c r="G37">
        <f t="shared" si="5"/>
        <v>-4</v>
      </c>
      <c r="H37" s="2">
        <f t="shared" si="6"/>
        <v>-0.11428571428571428</v>
      </c>
      <c r="K37" t="s">
        <v>14</v>
      </c>
      <c r="L37" s="1">
        <v>42570.083333333336</v>
      </c>
      <c r="M37" s="1">
        <f t="shared" si="1"/>
        <v>42569.916666666672</v>
      </c>
      <c r="N37" s="1" t="str">
        <f t="shared" si="2"/>
        <v>19_2</v>
      </c>
      <c r="O37" s="1">
        <v>42570.120208333334</v>
      </c>
      <c r="P37">
        <v>36</v>
      </c>
      <c r="Q37">
        <v>2</v>
      </c>
      <c r="R37">
        <v>2</v>
      </c>
      <c r="S37">
        <v>0</v>
      </c>
      <c r="T37">
        <v>0</v>
      </c>
      <c r="U37">
        <v>0</v>
      </c>
      <c r="V37">
        <v>2</v>
      </c>
      <c r="W37">
        <v>5.23</v>
      </c>
      <c r="X37">
        <v>7.01</v>
      </c>
    </row>
    <row r="38" spans="1:24" x14ac:dyDescent="0.3">
      <c r="A38" s="1">
        <v>42569.833333333336</v>
      </c>
      <c r="B38" s="1" t="str">
        <f t="shared" si="3"/>
        <v>18_20</v>
      </c>
      <c r="C38">
        <v>46</v>
      </c>
      <c r="D38">
        <v>0.28000000000000003</v>
      </c>
      <c r="E38">
        <f t="shared" si="4"/>
        <v>43</v>
      </c>
      <c r="F38">
        <v>46</v>
      </c>
      <c r="G38">
        <f t="shared" si="5"/>
        <v>-3</v>
      </c>
      <c r="H38" s="2">
        <f t="shared" si="6"/>
        <v>-6.5217391304347824E-2</v>
      </c>
      <c r="K38" t="s">
        <v>14</v>
      </c>
      <c r="L38" s="1">
        <v>42570.125</v>
      </c>
      <c r="M38" s="1">
        <f t="shared" si="1"/>
        <v>42569.958333333336</v>
      </c>
      <c r="N38" s="1" t="str">
        <f t="shared" si="2"/>
        <v>19_3</v>
      </c>
      <c r="O38" s="1">
        <v>42570.163148148145</v>
      </c>
      <c r="P38">
        <v>25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3">
      <c r="A39" s="1">
        <v>42569.875</v>
      </c>
      <c r="B39" s="1" t="str">
        <f t="shared" si="3"/>
        <v>18_21</v>
      </c>
      <c r="C39">
        <v>86</v>
      </c>
      <c r="D39">
        <v>0.3</v>
      </c>
      <c r="E39">
        <f t="shared" si="4"/>
        <v>83</v>
      </c>
      <c r="F39">
        <v>86</v>
      </c>
      <c r="G39">
        <f t="shared" si="5"/>
        <v>-3</v>
      </c>
      <c r="H39" s="2">
        <f t="shared" si="6"/>
        <v>-3.4883720930232558E-2</v>
      </c>
      <c r="K39" t="s">
        <v>14</v>
      </c>
      <c r="L39" s="1">
        <v>42570.166666666664</v>
      </c>
      <c r="M39" s="1">
        <f t="shared" si="1"/>
        <v>42570</v>
      </c>
      <c r="N39" s="1" t="str">
        <f t="shared" si="2"/>
        <v>19_4</v>
      </c>
      <c r="O39" s="1">
        <v>42570.202916666669</v>
      </c>
      <c r="P39">
        <v>36</v>
      </c>
      <c r="Q39">
        <v>1</v>
      </c>
      <c r="R39">
        <v>0</v>
      </c>
      <c r="S39">
        <v>0</v>
      </c>
      <c r="T39">
        <v>0</v>
      </c>
      <c r="U39">
        <v>1</v>
      </c>
      <c r="V39">
        <v>1</v>
      </c>
      <c r="W39">
        <v>2.85</v>
      </c>
      <c r="X39">
        <v>0</v>
      </c>
    </row>
    <row r="40" spans="1:24" x14ac:dyDescent="0.3">
      <c r="A40" s="1">
        <v>42569.916666666664</v>
      </c>
      <c r="B40" s="1" t="str">
        <f t="shared" si="3"/>
        <v>18_22</v>
      </c>
      <c r="C40">
        <v>13</v>
      </c>
      <c r="D40">
        <v>0.45</v>
      </c>
      <c r="E40">
        <f t="shared" si="4"/>
        <v>13</v>
      </c>
      <c r="F40">
        <v>13</v>
      </c>
      <c r="G40">
        <f t="shared" si="5"/>
        <v>0</v>
      </c>
      <c r="H40" s="2">
        <f t="shared" si="6"/>
        <v>0</v>
      </c>
      <c r="K40" t="s">
        <v>14</v>
      </c>
      <c r="L40" s="1">
        <v>42570.208333333336</v>
      </c>
      <c r="M40" s="1">
        <f t="shared" si="1"/>
        <v>42570.041666666672</v>
      </c>
      <c r="N40" s="1" t="str">
        <f t="shared" si="2"/>
        <v>19_5</v>
      </c>
      <c r="O40" s="1">
        <v>42570.249988425923</v>
      </c>
      <c r="P40">
        <v>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3">
      <c r="A41" s="1">
        <v>42570.041666666664</v>
      </c>
      <c r="B41" s="1" t="str">
        <f t="shared" si="3"/>
        <v>19_1</v>
      </c>
      <c r="C41">
        <v>41</v>
      </c>
      <c r="D41">
        <v>0.31</v>
      </c>
      <c r="E41">
        <f t="shared" si="4"/>
        <v>41</v>
      </c>
      <c r="F41">
        <v>41</v>
      </c>
      <c r="G41">
        <f t="shared" si="5"/>
        <v>0</v>
      </c>
      <c r="H41" s="2">
        <f t="shared" si="6"/>
        <v>0</v>
      </c>
      <c r="K41" t="s">
        <v>14</v>
      </c>
      <c r="L41" s="1">
        <v>42570.25</v>
      </c>
      <c r="M41" s="1">
        <f t="shared" si="1"/>
        <v>42570.083333333336</v>
      </c>
      <c r="N41" s="1" t="str">
        <f t="shared" si="2"/>
        <v>19_6</v>
      </c>
      <c r="O41" s="1">
        <v>42570.289398148147</v>
      </c>
      <c r="P41">
        <v>69</v>
      </c>
      <c r="Q41">
        <v>5</v>
      </c>
      <c r="R41">
        <v>3</v>
      </c>
      <c r="S41">
        <v>0</v>
      </c>
      <c r="T41">
        <v>2</v>
      </c>
      <c r="U41">
        <v>0</v>
      </c>
      <c r="V41">
        <v>5</v>
      </c>
      <c r="W41">
        <v>8.07</v>
      </c>
      <c r="X41">
        <v>6.92</v>
      </c>
    </row>
    <row r="42" spans="1:24" x14ac:dyDescent="0.3">
      <c r="A42" s="1">
        <v>42570.083333333336</v>
      </c>
      <c r="B42" s="1" t="str">
        <f t="shared" si="3"/>
        <v>19_2</v>
      </c>
      <c r="C42">
        <v>2</v>
      </c>
      <c r="D42">
        <v>2.62</v>
      </c>
      <c r="E42">
        <f t="shared" si="4"/>
        <v>2</v>
      </c>
      <c r="F42">
        <v>2</v>
      </c>
      <c r="G42">
        <f t="shared" si="5"/>
        <v>0</v>
      </c>
      <c r="H42" s="2">
        <f t="shared" si="6"/>
        <v>0</v>
      </c>
      <c r="K42" t="s">
        <v>14</v>
      </c>
      <c r="L42" s="1">
        <v>42570.291666666664</v>
      </c>
      <c r="M42" s="1">
        <f t="shared" si="1"/>
        <v>42570.125</v>
      </c>
      <c r="N42" s="1" t="str">
        <f t="shared" si="2"/>
        <v>19_7</v>
      </c>
      <c r="O42" s="1">
        <v>42570.333252314813</v>
      </c>
      <c r="P42">
        <v>60</v>
      </c>
      <c r="Q42">
        <v>6</v>
      </c>
      <c r="R42">
        <v>6</v>
      </c>
      <c r="S42">
        <v>0</v>
      </c>
      <c r="T42">
        <v>0</v>
      </c>
      <c r="U42">
        <v>0</v>
      </c>
      <c r="V42">
        <v>6</v>
      </c>
      <c r="W42">
        <v>8.3699999999999992</v>
      </c>
      <c r="X42">
        <v>11.34</v>
      </c>
    </row>
    <row r="43" spans="1:24" x14ac:dyDescent="0.3">
      <c r="A43" s="1">
        <v>42570.25</v>
      </c>
      <c r="B43" s="1" t="str">
        <f t="shared" si="3"/>
        <v>19_6</v>
      </c>
      <c r="C43">
        <v>6</v>
      </c>
      <c r="D43">
        <v>1.68</v>
      </c>
      <c r="E43">
        <f t="shared" si="4"/>
        <v>5</v>
      </c>
      <c r="F43">
        <v>6</v>
      </c>
      <c r="G43">
        <f t="shared" si="5"/>
        <v>-1</v>
      </c>
      <c r="H43" s="2">
        <f t="shared" si="6"/>
        <v>-0.16666666666666666</v>
      </c>
      <c r="K43" t="s">
        <v>14</v>
      </c>
      <c r="L43" s="1">
        <v>42570.333333333336</v>
      </c>
      <c r="M43" s="1">
        <f t="shared" si="1"/>
        <v>42570.166666666672</v>
      </c>
      <c r="N43" s="1" t="str">
        <f t="shared" si="2"/>
        <v>19_8</v>
      </c>
      <c r="O43" s="1">
        <v>42570.37226851852</v>
      </c>
      <c r="P43">
        <v>206</v>
      </c>
      <c r="Q43">
        <v>37</v>
      </c>
      <c r="R43">
        <v>32</v>
      </c>
      <c r="S43">
        <v>2</v>
      </c>
      <c r="T43">
        <v>2</v>
      </c>
      <c r="U43">
        <v>3</v>
      </c>
      <c r="V43">
        <v>38</v>
      </c>
      <c r="W43">
        <v>23.54</v>
      </c>
      <c r="X43">
        <v>26.44</v>
      </c>
    </row>
    <row r="44" spans="1:24" x14ac:dyDescent="0.3">
      <c r="A44" s="1">
        <v>42570.291666666664</v>
      </c>
      <c r="B44" s="1" t="str">
        <f t="shared" si="3"/>
        <v>19_7</v>
      </c>
      <c r="C44">
        <v>6</v>
      </c>
      <c r="D44">
        <v>1.39</v>
      </c>
      <c r="E44">
        <f t="shared" si="4"/>
        <v>6</v>
      </c>
      <c r="F44">
        <v>6</v>
      </c>
      <c r="G44">
        <f t="shared" si="5"/>
        <v>0</v>
      </c>
      <c r="H44" s="2">
        <f t="shared" si="6"/>
        <v>0</v>
      </c>
      <c r="K44" t="s">
        <v>14</v>
      </c>
      <c r="L44" s="1">
        <v>42570.375</v>
      </c>
      <c r="M44" s="1">
        <f t="shared" si="1"/>
        <v>42570.208333333336</v>
      </c>
      <c r="N44" s="1" t="str">
        <f t="shared" si="2"/>
        <v>19_9</v>
      </c>
      <c r="O44" s="1">
        <v>42570.416550925926</v>
      </c>
      <c r="P44">
        <v>239</v>
      </c>
      <c r="Q44">
        <v>31</v>
      </c>
      <c r="R44">
        <v>22</v>
      </c>
      <c r="S44">
        <v>1</v>
      </c>
      <c r="T44">
        <v>1</v>
      </c>
      <c r="U44">
        <v>8</v>
      </c>
      <c r="V44">
        <v>32</v>
      </c>
      <c r="W44">
        <v>9.92</v>
      </c>
      <c r="X44">
        <v>7.59</v>
      </c>
    </row>
    <row r="45" spans="1:24" x14ac:dyDescent="0.3">
      <c r="A45" s="1">
        <v>42570.333333333336</v>
      </c>
      <c r="B45" s="1" t="str">
        <f t="shared" si="3"/>
        <v>19_8</v>
      </c>
      <c r="C45">
        <v>39</v>
      </c>
      <c r="D45">
        <v>0.63</v>
      </c>
      <c r="E45">
        <f t="shared" si="4"/>
        <v>37</v>
      </c>
      <c r="F45">
        <v>39</v>
      </c>
      <c r="G45">
        <f t="shared" si="5"/>
        <v>-2</v>
      </c>
      <c r="H45" s="2">
        <f t="shared" si="6"/>
        <v>-5.128205128205128E-2</v>
      </c>
      <c r="K45" t="s">
        <v>14</v>
      </c>
      <c r="L45" s="1">
        <v>42570.416666666664</v>
      </c>
      <c r="M45" s="1">
        <f t="shared" si="1"/>
        <v>42570.25</v>
      </c>
      <c r="N45" s="1" t="str">
        <f t="shared" si="2"/>
        <v>19_10</v>
      </c>
      <c r="O45" s="1">
        <v>42570.45820601852</v>
      </c>
      <c r="P45">
        <v>456</v>
      </c>
      <c r="Q45">
        <v>64</v>
      </c>
      <c r="R45">
        <v>45</v>
      </c>
      <c r="S45">
        <v>2</v>
      </c>
      <c r="T45">
        <v>5</v>
      </c>
      <c r="U45">
        <v>12</v>
      </c>
      <c r="V45">
        <v>67</v>
      </c>
      <c r="W45">
        <v>61.81</v>
      </c>
      <c r="X45">
        <v>54.02</v>
      </c>
    </row>
    <row r="46" spans="1:24" x14ac:dyDescent="0.3">
      <c r="A46" s="1">
        <v>42570.375</v>
      </c>
      <c r="B46" s="1" t="str">
        <f t="shared" si="3"/>
        <v>19_9</v>
      </c>
      <c r="C46">
        <v>32</v>
      </c>
      <c r="D46">
        <v>0.31</v>
      </c>
      <c r="E46">
        <f t="shared" si="4"/>
        <v>31</v>
      </c>
      <c r="F46">
        <v>32</v>
      </c>
      <c r="G46">
        <f t="shared" si="5"/>
        <v>-1</v>
      </c>
      <c r="H46" s="2">
        <f t="shared" si="6"/>
        <v>-3.125E-2</v>
      </c>
      <c r="K46" t="s">
        <v>14</v>
      </c>
      <c r="L46" s="1">
        <v>42570.5</v>
      </c>
      <c r="M46" s="1">
        <f t="shared" si="1"/>
        <v>42570.333333333336</v>
      </c>
      <c r="N46" s="1" t="str">
        <f t="shared" si="2"/>
        <v>19_12</v>
      </c>
      <c r="O46" s="1">
        <v>42570.541643518518</v>
      </c>
      <c r="P46">
        <v>611</v>
      </c>
      <c r="Q46">
        <v>88</v>
      </c>
      <c r="R46">
        <v>57</v>
      </c>
      <c r="S46">
        <v>0</v>
      </c>
      <c r="T46">
        <v>3</v>
      </c>
      <c r="U46">
        <v>19</v>
      </c>
      <c r="V46">
        <v>91</v>
      </c>
      <c r="W46">
        <v>93.6</v>
      </c>
      <c r="X46">
        <v>78.25</v>
      </c>
    </row>
    <row r="47" spans="1:24" x14ac:dyDescent="0.3">
      <c r="A47" s="1">
        <v>42570.416666666664</v>
      </c>
      <c r="B47" s="1" t="str">
        <f t="shared" si="3"/>
        <v>19_10</v>
      </c>
      <c r="C47">
        <v>74</v>
      </c>
      <c r="D47">
        <v>0.9</v>
      </c>
      <c r="E47">
        <f t="shared" si="4"/>
        <v>64</v>
      </c>
      <c r="F47">
        <v>74</v>
      </c>
      <c r="G47">
        <f t="shared" si="5"/>
        <v>-10</v>
      </c>
      <c r="H47" s="2">
        <f t="shared" si="6"/>
        <v>-0.13513513513513514</v>
      </c>
      <c r="K47" t="s">
        <v>14</v>
      </c>
      <c r="L47" s="1">
        <v>42570.541666666664</v>
      </c>
      <c r="M47" s="1">
        <f t="shared" si="1"/>
        <v>42570.375</v>
      </c>
      <c r="N47" s="1" t="str">
        <f t="shared" si="2"/>
        <v>19_13</v>
      </c>
      <c r="O47" s="1">
        <v>42570.583194444444</v>
      </c>
      <c r="P47">
        <v>705</v>
      </c>
      <c r="Q47">
        <v>112</v>
      </c>
      <c r="R47">
        <v>75</v>
      </c>
      <c r="S47">
        <v>2</v>
      </c>
      <c r="T47">
        <v>4</v>
      </c>
      <c r="U47">
        <v>26</v>
      </c>
      <c r="V47">
        <v>113</v>
      </c>
      <c r="W47">
        <v>60.61</v>
      </c>
      <c r="X47">
        <v>54.41</v>
      </c>
    </row>
    <row r="48" spans="1:24" x14ac:dyDescent="0.3">
      <c r="A48" s="1">
        <v>42570.458333333336</v>
      </c>
      <c r="B48" s="1" t="str">
        <f t="shared" si="3"/>
        <v>19_11</v>
      </c>
      <c r="C48">
        <v>126</v>
      </c>
      <c r="D48">
        <v>0.69</v>
      </c>
      <c r="E48">
        <f t="shared" si="4"/>
        <v>0</v>
      </c>
      <c r="F48">
        <v>126</v>
      </c>
      <c r="G48">
        <f t="shared" si="5"/>
        <v>-126</v>
      </c>
      <c r="H48" s="2">
        <f t="shared" si="6"/>
        <v>-1</v>
      </c>
      <c r="K48" t="s">
        <v>14</v>
      </c>
      <c r="L48" s="1">
        <v>42570.583333333336</v>
      </c>
      <c r="M48" s="1">
        <f t="shared" si="1"/>
        <v>42570.416666666672</v>
      </c>
      <c r="N48" s="1" t="str">
        <f t="shared" si="2"/>
        <v>19_14</v>
      </c>
      <c r="O48" s="1">
        <v>42570.624965277777</v>
      </c>
      <c r="P48">
        <v>662</v>
      </c>
      <c r="Q48">
        <v>161</v>
      </c>
      <c r="R48">
        <v>126</v>
      </c>
      <c r="S48">
        <v>1</v>
      </c>
      <c r="T48">
        <v>3</v>
      </c>
      <c r="U48">
        <v>24</v>
      </c>
      <c r="V48">
        <v>163</v>
      </c>
      <c r="W48">
        <v>126.37</v>
      </c>
      <c r="X48">
        <v>134.44</v>
      </c>
    </row>
    <row r="49" spans="1:24" x14ac:dyDescent="0.3">
      <c r="A49" s="1">
        <v>42570.5</v>
      </c>
      <c r="B49" s="1" t="str">
        <f t="shared" si="3"/>
        <v>19_12</v>
      </c>
      <c r="C49">
        <v>101</v>
      </c>
      <c r="D49">
        <v>0.96</v>
      </c>
      <c r="E49">
        <f t="shared" si="4"/>
        <v>88</v>
      </c>
      <c r="F49">
        <v>101</v>
      </c>
      <c r="G49">
        <f t="shared" si="5"/>
        <v>-13</v>
      </c>
      <c r="H49" s="2">
        <f t="shared" si="6"/>
        <v>-0.12871287128712872</v>
      </c>
      <c r="K49" t="s">
        <v>14</v>
      </c>
      <c r="L49" s="1">
        <v>42570.625</v>
      </c>
      <c r="M49" s="1">
        <f t="shared" si="1"/>
        <v>42570.458333333336</v>
      </c>
      <c r="N49" s="1" t="str">
        <f t="shared" si="2"/>
        <v>19_15</v>
      </c>
      <c r="O49" s="1">
        <v>42570.666620370372</v>
      </c>
      <c r="P49">
        <v>889</v>
      </c>
      <c r="Q49">
        <v>144</v>
      </c>
      <c r="R49">
        <v>104</v>
      </c>
      <c r="S49">
        <v>1</v>
      </c>
      <c r="T49">
        <v>9</v>
      </c>
      <c r="U49">
        <v>31</v>
      </c>
      <c r="V49">
        <v>145</v>
      </c>
      <c r="W49">
        <v>84.93</v>
      </c>
      <c r="X49">
        <v>91.62</v>
      </c>
    </row>
    <row r="50" spans="1:24" x14ac:dyDescent="0.3">
      <c r="A50" s="1">
        <v>42570.541666666664</v>
      </c>
      <c r="B50" s="1" t="str">
        <f t="shared" si="3"/>
        <v>19_13</v>
      </c>
      <c r="C50">
        <v>120</v>
      </c>
      <c r="D50">
        <v>0.53</v>
      </c>
      <c r="E50">
        <f t="shared" si="4"/>
        <v>112</v>
      </c>
      <c r="F50">
        <v>120</v>
      </c>
      <c r="G50">
        <f t="shared" si="5"/>
        <v>-8</v>
      </c>
      <c r="H50" s="2">
        <f t="shared" si="6"/>
        <v>-6.6666666666666666E-2</v>
      </c>
      <c r="K50" t="s">
        <v>14</v>
      </c>
      <c r="L50" s="1">
        <v>42570.708333333336</v>
      </c>
      <c r="M50" s="1">
        <f t="shared" si="1"/>
        <v>42570.541666666672</v>
      </c>
      <c r="N50" s="1" t="str">
        <f t="shared" si="2"/>
        <v>19_17</v>
      </c>
      <c r="O50" s="1">
        <v>42570.7499537037</v>
      </c>
      <c r="P50">
        <v>611</v>
      </c>
      <c r="Q50">
        <v>119</v>
      </c>
      <c r="R50">
        <v>77</v>
      </c>
      <c r="S50">
        <v>2</v>
      </c>
      <c r="T50">
        <v>11</v>
      </c>
      <c r="U50">
        <v>21</v>
      </c>
      <c r="V50">
        <v>121</v>
      </c>
      <c r="W50">
        <v>101.02</v>
      </c>
      <c r="X50">
        <v>102.97</v>
      </c>
    </row>
    <row r="51" spans="1:24" x14ac:dyDescent="0.3">
      <c r="A51" s="1">
        <v>42570.583333333336</v>
      </c>
      <c r="B51" s="1" t="str">
        <f t="shared" si="3"/>
        <v>19_14</v>
      </c>
      <c r="C51">
        <v>172</v>
      </c>
      <c r="D51">
        <v>0.77</v>
      </c>
      <c r="E51">
        <f t="shared" si="4"/>
        <v>161</v>
      </c>
      <c r="F51">
        <v>172</v>
      </c>
      <c r="G51">
        <f t="shared" si="5"/>
        <v>-11</v>
      </c>
      <c r="H51" s="2">
        <f t="shared" si="6"/>
        <v>-6.3953488372093026E-2</v>
      </c>
      <c r="K51" t="s">
        <v>14</v>
      </c>
      <c r="L51" s="1">
        <v>42570.75</v>
      </c>
      <c r="M51" s="1">
        <f t="shared" si="1"/>
        <v>42570.583333333336</v>
      </c>
      <c r="N51" s="1" t="str">
        <f t="shared" si="2"/>
        <v>19_18</v>
      </c>
      <c r="O51" s="1">
        <v>42570.791643518518</v>
      </c>
      <c r="P51">
        <v>542</v>
      </c>
      <c r="Q51">
        <v>119</v>
      </c>
      <c r="R51">
        <v>78</v>
      </c>
      <c r="S51">
        <v>1</v>
      </c>
      <c r="T51">
        <v>3</v>
      </c>
      <c r="U51">
        <v>23</v>
      </c>
      <c r="V51">
        <v>121</v>
      </c>
      <c r="W51">
        <v>58.86</v>
      </c>
      <c r="X51">
        <v>53.77</v>
      </c>
    </row>
    <row r="52" spans="1:24" x14ac:dyDescent="0.3">
      <c r="A52" s="1">
        <v>42570.625</v>
      </c>
      <c r="B52" s="1" t="str">
        <f t="shared" si="3"/>
        <v>19_15</v>
      </c>
      <c r="C52">
        <v>144</v>
      </c>
      <c r="D52">
        <v>0.57999999999999996</v>
      </c>
      <c r="E52">
        <f t="shared" si="4"/>
        <v>144</v>
      </c>
      <c r="F52">
        <v>144</v>
      </c>
      <c r="G52">
        <f t="shared" si="5"/>
        <v>0</v>
      </c>
      <c r="H52" s="2">
        <f t="shared" si="6"/>
        <v>0</v>
      </c>
      <c r="K52" t="s">
        <v>14</v>
      </c>
      <c r="L52" s="1">
        <v>42570.791666666664</v>
      </c>
      <c r="M52" s="1">
        <f t="shared" si="1"/>
        <v>42570.625</v>
      </c>
      <c r="N52" s="1" t="str">
        <f t="shared" si="2"/>
        <v>19_19</v>
      </c>
      <c r="O52" s="1">
        <v>42570.833148148151</v>
      </c>
      <c r="P52">
        <v>517</v>
      </c>
      <c r="Q52">
        <v>77</v>
      </c>
      <c r="R52">
        <v>40</v>
      </c>
      <c r="S52">
        <v>1</v>
      </c>
      <c r="T52">
        <v>4</v>
      </c>
      <c r="U52">
        <v>32</v>
      </c>
      <c r="V52">
        <v>79</v>
      </c>
      <c r="W52">
        <v>49.31</v>
      </c>
      <c r="X52">
        <v>43.66</v>
      </c>
    </row>
    <row r="53" spans="1:24" x14ac:dyDescent="0.3">
      <c r="A53" s="1">
        <v>42570.666666666664</v>
      </c>
      <c r="B53" s="1" t="str">
        <f t="shared" si="3"/>
        <v>19_16</v>
      </c>
      <c r="C53">
        <v>137</v>
      </c>
      <c r="D53">
        <v>0.6</v>
      </c>
      <c r="E53">
        <f t="shared" si="4"/>
        <v>0</v>
      </c>
      <c r="F53">
        <v>137</v>
      </c>
      <c r="G53">
        <f t="shared" si="5"/>
        <v>-137</v>
      </c>
      <c r="H53" s="2">
        <f t="shared" si="6"/>
        <v>-1</v>
      </c>
      <c r="K53" t="s">
        <v>14</v>
      </c>
      <c r="L53" s="1">
        <v>42570.833333333336</v>
      </c>
      <c r="M53" s="1">
        <f t="shared" si="1"/>
        <v>42570.666666666672</v>
      </c>
      <c r="N53" s="1" t="str">
        <f t="shared" si="2"/>
        <v>19_20</v>
      </c>
      <c r="O53" s="1">
        <v>42570.874745370369</v>
      </c>
      <c r="P53">
        <v>406</v>
      </c>
      <c r="Q53">
        <v>126</v>
      </c>
      <c r="R53">
        <v>80</v>
      </c>
      <c r="S53">
        <v>6</v>
      </c>
      <c r="T53">
        <v>2</v>
      </c>
      <c r="U53">
        <v>44</v>
      </c>
      <c r="V53">
        <v>126</v>
      </c>
      <c r="W53">
        <v>44.38</v>
      </c>
      <c r="X53">
        <v>38.56</v>
      </c>
    </row>
    <row r="54" spans="1:24" x14ac:dyDescent="0.3">
      <c r="A54" s="1">
        <v>42570.708333333336</v>
      </c>
      <c r="B54" s="1" t="str">
        <f t="shared" si="3"/>
        <v>19_17</v>
      </c>
      <c r="C54">
        <v>130</v>
      </c>
      <c r="D54">
        <v>0.81</v>
      </c>
      <c r="E54">
        <f t="shared" si="4"/>
        <v>119</v>
      </c>
      <c r="F54">
        <v>130</v>
      </c>
      <c r="G54">
        <f t="shared" si="5"/>
        <v>-11</v>
      </c>
      <c r="H54" s="2">
        <f t="shared" si="6"/>
        <v>-8.461538461538462E-2</v>
      </c>
      <c r="K54" t="s">
        <v>14</v>
      </c>
      <c r="L54" s="1">
        <v>42570.875</v>
      </c>
      <c r="M54" s="1">
        <f t="shared" si="1"/>
        <v>42570.708333333336</v>
      </c>
      <c r="N54" s="1" t="str">
        <f t="shared" si="2"/>
        <v>19_21</v>
      </c>
      <c r="O54" s="1">
        <v>42570.916643518518</v>
      </c>
      <c r="P54">
        <v>300</v>
      </c>
      <c r="Q54">
        <v>49</v>
      </c>
      <c r="R54">
        <v>30</v>
      </c>
      <c r="S54">
        <v>0</v>
      </c>
      <c r="T54">
        <v>4</v>
      </c>
      <c r="U54">
        <v>7</v>
      </c>
      <c r="V54">
        <v>49</v>
      </c>
      <c r="W54">
        <v>27.18</v>
      </c>
      <c r="X54">
        <v>24.47</v>
      </c>
    </row>
    <row r="55" spans="1:24" x14ac:dyDescent="0.3">
      <c r="A55" s="1">
        <v>42570.75</v>
      </c>
      <c r="B55" s="1" t="str">
        <f t="shared" si="3"/>
        <v>19_18</v>
      </c>
      <c r="C55">
        <v>135</v>
      </c>
      <c r="D55">
        <v>0.48</v>
      </c>
      <c r="E55">
        <f t="shared" si="4"/>
        <v>119</v>
      </c>
      <c r="F55">
        <v>135</v>
      </c>
      <c r="G55">
        <f t="shared" si="5"/>
        <v>-16</v>
      </c>
      <c r="H55" s="2">
        <f t="shared" si="6"/>
        <v>-0.11851851851851852</v>
      </c>
      <c r="K55" t="s">
        <v>14</v>
      </c>
      <c r="L55" s="1">
        <v>42570.916666666664</v>
      </c>
      <c r="M55" s="1">
        <f t="shared" si="1"/>
        <v>42570.75</v>
      </c>
      <c r="N55" s="1" t="str">
        <f t="shared" si="2"/>
        <v>19_22</v>
      </c>
      <c r="O55" s="1">
        <v>42570.958310185182</v>
      </c>
      <c r="P55">
        <v>199</v>
      </c>
      <c r="Q55">
        <v>18</v>
      </c>
      <c r="R55">
        <v>12</v>
      </c>
      <c r="S55">
        <v>1</v>
      </c>
      <c r="T55">
        <v>0</v>
      </c>
      <c r="U55">
        <v>6</v>
      </c>
      <c r="V55">
        <v>18</v>
      </c>
      <c r="W55">
        <v>6.69</v>
      </c>
      <c r="X55">
        <v>6.38</v>
      </c>
    </row>
    <row r="56" spans="1:24" x14ac:dyDescent="0.3">
      <c r="A56" s="1">
        <v>42570.791666666664</v>
      </c>
      <c r="B56" s="1" t="str">
        <f t="shared" si="3"/>
        <v>19_19</v>
      </c>
      <c r="C56">
        <v>85</v>
      </c>
      <c r="D56">
        <v>0.6</v>
      </c>
      <c r="E56">
        <f t="shared" si="4"/>
        <v>77</v>
      </c>
      <c r="F56">
        <v>85</v>
      </c>
      <c r="G56">
        <f t="shared" si="5"/>
        <v>-8</v>
      </c>
      <c r="H56" s="2">
        <f t="shared" si="6"/>
        <v>-9.4117647058823528E-2</v>
      </c>
      <c r="K56" t="s">
        <v>14</v>
      </c>
      <c r="L56" s="1">
        <v>42570.958333333336</v>
      </c>
      <c r="M56" s="1">
        <f t="shared" si="1"/>
        <v>42570.791666666672</v>
      </c>
      <c r="N56" s="1" t="str">
        <f t="shared" si="2"/>
        <v>19_23</v>
      </c>
      <c r="O56" s="1">
        <v>42570.999652777777</v>
      </c>
      <c r="P56">
        <v>284</v>
      </c>
      <c r="Q56">
        <v>53</v>
      </c>
      <c r="R56">
        <v>34</v>
      </c>
      <c r="S56">
        <v>2</v>
      </c>
      <c r="T56">
        <v>4</v>
      </c>
      <c r="U56">
        <v>13</v>
      </c>
      <c r="V56">
        <v>55</v>
      </c>
      <c r="W56">
        <v>24.59</v>
      </c>
      <c r="X56">
        <v>19.45</v>
      </c>
    </row>
    <row r="57" spans="1:24" x14ac:dyDescent="0.3">
      <c r="A57" s="1">
        <v>42570.833333333336</v>
      </c>
      <c r="B57" s="1" t="str">
        <f t="shared" si="3"/>
        <v>19_20</v>
      </c>
      <c r="C57">
        <v>135</v>
      </c>
      <c r="D57">
        <v>0.35</v>
      </c>
      <c r="E57">
        <f t="shared" si="4"/>
        <v>126</v>
      </c>
      <c r="F57">
        <v>135</v>
      </c>
      <c r="G57">
        <f t="shared" si="5"/>
        <v>-9</v>
      </c>
      <c r="H57" s="2">
        <f t="shared" si="6"/>
        <v>-6.6666666666666666E-2</v>
      </c>
      <c r="K57" t="s">
        <v>14</v>
      </c>
      <c r="L57" s="1">
        <v>42571</v>
      </c>
      <c r="M57" s="1">
        <f t="shared" si="1"/>
        <v>42570.833333333336</v>
      </c>
      <c r="N57" s="1" t="str">
        <f t="shared" si="2"/>
        <v>20_0</v>
      </c>
      <c r="O57" s="1">
        <v>42571.041574074072</v>
      </c>
      <c r="P57">
        <v>152</v>
      </c>
      <c r="Q57">
        <v>18</v>
      </c>
      <c r="R57">
        <v>15</v>
      </c>
      <c r="S57">
        <v>0</v>
      </c>
      <c r="T57">
        <v>2</v>
      </c>
      <c r="U57">
        <v>1</v>
      </c>
      <c r="V57">
        <v>18</v>
      </c>
      <c r="W57">
        <v>25.06</v>
      </c>
      <c r="X57">
        <v>26.15</v>
      </c>
    </row>
    <row r="58" spans="1:24" x14ac:dyDescent="0.3">
      <c r="A58" s="1">
        <v>42570.875</v>
      </c>
      <c r="B58" s="1" t="str">
        <f t="shared" si="3"/>
        <v>19_21</v>
      </c>
      <c r="C58">
        <v>55</v>
      </c>
      <c r="D58">
        <v>0.53</v>
      </c>
      <c r="E58">
        <f t="shared" si="4"/>
        <v>49</v>
      </c>
      <c r="F58">
        <v>55</v>
      </c>
      <c r="G58">
        <f t="shared" si="5"/>
        <v>-6</v>
      </c>
      <c r="H58" s="2">
        <f t="shared" si="6"/>
        <v>-0.10909090909090909</v>
      </c>
      <c r="K58" t="s">
        <v>14</v>
      </c>
      <c r="L58" s="1">
        <v>42571.041666666664</v>
      </c>
      <c r="M58" s="1">
        <f t="shared" si="1"/>
        <v>42570.875</v>
      </c>
      <c r="N58" s="1" t="str">
        <f t="shared" si="2"/>
        <v>20_1</v>
      </c>
      <c r="O58" s="1">
        <v>42571.078703703701</v>
      </c>
      <c r="P58">
        <v>73</v>
      </c>
      <c r="Q58">
        <v>19</v>
      </c>
      <c r="R58">
        <v>13</v>
      </c>
      <c r="S58">
        <v>0</v>
      </c>
      <c r="T58">
        <v>0</v>
      </c>
      <c r="U58">
        <v>6</v>
      </c>
      <c r="V58">
        <v>19</v>
      </c>
      <c r="W58">
        <v>17.739999999999998</v>
      </c>
      <c r="X58">
        <v>17.79</v>
      </c>
    </row>
    <row r="59" spans="1:24" x14ac:dyDescent="0.3">
      <c r="A59" s="1">
        <v>42570.916666666664</v>
      </c>
      <c r="B59" s="1" t="str">
        <f t="shared" si="3"/>
        <v>19_22</v>
      </c>
      <c r="C59">
        <v>19</v>
      </c>
      <c r="D59">
        <v>0.37</v>
      </c>
      <c r="E59">
        <f t="shared" si="4"/>
        <v>18</v>
      </c>
      <c r="F59">
        <v>19</v>
      </c>
      <c r="G59">
        <f t="shared" si="5"/>
        <v>-1</v>
      </c>
      <c r="H59" s="2">
        <f t="shared" si="6"/>
        <v>-5.2631578947368418E-2</v>
      </c>
      <c r="K59" t="s">
        <v>14</v>
      </c>
      <c r="L59" s="1">
        <v>42571.083333333336</v>
      </c>
      <c r="M59" s="1">
        <f t="shared" si="1"/>
        <v>42570.916666666672</v>
      </c>
      <c r="N59" s="1" t="str">
        <f t="shared" si="2"/>
        <v>20_2</v>
      </c>
      <c r="O59" s="1">
        <v>42571.124259259261</v>
      </c>
      <c r="P59">
        <v>53</v>
      </c>
      <c r="Q59">
        <v>27</v>
      </c>
      <c r="R59">
        <v>8</v>
      </c>
      <c r="S59">
        <v>3</v>
      </c>
      <c r="T59">
        <v>1</v>
      </c>
      <c r="U59">
        <v>18</v>
      </c>
      <c r="V59">
        <v>27</v>
      </c>
      <c r="W59">
        <v>8.7100000000000009</v>
      </c>
      <c r="X59">
        <v>4.34</v>
      </c>
    </row>
    <row r="60" spans="1:24" x14ac:dyDescent="0.3">
      <c r="A60" s="1">
        <v>42570.958333333336</v>
      </c>
      <c r="B60" s="1" t="str">
        <f t="shared" si="3"/>
        <v>19_23</v>
      </c>
      <c r="C60">
        <v>61</v>
      </c>
      <c r="D60">
        <v>0.44</v>
      </c>
      <c r="E60">
        <f t="shared" si="4"/>
        <v>53</v>
      </c>
      <c r="F60">
        <v>61</v>
      </c>
      <c r="G60">
        <f t="shared" si="5"/>
        <v>-8</v>
      </c>
      <c r="H60" s="2">
        <f t="shared" si="6"/>
        <v>-0.13114754098360656</v>
      </c>
      <c r="K60" t="s">
        <v>14</v>
      </c>
      <c r="L60" s="1">
        <v>42571.125</v>
      </c>
      <c r="M60" s="1">
        <f t="shared" si="1"/>
        <v>42570.958333333336</v>
      </c>
      <c r="N60" s="1" t="str">
        <f t="shared" si="2"/>
        <v>20_3</v>
      </c>
      <c r="O60" s="1">
        <v>42571.165300925924</v>
      </c>
      <c r="P60">
        <v>16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3">
      <c r="A61" s="1">
        <v>42571</v>
      </c>
      <c r="B61" s="1" t="str">
        <f t="shared" si="3"/>
        <v>20_0</v>
      </c>
      <c r="C61">
        <v>20</v>
      </c>
      <c r="D61">
        <v>1.36</v>
      </c>
      <c r="E61">
        <f t="shared" si="4"/>
        <v>18</v>
      </c>
      <c r="F61">
        <v>20</v>
      </c>
      <c r="G61">
        <f t="shared" si="5"/>
        <v>-2</v>
      </c>
      <c r="H61" s="2">
        <f t="shared" si="6"/>
        <v>-0.1</v>
      </c>
      <c r="K61" t="s">
        <v>14</v>
      </c>
      <c r="L61" s="1">
        <v>42571.166666666664</v>
      </c>
      <c r="M61" s="1">
        <f t="shared" si="1"/>
        <v>42571</v>
      </c>
      <c r="N61" s="1" t="str">
        <f t="shared" si="2"/>
        <v>20_4</v>
      </c>
      <c r="O61" s="1">
        <v>42571.167685185188</v>
      </c>
      <c r="P61">
        <v>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3">
      <c r="A62" s="1">
        <v>42571.041666666664</v>
      </c>
      <c r="B62" s="1" t="str">
        <f t="shared" si="3"/>
        <v>20_1</v>
      </c>
      <c r="C62">
        <v>20</v>
      </c>
      <c r="D62">
        <v>0.91</v>
      </c>
      <c r="E62">
        <f t="shared" si="4"/>
        <v>19</v>
      </c>
      <c r="F62">
        <v>20</v>
      </c>
      <c r="G62">
        <f t="shared" si="5"/>
        <v>-1</v>
      </c>
      <c r="H62" s="2">
        <f t="shared" si="6"/>
        <v>-0.05</v>
      </c>
      <c r="K62" t="s">
        <v>14</v>
      </c>
      <c r="L62" s="1">
        <v>42571.208333333336</v>
      </c>
      <c r="M62" s="1">
        <f t="shared" si="1"/>
        <v>42571.041666666672</v>
      </c>
      <c r="N62" s="1" t="str">
        <f t="shared" si="2"/>
        <v>20_5</v>
      </c>
      <c r="O62" s="1">
        <v>42571.24728009259</v>
      </c>
      <c r="P62">
        <v>58</v>
      </c>
      <c r="Q62">
        <v>6</v>
      </c>
      <c r="R62">
        <v>3</v>
      </c>
      <c r="S62">
        <v>1</v>
      </c>
      <c r="T62">
        <v>1</v>
      </c>
      <c r="U62">
        <v>2</v>
      </c>
      <c r="V62">
        <v>6</v>
      </c>
      <c r="W62">
        <v>1.44</v>
      </c>
      <c r="X62">
        <v>0.96</v>
      </c>
    </row>
    <row r="63" spans="1:24" x14ac:dyDescent="0.3">
      <c r="A63" s="1">
        <v>42571.083333333336</v>
      </c>
      <c r="B63" s="1" t="str">
        <f t="shared" si="3"/>
        <v>20_2</v>
      </c>
      <c r="C63">
        <v>27</v>
      </c>
      <c r="D63">
        <v>0.32</v>
      </c>
      <c r="E63">
        <f t="shared" si="4"/>
        <v>27</v>
      </c>
      <c r="F63">
        <v>27</v>
      </c>
      <c r="G63">
        <f t="shared" si="5"/>
        <v>0</v>
      </c>
      <c r="H63" s="2">
        <f t="shared" si="6"/>
        <v>0</v>
      </c>
      <c r="K63" t="s">
        <v>14</v>
      </c>
      <c r="L63" s="1">
        <v>42571.25</v>
      </c>
      <c r="M63" s="1">
        <f t="shared" si="1"/>
        <v>42571.083333333336</v>
      </c>
      <c r="N63" s="1" t="str">
        <f t="shared" si="2"/>
        <v>20_6</v>
      </c>
      <c r="O63" s="1">
        <v>42571.287777777776</v>
      </c>
      <c r="P63">
        <v>96</v>
      </c>
      <c r="Q63">
        <v>22</v>
      </c>
      <c r="R63">
        <v>15</v>
      </c>
      <c r="S63">
        <v>0</v>
      </c>
      <c r="T63">
        <v>3</v>
      </c>
      <c r="U63">
        <v>4</v>
      </c>
      <c r="V63">
        <v>23</v>
      </c>
      <c r="W63">
        <v>14.86</v>
      </c>
      <c r="X63">
        <v>15.98</v>
      </c>
    </row>
    <row r="64" spans="1:24" x14ac:dyDescent="0.3">
      <c r="A64" s="1">
        <v>42571.25</v>
      </c>
      <c r="B64" s="1" t="str">
        <f t="shared" si="3"/>
        <v>20_6</v>
      </c>
      <c r="C64">
        <v>25</v>
      </c>
      <c r="D64">
        <v>0.7</v>
      </c>
      <c r="E64">
        <f t="shared" si="4"/>
        <v>22</v>
      </c>
      <c r="F64">
        <v>25</v>
      </c>
      <c r="G64">
        <f t="shared" si="5"/>
        <v>-3</v>
      </c>
      <c r="H64" s="2">
        <f t="shared" si="6"/>
        <v>-0.12</v>
      </c>
      <c r="K64" t="s">
        <v>14</v>
      </c>
      <c r="L64" s="1">
        <v>42571.375</v>
      </c>
      <c r="M64" s="1">
        <f t="shared" si="1"/>
        <v>42571.208333333336</v>
      </c>
      <c r="N64" s="1" t="str">
        <f t="shared" si="2"/>
        <v>20_9</v>
      </c>
      <c r="O64" s="1">
        <v>42571.415590277778</v>
      </c>
      <c r="P64">
        <v>13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">
      <c r="A65" s="1">
        <v>42571.333333333336</v>
      </c>
      <c r="B65" s="1" t="str">
        <f t="shared" si="3"/>
        <v>20_8</v>
      </c>
      <c r="C65">
        <v>26</v>
      </c>
      <c r="D65">
        <v>0.81</v>
      </c>
      <c r="E65">
        <f t="shared" si="4"/>
        <v>0</v>
      </c>
      <c r="F65">
        <v>26</v>
      </c>
      <c r="G65">
        <f t="shared" si="5"/>
        <v>-26</v>
      </c>
      <c r="H65" s="2">
        <f t="shared" si="6"/>
        <v>-1</v>
      </c>
      <c r="K65" t="s">
        <v>14</v>
      </c>
      <c r="L65" s="1">
        <v>42571.416666666664</v>
      </c>
      <c r="M65" s="1">
        <f t="shared" si="1"/>
        <v>42571.25</v>
      </c>
      <c r="N65" s="1" t="str">
        <f t="shared" si="2"/>
        <v>20_10</v>
      </c>
      <c r="O65" s="1">
        <v>42571.458136574074</v>
      </c>
      <c r="P65">
        <v>175</v>
      </c>
      <c r="Q65">
        <v>32</v>
      </c>
      <c r="R65">
        <v>31</v>
      </c>
      <c r="S65">
        <v>0</v>
      </c>
      <c r="T65">
        <v>1</v>
      </c>
      <c r="U65">
        <v>0</v>
      </c>
      <c r="V65">
        <v>32</v>
      </c>
      <c r="W65">
        <v>24.23</v>
      </c>
      <c r="X65">
        <v>30.96</v>
      </c>
    </row>
    <row r="66" spans="1:24" x14ac:dyDescent="0.3">
      <c r="A66" s="1">
        <v>42571.416666666664</v>
      </c>
      <c r="B66" s="1" t="str">
        <f t="shared" si="3"/>
        <v>20_10</v>
      </c>
      <c r="C66">
        <v>33</v>
      </c>
      <c r="D66">
        <v>0.8</v>
      </c>
      <c r="E66">
        <f t="shared" si="4"/>
        <v>32</v>
      </c>
      <c r="F66">
        <v>33</v>
      </c>
      <c r="G66">
        <f t="shared" si="5"/>
        <v>-1</v>
      </c>
      <c r="H66" s="2">
        <f t="shared" si="6"/>
        <v>-3.0303030303030304E-2</v>
      </c>
      <c r="K66" t="s">
        <v>14</v>
      </c>
      <c r="L66" s="1">
        <v>42571.458333333336</v>
      </c>
      <c r="M66" s="1">
        <f t="shared" si="1"/>
        <v>42571.291666666672</v>
      </c>
      <c r="N66" s="1" t="str">
        <f t="shared" si="2"/>
        <v>20_11</v>
      </c>
      <c r="O66" s="1">
        <v>42571.499884259261</v>
      </c>
      <c r="P66">
        <v>76</v>
      </c>
      <c r="Q66">
        <v>18</v>
      </c>
      <c r="R66">
        <v>8</v>
      </c>
      <c r="S66">
        <v>0</v>
      </c>
      <c r="T66">
        <v>0</v>
      </c>
      <c r="U66">
        <v>10</v>
      </c>
      <c r="V66">
        <v>18</v>
      </c>
      <c r="W66">
        <v>14.68</v>
      </c>
      <c r="X66">
        <v>7.41</v>
      </c>
    </row>
    <row r="67" spans="1:24" x14ac:dyDescent="0.3">
      <c r="A67" s="1">
        <v>42571.458333333336</v>
      </c>
      <c r="B67" s="1" t="str">
        <f t="shared" si="3"/>
        <v>20_11</v>
      </c>
      <c r="C67">
        <v>19</v>
      </c>
      <c r="D67">
        <v>0.84</v>
      </c>
      <c r="E67">
        <f t="shared" si="4"/>
        <v>18</v>
      </c>
      <c r="F67">
        <v>19</v>
      </c>
      <c r="G67">
        <f t="shared" si="5"/>
        <v>-1</v>
      </c>
      <c r="H67" s="2">
        <f t="shared" si="6"/>
        <v>-5.2631578947368418E-2</v>
      </c>
      <c r="K67" t="s">
        <v>14</v>
      </c>
      <c r="L67" s="1">
        <v>42571.5</v>
      </c>
      <c r="M67" s="1">
        <f t="shared" ref="M67:M79" si="7">L67-4/24</f>
        <v>42571.333333333336</v>
      </c>
      <c r="N67" s="1" t="str">
        <f t="shared" si="2"/>
        <v>20_12</v>
      </c>
      <c r="O67" s="1">
        <v>42571.539722222224</v>
      </c>
      <c r="P67">
        <v>179</v>
      </c>
      <c r="Q67">
        <v>37</v>
      </c>
      <c r="R67">
        <v>33</v>
      </c>
      <c r="S67">
        <v>0</v>
      </c>
      <c r="T67">
        <v>1</v>
      </c>
      <c r="U67">
        <v>3</v>
      </c>
      <c r="V67">
        <v>37</v>
      </c>
      <c r="W67">
        <v>23.42</v>
      </c>
      <c r="X67">
        <v>26.97</v>
      </c>
    </row>
    <row r="68" spans="1:24" x14ac:dyDescent="0.3">
      <c r="A68" s="1">
        <v>42571.5</v>
      </c>
      <c r="B68" s="1" t="str">
        <f t="shared" si="3"/>
        <v>20_12</v>
      </c>
      <c r="C68">
        <v>41</v>
      </c>
      <c r="D68">
        <v>0.63</v>
      </c>
      <c r="E68">
        <f t="shared" si="4"/>
        <v>37</v>
      </c>
      <c r="F68">
        <v>41</v>
      </c>
      <c r="G68">
        <f t="shared" si="5"/>
        <v>-4</v>
      </c>
      <c r="H68" s="2">
        <f t="shared" si="6"/>
        <v>-9.7560975609756101E-2</v>
      </c>
      <c r="K68" t="s">
        <v>14</v>
      </c>
      <c r="L68" s="1">
        <v>42571.541666666664</v>
      </c>
      <c r="M68" s="1">
        <f t="shared" si="7"/>
        <v>42571.375</v>
      </c>
      <c r="N68" s="1" t="str">
        <f t="shared" si="2"/>
        <v>20_13</v>
      </c>
      <c r="O68" s="1">
        <v>42571.583229166667</v>
      </c>
      <c r="P68">
        <v>230</v>
      </c>
      <c r="Q68">
        <v>71</v>
      </c>
      <c r="R68">
        <v>28</v>
      </c>
      <c r="S68">
        <v>0</v>
      </c>
      <c r="T68">
        <v>42</v>
      </c>
      <c r="U68">
        <v>1</v>
      </c>
      <c r="V68">
        <v>72</v>
      </c>
      <c r="W68">
        <v>35.79</v>
      </c>
      <c r="X68">
        <v>28.58</v>
      </c>
    </row>
    <row r="69" spans="1:24" x14ac:dyDescent="0.3">
      <c r="A69" s="1">
        <v>42571.541666666664</v>
      </c>
      <c r="B69" s="1" t="str">
        <f t="shared" si="3"/>
        <v>20_13</v>
      </c>
      <c r="C69">
        <v>74</v>
      </c>
      <c r="D69">
        <v>0.49</v>
      </c>
      <c r="E69">
        <f t="shared" si="4"/>
        <v>71</v>
      </c>
      <c r="F69">
        <v>74</v>
      </c>
      <c r="G69">
        <f t="shared" si="5"/>
        <v>-3</v>
      </c>
      <c r="H69" s="2">
        <f t="shared" si="6"/>
        <v>-4.0540540540540543E-2</v>
      </c>
      <c r="K69" t="s">
        <v>14</v>
      </c>
      <c r="L69" s="1">
        <v>42571.583333333336</v>
      </c>
      <c r="M69" s="1">
        <f t="shared" si="7"/>
        <v>42571.416666666672</v>
      </c>
      <c r="N69" s="1" t="str">
        <f t="shared" si="2"/>
        <v>20_14</v>
      </c>
      <c r="O69" s="1">
        <v>42571.624386574076</v>
      </c>
      <c r="P69">
        <v>221</v>
      </c>
      <c r="Q69">
        <v>57</v>
      </c>
      <c r="R69">
        <v>55</v>
      </c>
      <c r="S69">
        <v>0</v>
      </c>
      <c r="T69">
        <v>0</v>
      </c>
      <c r="U69">
        <v>2</v>
      </c>
      <c r="V69">
        <v>57</v>
      </c>
      <c r="W69">
        <v>37.69</v>
      </c>
      <c r="X69">
        <v>47.55</v>
      </c>
    </row>
    <row r="70" spans="1:24" x14ac:dyDescent="0.3">
      <c r="A70" s="1">
        <v>42571.583333333336</v>
      </c>
      <c r="B70" s="1" t="str">
        <f t="shared" si="3"/>
        <v>20_14</v>
      </c>
      <c r="C70">
        <v>60</v>
      </c>
      <c r="D70">
        <v>0.65</v>
      </c>
      <c r="E70">
        <f t="shared" si="4"/>
        <v>57</v>
      </c>
      <c r="F70">
        <v>60</v>
      </c>
      <c r="G70">
        <f t="shared" si="5"/>
        <v>-3</v>
      </c>
      <c r="H70" s="2">
        <f t="shared" si="6"/>
        <v>-0.05</v>
      </c>
      <c r="K70" t="s">
        <v>14</v>
      </c>
      <c r="L70" s="1">
        <v>42571.625</v>
      </c>
      <c r="M70" s="1">
        <f t="shared" si="7"/>
        <v>42571.458333333336</v>
      </c>
      <c r="N70" s="1" t="str">
        <f t="shared" si="2"/>
        <v>20_15</v>
      </c>
      <c r="O70" s="1">
        <v>42571.666435185187</v>
      </c>
      <c r="P70">
        <v>208</v>
      </c>
      <c r="Q70">
        <v>39</v>
      </c>
      <c r="R70">
        <v>34</v>
      </c>
      <c r="S70">
        <v>0</v>
      </c>
      <c r="T70">
        <v>1</v>
      </c>
      <c r="U70">
        <v>4</v>
      </c>
      <c r="V70">
        <v>39</v>
      </c>
      <c r="W70">
        <v>20.239999999999998</v>
      </c>
      <c r="X70">
        <v>23.94</v>
      </c>
    </row>
    <row r="71" spans="1:24" x14ac:dyDescent="0.3">
      <c r="A71" s="1">
        <v>42571.625</v>
      </c>
      <c r="B71" s="1" t="str">
        <f t="shared" si="3"/>
        <v>20_15</v>
      </c>
      <c r="C71">
        <v>43</v>
      </c>
      <c r="D71">
        <v>0.51</v>
      </c>
      <c r="E71">
        <f t="shared" si="4"/>
        <v>39</v>
      </c>
      <c r="F71">
        <v>43</v>
      </c>
      <c r="G71">
        <f t="shared" si="5"/>
        <v>-4</v>
      </c>
      <c r="H71" s="2">
        <f t="shared" si="6"/>
        <v>-9.3023255813953487E-2</v>
      </c>
      <c r="K71" t="s">
        <v>14</v>
      </c>
      <c r="L71" s="1">
        <v>42571.666666666664</v>
      </c>
      <c r="M71" s="1">
        <f t="shared" si="7"/>
        <v>42571.5</v>
      </c>
      <c r="N71" s="1" t="str">
        <f t="shared" ref="N71:N79" si="8">DAY(L71)&amp;"_"&amp;HOUR(L71)</f>
        <v>20_16</v>
      </c>
      <c r="O71" s="1">
        <v>42571.708275462966</v>
      </c>
      <c r="P71">
        <v>281</v>
      </c>
      <c r="Q71">
        <v>97</v>
      </c>
      <c r="R71">
        <v>66</v>
      </c>
      <c r="S71">
        <v>1</v>
      </c>
      <c r="T71">
        <v>25</v>
      </c>
      <c r="U71">
        <v>6</v>
      </c>
      <c r="V71">
        <v>101</v>
      </c>
      <c r="W71">
        <v>49.51</v>
      </c>
      <c r="X71">
        <v>41.98</v>
      </c>
    </row>
    <row r="72" spans="1:24" x14ac:dyDescent="0.3">
      <c r="A72" s="1">
        <v>42571.666666666664</v>
      </c>
      <c r="B72" s="1" t="str">
        <f t="shared" si="3"/>
        <v>20_16</v>
      </c>
      <c r="C72">
        <v>111</v>
      </c>
      <c r="D72">
        <v>0.47</v>
      </c>
      <c r="E72">
        <f t="shared" si="4"/>
        <v>97</v>
      </c>
      <c r="F72">
        <v>111</v>
      </c>
      <c r="G72">
        <f t="shared" si="5"/>
        <v>-14</v>
      </c>
      <c r="H72" s="2">
        <f t="shared" si="6"/>
        <v>-0.12612612612612611</v>
      </c>
      <c r="K72" t="s">
        <v>14</v>
      </c>
      <c r="L72" s="1">
        <v>42571.708333333336</v>
      </c>
      <c r="M72" s="1">
        <f t="shared" si="7"/>
        <v>42571.541666666672</v>
      </c>
      <c r="N72" s="1" t="str">
        <f t="shared" si="8"/>
        <v>20_17</v>
      </c>
      <c r="O72" s="1">
        <v>42571.749895833331</v>
      </c>
      <c r="P72">
        <v>337</v>
      </c>
      <c r="Q72">
        <v>116</v>
      </c>
      <c r="R72">
        <v>111</v>
      </c>
      <c r="S72">
        <v>2</v>
      </c>
      <c r="T72">
        <v>1</v>
      </c>
      <c r="U72">
        <v>4</v>
      </c>
      <c r="V72">
        <v>116</v>
      </c>
      <c r="W72">
        <v>59.48</v>
      </c>
      <c r="X72">
        <v>76.650000000000006</v>
      </c>
    </row>
    <row r="73" spans="1:24" x14ac:dyDescent="0.3">
      <c r="A73" s="1">
        <v>42571.708333333336</v>
      </c>
      <c r="B73" s="1" t="str">
        <f t="shared" ref="B73:B79" si="9">DAY(A73)&amp;"_"&amp;HOUR(A73)</f>
        <v>20_17</v>
      </c>
      <c r="C73">
        <v>119</v>
      </c>
      <c r="D73">
        <v>0.51</v>
      </c>
      <c r="E73">
        <f t="shared" ref="E73:E79" si="10">IFERROR(VLOOKUP(B73,$N$2:$Q$79,4,FALSE),0)</f>
        <v>116</v>
      </c>
      <c r="F73">
        <v>119</v>
      </c>
      <c r="G73">
        <f t="shared" ref="G73:G79" si="11">E73-C73</f>
        <v>-3</v>
      </c>
      <c r="H73" s="2">
        <f t="shared" ref="H73:H79" si="12">G73/C73</f>
        <v>-2.5210084033613446E-2</v>
      </c>
      <c r="K73" t="s">
        <v>14</v>
      </c>
      <c r="L73" s="1">
        <v>42571.75</v>
      </c>
      <c r="M73" s="1">
        <f t="shared" si="7"/>
        <v>42571.583333333336</v>
      </c>
      <c r="N73" s="1" t="str">
        <f t="shared" si="8"/>
        <v>20_18</v>
      </c>
      <c r="O73" s="1">
        <v>42571.791527777779</v>
      </c>
      <c r="P73">
        <v>205</v>
      </c>
      <c r="Q73">
        <v>71</v>
      </c>
      <c r="R73">
        <v>70</v>
      </c>
      <c r="S73">
        <v>0</v>
      </c>
      <c r="T73">
        <v>1</v>
      </c>
      <c r="U73">
        <v>0</v>
      </c>
      <c r="V73">
        <v>71</v>
      </c>
      <c r="W73">
        <v>25.46</v>
      </c>
      <c r="X73">
        <v>33.51</v>
      </c>
    </row>
    <row r="74" spans="1:24" x14ac:dyDescent="0.3">
      <c r="A74" s="1">
        <v>42571.75</v>
      </c>
      <c r="B74" s="1" t="str">
        <f t="shared" si="9"/>
        <v>20_18</v>
      </c>
      <c r="C74">
        <v>75</v>
      </c>
      <c r="D74">
        <v>0.37</v>
      </c>
      <c r="E74">
        <f t="shared" si="10"/>
        <v>71</v>
      </c>
      <c r="F74">
        <v>75</v>
      </c>
      <c r="G74">
        <f t="shared" si="11"/>
        <v>-4</v>
      </c>
      <c r="H74" s="2">
        <f t="shared" si="12"/>
        <v>-5.3333333333333337E-2</v>
      </c>
      <c r="K74" t="s">
        <v>14</v>
      </c>
      <c r="L74" s="1">
        <v>42571.791666666664</v>
      </c>
      <c r="M74" s="1">
        <f t="shared" si="7"/>
        <v>42571.625</v>
      </c>
      <c r="N74" s="1" t="str">
        <f t="shared" si="8"/>
        <v>20_19</v>
      </c>
      <c r="O74" s="1">
        <v>42571.833321759259</v>
      </c>
      <c r="P74">
        <v>124</v>
      </c>
      <c r="Q74">
        <v>43</v>
      </c>
      <c r="R74">
        <v>37</v>
      </c>
      <c r="S74">
        <v>0</v>
      </c>
      <c r="T74">
        <v>3</v>
      </c>
      <c r="U74">
        <v>3</v>
      </c>
      <c r="V74">
        <v>43</v>
      </c>
      <c r="W74">
        <v>19.170000000000002</v>
      </c>
      <c r="X74">
        <v>20.02</v>
      </c>
    </row>
    <row r="75" spans="1:24" x14ac:dyDescent="0.3">
      <c r="A75" s="1">
        <v>42571.791666666664</v>
      </c>
      <c r="B75" s="1" t="str">
        <f t="shared" si="9"/>
        <v>20_19</v>
      </c>
      <c r="C75">
        <v>47</v>
      </c>
      <c r="D75">
        <v>0.45</v>
      </c>
      <c r="E75">
        <f t="shared" si="10"/>
        <v>43</v>
      </c>
      <c r="F75">
        <v>47</v>
      </c>
      <c r="G75">
        <f t="shared" si="11"/>
        <v>-4</v>
      </c>
      <c r="H75" s="2">
        <f t="shared" si="12"/>
        <v>-8.5106382978723402E-2</v>
      </c>
      <c r="K75" t="s">
        <v>14</v>
      </c>
      <c r="L75" s="1">
        <v>42571.833333333336</v>
      </c>
      <c r="M75" s="1">
        <f t="shared" si="7"/>
        <v>42571.666666666672</v>
      </c>
      <c r="N75" s="1" t="str">
        <f t="shared" si="8"/>
        <v>20_20</v>
      </c>
      <c r="O75" s="1">
        <v>42571.873576388891</v>
      </c>
      <c r="P75">
        <v>107</v>
      </c>
      <c r="Q75">
        <v>22</v>
      </c>
      <c r="R75">
        <v>19</v>
      </c>
      <c r="S75">
        <v>0</v>
      </c>
      <c r="T75">
        <v>0</v>
      </c>
      <c r="U75">
        <v>3</v>
      </c>
      <c r="V75">
        <v>22</v>
      </c>
      <c r="W75">
        <v>18.3</v>
      </c>
      <c r="X75">
        <v>21.04</v>
      </c>
    </row>
    <row r="76" spans="1:24" x14ac:dyDescent="0.3">
      <c r="A76" s="1">
        <v>42571.833333333336</v>
      </c>
      <c r="B76" s="1" t="str">
        <f t="shared" si="9"/>
        <v>20_20</v>
      </c>
      <c r="C76">
        <v>22</v>
      </c>
      <c r="D76">
        <v>0.83</v>
      </c>
      <c r="E76">
        <f t="shared" si="10"/>
        <v>22</v>
      </c>
      <c r="F76">
        <v>22</v>
      </c>
      <c r="G76">
        <f t="shared" si="11"/>
        <v>0</v>
      </c>
      <c r="H76" s="2">
        <f t="shared" si="12"/>
        <v>0</v>
      </c>
      <c r="K76" t="s">
        <v>14</v>
      </c>
      <c r="L76" s="1">
        <v>42571.875</v>
      </c>
      <c r="M76" s="1">
        <f t="shared" si="7"/>
        <v>42571.708333333336</v>
      </c>
      <c r="N76" s="1" t="str">
        <f t="shared" si="8"/>
        <v>20_21</v>
      </c>
      <c r="O76" s="1">
        <v>42571.915636574071</v>
      </c>
      <c r="P76">
        <v>126</v>
      </c>
      <c r="Q76">
        <v>21</v>
      </c>
      <c r="R76">
        <v>19</v>
      </c>
      <c r="S76">
        <v>0</v>
      </c>
      <c r="T76">
        <v>1</v>
      </c>
      <c r="U76">
        <v>1</v>
      </c>
      <c r="V76">
        <v>22</v>
      </c>
      <c r="W76">
        <v>9.76</v>
      </c>
      <c r="X76">
        <v>10.82</v>
      </c>
    </row>
    <row r="77" spans="1:24" x14ac:dyDescent="0.3">
      <c r="A77" s="1">
        <v>42571.875</v>
      </c>
      <c r="B77" s="1" t="str">
        <f t="shared" si="9"/>
        <v>20_21</v>
      </c>
      <c r="C77">
        <v>25</v>
      </c>
      <c r="D77">
        <v>0.43</v>
      </c>
      <c r="E77">
        <f t="shared" si="10"/>
        <v>21</v>
      </c>
      <c r="F77">
        <v>25</v>
      </c>
      <c r="G77">
        <f t="shared" si="11"/>
        <v>-4</v>
      </c>
      <c r="H77" s="2">
        <f t="shared" si="12"/>
        <v>-0.16</v>
      </c>
      <c r="K77" t="s">
        <v>14</v>
      </c>
      <c r="L77" s="1">
        <v>42571.916666666664</v>
      </c>
      <c r="M77" s="1">
        <f t="shared" si="7"/>
        <v>42571.75</v>
      </c>
      <c r="N77" s="1" t="str">
        <f t="shared" si="8"/>
        <v>20_22</v>
      </c>
      <c r="O77" s="1">
        <v>42571.957407407404</v>
      </c>
      <c r="P77">
        <v>169</v>
      </c>
      <c r="Q77">
        <v>30</v>
      </c>
      <c r="R77">
        <v>24</v>
      </c>
      <c r="S77">
        <v>0</v>
      </c>
      <c r="T77">
        <v>2</v>
      </c>
      <c r="U77">
        <v>4</v>
      </c>
      <c r="V77">
        <v>30</v>
      </c>
      <c r="W77">
        <v>25.81</v>
      </c>
      <c r="X77">
        <v>32.89</v>
      </c>
    </row>
    <row r="78" spans="1:24" x14ac:dyDescent="0.3">
      <c r="A78" s="1">
        <v>42571.916666666664</v>
      </c>
      <c r="B78" s="1" t="str">
        <f t="shared" si="9"/>
        <v>20_22</v>
      </c>
      <c r="C78">
        <v>31</v>
      </c>
      <c r="D78">
        <v>0.85</v>
      </c>
      <c r="E78">
        <f t="shared" si="10"/>
        <v>30</v>
      </c>
      <c r="F78">
        <v>31</v>
      </c>
      <c r="G78">
        <f t="shared" si="11"/>
        <v>-1</v>
      </c>
      <c r="H78" s="2">
        <f t="shared" si="12"/>
        <v>-3.2258064516129031E-2</v>
      </c>
      <c r="K78" t="s">
        <v>14</v>
      </c>
      <c r="L78" s="1">
        <v>42571.958333333336</v>
      </c>
      <c r="M78" s="1">
        <f t="shared" si="7"/>
        <v>42571.791666666672</v>
      </c>
      <c r="N78" s="1" t="str">
        <f t="shared" si="8"/>
        <v>20_23</v>
      </c>
      <c r="O78" s="1">
        <v>42571.997766203705</v>
      </c>
      <c r="P78">
        <v>115</v>
      </c>
      <c r="Q78">
        <v>26</v>
      </c>
      <c r="R78">
        <v>22</v>
      </c>
      <c r="S78">
        <v>2</v>
      </c>
      <c r="T78">
        <v>0</v>
      </c>
      <c r="U78">
        <v>4</v>
      </c>
      <c r="V78">
        <v>26</v>
      </c>
      <c r="W78">
        <v>6.99</v>
      </c>
      <c r="X78">
        <v>7.74</v>
      </c>
    </row>
    <row r="79" spans="1:24" x14ac:dyDescent="0.3">
      <c r="A79" s="1">
        <v>42571.958333333336</v>
      </c>
      <c r="B79" s="1" t="str">
        <f t="shared" si="9"/>
        <v>20_23</v>
      </c>
      <c r="C79">
        <v>25</v>
      </c>
      <c r="D79">
        <v>0.26</v>
      </c>
      <c r="E79">
        <f t="shared" si="10"/>
        <v>26</v>
      </c>
      <c r="F79">
        <v>25</v>
      </c>
      <c r="G79">
        <f t="shared" si="11"/>
        <v>1</v>
      </c>
      <c r="H79" s="2">
        <f t="shared" si="12"/>
        <v>0.04</v>
      </c>
      <c r="K79" t="s">
        <v>14</v>
      </c>
      <c r="L79" s="1">
        <v>42572</v>
      </c>
      <c r="M79" s="1">
        <f t="shared" si="7"/>
        <v>42571.833333333336</v>
      </c>
      <c r="N79" s="1" t="str">
        <f t="shared" si="8"/>
        <v>21_0</v>
      </c>
      <c r="O79" s="1">
        <v>42572.03329861111</v>
      </c>
      <c r="P79">
        <v>82</v>
      </c>
      <c r="Q79">
        <v>17</v>
      </c>
      <c r="R79">
        <v>17</v>
      </c>
      <c r="S79">
        <v>0</v>
      </c>
      <c r="T79">
        <v>0</v>
      </c>
      <c r="U79">
        <v>0</v>
      </c>
      <c r="V79">
        <v>17</v>
      </c>
      <c r="W79">
        <v>18.46</v>
      </c>
      <c r="X79">
        <v>24.42</v>
      </c>
    </row>
    <row r="86" spans="1:10" x14ac:dyDescent="0.3">
      <c r="A86" s="1"/>
      <c r="B86" s="1"/>
    </row>
    <row r="87" spans="1:10" x14ac:dyDescent="0.3">
      <c r="A87" s="1"/>
      <c r="B87" s="1"/>
      <c r="F87" s="2"/>
      <c r="G87" s="2"/>
      <c r="H87" s="2"/>
      <c r="I87" s="2"/>
      <c r="J87" s="2"/>
    </row>
    <row r="88" spans="1:10" x14ac:dyDescent="0.3">
      <c r="A88" s="1"/>
      <c r="B88" s="1"/>
      <c r="F88" s="2"/>
      <c r="G88" s="2"/>
      <c r="H88" s="2"/>
      <c r="I88" s="2"/>
      <c r="J88" s="2"/>
    </row>
    <row r="89" spans="1:10" x14ac:dyDescent="0.3">
      <c r="A89" s="1"/>
      <c r="B89" s="1"/>
      <c r="F89" s="2"/>
      <c r="G89" s="2"/>
      <c r="H89" s="2"/>
      <c r="I89" s="2"/>
      <c r="J89" s="2"/>
    </row>
    <row r="90" spans="1:10" x14ac:dyDescent="0.3">
      <c r="A90" s="1"/>
      <c r="B90" s="1"/>
      <c r="F90" s="2"/>
      <c r="G90" s="2"/>
      <c r="H90" s="2"/>
      <c r="I90" s="2"/>
      <c r="J90" s="2"/>
    </row>
    <row r="91" spans="1:10" x14ac:dyDescent="0.3">
      <c r="A91" s="1"/>
      <c r="B91" s="1"/>
      <c r="F91" s="2"/>
      <c r="G91" s="2"/>
      <c r="H91" s="2"/>
      <c r="I91" s="2"/>
      <c r="J91" s="2"/>
    </row>
    <row r="92" spans="1:10" x14ac:dyDescent="0.3">
      <c r="A92" s="1"/>
      <c r="B92" s="1"/>
      <c r="F92" s="2"/>
      <c r="G92" s="2"/>
      <c r="H92" s="2"/>
      <c r="I92" s="2"/>
      <c r="J92" s="2"/>
    </row>
    <row r="93" spans="1:10" x14ac:dyDescent="0.3">
      <c r="A93" s="1"/>
      <c r="B93" s="1"/>
      <c r="F93" s="2"/>
      <c r="G93" s="2"/>
      <c r="H93" s="2"/>
      <c r="I93" s="2"/>
      <c r="J93" s="2"/>
    </row>
    <row r="94" spans="1:10" x14ac:dyDescent="0.3">
      <c r="A94" s="1"/>
      <c r="B94" s="1"/>
      <c r="F94" s="2"/>
      <c r="G94" s="2"/>
      <c r="H94" s="2"/>
      <c r="I94" s="2"/>
      <c r="J94" s="2"/>
    </row>
    <row r="95" spans="1:10" x14ac:dyDescent="0.3">
      <c r="A95" s="1"/>
      <c r="B95" s="1"/>
      <c r="F95" s="2"/>
      <c r="G95" s="2"/>
      <c r="H95" s="2"/>
      <c r="I95" s="2"/>
      <c r="J95" s="2"/>
    </row>
    <row r="96" spans="1:10" x14ac:dyDescent="0.3">
      <c r="A96" s="1"/>
      <c r="B96" s="1"/>
      <c r="F96" s="2"/>
      <c r="G96" s="2"/>
      <c r="H96" s="2"/>
      <c r="I96" s="2"/>
      <c r="J96" s="2"/>
    </row>
    <row r="97" spans="1:10" x14ac:dyDescent="0.3">
      <c r="A97" s="1"/>
      <c r="B97" s="1"/>
      <c r="F97" s="2"/>
      <c r="G97" s="2"/>
      <c r="H97" s="2"/>
      <c r="I97" s="2"/>
      <c r="J97" s="2"/>
    </row>
    <row r="98" spans="1:10" x14ac:dyDescent="0.3">
      <c r="A98" s="1"/>
      <c r="B98" s="1"/>
      <c r="F98" s="2"/>
      <c r="G98" s="2"/>
      <c r="H98" s="2"/>
      <c r="I98" s="2"/>
      <c r="J98" s="2"/>
    </row>
    <row r="99" spans="1:10" x14ac:dyDescent="0.3">
      <c r="A99" s="1"/>
      <c r="B99" s="1"/>
      <c r="F99" s="2"/>
      <c r="G99" s="2"/>
      <c r="H99" s="2"/>
      <c r="I99" s="2"/>
      <c r="J99" s="2"/>
    </row>
    <row r="100" spans="1:10" x14ac:dyDescent="0.3">
      <c r="A100" s="1"/>
      <c r="B100" s="1"/>
      <c r="F100" s="2"/>
      <c r="G100" s="2"/>
      <c r="H100" s="2"/>
      <c r="I100" s="2"/>
      <c r="J100" s="2"/>
    </row>
    <row r="101" spans="1:10" x14ac:dyDescent="0.3">
      <c r="A101" s="1"/>
      <c r="B101" s="1"/>
      <c r="F101" s="2"/>
      <c r="G101" s="2"/>
      <c r="H101" s="2"/>
      <c r="I101" s="2"/>
      <c r="J101" s="2"/>
    </row>
    <row r="102" spans="1:10" x14ac:dyDescent="0.3">
      <c r="A102" s="1"/>
      <c r="B102" s="1"/>
      <c r="F102" s="2"/>
      <c r="G102" s="2"/>
      <c r="H102" s="2"/>
      <c r="I102" s="2"/>
      <c r="J102" s="2"/>
    </row>
    <row r="103" spans="1:10" x14ac:dyDescent="0.3">
      <c r="A103" s="1"/>
      <c r="B103" s="1"/>
      <c r="F103" s="2"/>
      <c r="G103" s="2"/>
      <c r="H103" s="2"/>
      <c r="I103" s="2"/>
      <c r="J103" s="2"/>
    </row>
    <row r="104" spans="1:10" x14ac:dyDescent="0.3">
      <c r="A104" s="1"/>
      <c r="B104" s="1"/>
      <c r="F104" s="2"/>
      <c r="G104" s="2"/>
      <c r="H104" s="2"/>
      <c r="I104" s="2"/>
      <c r="J104" s="2"/>
    </row>
    <row r="105" spans="1:10" x14ac:dyDescent="0.3">
      <c r="A105" s="1"/>
      <c r="B105" s="1"/>
      <c r="F105" s="2"/>
      <c r="G105" s="2"/>
      <c r="H105" s="2"/>
      <c r="I105" s="2"/>
      <c r="J105" s="2"/>
    </row>
    <row r="106" spans="1:10" x14ac:dyDescent="0.3">
      <c r="A106" s="1"/>
      <c r="B106" s="1"/>
      <c r="F106" s="2"/>
      <c r="G106" s="2"/>
      <c r="H106" s="2"/>
      <c r="I106" s="2"/>
      <c r="J106" s="2"/>
    </row>
    <row r="107" spans="1:10" x14ac:dyDescent="0.3">
      <c r="A107" s="1"/>
      <c r="B107" s="1"/>
      <c r="F107" s="2"/>
      <c r="G107" s="2"/>
      <c r="H107" s="2"/>
      <c r="I107" s="2"/>
      <c r="J107" s="2"/>
    </row>
    <row r="108" spans="1:10" x14ac:dyDescent="0.3">
      <c r="A108" s="1"/>
      <c r="B108" s="1"/>
      <c r="F108" s="2"/>
      <c r="G108" s="2"/>
      <c r="H108" s="2"/>
      <c r="I108" s="2"/>
      <c r="J108" s="2"/>
    </row>
    <row r="109" spans="1:10" x14ac:dyDescent="0.3">
      <c r="A109" s="1"/>
      <c r="B109" s="1"/>
      <c r="F109" s="2"/>
      <c r="G109" s="2"/>
      <c r="H109" s="2"/>
      <c r="I109" s="2"/>
      <c r="J109" s="2"/>
    </row>
    <row r="110" spans="1:10" x14ac:dyDescent="0.3">
      <c r="A110" s="1"/>
      <c r="B110" s="1"/>
      <c r="F110" s="2"/>
      <c r="G110" s="2"/>
      <c r="H110" s="2"/>
      <c r="I110" s="2"/>
      <c r="J110" s="2"/>
    </row>
    <row r="111" spans="1:10" x14ac:dyDescent="0.3">
      <c r="A111" s="1"/>
      <c r="B111" s="1"/>
      <c r="F111" s="2"/>
      <c r="G111" s="2"/>
      <c r="H111" s="2"/>
      <c r="I111" s="2"/>
      <c r="J111" s="2"/>
    </row>
    <row r="112" spans="1:10" x14ac:dyDescent="0.3">
      <c r="A112" s="1"/>
      <c r="B112" s="1"/>
      <c r="F112" s="2"/>
      <c r="G112" s="2"/>
      <c r="H112" s="2"/>
      <c r="I112" s="2"/>
      <c r="J112" s="2"/>
    </row>
    <row r="113" spans="6:10" x14ac:dyDescent="0.3">
      <c r="F113" s="2"/>
      <c r="G113" s="2"/>
      <c r="H113" s="2"/>
      <c r="I113" s="2"/>
      <c r="J113" s="2"/>
    </row>
  </sheetData>
  <sortState ref="K2:W79">
    <sortCondition ref="L2"/>
  </sortState>
  <conditionalFormatting sqref="F87:J1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:E1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results-20160721-113233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Marco</dc:creator>
  <cp:lastModifiedBy>Shahar Siegman</cp:lastModifiedBy>
  <dcterms:created xsi:type="dcterms:W3CDTF">2016-07-21T08:36:59Z</dcterms:created>
  <dcterms:modified xsi:type="dcterms:W3CDTF">2016-07-21T11:56:56Z</dcterms:modified>
</cp:coreProperties>
</file>