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margin calibration deployment\"/>
    </mc:Choice>
  </mc:AlternateContent>
  <bookViews>
    <workbookView xWindow="0" yWindow="0" windowWidth="23040" windowHeight="9120" tabRatio="468" activeTab="1"/>
  </bookViews>
  <sheets>
    <sheet name="Sheet1" sheetId="1" r:id="rId1"/>
    <sheet name="Sheet2" sheetId="5" r:id="rId2"/>
    <sheet name="margin_ranges" sheetId="4" r:id="rId3"/>
  </sheets>
  <externalReferences>
    <externalReference r:id="rId4"/>
    <externalReference r:id="rId5"/>
  </externalReferences>
  <definedNames>
    <definedName name="_xlnm._FilterDatabase" localSheetId="0" hidden="1">Sheet1!$A$1:$Q$4819</definedName>
    <definedName name="margins">'[1]Optimization types'!$F$2:$F$26</definedName>
    <definedName name="modified_margin_query_2016_26_05" localSheetId="0">Sheet1!$A$1:$O$4819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E6" i="5"/>
  <c r="D6" i="5"/>
  <c r="F86" i="5" l="1"/>
  <c r="F78" i="5"/>
  <c r="F66" i="5"/>
  <c r="F58" i="5"/>
  <c r="F50" i="5"/>
  <c r="F38" i="5"/>
  <c r="F34" i="5"/>
  <c r="F26" i="5"/>
  <c r="F22" i="5"/>
  <c r="F18" i="5"/>
  <c r="F14" i="5"/>
  <c r="F10" i="5"/>
  <c r="F82" i="5"/>
  <c r="F74" i="5"/>
  <c r="F62" i="5"/>
  <c r="F54" i="5"/>
  <c r="F46" i="5"/>
  <c r="F42" i="5"/>
  <c r="F30" i="5"/>
  <c r="F70" i="5"/>
  <c r="F98" i="5"/>
  <c r="F90" i="5"/>
  <c r="F96" i="5"/>
  <c r="F88" i="5"/>
  <c r="F94" i="5"/>
  <c r="F31" i="5"/>
  <c r="F15" i="5"/>
  <c r="F93" i="5"/>
  <c r="F85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F81" i="5"/>
  <c r="F80" i="5"/>
  <c r="F72" i="5"/>
  <c r="F64" i="5"/>
  <c r="F56" i="5"/>
  <c r="F48" i="5"/>
  <c r="F40" i="5"/>
  <c r="F32" i="5"/>
  <c r="F24" i="5"/>
  <c r="F16" i="5"/>
  <c r="F8" i="5"/>
  <c r="F101" i="5"/>
  <c r="F7" i="5"/>
  <c r="F97" i="5"/>
  <c r="F79" i="5"/>
  <c r="F89" i="5"/>
  <c r="F99" i="5"/>
  <c r="F87" i="5"/>
  <c r="F71" i="5"/>
  <c r="F63" i="5"/>
  <c r="F55" i="5"/>
  <c r="F47" i="5"/>
  <c r="F39" i="5"/>
  <c r="F23" i="5"/>
  <c r="F95" i="5"/>
  <c r="F100" i="5"/>
  <c r="F92" i="5"/>
  <c r="F84" i="5"/>
  <c r="F76" i="5"/>
  <c r="F68" i="5"/>
  <c r="F60" i="5"/>
  <c r="F52" i="5"/>
  <c r="F44" i="5"/>
  <c r="F36" i="5"/>
  <c r="F28" i="5"/>
  <c r="F20" i="5"/>
  <c r="F12" i="5"/>
  <c r="F91" i="5"/>
  <c r="F83" i="5"/>
  <c r="F75" i="5"/>
  <c r="F67" i="5"/>
  <c r="F59" i="5"/>
  <c r="F51" i="5"/>
  <c r="F43" i="5"/>
  <c r="F35" i="5"/>
  <c r="F27" i="5"/>
  <c r="F19" i="5"/>
  <c r="F11" i="5"/>
  <c r="F6" i="5"/>
  <c r="P2" i="1"/>
  <c r="P3" i="1"/>
  <c r="P4" i="1"/>
  <c r="P5" i="1"/>
  <c r="Q5" i="1" s="1"/>
  <c r="K5" i="1" s="1"/>
  <c r="P6" i="1"/>
  <c r="P7" i="1"/>
  <c r="P8" i="1"/>
  <c r="P9" i="1"/>
  <c r="P10" i="1"/>
  <c r="P11" i="1"/>
  <c r="P12" i="1"/>
  <c r="P13" i="1"/>
  <c r="P14" i="1"/>
  <c r="P15" i="1"/>
  <c r="P16" i="1"/>
  <c r="P17" i="1"/>
  <c r="Q17" i="1" s="1"/>
  <c r="K17" i="1" s="1"/>
  <c r="P18" i="1"/>
  <c r="Q18" i="1" s="1"/>
  <c r="K18" i="1" s="1"/>
  <c r="P19" i="1"/>
  <c r="P20" i="1"/>
  <c r="P21" i="1"/>
  <c r="Q21" i="1" s="1"/>
  <c r="K21" i="1" s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Q46" i="1" s="1"/>
  <c r="K46" i="1" s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Q97" i="1" s="1"/>
  <c r="K97" i="1" s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Q113" i="1" s="1"/>
  <c r="K113" i="1" s="1"/>
  <c r="P114" i="1"/>
  <c r="P115" i="1"/>
  <c r="P116" i="1"/>
  <c r="P117" i="1"/>
  <c r="P118" i="1"/>
  <c r="P119" i="1"/>
  <c r="P120" i="1"/>
  <c r="P121" i="1"/>
  <c r="P122" i="1"/>
  <c r="P123" i="1"/>
  <c r="P124" i="1"/>
  <c r="P125" i="1"/>
  <c r="Q125" i="1" s="1"/>
  <c r="K125" i="1" s="1"/>
  <c r="P126" i="1"/>
  <c r="P127" i="1"/>
  <c r="P128" i="1"/>
  <c r="P129" i="1"/>
  <c r="Q129" i="1" s="1"/>
  <c r="K129" i="1" s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Q182" i="1" s="1"/>
  <c r="K182" i="1" s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Q214" i="1" s="1"/>
  <c r="K214" i="1" s="1"/>
  <c r="P215" i="1"/>
  <c r="P216" i="1"/>
  <c r="P217" i="1"/>
  <c r="Q217" i="1" s="1"/>
  <c r="K217" i="1" s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Q254" i="1" s="1"/>
  <c r="K254" i="1" s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Q299" i="1" s="1"/>
  <c r="K299" i="1" s="1"/>
  <c r="P300" i="1"/>
  <c r="P301" i="1"/>
  <c r="Q301" i="1" s="1"/>
  <c r="K301" i="1" s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Q361" i="1" s="1"/>
  <c r="K361" i="1" s="1"/>
  <c r="P362" i="1"/>
  <c r="Q362" i="1" s="1"/>
  <c r="K362" i="1" s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Q378" i="1" s="1"/>
  <c r="K378" i="1" s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Q398" i="1" s="1"/>
  <c r="K398" i="1" s="1"/>
  <c r="P399" i="1"/>
  <c r="P400" i="1"/>
  <c r="P401" i="1"/>
  <c r="P402" i="1"/>
  <c r="Q402" i="1" s="1"/>
  <c r="K402" i="1" s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Q421" i="1" s="1"/>
  <c r="K421" i="1" s="1"/>
  <c r="P422" i="1"/>
  <c r="Q422" i="1" s="1"/>
  <c r="K422" i="1" s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Q438" i="1" s="1"/>
  <c r="K438" i="1" s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Q478" i="1" s="1"/>
  <c r="K478" i="1" s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Q546" i="1" s="1"/>
  <c r="K546" i="1" s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Q574" i="1" s="1"/>
  <c r="K574" i="1" s="1"/>
  <c r="P575" i="1"/>
  <c r="P576" i="1"/>
  <c r="P577" i="1"/>
  <c r="P578" i="1"/>
  <c r="P579" i="1"/>
  <c r="P580" i="1"/>
  <c r="P581" i="1"/>
  <c r="Q581" i="1" s="1"/>
  <c r="K581" i="1" s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Q602" i="1" s="1"/>
  <c r="K602" i="1" s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Q618" i="1" s="1"/>
  <c r="K618" i="1" s="1"/>
  <c r="P619" i="1"/>
  <c r="P620" i="1"/>
  <c r="P621" i="1"/>
  <c r="P622" i="1"/>
  <c r="P623" i="1"/>
  <c r="P624" i="1"/>
  <c r="P625" i="1"/>
  <c r="P626" i="1"/>
  <c r="Q626" i="1" s="1"/>
  <c r="K626" i="1" s="1"/>
  <c r="P627" i="1"/>
  <c r="P628" i="1"/>
  <c r="P629" i="1"/>
  <c r="P630" i="1"/>
  <c r="P631" i="1"/>
  <c r="P632" i="1"/>
  <c r="P633" i="1"/>
  <c r="Q633" i="1" s="1"/>
  <c r="K633" i="1" s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Q658" i="1" s="1"/>
  <c r="K658" i="1" s="1"/>
  <c r="P659" i="1"/>
  <c r="P660" i="1"/>
  <c r="P661" i="1"/>
  <c r="P662" i="1"/>
  <c r="P663" i="1"/>
  <c r="P664" i="1"/>
  <c r="P665" i="1"/>
  <c r="P666" i="1"/>
  <c r="Q666" i="1" s="1"/>
  <c r="K666" i="1" s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Q749" i="1" s="1"/>
  <c r="K749" i="1" s="1"/>
  <c r="P750" i="1"/>
  <c r="Q750" i="1" s="1"/>
  <c r="K750" i="1" s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Q777" i="1" s="1"/>
  <c r="K777" i="1" s="1"/>
  <c r="P778" i="1"/>
  <c r="Q778" i="1" s="1"/>
  <c r="K778" i="1" s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Q829" i="1" s="1"/>
  <c r="K829" i="1" s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Q854" i="1" s="1"/>
  <c r="K854" i="1" s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Q897" i="1" s="1"/>
  <c r="K897" i="1" s="1"/>
  <c r="P898" i="1"/>
  <c r="Q898" i="1" s="1"/>
  <c r="K898" i="1" s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Q937" i="1" s="1"/>
  <c r="K937" i="1" s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Q978" i="1" s="1"/>
  <c r="K978" i="1" s="1"/>
  <c r="P979" i="1"/>
  <c r="P980" i="1"/>
  <c r="P981" i="1"/>
  <c r="P982" i="1"/>
  <c r="P983" i="1"/>
  <c r="P984" i="1"/>
  <c r="P985" i="1"/>
  <c r="P986" i="1"/>
  <c r="Q986" i="1" s="1"/>
  <c r="K986" i="1" s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1001" i="1" s="1"/>
  <c r="K1001" i="1" s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Q1082" i="1" s="1"/>
  <c r="K1082" i="1" s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Q1118" i="1" s="1"/>
  <c r="K1118" i="1" s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Q1153" i="1" s="1"/>
  <c r="K1153" i="1" s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Q1166" i="1" s="1"/>
  <c r="K1166" i="1" s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Q1261" i="1" s="1"/>
  <c r="K1261" i="1" s="1"/>
  <c r="P1262" i="1"/>
  <c r="P1263" i="1"/>
  <c r="P1264" i="1"/>
  <c r="P1265" i="1"/>
  <c r="P1266" i="1"/>
  <c r="P1267" i="1"/>
  <c r="P1268" i="1"/>
  <c r="P1269" i="1"/>
  <c r="P1270" i="1"/>
  <c r="Q1270" i="1" s="1"/>
  <c r="K1270" i="1" s="1"/>
  <c r="P1271" i="1"/>
  <c r="P1272" i="1"/>
  <c r="P1273" i="1"/>
  <c r="P1274" i="1"/>
  <c r="Q1274" i="1" s="1"/>
  <c r="K1274" i="1" s="1"/>
  <c r="P1275" i="1"/>
  <c r="P1276" i="1"/>
  <c r="P1277" i="1"/>
  <c r="P1278" i="1"/>
  <c r="P1279" i="1"/>
  <c r="P1280" i="1"/>
  <c r="P1281" i="1"/>
  <c r="P1282" i="1"/>
  <c r="Q1282" i="1" s="1"/>
  <c r="K1282" i="1" s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Q1297" i="1" s="1"/>
  <c r="K1297" i="1" s="1"/>
  <c r="P1298" i="1"/>
  <c r="P1299" i="1"/>
  <c r="P1300" i="1"/>
  <c r="P1301" i="1"/>
  <c r="Q1301" i="1" s="1"/>
  <c r="K1301" i="1" s="1"/>
  <c r="P1302" i="1"/>
  <c r="P1303" i="1"/>
  <c r="P1304" i="1"/>
  <c r="P1305" i="1"/>
  <c r="Q1305" i="1" s="1"/>
  <c r="K1305" i="1" s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Q1385" i="1" s="1"/>
  <c r="K1385" i="1" s="1"/>
  <c r="P1386" i="1"/>
  <c r="P1387" i="1"/>
  <c r="P1388" i="1"/>
  <c r="P1389" i="1"/>
  <c r="Q1389" i="1" s="1"/>
  <c r="K1389" i="1" s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Q1413" i="1" s="1"/>
  <c r="K1413" i="1" s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Q1453" i="1" s="1"/>
  <c r="K1453" i="1" s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Q1494" i="1" s="1"/>
  <c r="K1494" i="1" s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Q1557" i="1" s="1"/>
  <c r="K1557" i="1" s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80" i="1"/>
  <c r="P1578" i="1"/>
  <c r="P1581" i="1"/>
  <c r="P1582" i="1"/>
  <c r="P1579" i="1"/>
  <c r="P1583" i="1"/>
  <c r="P1584" i="1"/>
  <c r="P1585" i="1"/>
  <c r="P1586" i="1"/>
  <c r="P1587" i="1"/>
  <c r="P1588" i="1"/>
  <c r="P1589" i="1"/>
  <c r="P1590" i="1"/>
  <c r="P1591" i="1"/>
  <c r="P1592" i="1"/>
  <c r="P1593" i="1"/>
  <c r="Q1593" i="1" s="1"/>
  <c r="K1593" i="1" s="1"/>
  <c r="P1594" i="1"/>
  <c r="P1595" i="1"/>
  <c r="P1596" i="1"/>
  <c r="P1597" i="1"/>
  <c r="Q1597" i="1" s="1"/>
  <c r="K1597" i="1" s="1"/>
  <c r="P1598" i="1"/>
  <c r="Q1598" i="1" s="1"/>
  <c r="K1598" i="1" s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Q1646" i="1" s="1"/>
  <c r="K1646" i="1" s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Q1766" i="1" s="1"/>
  <c r="K1766" i="1" s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Q1781" i="1" s="1"/>
  <c r="K1781" i="1" s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Q1797" i="1" s="1"/>
  <c r="K1797" i="1" s="1"/>
  <c r="P1798" i="1"/>
  <c r="P1799" i="1"/>
  <c r="P1800" i="1"/>
  <c r="P1801" i="1"/>
  <c r="P1802" i="1"/>
  <c r="P1803" i="1"/>
  <c r="P1804" i="1"/>
  <c r="P1805" i="1"/>
  <c r="P1806" i="1"/>
  <c r="Q1806" i="1" s="1"/>
  <c r="K1806" i="1" s="1"/>
  <c r="P1807" i="1"/>
  <c r="P1808" i="1"/>
  <c r="P1809" i="1"/>
  <c r="P1810" i="1"/>
  <c r="P1811" i="1"/>
  <c r="P1812" i="1"/>
  <c r="P1813" i="1"/>
  <c r="Q1813" i="1" s="1"/>
  <c r="K1813" i="1" s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Q1861" i="1" s="1"/>
  <c r="K1861" i="1" s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Q1913" i="1" s="1"/>
  <c r="K1913" i="1" s="1"/>
  <c r="P1914" i="1"/>
  <c r="P1915" i="1"/>
  <c r="P1916" i="1"/>
  <c r="P1917" i="1"/>
  <c r="Q1917" i="1" s="1"/>
  <c r="K1917" i="1" s="1"/>
  <c r="P1918" i="1"/>
  <c r="P1919" i="1"/>
  <c r="P1920" i="1"/>
  <c r="P1921" i="1"/>
  <c r="P1922" i="1"/>
  <c r="P1923" i="1"/>
  <c r="P1924" i="1"/>
  <c r="P1925" i="1"/>
  <c r="Q1925" i="1" s="1"/>
  <c r="K1925" i="1" s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Q1958" i="1" s="1"/>
  <c r="K1958" i="1" s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Q1970" i="1" s="1"/>
  <c r="K1970" i="1" s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Q2010" i="1" s="1"/>
  <c r="K2010" i="1" s="1"/>
  <c r="P2011" i="1"/>
  <c r="P2012" i="1"/>
  <c r="P2013" i="1"/>
  <c r="P2014" i="1"/>
  <c r="Q2014" i="1" s="1"/>
  <c r="K2014" i="1" s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Q2030" i="1" s="1"/>
  <c r="K2030" i="1" s="1"/>
  <c r="P2031" i="1"/>
  <c r="P2032" i="1"/>
  <c r="P2033" i="1"/>
  <c r="P2034" i="1"/>
  <c r="P2035" i="1"/>
  <c r="P2036" i="1"/>
  <c r="P2037" i="1"/>
  <c r="P2038" i="1"/>
  <c r="P2039" i="1"/>
  <c r="P2040" i="1"/>
  <c r="P2041" i="1"/>
  <c r="Q2041" i="1" s="1"/>
  <c r="K2041" i="1" s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Q2073" i="1" s="1"/>
  <c r="K2073" i="1" s="1"/>
  <c r="P2074" i="1"/>
  <c r="Q2074" i="1" s="1"/>
  <c r="K2074" i="1" s="1"/>
  <c r="P2075" i="1"/>
  <c r="P2076" i="1"/>
  <c r="P2077" i="1"/>
  <c r="P2078" i="1"/>
  <c r="P2079" i="1"/>
  <c r="P2080" i="1"/>
  <c r="P2081" i="1"/>
  <c r="P2082" i="1"/>
  <c r="P2083" i="1"/>
  <c r="P2084" i="1"/>
  <c r="P2085" i="1"/>
  <c r="Q2085" i="1" s="1"/>
  <c r="K2085" i="1" s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Q2114" i="1" s="1"/>
  <c r="K2114" i="1" s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Q2201" i="1" s="1"/>
  <c r="K2201" i="1" s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Q2258" i="1" s="1"/>
  <c r="K2258" i="1" s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Q2322" i="1" s="1"/>
  <c r="K2322" i="1" s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Q2334" i="1" s="1"/>
  <c r="K2334" i="1" s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Q2417" i="1" s="1"/>
  <c r="K2417" i="1" s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Q2433" i="1" s="1"/>
  <c r="K2433" i="1" s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Q2458" i="1" s="1"/>
  <c r="K2458" i="1" s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Q2546" i="1" s="1"/>
  <c r="K2546" i="1" s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Q2605" i="1" s="1"/>
  <c r="K2605" i="1" s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Q2662" i="1" s="1"/>
  <c r="K2662" i="1" s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Q2686" i="1" s="1"/>
  <c r="K2686" i="1" s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Q2805" i="1" s="1"/>
  <c r="K2805" i="1" s="1"/>
  <c r="P2806" i="1"/>
  <c r="P2807" i="1"/>
  <c r="P2808" i="1"/>
  <c r="P2809" i="1"/>
  <c r="Q2809" i="1" s="1"/>
  <c r="K2809" i="1" s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Q2822" i="1" s="1"/>
  <c r="K2822" i="1" s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Q2870" i="1" s="1"/>
  <c r="K2870" i="1" s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Q2905" i="1" s="1"/>
  <c r="K2905" i="1" s="1"/>
  <c r="P2906" i="1"/>
  <c r="P2907" i="1"/>
  <c r="P2908" i="1"/>
  <c r="P2909" i="1"/>
  <c r="P2910" i="1"/>
  <c r="Q2910" i="1" s="1"/>
  <c r="K2910" i="1" s="1"/>
  <c r="P2911" i="1"/>
  <c r="P2912" i="1"/>
  <c r="P2913" i="1"/>
  <c r="P2914" i="1"/>
  <c r="Q2914" i="1" s="1"/>
  <c r="K2914" i="1" s="1"/>
  <c r="P2915" i="1"/>
  <c r="P2916" i="1"/>
  <c r="P2917" i="1"/>
  <c r="P2918" i="1"/>
  <c r="P2919" i="1"/>
  <c r="P2920" i="1"/>
  <c r="P2921" i="1"/>
  <c r="P2922" i="1"/>
  <c r="P2923" i="1"/>
  <c r="P2924" i="1"/>
  <c r="P2925" i="1"/>
  <c r="Q2925" i="1" s="1"/>
  <c r="K2925" i="1" s="1"/>
  <c r="P2926" i="1"/>
  <c r="Q2926" i="1" s="1"/>
  <c r="K2926" i="1" s="1"/>
  <c r="P2927" i="1"/>
  <c r="P2928" i="1"/>
  <c r="P2929" i="1"/>
  <c r="P2930" i="1"/>
  <c r="P2931" i="1"/>
  <c r="P2932" i="1"/>
  <c r="P2933" i="1"/>
  <c r="P2934" i="1"/>
  <c r="P2935" i="1"/>
  <c r="P2936" i="1"/>
  <c r="P2937" i="1"/>
  <c r="Q2937" i="1" s="1"/>
  <c r="K2937" i="1" s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Q2974" i="1" s="1"/>
  <c r="K2974" i="1" s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Q2994" i="1" s="1"/>
  <c r="K2994" i="1" s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Q3014" i="1" s="1"/>
  <c r="K3014" i="1" s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Q3038" i="1" s="1"/>
  <c r="K3038" i="1" s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Q3057" i="1" s="1"/>
  <c r="K3057" i="1" s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Q3070" i="1" s="1"/>
  <c r="K3070" i="1" s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Q3121" i="1" s="1"/>
  <c r="K3121" i="1" s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Q3145" i="1" s="1"/>
  <c r="K3145" i="1" s="1"/>
  <c r="P3146" i="1"/>
  <c r="Q3146" i="1" s="1"/>
  <c r="K3146" i="1" s="1"/>
  <c r="P3147" i="1"/>
  <c r="P3148" i="1"/>
  <c r="P3149" i="1"/>
  <c r="P3150" i="1"/>
  <c r="P3151" i="1"/>
  <c r="P3152" i="1"/>
  <c r="P3153" i="1"/>
  <c r="Q3153" i="1" s="1"/>
  <c r="K3153" i="1" s="1"/>
  <c r="P3154" i="1"/>
  <c r="P3155" i="1"/>
  <c r="P3156" i="1"/>
  <c r="P3157" i="1"/>
  <c r="P3158" i="1"/>
  <c r="P3159" i="1"/>
  <c r="P3160" i="1"/>
  <c r="P3161" i="1"/>
  <c r="Q3161" i="1" s="1"/>
  <c r="K3161" i="1" s="1"/>
  <c r="P3162" i="1"/>
  <c r="P3163" i="1"/>
  <c r="P3164" i="1"/>
  <c r="P3165" i="1"/>
  <c r="Q3165" i="1" s="1"/>
  <c r="K3165" i="1" s="1"/>
  <c r="P3166" i="1"/>
  <c r="P3167" i="1"/>
  <c r="P3168" i="1"/>
  <c r="P3169" i="1"/>
  <c r="Q3169" i="1" s="1"/>
  <c r="K3169" i="1" s="1"/>
  <c r="P3170" i="1"/>
  <c r="Q3170" i="1" s="1"/>
  <c r="K3170" i="1" s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Q3197" i="1" s="1"/>
  <c r="K3197" i="1" s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Q3249" i="1" s="1"/>
  <c r="K3249" i="1" s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Q3282" i="1" s="1"/>
  <c r="K3282" i="1" s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Q3313" i="1" s="1"/>
  <c r="K3313" i="1" s="1"/>
  <c r="P3314" i="1"/>
  <c r="Q3314" i="1" s="1"/>
  <c r="K3314" i="1" s="1"/>
  <c r="P3315" i="1"/>
  <c r="P3316" i="1"/>
  <c r="P3317" i="1"/>
  <c r="P3318" i="1"/>
  <c r="P3319" i="1"/>
  <c r="P3320" i="1"/>
  <c r="P3321" i="1"/>
  <c r="P3322" i="1"/>
  <c r="P3323" i="1"/>
  <c r="P3324" i="1"/>
  <c r="P3325" i="1"/>
  <c r="Q3325" i="1" s="1"/>
  <c r="K3325" i="1" s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Q3345" i="1" s="1"/>
  <c r="K3345" i="1" s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Q3405" i="1" s="1"/>
  <c r="K3405" i="1" s="1"/>
  <c r="P3406" i="1"/>
  <c r="Q3406" i="1" s="1"/>
  <c r="K3406" i="1" s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Q3438" i="1" s="1"/>
  <c r="K3438" i="1" s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Q3461" i="1" s="1"/>
  <c r="K3461" i="1" s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Q3505" i="1" s="1"/>
  <c r="K3505" i="1" s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Q3517" i="1" s="1"/>
  <c r="K3517" i="1" s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Q3565" i="1" s="1"/>
  <c r="K3565" i="1" s="1"/>
  <c r="P3566" i="1"/>
  <c r="Q3566" i="1" s="1"/>
  <c r="K3566" i="1" s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Q3597" i="1" s="1"/>
  <c r="K3597" i="1" s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Q3614" i="1" s="1"/>
  <c r="K3614" i="1" s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Q3626" i="1" s="1"/>
  <c r="K3626" i="1" s="1"/>
  <c r="P3627" i="1"/>
  <c r="P3628" i="1"/>
  <c r="P3629" i="1"/>
  <c r="P3630" i="1"/>
  <c r="P3631" i="1"/>
  <c r="P3632" i="1"/>
  <c r="P3633" i="1"/>
  <c r="P3634" i="1"/>
  <c r="P3635" i="1"/>
  <c r="P3636" i="1"/>
  <c r="P3637" i="1"/>
  <c r="Q3637" i="1" s="1"/>
  <c r="K3637" i="1" s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Q3673" i="1" s="1"/>
  <c r="K3673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Q3742" i="1" s="1"/>
  <c r="K3742" i="1" s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Q3777" i="1" s="1"/>
  <c r="K3777" i="1" s="1"/>
  <c r="P3778" i="1"/>
  <c r="Q3778" i="1" s="1"/>
  <c r="K3778" i="1" s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Q3826" i="1" s="1"/>
  <c r="K3826" i="1" s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Q3885" i="1" s="1"/>
  <c r="K3885" i="1" s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Q3925" i="1" s="1"/>
  <c r="K3925" i="1" s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Q3938" i="1" s="1"/>
  <c r="K3938" i="1" s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Q3954" i="1" s="1"/>
  <c r="K3954" i="1" s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Q3981" i="1" s="1"/>
  <c r="K3981" i="1" s="1"/>
  <c r="P3982" i="1"/>
  <c r="Q3982" i="1" s="1"/>
  <c r="K3982" i="1" s="1"/>
  <c r="P3983" i="1"/>
  <c r="P3984" i="1"/>
  <c r="P3985" i="1"/>
  <c r="P3986" i="1"/>
  <c r="P3987" i="1"/>
  <c r="P3988" i="1"/>
  <c r="P3989" i="1"/>
  <c r="P3990" i="1"/>
  <c r="P3991" i="1"/>
  <c r="P3992" i="1"/>
  <c r="P3993" i="1"/>
  <c r="Q3993" i="1" s="1"/>
  <c r="K3993" i="1" s="1"/>
  <c r="P3994" i="1"/>
  <c r="P3995" i="1"/>
  <c r="P3996" i="1"/>
  <c r="P3997" i="1"/>
  <c r="Q3997" i="1" s="1"/>
  <c r="K3997" i="1" s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Q4010" i="1" s="1"/>
  <c r="K4010" i="1" s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Q4026" i="1" s="1"/>
  <c r="K4026" i="1" s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Q4058" i="1" s="1"/>
  <c r="K4058" i="1" s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Q4129" i="1" s="1"/>
  <c r="K4129" i="1" s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Q4166" i="1" s="1"/>
  <c r="K4166" i="1" s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Q4206" i="1" s="1"/>
  <c r="K4206" i="1" s="1"/>
  <c r="P4207" i="1"/>
  <c r="P4208" i="1"/>
  <c r="P4209" i="1"/>
  <c r="P4210" i="1"/>
  <c r="P4211" i="1"/>
  <c r="P4212" i="1"/>
  <c r="P4213" i="1"/>
  <c r="Q4213" i="1" s="1"/>
  <c r="K4213" i="1" s="1"/>
  <c r="P4214" i="1"/>
  <c r="P4215" i="1"/>
  <c r="P4216" i="1"/>
  <c r="P4217" i="1"/>
  <c r="Q4217" i="1" s="1"/>
  <c r="K4217" i="1" s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Q4249" i="1" s="1"/>
  <c r="K4249" i="1" s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Q4282" i="1" s="1"/>
  <c r="K4282" i="1" s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Q4334" i="1" s="1"/>
  <c r="K4334" i="1" s="1"/>
  <c r="P4335" i="1"/>
  <c r="P4336" i="1"/>
  <c r="P4337" i="1"/>
  <c r="P4338" i="1"/>
  <c r="Q4338" i="1" s="1"/>
  <c r="K4338" i="1" s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Q4353" i="1" s="1"/>
  <c r="K4353" i="1" s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Q4365" i="1" s="1"/>
  <c r="K4365" i="1" s="1"/>
  <c r="P4366" i="1"/>
  <c r="P4367" i="1"/>
  <c r="P4368" i="1"/>
  <c r="P4369" i="1"/>
  <c r="P4370" i="1"/>
  <c r="P4371" i="1"/>
  <c r="P4372" i="1"/>
  <c r="P4373" i="1"/>
  <c r="P4374" i="1"/>
  <c r="Q4374" i="1" s="1"/>
  <c r="K4374" i="1" s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Q4393" i="1" s="1"/>
  <c r="K4393" i="1" s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Q4417" i="1" s="1"/>
  <c r="K4417" i="1" s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Q4533" i="1" s="1"/>
  <c r="K4533" i="1" s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Q4550" i="1" s="1"/>
  <c r="K4550" i="1" s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Q4657" i="1" s="1"/>
  <c r="K4657" i="1" s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Q4678" i="1" s="1"/>
  <c r="K4678" i="1" s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Q4770" i="1" s="1"/>
  <c r="K4770" i="1" s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Q124" i="1"/>
  <c r="K124" i="1" s="1"/>
  <c r="Q132" i="1"/>
  <c r="K132" i="1" s="1"/>
  <c r="Q192" i="1"/>
  <c r="K192" i="1" s="1"/>
  <c r="Q228" i="1"/>
  <c r="K228" i="1" s="1"/>
  <c r="Q231" i="1"/>
  <c r="K231" i="1" s="1"/>
  <c r="Q235" i="1"/>
  <c r="K235" i="1" s="1"/>
  <c r="Q255" i="1"/>
  <c r="K255" i="1" s="1"/>
  <c r="Q395" i="1"/>
  <c r="K395" i="1" s="1"/>
  <c r="Q420" i="1"/>
  <c r="K420" i="1" s="1"/>
  <c r="Q423" i="1"/>
  <c r="K423" i="1" s="1"/>
  <c r="Q439" i="1"/>
  <c r="K439" i="1" s="1"/>
  <c r="Q479" i="1"/>
  <c r="K479" i="1" s="1"/>
  <c r="Q492" i="1"/>
  <c r="K492" i="1" s="1"/>
  <c r="Q495" i="1"/>
  <c r="K495" i="1" s="1"/>
  <c r="Q496" i="1"/>
  <c r="K496" i="1" s="1"/>
  <c r="Q524" i="1"/>
  <c r="K524" i="1" s="1"/>
  <c r="Q532" i="1"/>
  <c r="K532" i="1" s="1"/>
  <c r="Q571" i="1"/>
  <c r="K571" i="1" s="1"/>
  <c r="Q627" i="1"/>
  <c r="K627" i="1" s="1"/>
  <c r="Q628" i="1"/>
  <c r="K628" i="1" s="1"/>
  <c r="Q632" i="1"/>
  <c r="K632" i="1" s="1"/>
  <c r="Q651" i="1"/>
  <c r="K651" i="1" s="1"/>
  <c r="Q667" i="1"/>
  <c r="K667" i="1" s="1"/>
  <c r="Q696" i="1"/>
  <c r="K696" i="1" s="1"/>
  <c r="Q755" i="1"/>
  <c r="K755" i="1" s="1"/>
  <c r="Q768" i="1"/>
  <c r="K768" i="1" s="1"/>
  <c r="Q772" i="1"/>
  <c r="K772" i="1" s="1"/>
  <c r="Q776" i="1"/>
  <c r="K776" i="1" s="1"/>
  <c r="Q804" i="1"/>
  <c r="K804" i="1" s="1"/>
  <c r="Q815" i="1"/>
  <c r="K815" i="1" s="1"/>
  <c r="Q816" i="1"/>
  <c r="K816" i="1" s="1"/>
  <c r="Q828" i="1"/>
  <c r="K828" i="1" s="1"/>
  <c r="Q839" i="1"/>
  <c r="K839" i="1" s="1"/>
  <c r="Q883" i="1"/>
  <c r="K883" i="1" s="1"/>
  <c r="Q884" i="1"/>
  <c r="K884" i="1" s="1"/>
  <c r="Q899" i="1"/>
  <c r="K899" i="1" s="1"/>
  <c r="Q900" i="1"/>
  <c r="K900" i="1" s="1"/>
  <c r="Q912" i="1"/>
  <c r="K912" i="1" s="1"/>
  <c r="Q936" i="1"/>
  <c r="K936" i="1" s="1"/>
  <c r="Q1064" i="1"/>
  <c r="K1064" i="1" s="1"/>
  <c r="Q1076" i="1"/>
  <c r="K1076" i="1" s="1"/>
  <c r="Q1083" i="1"/>
  <c r="K1083" i="1" s="1"/>
  <c r="Q1084" i="1"/>
  <c r="K1084" i="1" s="1"/>
  <c r="Q1119" i="1"/>
  <c r="K1119" i="1" s="1"/>
  <c r="Q1172" i="1"/>
  <c r="K1172" i="1" s="1"/>
  <c r="Q1180" i="1"/>
  <c r="K1180" i="1" s="1"/>
  <c r="Q1196" i="1"/>
  <c r="K1196" i="1" s="1"/>
  <c r="Q1271" i="1"/>
  <c r="K1271" i="1" s="1"/>
  <c r="Q1304" i="1"/>
  <c r="K1304" i="1" s="1"/>
  <c r="Q1348" i="1"/>
  <c r="K1348" i="1" s="1"/>
  <c r="Q1375" i="1"/>
  <c r="K1375" i="1" s="1"/>
  <c r="Q1376" i="1"/>
  <c r="K1376" i="1" s="1"/>
  <c r="Q1407" i="1"/>
  <c r="K1407" i="1" s="1"/>
  <c r="Q1452" i="1"/>
  <c r="K1452" i="1" s="1"/>
  <c r="Q1508" i="1"/>
  <c r="K1508" i="1" s="1"/>
  <c r="Q1515" i="1"/>
  <c r="K1515" i="1" s="1"/>
  <c r="Q1540" i="1"/>
  <c r="K1540" i="1" s="1"/>
  <c r="Q1547" i="1"/>
  <c r="K1547" i="1" s="1"/>
  <c r="Q1551" i="1"/>
  <c r="K1551" i="1" s="1"/>
  <c r="Q1572" i="1"/>
  <c r="K1572" i="1" s="1"/>
  <c r="Q1663" i="1"/>
  <c r="K1663" i="1" s="1"/>
  <c r="Q1744" i="1"/>
  <c r="K1744" i="1" s="1"/>
  <c r="Q1760" i="1"/>
  <c r="K1760" i="1" s="1"/>
  <c r="Q1807" i="1"/>
  <c r="K1807" i="1" s="1"/>
  <c r="Q1855" i="1"/>
  <c r="K1855" i="1" s="1"/>
  <c r="Q1868" i="1"/>
  <c r="K1868" i="1" s="1"/>
  <c r="Q1891" i="1"/>
  <c r="K1891" i="1" s="1"/>
  <c r="Q1899" i="1"/>
  <c r="K1899" i="1" s="1"/>
  <c r="Q1912" i="1"/>
  <c r="K1912" i="1" s="1"/>
  <c r="Q1947" i="1"/>
  <c r="K1947" i="1" s="1"/>
  <c r="Q1971" i="1"/>
  <c r="K1971" i="1" s="1"/>
  <c r="Q2015" i="1"/>
  <c r="K2015" i="1" s="1"/>
  <c r="Q2067" i="1"/>
  <c r="K2067" i="1" s="1"/>
  <c r="Q2083" i="1"/>
  <c r="K2083" i="1" s="1"/>
  <c r="Q2084" i="1"/>
  <c r="K2084" i="1" s="1"/>
  <c r="Q2119" i="1"/>
  <c r="K2119" i="1" s="1"/>
  <c r="Q2128" i="1"/>
  <c r="K2128" i="1" s="1"/>
  <c r="Q2196" i="1"/>
  <c r="K2196" i="1" s="1"/>
  <c r="Q2239" i="1"/>
  <c r="K2239" i="1" s="1"/>
  <c r="Q2252" i="1"/>
  <c r="K2252" i="1" s="1"/>
  <c r="Q2259" i="1"/>
  <c r="K2259" i="1" s="1"/>
  <c r="Q2263" i="1"/>
  <c r="K2263" i="1" s="1"/>
  <c r="Q2264" i="1"/>
  <c r="K2264" i="1" s="1"/>
  <c r="Q2280" i="1"/>
  <c r="K2280" i="1" s="1"/>
  <c r="Q2288" i="1"/>
  <c r="K2288" i="1" s="1"/>
  <c r="Q2371" i="1"/>
  <c r="K2371" i="1" s="1"/>
  <c r="Q2444" i="1"/>
  <c r="K2444" i="1" s="1"/>
  <c r="Q2459" i="1"/>
  <c r="K2459" i="1" s="1"/>
  <c r="Q2467" i="1"/>
  <c r="K2467" i="1" s="1"/>
  <c r="Q2468" i="1"/>
  <c r="K2468" i="1" s="1"/>
  <c r="Q2511" i="1"/>
  <c r="K2511" i="1" s="1"/>
  <c r="Q2588" i="1"/>
  <c r="K2588" i="1" s="1"/>
  <c r="Q2611" i="1"/>
  <c r="K2611" i="1" s="1"/>
  <c r="Q2624" i="1"/>
  <c r="K2624" i="1" s="1"/>
  <c r="Q2643" i="1"/>
  <c r="K2643" i="1" s="1"/>
  <c r="Q2691" i="1"/>
  <c r="K2691" i="1" s="1"/>
  <c r="Q2692" i="1"/>
  <c r="K2692" i="1" s="1"/>
  <c r="Q2708" i="1"/>
  <c r="K2708" i="1" s="1"/>
  <c r="Q2736" i="1"/>
  <c r="K2736" i="1" s="1"/>
  <c r="Q2835" i="1"/>
  <c r="K2835" i="1" s="1"/>
  <c r="Q2863" i="1"/>
  <c r="K2863" i="1" s="1"/>
  <c r="Q2911" i="1"/>
  <c r="K2911" i="1" s="1"/>
  <c r="Q2915" i="1"/>
  <c r="K2915" i="1" s="1"/>
  <c r="Q2947" i="1"/>
  <c r="K2947" i="1" s="1"/>
  <c r="Q3028" i="1"/>
  <c r="K3028" i="1" s="1"/>
  <c r="Q3052" i="1"/>
  <c r="K3052" i="1" s="1"/>
  <c r="Q3064" i="1"/>
  <c r="K3064" i="1" s="1"/>
  <c r="Q3084" i="1"/>
  <c r="K3084" i="1" s="1"/>
  <c r="Q3108" i="1"/>
  <c r="K3108" i="1" s="1"/>
  <c r="Q3152" i="1"/>
  <c r="K3152" i="1" s="1"/>
  <c r="Q3159" i="1"/>
  <c r="K3159" i="1" s="1"/>
  <c r="Q3160" i="1"/>
  <c r="K3160" i="1" s="1"/>
  <c r="Q3164" i="1"/>
  <c r="K3164" i="1" s="1"/>
  <c r="Q3168" i="1"/>
  <c r="K3168" i="1" s="1"/>
  <c r="Q3192" i="1"/>
  <c r="K3192" i="1" s="1"/>
  <c r="Q3204" i="1"/>
  <c r="K3204" i="1" s="1"/>
  <c r="Q3355" i="1"/>
  <c r="K3355" i="1" s="1"/>
  <c r="Q3380" i="1"/>
  <c r="K3380" i="1" s="1"/>
  <c r="Q3428" i="1"/>
  <c r="K3428" i="1" s="1"/>
  <c r="Q3439" i="1"/>
  <c r="K3439" i="1" s="1"/>
  <c r="Q3448" i="1"/>
  <c r="K3448" i="1" s="1"/>
  <c r="Q3532" i="1"/>
  <c r="K3532" i="1" s="1"/>
  <c r="Q3535" i="1"/>
  <c r="K3535" i="1" s="1"/>
  <c r="Q3544" i="1"/>
  <c r="K3544" i="1" s="1"/>
  <c r="Q3595" i="1"/>
  <c r="K3595" i="1" s="1"/>
  <c r="Q3596" i="1"/>
  <c r="K3596" i="1" s="1"/>
  <c r="Q3636" i="1"/>
  <c r="K3636" i="1" s="1"/>
  <c r="Q3695" i="1"/>
  <c r="K3695" i="1" s="1"/>
  <c r="Q3720" i="1"/>
  <c r="K3720" i="1" s="1"/>
  <c r="Q3743" i="1"/>
  <c r="K3743" i="1" s="1"/>
  <c r="Q3764" i="1"/>
  <c r="K3764" i="1" s="1"/>
  <c r="Q3823" i="1"/>
  <c r="K3823" i="1" s="1"/>
  <c r="Q3827" i="1"/>
  <c r="K3827" i="1" s="1"/>
  <c r="Q3832" i="1"/>
  <c r="K3832" i="1" s="1"/>
  <c r="Q3835" i="1"/>
  <c r="K3835" i="1" s="1"/>
  <c r="Q3848" i="1"/>
  <c r="K3848" i="1" s="1"/>
  <c r="Q3860" i="1"/>
  <c r="K3860" i="1" s="1"/>
  <c r="Q3900" i="1"/>
  <c r="K3900" i="1" s="1"/>
  <c r="Q3980" i="1"/>
  <c r="K3980" i="1" s="1"/>
  <c r="Q3983" i="1"/>
  <c r="K3983" i="1" s="1"/>
  <c r="Q3991" i="1"/>
  <c r="K3991" i="1" s="1"/>
  <c r="Q3992" i="1"/>
  <c r="K3992" i="1" s="1"/>
  <c r="Q4011" i="1"/>
  <c r="K4011" i="1" s="1"/>
  <c r="Q4096" i="1"/>
  <c r="K4096" i="1" s="1"/>
  <c r="Q4100" i="1"/>
  <c r="K4100" i="1" s="1"/>
  <c r="Q4103" i="1"/>
  <c r="K4103" i="1" s="1"/>
  <c r="Q4116" i="1"/>
  <c r="K4116" i="1" s="1"/>
  <c r="Q4139" i="1"/>
  <c r="K4139" i="1" s="1"/>
  <c r="Q4163" i="1"/>
  <c r="K4163" i="1" s="1"/>
  <c r="Q4192" i="1"/>
  <c r="K4192" i="1" s="1"/>
  <c r="Q4212" i="1"/>
  <c r="K4212" i="1" s="1"/>
  <c r="Q4216" i="1"/>
  <c r="K4216" i="1" s="1"/>
  <c r="Q4271" i="1"/>
  <c r="K4271" i="1" s="1"/>
  <c r="Q4272" i="1"/>
  <c r="K4272" i="1" s="1"/>
  <c r="Q4276" i="1"/>
  <c r="K4276" i="1" s="1"/>
  <c r="Q4315" i="1"/>
  <c r="K4315" i="1" s="1"/>
  <c r="Q4364" i="1"/>
  <c r="K4364" i="1" s="1"/>
  <c r="Q4368" i="1"/>
  <c r="K4368" i="1" s="1"/>
  <c r="Q4375" i="1"/>
  <c r="K4375" i="1" s="1"/>
  <c r="Q4384" i="1"/>
  <c r="K4384" i="1" s="1"/>
  <c r="Q4387" i="1"/>
  <c r="K4387" i="1" s="1"/>
  <c r="Q4416" i="1"/>
  <c r="K4416" i="1" s="1"/>
  <c r="Q4424" i="1"/>
  <c r="K4424" i="1" s="1"/>
  <c r="Q4432" i="1"/>
  <c r="K4432" i="1" s="1"/>
  <c r="Q4532" i="1"/>
  <c r="K4532" i="1" s="1"/>
  <c r="Q4539" i="1"/>
  <c r="K4539" i="1" s="1"/>
  <c r="Q4583" i="1"/>
  <c r="K4583" i="1" s="1"/>
  <c r="Q4611" i="1"/>
  <c r="K4611" i="1" s="1"/>
  <c r="Q4647" i="1"/>
  <c r="K4647" i="1" s="1"/>
  <c r="Q4743" i="1"/>
  <c r="K4743" i="1" s="1"/>
  <c r="Q4779" i="1"/>
  <c r="K4779" i="1" s="1"/>
  <c r="Q4799" i="1"/>
  <c r="K4799" i="1" s="1"/>
  <c r="Q4807" i="1"/>
  <c r="K4807" i="1" s="1"/>
  <c r="Q4808" i="1"/>
  <c r="K4808" i="1" s="1"/>
  <c r="G13" i="4"/>
  <c r="D10" i="4"/>
  <c r="D8" i="4"/>
  <c r="D9" i="4"/>
  <c r="D5" i="4"/>
  <c r="D6" i="4"/>
  <c r="D7" i="4"/>
  <c r="Q4356" i="1" l="1"/>
  <c r="K4356" i="1" s="1"/>
  <c r="Q4357" i="1"/>
  <c r="K4357" i="1" s="1"/>
  <c r="Q4316" i="1"/>
  <c r="K4316" i="1" s="1"/>
  <c r="Q4317" i="1"/>
  <c r="K4317" i="1" s="1"/>
  <c r="Q4266" i="1"/>
  <c r="K4266" i="1" s="1"/>
  <c r="Q4267" i="1"/>
  <c r="K4267" i="1" s="1"/>
  <c r="Q4260" i="1"/>
  <c r="K4260" i="1" s="1"/>
  <c r="Q4258" i="1"/>
  <c r="K4258" i="1" s="1"/>
  <c r="Q4259" i="1"/>
  <c r="K4259" i="1" s="1"/>
  <c r="Q4252" i="1"/>
  <c r="K4252" i="1" s="1"/>
  <c r="Q4250" i="1"/>
  <c r="K4250" i="1" s="1"/>
  <c r="Q4251" i="1"/>
  <c r="K4251" i="1" s="1"/>
  <c r="Q4218" i="1"/>
  <c r="K4218" i="1" s="1"/>
  <c r="Q4219" i="1"/>
  <c r="K4219" i="1" s="1"/>
  <c r="Q4210" i="1"/>
  <c r="K4210" i="1" s="1"/>
  <c r="Q4211" i="1"/>
  <c r="K4211" i="1" s="1"/>
  <c r="Q4186" i="1"/>
  <c r="K4186" i="1" s="1"/>
  <c r="Q4187" i="1"/>
  <c r="K4187" i="1" s="1"/>
  <c r="Q4148" i="1"/>
  <c r="K4148" i="1" s="1"/>
  <c r="Q4149" i="1"/>
  <c r="K4149" i="1" s="1"/>
  <c r="Q4146" i="1"/>
  <c r="K4146" i="1" s="1"/>
  <c r="Q4147" i="1"/>
  <c r="K4147" i="1" s="1"/>
  <c r="Q4132" i="1"/>
  <c r="K4132" i="1" s="1"/>
  <c r="Q4130" i="1"/>
  <c r="K4130" i="1" s="1"/>
  <c r="Q4131" i="1"/>
  <c r="K4131" i="1" s="1"/>
  <c r="Q4052" i="1"/>
  <c r="K4052" i="1" s="1"/>
  <c r="Q4053" i="1"/>
  <c r="K4053" i="1" s="1"/>
  <c r="Q4054" i="1"/>
  <c r="K4054" i="1" s="1"/>
  <c r="Q4055" i="1"/>
  <c r="K4055" i="1" s="1"/>
  <c r="Q4050" i="1"/>
  <c r="K4050" i="1" s="1"/>
  <c r="Q4051" i="1"/>
  <c r="K4051" i="1" s="1"/>
  <c r="Q3996" i="1"/>
  <c r="K3996" i="1" s="1"/>
  <c r="Q3994" i="1"/>
  <c r="K3994" i="1" s="1"/>
  <c r="Q3995" i="1"/>
  <c r="K3995" i="1" s="1"/>
  <c r="Q3988" i="1"/>
  <c r="K3988" i="1" s="1"/>
  <c r="Q3989" i="1"/>
  <c r="K3989" i="1" s="1"/>
  <c r="Q3990" i="1"/>
  <c r="K3990" i="1" s="1"/>
  <c r="Q3986" i="1"/>
  <c r="K3986" i="1" s="1"/>
  <c r="Q3987" i="1"/>
  <c r="K3987" i="1" s="1"/>
  <c r="Q4646" i="1"/>
  <c r="K4646" i="1" s="1"/>
  <c r="Q3820" i="1"/>
  <c r="K3820" i="1" s="1"/>
  <c r="Q3821" i="1"/>
  <c r="K3821" i="1" s="1"/>
  <c r="Q3822" i="1"/>
  <c r="K3822" i="1" s="1"/>
  <c r="Q3818" i="1"/>
  <c r="K3818" i="1" s="1"/>
  <c r="Q3819" i="1"/>
  <c r="K3819" i="1" s="1"/>
  <c r="Q3796" i="1"/>
  <c r="K3796" i="1" s="1"/>
  <c r="Q3804" i="1"/>
  <c r="K3804" i="1" s="1"/>
  <c r="Q3797" i="1"/>
  <c r="K3797" i="1" s="1"/>
  <c r="Q3805" i="1"/>
  <c r="K3805" i="1" s="1"/>
  <c r="Q3798" i="1"/>
  <c r="K3798" i="1" s="1"/>
  <c r="Q3806" i="1"/>
  <c r="K3806" i="1" s="1"/>
  <c r="Q3799" i="1"/>
  <c r="K3799" i="1" s="1"/>
  <c r="Q3807" i="1"/>
  <c r="K3807" i="1" s="1"/>
  <c r="Q3800" i="1"/>
  <c r="K3800" i="1" s="1"/>
  <c r="Q3808" i="1"/>
  <c r="K3808" i="1" s="1"/>
  <c r="Q3801" i="1"/>
  <c r="K3801" i="1" s="1"/>
  <c r="Q3794" i="1"/>
  <c r="K3794" i="1" s="1"/>
  <c r="Q3802" i="1"/>
  <c r="K3802" i="1" s="1"/>
  <c r="Q3795" i="1"/>
  <c r="K3795" i="1" s="1"/>
  <c r="Q3803" i="1"/>
  <c r="K3803" i="1" s="1"/>
  <c r="Q3762" i="1"/>
  <c r="K3762" i="1" s="1"/>
  <c r="Q3763" i="1"/>
  <c r="K3763" i="1" s="1"/>
  <c r="Q3732" i="1"/>
  <c r="K3732" i="1" s="1"/>
  <c r="Q3730" i="1"/>
  <c r="K3730" i="1" s="1"/>
  <c r="Q3731" i="1"/>
  <c r="K3731" i="1" s="1"/>
  <c r="Q3674" i="1"/>
  <c r="K3674" i="1" s="1"/>
  <c r="Q3675" i="1"/>
  <c r="K3675" i="1" s="1"/>
  <c r="Q3634" i="1"/>
  <c r="K3634" i="1" s="1"/>
  <c r="Q3635" i="1"/>
  <c r="K3635" i="1" s="1"/>
  <c r="Q3602" i="1"/>
  <c r="K3602" i="1" s="1"/>
  <c r="Q3603" i="1"/>
  <c r="K3603" i="1" s="1"/>
  <c r="Q3588" i="1"/>
  <c r="K3588" i="1" s="1"/>
  <c r="Q3589" i="1"/>
  <c r="K3589" i="1" s="1"/>
  <c r="Q3590" i="1"/>
  <c r="K3590" i="1" s="1"/>
  <c r="Q3591" i="1"/>
  <c r="K3591" i="1" s="1"/>
  <c r="Q3586" i="1"/>
  <c r="K3586" i="1" s="1"/>
  <c r="Q3587" i="1"/>
  <c r="K3587" i="1" s="1"/>
  <c r="Q3578" i="1"/>
  <c r="K3578" i="1" s="1"/>
  <c r="Q3579" i="1"/>
  <c r="K3579" i="1" s="1"/>
  <c r="Q3540" i="1"/>
  <c r="K3540" i="1" s="1"/>
  <c r="Q3538" i="1"/>
  <c r="K3538" i="1" s="1"/>
  <c r="Q3539" i="1"/>
  <c r="K3539" i="1" s="1"/>
  <c r="Q3530" i="1"/>
  <c r="K3530" i="1" s="1"/>
  <c r="Q3531" i="1"/>
  <c r="K3531" i="1" s="1"/>
  <c r="Q3516" i="1"/>
  <c r="K3516" i="1" s="1"/>
  <c r="Q3514" i="1"/>
  <c r="K3514" i="1" s="1"/>
  <c r="Q3515" i="1"/>
  <c r="K3515" i="1" s="1"/>
  <c r="Q3506" i="1"/>
  <c r="K3506" i="1" s="1"/>
  <c r="Q3507" i="1"/>
  <c r="K3507" i="1" s="1"/>
  <c r="Q3484" i="1"/>
  <c r="K3484" i="1" s="1"/>
  <c r="Q3482" i="1"/>
  <c r="K3482" i="1" s="1"/>
  <c r="Q3483" i="1"/>
  <c r="K3483" i="1" s="1"/>
  <c r="Q3468" i="1"/>
  <c r="K3468" i="1" s="1"/>
  <c r="Q3469" i="1"/>
  <c r="K3469" i="1" s="1"/>
  <c r="Q3470" i="1"/>
  <c r="K3470" i="1" s="1"/>
  <c r="Q3471" i="1"/>
  <c r="K3471" i="1" s="1"/>
  <c r="Q3466" i="1"/>
  <c r="K3466" i="1" s="1"/>
  <c r="Q3467" i="1"/>
  <c r="K3467" i="1" s="1"/>
  <c r="Q3442" i="1"/>
  <c r="K3442" i="1" s="1"/>
  <c r="Q4580" i="1"/>
  <c r="K4580" i="1" s="1"/>
  <c r="Q4581" i="1"/>
  <c r="K4581" i="1" s="1"/>
  <c r="Q4582" i="1"/>
  <c r="K4582" i="1" s="1"/>
  <c r="Q3426" i="1"/>
  <c r="K3426" i="1" s="1"/>
  <c r="Q3427" i="1"/>
  <c r="K3427" i="1" s="1"/>
  <c r="Q3396" i="1"/>
  <c r="K3396" i="1" s="1"/>
  <c r="Q3397" i="1"/>
  <c r="K3397" i="1" s="1"/>
  <c r="Q3394" i="1"/>
  <c r="K3394" i="1" s="1"/>
  <c r="Q3395" i="1"/>
  <c r="K3395" i="1" s="1"/>
  <c r="Q3378" i="1"/>
  <c r="K3378" i="1" s="1"/>
  <c r="Q3379" i="1"/>
  <c r="K3379" i="1" s="1"/>
  <c r="Q3348" i="1"/>
  <c r="K3348" i="1" s="1"/>
  <c r="Q3349" i="1"/>
  <c r="K3349" i="1" s="1"/>
  <c r="Q3346" i="1"/>
  <c r="K3346" i="1" s="1"/>
  <c r="Q3347" i="1"/>
  <c r="K3347" i="1" s="1"/>
  <c r="Q3331" i="1"/>
  <c r="K3331" i="1" s="1"/>
  <c r="Q3332" i="1"/>
  <c r="K3332" i="1" s="1"/>
  <c r="Q3333" i="1"/>
  <c r="K3333" i="1" s="1"/>
  <c r="Q3334" i="1"/>
  <c r="K3334" i="1" s="1"/>
  <c r="Q3330" i="1"/>
  <c r="K3330" i="1" s="1"/>
  <c r="Q3323" i="1"/>
  <c r="K3323" i="1" s="1"/>
  <c r="Q3324" i="1"/>
  <c r="K3324" i="1" s="1"/>
  <c r="Q3322" i="1"/>
  <c r="K3322" i="1" s="1"/>
  <c r="Q3307" i="1"/>
  <c r="K3307" i="1" s="1"/>
  <c r="Q3308" i="1"/>
  <c r="K3308" i="1" s="1"/>
  <c r="Q3306" i="1"/>
  <c r="K3306" i="1" s="1"/>
  <c r="Q3251" i="1"/>
  <c r="K3251" i="1" s="1"/>
  <c r="Q3250" i="1"/>
  <c r="K3250" i="1" s="1"/>
  <c r="Q3227" i="1"/>
  <c r="K3227" i="1" s="1"/>
  <c r="Q3228" i="1"/>
  <c r="K3228" i="1" s="1"/>
  <c r="Q3229" i="1"/>
  <c r="K3229" i="1" s="1"/>
  <c r="Q3230" i="1"/>
  <c r="K3230" i="1" s="1"/>
  <c r="Q3231" i="1"/>
  <c r="K3231" i="1" s="1"/>
  <c r="Q3226" i="1"/>
  <c r="K3226" i="1" s="1"/>
  <c r="Q3163" i="1"/>
  <c r="K3163" i="1" s="1"/>
  <c r="Q3162" i="1"/>
  <c r="K3162" i="1" s="1"/>
  <c r="Q3155" i="1"/>
  <c r="K3155" i="1" s="1"/>
  <c r="Q3156" i="1"/>
  <c r="K3156" i="1" s="1"/>
  <c r="Q3154" i="1"/>
  <c r="K3154" i="1" s="1"/>
  <c r="Q3123" i="1"/>
  <c r="K3123" i="1" s="1"/>
  <c r="Q3124" i="1"/>
  <c r="K3124" i="1" s="1"/>
  <c r="Q3122" i="1"/>
  <c r="K3122" i="1" s="1"/>
  <c r="Q3091" i="1"/>
  <c r="K3091" i="1" s="1"/>
  <c r="Q3092" i="1"/>
  <c r="K3092" i="1" s="1"/>
  <c r="Q3093" i="1"/>
  <c r="K3093" i="1" s="1"/>
  <c r="Q3094" i="1"/>
  <c r="K3094" i="1" s="1"/>
  <c r="Q3095" i="1"/>
  <c r="K3095" i="1" s="1"/>
  <c r="Q3096" i="1"/>
  <c r="K3096" i="1" s="1"/>
  <c r="Q3090" i="1"/>
  <c r="K3090" i="1" s="1"/>
  <c r="Q3059" i="1"/>
  <c r="K3059" i="1" s="1"/>
  <c r="Q3060" i="1"/>
  <c r="K3060" i="1" s="1"/>
  <c r="Q3061" i="1"/>
  <c r="K3061" i="1" s="1"/>
  <c r="Q3062" i="1"/>
  <c r="K3062" i="1" s="1"/>
  <c r="Q3063" i="1"/>
  <c r="K3063" i="1" s="1"/>
  <c r="Q3058" i="1"/>
  <c r="K3058" i="1" s="1"/>
  <c r="Q3027" i="1"/>
  <c r="K3027" i="1" s="1"/>
  <c r="Q3026" i="1"/>
  <c r="K3026" i="1" s="1"/>
  <c r="Q3011" i="1"/>
  <c r="K3011" i="1" s="1"/>
  <c r="Q3012" i="1"/>
  <c r="K3012" i="1" s="1"/>
  <c r="Q3013" i="1"/>
  <c r="K3013" i="1" s="1"/>
  <c r="Q3010" i="1"/>
  <c r="K3010" i="1" s="1"/>
  <c r="Q2963" i="1"/>
  <c r="K2963" i="1" s="1"/>
  <c r="Q2964" i="1"/>
  <c r="K2964" i="1" s="1"/>
  <c r="Q2965" i="1"/>
  <c r="K2965" i="1" s="1"/>
  <c r="Q2962" i="1"/>
  <c r="K2962" i="1" s="1"/>
  <c r="Q2955" i="1"/>
  <c r="K2955" i="1" s="1"/>
  <c r="Q2956" i="1"/>
  <c r="K2956" i="1" s="1"/>
  <c r="Q2954" i="1"/>
  <c r="K2954" i="1" s="1"/>
  <c r="Q2939" i="1"/>
  <c r="K2939" i="1" s="1"/>
  <c r="Q2940" i="1"/>
  <c r="K2940" i="1" s="1"/>
  <c r="Q2938" i="1"/>
  <c r="K2938" i="1" s="1"/>
  <c r="Q2907" i="1"/>
  <c r="K2907" i="1" s="1"/>
  <c r="Q2908" i="1"/>
  <c r="K2908" i="1" s="1"/>
  <c r="Q2909" i="1"/>
  <c r="K2909" i="1" s="1"/>
  <c r="Q2906" i="1"/>
  <c r="K2906" i="1" s="1"/>
  <c r="Q2859" i="1"/>
  <c r="K2859" i="1" s="1"/>
  <c r="Q2858" i="1"/>
  <c r="K2858" i="1" s="1"/>
  <c r="Q2851" i="1"/>
  <c r="K2851" i="1" s="1"/>
  <c r="Q2852" i="1"/>
  <c r="K2852" i="1" s="1"/>
  <c r="Q2853" i="1"/>
  <c r="K2853" i="1" s="1"/>
  <c r="Q2850" i="1"/>
  <c r="K2850" i="1" s="1"/>
  <c r="Q2827" i="1"/>
  <c r="K2827" i="1" s="1"/>
  <c r="Q2828" i="1"/>
  <c r="K2828" i="1" s="1"/>
  <c r="Q2829" i="1"/>
  <c r="K2829" i="1" s="1"/>
  <c r="Q2830" i="1"/>
  <c r="K2830" i="1" s="1"/>
  <c r="Q2831" i="1"/>
  <c r="K2831" i="1" s="1"/>
  <c r="Q2832" i="1"/>
  <c r="K2832" i="1" s="1"/>
  <c r="Q2833" i="1"/>
  <c r="K2833" i="1" s="1"/>
  <c r="Q2826" i="1"/>
  <c r="K2826" i="1" s="1"/>
  <c r="Q2834" i="1"/>
  <c r="K2834" i="1" s="1"/>
  <c r="Q2811" i="1"/>
  <c r="K2811" i="1" s="1"/>
  <c r="Q2812" i="1"/>
  <c r="K2812" i="1" s="1"/>
  <c r="Q2813" i="1"/>
  <c r="K2813" i="1" s="1"/>
  <c r="Q2814" i="1"/>
  <c r="K2814" i="1" s="1"/>
  <c r="Q2815" i="1"/>
  <c r="K2815" i="1" s="1"/>
  <c r="Q2810" i="1"/>
  <c r="K2810" i="1" s="1"/>
  <c r="Q2787" i="1"/>
  <c r="K2787" i="1" s="1"/>
  <c r="Q2788" i="1"/>
  <c r="K2788" i="1" s="1"/>
  <c r="Q2789" i="1"/>
  <c r="K2789" i="1" s="1"/>
  <c r="Q2786" i="1"/>
  <c r="K2786" i="1" s="1"/>
  <c r="Q2771" i="1"/>
  <c r="K2771" i="1" s="1"/>
  <c r="Q2772" i="1"/>
  <c r="K2772" i="1" s="1"/>
  <c r="Q2770" i="1"/>
  <c r="K2770" i="1" s="1"/>
  <c r="Q2699" i="1"/>
  <c r="K2699" i="1" s="1"/>
  <c r="Q2700" i="1"/>
  <c r="K2700" i="1" s="1"/>
  <c r="Q2701" i="1"/>
  <c r="K2701" i="1" s="1"/>
  <c r="Q2698" i="1"/>
  <c r="K2698" i="1" s="1"/>
  <c r="Q2674" i="1"/>
  <c r="K2674" i="1" s="1"/>
  <c r="Q2675" i="1"/>
  <c r="K2675" i="1" s="1"/>
  <c r="Q2676" i="1"/>
  <c r="K2676" i="1" s="1"/>
  <c r="Q2677" i="1"/>
  <c r="K2677" i="1" s="1"/>
  <c r="Q2618" i="1"/>
  <c r="K2618" i="1" s="1"/>
  <c r="Q2619" i="1"/>
  <c r="K2619" i="1" s="1"/>
  <c r="Q2620" i="1"/>
  <c r="K2620" i="1" s="1"/>
  <c r="Q2621" i="1"/>
  <c r="K2621" i="1" s="1"/>
  <c r="Q2622" i="1"/>
  <c r="K2622" i="1" s="1"/>
  <c r="Q2623" i="1"/>
  <c r="K2623" i="1" s="1"/>
  <c r="Q2570" i="1"/>
  <c r="K2570" i="1" s="1"/>
  <c r="Q2571" i="1"/>
  <c r="K2571" i="1" s="1"/>
  <c r="Q2572" i="1"/>
  <c r="K2572" i="1" s="1"/>
  <c r="Q2573" i="1"/>
  <c r="K2573" i="1" s="1"/>
  <c r="Q2574" i="1"/>
  <c r="K2574" i="1" s="1"/>
  <c r="Q2562" i="1"/>
  <c r="K2562" i="1" s="1"/>
  <c r="Q2563" i="1"/>
  <c r="K2563" i="1" s="1"/>
  <c r="Q2434" i="1"/>
  <c r="K2434" i="1" s="1"/>
  <c r="Q2435" i="1"/>
  <c r="K2435" i="1" s="1"/>
  <c r="Q2436" i="1"/>
  <c r="K2436" i="1" s="1"/>
  <c r="Q2418" i="1"/>
  <c r="K2418" i="1" s="1"/>
  <c r="Q2419" i="1"/>
  <c r="K2419" i="1" s="1"/>
  <c r="Q2420" i="1"/>
  <c r="K2420" i="1" s="1"/>
  <c r="Q2410" i="1"/>
  <c r="K2410" i="1" s="1"/>
  <c r="Q2411" i="1"/>
  <c r="K2411" i="1" s="1"/>
  <c r="Q2412" i="1"/>
  <c r="K2412" i="1" s="1"/>
  <c r="Q2402" i="1"/>
  <c r="K2402" i="1" s="1"/>
  <c r="Q2403" i="1"/>
  <c r="K2403" i="1" s="1"/>
  <c r="Q2274" i="1"/>
  <c r="K2274" i="1" s="1"/>
  <c r="Q2275" i="1"/>
  <c r="K2275" i="1" s="1"/>
  <c r="Q2276" i="1"/>
  <c r="K2276" i="1" s="1"/>
  <c r="Q2277" i="1"/>
  <c r="K2277" i="1" s="1"/>
  <c r="Q2278" i="1"/>
  <c r="K2278" i="1" s="1"/>
  <c r="Q2279" i="1"/>
  <c r="K2279" i="1" s="1"/>
  <c r="Q2242" i="1"/>
  <c r="K2242" i="1" s="1"/>
  <c r="Q2243" i="1"/>
  <c r="K2243" i="1" s="1"/>
  <c r="Q2244" i="1"/>
  <c r="K2244" i="1" s="1"/>
  <c r="Q2245" i="1"/>
  <c r="K2245" i="1" s="1"/>
  <c r="Q2202" i="1"/>
  <c r="K2202" i="1" s="1"/>
  <c r="Q2203" i="1"/>
  <c r="K2203" i="1" s="1"/>
  <c r="Q2194" i="1"/>
  <c r="K2194" i="1" s="1"/>
  <c r="Q2195" i="1"/>
  <c r="K2195" i="1" s="1"/>
  <c r="Q2144" i="1"/>
  <c r="K2144" i="1" s="1"/>
  <c r="Q2152" i="1"/>
  <c r="K2152" i="1" s="1"/>
  <c r="Q2145" i="1"/>
  <c r="K2145" i="1" s="1"/>
  <c r="Q2153" i="1"/>
  <c r="K2153" i="1" s="1"/>
  <c r="Q2138" i="1"/>
  <c r="K2138" i="1" s="1"/>
  <c r="Q2146" i="1"/>
  <c r="K2146" i="1" s="1"/>
  <c r="Q2154" i="1"/>
  <c r="K2154" i="1" s="1"/>
  <c r="Q2139" i="1"/>
  <c r="K2139" i="1" s="1"/>
  <c r="Q2147" i="1"/>
  <c r="K2147" i="1" s="1"/>
  <c r="Q2155" i="1"/>
  <c r="K2155" i="1" s="1"/>
  <c r="Q2140" i="1"/>
  <c r="K2140" i="1" s="1"/>
  <c r="Q2148" i="1"/>
  <c r="K2148" i="1" s="1"/>
  <c r="Q2156" i="1"/>
  <c r="K2156" i="1" s="1"/>
  <c r="Q2141" i="1"/>
  <c r="K2141" i="1" s="1"/>
  <c r="Q2149" i="1"/>
  <c r="K2149" i="1" s="1"/>
  <c r="Q2157" i="1"/>
  <c r="K2157" i="1" s="1"/>
  <c r="Q2142" i="1"/>
  <c r="K2142" i="1" s="1"/>
  <c r="Q2150" i="1"/>
  <c r="K2150" i="1" s="1"/>
  <c r="Q2143" i="1"/>
  <c r="K2143" i="1" s="1"/>
  <c r="Q2151" i="1"/>
  <c r="K2151" i="1" s="1"/>
  <c r="Q2058" i="1"/>
  <c r="K2058" i="1" s="1"/>
  <c r="Q2059" i="1"/>
  <c r="K2059" i="1" s="1"/>
  <c r="Q2050" i="1"/>
  <c r="K2050" i="1" s="1"/>
  <c r="Q2051" i="1"/>
  <c r="K2051" i="1" s="1"/>
  <c r="Q2052" i="1"/>
  <c r="K2052" i="1" s="1"/>
  <c r="Q2053" i="1"/>
  <c r="K2053" i="1" s="1"/>
  <c r="Q2042" i="1"/>
  <c r="K2042" i="1" s="1"/>
  <c r="Q2043" i="1"/>
  <c r="K2043" i="1" s="1"/>
  <c r="Q2018" i="1"/>
  <c r="K2018" i="1" s="1"/>
  <c r="Q2019" i="1"/>
  <c r="K2019" i="1" s="1"/>
  <c r="Q2020" i="1"/>
  <c r="K2020" i="1" s="1"/>
  <c r="Q1994" i="1"/>
  <c r="K1994" i="1" s="1"/>
  <c r="Q1995" i="1"/>
  <c r="K1995" i="1" s="1"/>
  <c r="Q1996" i="1"/>
  <c r="K1996" i="1" s="1"/>
  <c r="Q1997" i="1"/>
  <c r="K1997" i="1" s="1"/>
  <c r="Q1914" i="1"/>
  <c r="K1914" i="1" s="1"/>
  <c r="Q1915" i="1"/>
  <c r="K1915" i="1" s="1"/>
  <c r="Q1916" i="1"/>
  <c r="K1916" i="1" s="1"/>
  <c r="Q1906" i="1"/>
  <c r="K1906" i="1" s="1"/>
  <c r="Q1907" i="1"/>
  <c r="K1907" i="1" s="1"/>
  <c r="Q1908" i="1"/>
  <c r="K1908" i="1" s="1"/>
  <c r="Q1909" i="1"/>
  <c r="K1909" i="1" s="1"/>
  <c r="Q1910" i="1"/>
  <c r="K1910" i="1" s="1"/>
  <c r="Q1911" i="1"/>
  <c r="K1911" i="1" s="1"/>
  <c r="Q1882" i="1"/>
  <c r="K1882" i="1" s="1"/>
  <c r="Q1883" i="1"/>
  <c r="K1883" i="1" s="1"/>
  <c r="Q1884" i="1"/>
  <c r="K1884" i="1" s="1"/>
  <c r="Q1885" i="1"/>
  <c r="K1885" i="1" s="1"/>
  <c r="Q1866" i="1"/>
  <c r="K1866" i="1" s="1"/>
  <c r="Q1867" i="1"/>
  <c r="K1867" i="1" s="1"/>
  <c r="Q1810" i="1"/>
  <c r="K1810" i="1" s="1"/>
  <c r="Q1811" i="1"/>
  <c r="K1811" i="1" s="1"/>
  <c r="Q1812" i="1"/>
  <c r="K1812" i="1" s="1"/>
  <c r="Q1786" i="1"/>
  <c r="K1786" i="1" s="1"/>
  <c r="Q1787" i="1"/>
  <c r="K1787" i="1" s="1"/>
  <c r="Q1788" i="1"/>
  <c r="K1788" i="1" s="1"/>
  <c r="Q1778" i="1"/>
  <c r="K1778" i="1" s="1"/>
  <c r="Q1779" i="1"/>
  <c r="K1779" i="1" s="1"/>
  <c r="Q1780" i="1"/>
  <c r="K1780" i="1" s="1"/>
  <c r="Q1770" i="1"/>
  <c r="K1770" i="1" s="1"/>
  <c r="Q1771" i="1"/>
  <c r="K1771" i="1" s="1"/>
  <c r="Q1772" i="1"/>
  <c r="K1772" i="1" s="1"/>
  <c r="Q1773" i="1"/>
  <c r="K1773" i="1" s="1"/>
  <c r="Q1762" i="1"/>
  <c r="K1762" i="1" s="1"/>
  <c r="Q1763" i="1"/>
  <c r="K1763" i="1" s="1"/>
  <c r="Q1738" i="1"/>
  <c r="K1738" i="1" s="1"/>
  <c r="Q1739" i="1"/>
  <c r="K1739" i="1" s="1"/>
  <c r="Q1722" i="1"/>
  <c r="K1722" i="1" s="1"/>
  <c r="Q1723" i="1"/>
  <c r="K1723" i="1" s="1"/>
  <c r="Q1724" i="1"/>
  <c r="K1724" i="1" s="1"/>
  <c r="Q1725" i="1"/>
  <c r="K1725" i="1" s="1"/>
  <c r="Q1726" i="1"/>
  <c r="K1726" i="1" s="1"/>
  <c r="Q1727" i="1"/>
  <c r="K1727" i="1" s="1"/>
  <c r="Q1674" i="1"/>
  <c r="K1674" i="1" s="1"/>
  <c r="Q1675" i="1"/>
  <c r="K1675" i="1" s="1"/>
  <c r="Q1642" i="1"/>
  <c r="K1642" i="1" s="1"/>
  <c r="Q1643" i="1"/>
  <c r="K1643" i="1" s="1"/>
  <c r="Q1634" i="1"/>
  <c r="K1634" i="1" s="1"/>
  <c r="Q1635" i="1"/>
  <c r="K1635" i="1" s="1"/>
  <c r="Q1636" i="1"/>
  <c r="K1636" i="1" s="1"/>
  <c r="Q1637" i="1"/>
  <c r="K1637" i="1" s="1"/>
  <c r="Q1610" i="1"/>
  <c r="K1610" i="1" s="1"/>
  <c r="Q1611" i="1"/>
  <c r="K1611" i="1" s="1"/>
  <c r="Q1612" i="1"/>
  <c r="K1612" i="1" s="1"/>
  <c r="Q1613" i="1"/>
  <c r="K1613" i="1" s="1"/>
  <c r="Q1594" i="1"/>
  <c r="K1594" i="1" s="1"/>
  <c r="Q1595" i="1"/>
  <c r="K1595" i="1" s="1"/>
  <c r="Q1596" i="1"/>
  <c r="K1596" i="1" s="1"/>
  <c r="Q1498" i="1"/>
  <c r="K1498" i="1" s="1"/>
  <c r="Q1499" i="1"/>
  <c r="K1499" i="1" s="1"/>
  <c r="Q1500" i="1"/>
  <c r="K1500" i="1" s="1"/>
  <c r="Q1501" i="1"/>
  <c r="K1501" i="1" s="1"/>
  <c r="Q1466" i="1"/>
  <c r="K1466" i="1" s="1"/>
  <c r="Q1467" i="1"/>
  <c r="K1467" i="1" s="1"/>
  <c r="Q1442" i="1"/>
  <c r="K1442" i="1" s="1"/>
  <c r="Q1443" i="1"/>
  <c r="K1443" i="1" s="1"/>
  <c r="Q1444" i="1"/>
  <c r="K1444" i="1" s="1"/>
  <c r="Q1445" i="1"/>
  <c r="K1445" i="1" s="1"/>
  <c r="Q1402" i="1"/>
  <c r="K1402" i="1" s="1"/>
  <c r="Q1403" i="1"/>
  <c r="K1403" i="1" s="1"/>
  <c r="Q1404" i="1"/>
  <c r="K1404" i="1" s="1"/>
  <c r="Q1386" i="1"/>
  <c r="K1386" i="1" s="1"/>
  <c r="Q1387" i="1"/>
  <c r="K1387" i="1" s="1"/>
  <c r="Q1388" i="1"/>
  <c r="K1388" i="1" s="1"/>
  <c r="Q1339" i="1"/>
  <c r="K1339" i="1" s="1"/>
  <c r="Q1338" i="1"/>
  <c r="K1338" i="1" s="1"/>
  <c r="Q1308" i="1"/>
  <c r="K1308" i="1" s="1"/>
  <c r="Q1309" i="1"/>
  <c r="K1309" i="1" s="1"/>
  <c r="Q1310" i="1"/>
  <c r="K1310" i="1" s="1"/>
  <c r="Q1311" i="1"/>
  <c r="K1311" i="1" s="1"/>
  <c r="Q1312" i="1"/>
  <c r="K1312" i="1" s="1"/>
  <c r="Q1306" i="1"/>
  <c r="K1306" i="1" s="1"/>
  <c r="Q1307" i="1"/>
  <c r="K1307" i="1" s="1"/>
  <c r="Q1300" i="1"/>
  <c r="K1300" i="1" s="1"/>
  <c r="Q1298" i="1"/>
  <c r="K1298" i="1" s="1"/>
  <c r="Q1299" i="1"/>
  <c r="K1299" i="1" s="1"/>
  <c r="Q1260" i="1"/>
  <c r="K1260" i="1" s="1"/>
  <c r="Q1258" i="1"/>
  <c r="K1258" i="1" s="1"/>
  <c r="Q1259" i="1"/>
  <c r="K1259" i="1" s="1"/>
  <c r="Q1202" i="1"/>
  <c r="K1202" i="1" s="1"/>
  <c r="Q1203" i="1"/>
  <c r="K1203" i="1" s="1"/>
  <c r="Q1188" i="1"/>
  <c r="K1188" i="1" s="1"/>
  <c r="Q1189" i="1"/>
  <c r="K1189" i="1" s="1"/>
  <c r="Q1190" i="1"/>
  <c r="K1190" i="1" s="1"/>
  <c r="Q1191" i="1"/>
  <c r="K1191" i="1" s="1"/>
  <c r="Q1192" i="1"/>
  <c r="K1192" i="1" s="1"/>
  <c r="Q1186" i="1"/>
  <c r="K1186" i="1" s="1"/>
  <c r="Q1187" i="1"/>
  <c r="K1187" i="1" s="1"/>
  <c r="Q1178" i="1"/>
  <c r="K1178" i="1" s="1"/>
  <c r="Q1179" i="1"/>
  <c r="K1179" i="1" s="1"/>
  <c r="Q1170" i="1"/>
  <c r="K1170" i="1" s="1"/>
  <c r="Q1171" i="1"/>
  <c r="K1171" i="1" s="1"/>
  <c r="Q1154" i="1"/>
  <c r="K1154" i="1" s="1"/>
  <c r="Q1155" i="1"/>
  <c r="K1155" i="1" s="1"/>
  <c r="Q1108" i="1"/>
  <c r="K1108" i="1" s="1"/>
  <c r="Q1109" i="1"/>
  <c r="K1109" i="1" s="1"/>
  <c r="Q1110" i="1"/>
  <c r="K1110" i="1" s="1"/>
  <c r="Q1106" i="1"/>
  <c r="K1106" i="1" s="1"/>
  <c r="Q1107" i="1"/>
  <c r="K1107" i="1" s="1"/>
  <c r="Q1074" i="1"/>
  <c r="K1074" i="1" s="1"/>
  <c r="Q1075" i="1"/>
  <c r="K1075" i="1" s="1"/>
  <c r="Q1058" i="1"/>
  <c r="K1058" i="1" s="1"/>
  <c r="Q1059" i="1"/>
  <c r="K1059" i="1" s="1"/>
  <c r="Q1036" i="1"/>
  <c r="K1036" i="1" s="1"/>
  <c r="Q1034" i="1"/>
  <c r="K1034" i="1" s="1"/>
  <c r="Q1035" i="1"/>
  <c r="K1035" i="1" s="1"/>
  <c r="Q1012" i="1"/>
  <c r="K1012" i="1" s="1"/>
  <c r="Q1020" i="1"/>
  <c r="K1020" i="1" s="1"/>
  <c r="Q1013" i="1"/>
  <c r="K1013" i="1" s="1"/>
  <c r="Q1021" i="1"/>
  <c r="K1021" i="1" s="1"/>
  <c r="Q1014" i="1"/>
  <c r="K1014" i="1" s="1"/>
  <c r="Q1022" i="1"/>
  <c r="K1022" i="1" s="1"/>
  <c r="Q1015" i="1"/>
  <c r="K1015" i="1" s="1"/>
  <c r="Q1023" i="1"/>
  <c r="K1023" i="1" s="1"/>
  <c r="Q1016" i="1"/>
  <c r="K1016" i="1" s="1"/>
  <c r="Q1024" i="1"/>
  <c r="K1024" i="1" s="1"/>
  <c r="Q1017" i="1"/>
  <c r="K1017" i="1" s="1"/>
  <c r="Q1025" i="1"/>
  <c r="K1025" i="1" s="1"/>
  <c r="Q1010" i="1"/>
  <c r="K1010" i="1" s="1"/>
  <c r="Q1018" i="1"/>
  <c r="K1018" i="1" s="1"/>
  <c r="Q1026" i="1"/>
  <c r="K1026" i="1" s="1"/>
  <c r="Q1011" i="1"/>
  <c r="K1011" i="1" s="1"/>
  <c r="Q1019" i="1"/>
  <c r="K1019" i="1" s="1"/>
  <c r="Q1004" i="1"/>
  <c r="K1004" i="1" s="1"/>
  <c r="Q1002" i="1"/>
  <c r="K1002" i="1" s="1"/>
  <c r="Q1003" i="1"/>
  <c r="K1003" i="1" s="1"/>
  <c r="Q970" i="1"/>
  <c r="K970" i="1" s="1"/>
  <c r="Q971" i="1"/>
  <c r="K971" i="1" s="1"/>
  <c r="Q940" i="1"/>
  <c r="K940" i="1" s="1"/>
  <c r="Q948" i="1"/>
  <c r="K948" i="1" s="1"/>
  <c r="Q941" i="1"/>
  <c r="K941" i="1" s="1"/>
  <c r="Q949" i="1"/>
  <c r="K949" i="1" s="1"/>
  <c r="Q942" i="1"/>
  <c r="K942" i="1" s="1"/>
  <c r="Q943" i="1"/>
  <c r="K943" i="1" s="1"/>
  <c r="Q944" i="1"/>
  <c r="K944" i="1" s="1"/>
  <c r="Q945" i="1"/>
  <c r="K945" i="1" s="1"/>
  <c r="Q938" i="1"/>
  <c r="K938" i="1" s="1"/>
  <c r="Q946" i="1"/>
  <c r="K946" i="1" s="1"/>
  <c r="Q939" i="1"/>
  <c r="K939" i="1" s="1"/>
  <c r="Q947" i="1"/>
  <c r="K947" i="1" s="1"/>
  <c r="Q932" i="1"/>
  <c r="K932" i="1" s="1"/>
  <c r="Q933" i="1"/>
  <c r="K933" i="1" s="1"/>
  <c r="Q930" i="1"/>
  <c r="K930" i="1" s="1"/>
  <c r="Q931" i="1"/>
  <c r="K931" i="1" s="1"/>
  <c r="Q922" i="1"/>
  <c r="K922" i="1" s="1"/>
  <c r="Q923" i="1"/>
  <c r="K923" i="1" s="1"/>
  <c r="Q802" i="1"/>
  <c r="K802" i="1" s="1"/>
  <c r="Q803" i="1"/>
  <c r="K803" i="1" s="1"/>
  <c r="Q764" i="1"/>
  <c r="K764" i="1" s="1"/>
  <c r="Q765" i="1"/>
  <c r="K765" i="1" s="1"/>
  <c r="Q766" i="1"/>
  <c r="K766" i="1" s="1"/>
  <c r="Q767" i="1"/>
  <c r="K767" i="1" s="1"/>
  <c r="Q762" i="1"/>
  <c r="K762" i="1" s="1"/>
  <c r="Q763" i="1"/>
  <c r="K763" i="1" s="1"/>
  <c r="Q738" i="1"/>
  <c r="K738" i="1" s="1"/>
  <c r="Q739" i="1"/>
  <c r="K739" i="1" s="1"/>
  <c r="Q714" i="1"/>
  <c r="K714" i="1" s="1"/>
  <c r="Q715" i="1"/>
  <c r="K715" i="1" s="1"/>
  <c r="Q692" i="1"/>
  <c r="K692" i="1" s="1"/>
  <c r="Q690" i="1"/>
  <c r="K690" i="1" s="1"/>
  <c r="Q691" i="1"/>
  <c r="K691" i="1" s="1"/>
  <c r="Q635" i="1"/>
  <c r="K635" i="1" s="1"/>
  <c r="Q636" i="1"/>
  <c r="K636" i="1" s="1"/>
  <c r="Q634" i="1"/>
  <c r="K634" i="1" s="1"/>
  <c r="Q611" i="1"/>
  <c r="K611" i="1" s="1"/>
  <c r="Q612" i="1"/>
  <c r="K612" i="1" s="1"/>
  <c r="Q610" i="1"/>
  <c r="K610" i="1" s="1"/>
  <c r="Q587" i="1"/>
  <c r="K587" i="1" s="1"/>
  <c r="Q588" i="1"/>
  <c r="K588" i="1" s="1"/>
  <c r="Q586" i="1"/>
  <c r="K586" i="1" s="1"/>
  <c r="Q555" i="1"/>
  <c r="K555" i="1" s="1"/>
  <c r="Q556" i="1"/>
  <c r="K556" i="1" s="1"/>
  <c r="Q554" i="1"/>
  <c r="K554" i="1" s="1"/>
  <c r="Q523" i="1"/>
  <c r="K523" i="1" s="1"/>
  <c r="Q522" i="1"/>
  <c r="K522" i="1" s="1"/>
  <c r="Q483" i="1"/>
  <c r="K483" i="1" s="1"/>
  <c r="Q484" i="1"/>
  <c r="K484" i="1" s="1"/>
  <c r="Q485" i="1"/>
  <c r="K485" i="1" s="1"/>
  <c r="Q482" i="1"/>
  <c r="K482" i="1" s="1"/>
  <c r="Q459" i="1"/>
  <c r="K459" i="1" s="1"/>
  <c r="Q458" i="1"/>
  <c r="K458" i="1" s="1"/>
  <c r="Q411" i="1"/>
  <c r="K411" i="1" s="1"/>
  <c r="Q412" i="1"/>
  <c r="K412" i="1" s="1"/>
  <c r="Q413" i="1"/>
  <c r="K413" i="1" s="1"/>
  <c r="Q414" i="1"/>
  <c r="K414" i="1" s="1"/>
  <c r="Q415" i="1"/>
  <c r="K415" i="1" s="1"/>
  <c r="Q416" i="1"/>
  <c r="K416" i="1" s="1"/>
  <c r="Q410" i="1"/>
  <c r="K410" i="1" s="1"/>
  <c r="Q347" i="1"/>
  <c r="K347" i="1" s="1"/>
  <c r="Q348" i="1"/>
  <c r="K348" i="1" s="1"/>
  <c r="Q346" i="1"/>
  <c r="K346" i="1" s="1"/>
  <c r="Q291" i="1"/>
  <c r="K291" i="1" s="1"/>
  <c r="Q290" i="1"/>
  <c r="K290" i="1" s="1"/>
  <c r="Q251" i="1"/>
  <c r="K251" i="1" s="1"/>
  <c r="Q252" i="1"/>
  <c r="K252" i="1" s="1"/>
  <c r="Q253" i="1"/>
  <c r="K253" i="1" s="1"/>
  <c r="Q250" i="1"/>
  <c r="K250" i="1" s="1"/>
  <c r="Q227" i="1"/>
  <c r="K227" i="1" s="1"/>
  <c r="Q226" i="1"/>
  <c r="K226" i="1" s="1"/>
  <c r="Q219" i="1"/>
  <c r="K219" i="1" s="1"/>
  <c r="Q218" i="1"/>
  <c r="K218" i="1" s="1"/>
  <c r="Q211" i="1"/>
  <c r="K211" i="1" s="1"/>
  <c r="Q212" i="1"/>
  <c r="K212" i="1" s="1"/>
  <c r="Q213" i="1"/>
  <c r="K213" i="1" s="1"/>
  <c r="Q210" i="1"/>
  <c r="K210" i="1" s="1"/>
  <c r="Q131" i="1"/>
  <c r="K131" i="1" s="1"/>
  <c r="Q130" i="1"/>
  <c r="K130" i="1" s="1"/>
  <c r="Q115" i="1"/>
  <c r="K115" i="1" s="1"/>
  <c r="Q116" i="1"/>
  <c r="K116" i="1" s="1"/>
  <c r="Q117" i="1"/>
  <c r="K117" i="1" s="1"/>
  <c r="Q118" i="1"/>
  <c r="K118" i="1" s="1"/>
  <c r="Q114" i="1"/>
  <c r="K114" i="1" s="1"/>
  <c r="Q107" i="1"/>
  <c r="K107" i="1" s="1"/>
  <c r="Q108" i="1"/>
  <c r="K108" i="1" s="1"/>
  <c r="Q109" i="1"/>
  <c r="K109" i="1" s="1"/>
  <c r="Q106" i="1"/>
  <c r="K106" i="1" s="1"/>
  <c r="Q99" i="1"/>
  <c r="K99" i="1" s="1"/>
  <c r="Q100" i="1"/>
  <c r="K100" i="1" s="1"/>
  <c r="Q98" i="1"/>
  <c r="K98" i="1" s="1"/>
  <c r="Q91" i="1"/>
  <c r="K91" i="1" s="1"/>
  <c r="Q92" i="1"/>
  <c r="K92" i="1" s="1"/>
  <c r="Q90" i="1"/>
  <c r="K90" i="1" s="1"/>
  <c r="Q51" i="1"/>
  <c r="K51" i="1" s="1"/>
  <c r="Q52" i="1"/>
  <c r="K52" i="1" s="1"/>
  <c r="Q53" i="1"/>
  <c r="K53" i="1" s="1"/>
  <c r="Q54" i="1"/>
  <c r="K54" i="1" s="1"/>
  <c r="Q50" i="1"/>
  <c r="K50" i="1" s="1"/>
  <c r="Q4814" i="1"/>
  <c r="K4814" i="1" s="1"/>
  <c r="Q4815" i="1"/>
  <c r="K4815" i="1" s="1"/>
  <c r="Q4816" i="1"/>
  <c r="K4816" i="1" s="1"/>
  <c r="Q4758" i="1"/>
  <c r="K4758" i="1" s="1"/>
  <c r="Q4759" i="1"/>
  <c r="K4759" i="1" s="1"/>
  <c r="Q4726" i="1"/>
  <c r="K4726" i="1" s="1"/>
  <c r="Q4727" i="1"/>
  <c r="K4727" i="1" s="1"/>
  <c r="Q4670" i="1"/>
  <c r="K4670" i="1" s="1"/>
  <c r="Q4671" i="1"/>
  <c r="K4671" i="1" s="1"/>
  <c r="Q4590" i="1"/>
  <c r="K4590" i="1" s="1"/>
  <c r="Q4591" i="1"/>
  <c r="K4591" i="1" s="1"/>
  <c r="Q4592" i="1"/>
  <c r="K4592" i="1" s="1"/>
  <c r="Q4268" i="1"/>
  <c r="K4268" i="1" s="1"/>
  <c r="Q4269" i="1"/>
  <c r="K4269" i="1" s="1"/>
  <c r="Q4270" i="1"/>
  <c r="K4270" i="1" s="1"/>
  <c r="Q4228" i="1"/>
  <c r="K4228" i="1" s="1"/>
  <c r="Q4229" i="1"/>
  <c r="K4229" i="1" s="1"/>
  <c r="Q4230" i="1"/>
  <c r="K4230" i="1" s="1"/>
  <c r="Q4231" i="1"/>
  <c r="K4231" i="1" s="1"/>
  <c r="Q4220" i="1"/>
  <c r="K4220" i="1" s="1"/>
  <c r="Q4221" i="1"/>
  <c r="K4221" i="1" s="1"/>
  <c r="Q4222" i="1"/>
  <c r="K4222" i="1" s="1"/>
  <c r="Q4641" i="1"/>
  <c r="K4641" i="1" s="1"/>
  <c r="Q4642" i="1"/>
  <c r="K4642" i="1" s="1"/>
  <c r="Q4620" i="1"/>
  <c r="K4620" i="1" s="1"/>
  <c r="Q4617" i="1"/>
  <c r="K4617" i="1" s="1"/>
  <c r="Q4618" i="1"/>
  <c r="K4618" i="1" s="1"/>
  <c r="Q4619" i="1"/>
  <c r="K4619" i="1" s="1"/>
  <c r="Q4593" i="1"/>
  <c r="K4593" i="1" s="1"/>
  <c r="Q4594" i="1"/>
  <c r="K4594" i="1" s="1"/>
  <c r="Q4577" i="1"/>
  <c r="K4577" i="1" s="1"/>
  <c r="Q4578" i="1"/>
  <c r="K4578" i="1" s="1"/>
  <c r="Q4579" i="1"/>
  <c r="K4579" i="1" s="1"/>
  <c r="Q4436" i="1"/>
  <c r="K4436" i="1" s="1"/>
  <c r="Q4437" i="1"/>
  <c r="K4437" i="1" s="1"/>
  <c r="Q4433" i="1"/>
  <c r="K4433" i="1" s="1"/>
  <c r="Q4434" i="1"/>
  <c r="K4434" i="1" s="1"/>
  <c r="Q4435" i="1"/>
  <c r="K4435" i="1" s="1"/>
  <c r="Q4425" i="1"/>
  <c r="K4425" i="1" s="1"/>
  <c r="Q4426" i="1"/>
  <c r="K4426" i="1" s="1"/>
  <c r="Q4300" i="1"/>
  <c r="K4300" i="1" s="1"/>
  <c r="Q4301" i="1"/>
  <c r="K4301" i="1" s="1"/>
  <c r="Q4302" i="1"/>
  <c r="K4302" i="1" s="1"/>
  <c r="Q4297" i="1"/>
  <c r="K4297" i="1" s="1"/>
  <c r="Q4298" i="1"/>
  <c r="K4298" i="1" s="1"/>
  <c r="Q4299" i="1"/>
  <c r="K4299" i="1" s="1"/>
  <c r="Q4292" i="1"/>
  <c r="K4292" i="1" s="1"/>
  <c r="Q4289" i="1"/>
  <c r="K4289" i="1" s="1"/>
  <c r="Q4290" i="1"/>
  <c r="K4290" i="1" s="1"/>
  <c r="Q4291" i="1"/>
  <c r="K4291" i="1" s="1"/>
  <c r="Q4273" i="1"/>
  <c r="K4273" i="1" s="1"/>
  <c r="Q4274" i="1"/>
  <c r="K4274" i="1" s="1"/>
  <c r="Q4275" i="1"/>
  <c r="K4275" i="1" s="1"/>
  <c r="Q4097" i="1"/>
  <c r="K4097" i="1" s="1"/>
  <c r="Q4098" i="1"/>
  <c r="K4098" i="1" s="1"/>
  <c r="Q4099" i="1"/>
  <c r="K4099" i="1" s="1"/>
  <c r="Q4017" i="1"/>
  <c r="K4017" i="1" s="1"/>
  <c r="Q4018" i="1"/>
  <c r="K4018" i="1" s="1"/>
  <c r="Q4019" i="1"/>
  <c r="K4019" i="1" s="1"/>
  <c r="Q4004" i="1"/>
  <c r="K4004" i="1" s="1"/>
  <c r="Q4005" i="1"/>
  <c r="K4005" i="1" s="1"/>
  <c r="Q4001" i="1"/>
  <c r="K4001" i="1" s="1"/>
  <c r="Q4002" i="1"/>
  <c r="K4002" i="1" s="1"/>
  <c r="Q4003" i="1"/>
  <c r="K4003" i="1" s="1"/>
  <c r="Q3929" i="1"/>
  <c r="K3929" i="1" s="1"/>
  <c r="Q3930" i="1"/>
  <c r="K3930" i="1" s="1"/>
  <c r="Q3905" i="1"/>
  <c r="K3905" i="1" s="1"/>
  <c r="Q3906" i="1"/>
  <c r="K3906" i="1" s="1"/>
  <c r="Q3907" i="1"/>
  <c r="K3907" i="1" s="1"/>
  <c r="Q3857" i="1"/>
  <c r="K3857" i="1" s="1"/>
  <c r="Q3858" i="1"/>
  <c r="K3858" i="1" s="1"/>
  <c r="Q3859" i="1"/>
  <c r="K3859" i="1" s="1"/>
  <c r="Q3852" i="1"/>
  <c r="K3852" i="1" s="1"/>
  <c r="Q3849" i="1"/>
  <c r="K3849" i="1" s="1"/>
  <c r="Q3850" i="1"/>
  <c r="K3850" i="1" s="1"/>
  <c r="Q3851" i="1"/>
  <c r="K3851" i="1" s="1"/>
  <c r="Q3833" i="1"/>
  <c r="K3833" i="1" s="1"/>
  <c r="Q3834" i="1"/>
  <c r="K3834" i="1" s="1"/>
  <c r="Q3812" i="1"/>
  <c r="K3812" i="1" s="1"/>
  <c r="Q3809" i="1"/>
  <c r="K3809" i="1" s="1"/>
  <c r="Q3810" i="1"/>
  <c r="K3810" i="1" s="1"/>
  <c r="Q3811" i="1"/>
  <c r="K3811" i="1" s="1"/>
  <c r="Q3737" i="1"/>
  <c r="K3737" i="1" s="1"/>
  <c r="Q3738" i="1"/>
  <c r="K3738" i="1" s="1"/>
  <c r="Q3739" i="1"/>
  <c r="K3739" i="1" s="1"/>
  <c r="Q3721" i="1"/>
  <c r="K3721" i="1" s="1"/>
  <c r="Q3722" i="1"/>
  <c r="K3722" i="1" s="1"/>
  <c r="Q3723" i="1"/>
  <c r="K3723" i="1" s="1"/>
  <c r="Q3681" i="1"/>
  <c r="K3681" i="1" s="1"/>
  <c r="Q3682" i="1"/>
  <c r="K3682" i="1" s="1"/>
  <c r="Q3683" i="1"/>
  <c r="K3683" i="1" s="1"/>
  <c r="Q3652" i="1"/>
  <c r="K3652" i="1" s="1"/>
  <c r="Q3653" i="1"/>
  <c r="K3653" i="1" s="1"/>
  <c r="Q3654" i="1"/>
  <c r="K3654" i="1" s="1"/>
  <c r="Q3649" i="1"/>
  <c r="K3649" i="1" s="1"/>
  <c r="Q3650" i="1"/>
  <c r="K3650" i="1" s="1"/>
  <c r="Q3651" i="1"/>
  <c r="K3651" i="1" s="1"/>
  <c r="Q3572" i="1"/>
  <c r="K3572" i="1" s="1"/>
  <c r="Q3569" i="1"/>
  <c r="K3569" i="1" s="1"/>
  <c r="Q3570" i="1"/>
  <c r="K3570" i="1" s="1"/>
  <c r="Q3571" i="1"/>
  <c r="K3571" i="1" s="1"/>
  <c r="Q3545" i="1"/>
  <c r="K3545" i="1" s="1"/>
  <c r="Q3546" i="1"/>
  <c r="K3546" i="1" s="1"/>
  <c r="Q3547" i="1"/>
  <c r="K3547" i="1" s="1"/>
  <c r="Q3460" i="1"/>
  <c r="K3460" i="1" s="1"/>
  <c r="Q3457" i="1"/>
  <c r="K3457" i="1" s="1"/>
  <c r="Q3458" i="1"/>
  <c r="K3458" i="1" s="1"/>
  <c r="Q3459" i="1"/>
  <c r="K3459" i="1" s="1"/>
  <c r="Q3449" i="1"/>
  <c r="K3449" i="1" s="1"/>
  <c r="Q3450" i="1"/>
  <c r="K3450" i="1" s="1"/>
  <c r="Q3451" i="1"/>
  <c r="K3451" i="1" s="1"/>
  <c r="Q3433" i="1"/>
  <c r="K3433" i="1" s="1"/>
  <c r="Q3434" i="1"/>
  <c r="K3434" i="1" s="1"/>
  <c r="Q3435" i="1"/>
  <c r="K3435" i="1" s="1"/>
  <c r="Q3417" i="1"/>
  <c r="K3417" i="1" s="1"/>
  <c r="Q3418" i="1"/>
  <c r="K3418" i="1" s="1"/>
  <c r="Q3404" i="1"/>
  <c r="K3404" i="1" s="1"/>
  <c r="Q3401" i="1"/>
  <c r="K3401" i="1" s="1"/>
  <c r="Q3402" i="1"/>
  <c r="K3402" i="1" s="1"/>
  <c r="Q3403" i="1"/>
  <c r="K3403" i="1" s="1"/>
  <c r="Q3388" i="1"/>
  <c r="K3388" i="1" s="1"/>
  <c r="Q3389" i="1"/>
  <c r="K3389" i="1" s="1"/>
  <c r="Q3385" i="1"/>
  <c r="K3385" i="1" s="1"/>
  <c r="Q3386" i="1"/>
  <c r="K3386" i="1" s="1"/>
  <c r="Q3387" i="1"/>
  <c r="K3387" i="1" s="1"/>
  <c r="Q3353" i="1"/>
  <c r="K3353" i="1" s="1"/>
  <c r="Q3354" i="1"/>
  <c r="K3354" i="1" s="1"/>
  <c r="Q3337" i="1"/>
  <c r="K3337" i="1" s="1"/>
  <c r="Q3338" i="1"/>
  <c r="K3338" i="1" s="1"/>
  <c r="Q3267" i="1"/>
  <c r="K3267" i="1" s="1"/>
  <c r="Q3265" i="1"/>
  <c r="K3265" i="1" s="1"/>
  <c r="Q3266" i="1"/>
  <c r="K3266" i="1" s="1"/>
  <c r="Q3259" i="1"/>
  <c r="K3259" i="1" s="1"/>
  <c r="Q3257" i="1"/>
  <c r="K3257" i="1" s="1"/>
  <c r="Q3258" i="1"/>
  <c r="K3258" i="1" s="1"/>
  <c r="Q3193" i="1"/>
  <c r="K3193" i="1" s="1"/>
  <c r="Q3194" i="1"/>
  <c r="K3194" i="1" s="1"/>
  <c r="Q3107" i="1"/>
  <c r="K3107" i="1" s="1"/>
  <c r="Q3105" i="1"/>
  <c r="K3105" i="1" s="1"/>
  <c r="Q3106" i="1"/>
  <c r="K3106" i="1" s="1"/>
  <c r="Q3099" i="1"/>
  <c r="K3099" i="1" s="1"/>
  <c r="Q3100" i="1"/>
  <c r="K3100" i="1" s="1"/>
  <c r="Q3101" i="1"/>
  <c r="K3101" i="1" s="1"/>
  <c r="Q3102" i="1"/>
  <c r="K3102" i="1" s="1"/>
  <c r="Q3097" i="1"/>
  <c r="K3097" i="1" s="1"/>
  <c r="Q3098" i="1"/>
  <c r="K3098" i="1" s="1"/>
  <c r="Q3075" i="1"/>
  <c r="K3075" i="1" s="1"/>
  <c r="Q3076" i="1"/>
  <c r="K3076" i="1" s="1"/>
  <c r="Q3073" i="1"/>
  <c r="K3073" i="1" s="1"/>
  <c r="Q3074" i="1"/>
  <c r="K3074" i="1" s="1"/>
  <c r="Q3067" i="1"/>
  <c r="K3067" i="1" s="1"/>
  <c r="Q3065" i="1"/>
  <c r="K3065" i="1" s="1"/>
  <c r="Q3066" i="1"/>
  <c r="K3066" i="1" s="1"/>
  <c r="Q3019" i="1"/>
  <c r="K3019" i="1" s="1"/>
  <c r="Q3017" i="1"/>
  <c r="K3017" i="1" s="1"/>
  <c r="Q3018" i="1"/>
  <c r="K3018" i="1" s="1"/>
  <c r="Q2985" i="1"/>
  <c r="K2985" i="1" s="1"/>
  <c r="Q2986" i="1"/>
  <c r="K2986" i="1" s="1"/>
  <c r="Q2931" i="1"/>
  <c r="K2931" i="1" s="1"/>
  <c r="Q2932" i="1"/>
  <c r="K2932" i="1" s="1"/>
  <c r="Q2933" i="1"/>
  <c r="K2933" i="1" s="1"/>
  <c r="Q2934" i="1"/>
  <c r="K2934" i="1" s="1"/>
  <c r="Q2935" i="1"/>
  <c r="K2935" i="1" s="1"/>
  <c r="Q2936" i="1"/>
  <c r="K2936" i="1" s="1"/>
  <c r="Q2929" i="1"/>
  <c r="K2929" i="1" s="1"/>
  <c r="Q2930" i="1"/>
  <c r="K2930" i="1" s="1"/>
  <c r="Q2923" i="1"/>
  <c r="K2923" i="1" s="1"/>
  <c r="Q2924" i="1"/>
  <c r="K2924" i="1" s="1"/>
  <c r="Q2921" i="1"/>
  <c r="K2921" i="1" s="1"/>
  <c r="Q2922" i="1"/>
  <c r="K2922" i="1" s="1"/>
  <c r="Q2881" i="1"/>
  <c r="K2881" i="1" s="1"/>
  <c r="Q2882" i="1"/>
  <c r="K2882" i="1" s="1"/>
  <c r="Q2779" i="1"/>
  <c r="K2779" i="1" s="1"/>
  <c r="Q2780" i="1"/>
  <c r="K2780" i="1" s="1"/>
  <c r="Q2777" i="1"/>
  <c r="K2777" i="1" s="1"/>
  <c r="Q2778" i="1"/>
  <c r="K2778" i="1" s="1"/>
  <c r="Q2761" i="1"/>
  <c r="K2761" i="1" s="1"/>
  <c r="Q2762" i="1"/>
  <c r="K2762" i="1" s="1"/>
  <c r="Q2739" i="1"/>
  <c r="K2739" i="1" s="1"/>
  <c r="Q2740" i="1"/>
  <c r="K2740" i="1" s="1"/>
  <c r="Q2737" i="1"/>
  <c r="K2737" i="1" s="1"/>
  <c r="Q2738" i="1"/>
  <c r="K2738" i="1" s="1"/>
  <c r="Q2665" i="1"/>
  <c r="K2665" i="1" s="1"/>
  <c r="Q2666" i="1"/>
  <c r="K2666" i="1" s="1"/>
  <c r="Q2667" i="1"/>
  <c r="K2667" i="1" s="1"/>
  <c r="Q2668" i="1"/>
  <c r="K2668" i="1" s="1"/>
  <c r="Q2669" i="1"/>
  <c r="K2669" i="1" s="1"/>
  <c r="Q2670" i="1"/>
  <c r="K2670" i="1" s="1"/>
  <c r="Q2657" i="1"/>
  <c r="K2657" i="1" s="1"/>
  <c r="Q2658" i="1"/>
  <c r="K2658" i="1" s="1"/>
  <c r="Q2656" i="1"/>
  <c r="K2656" i="1" s="1"/>
  <c r="Q2649" i="1"/>
  <c r="K2649" i="1" s="1"/>
  <c r="Q2650" i="1"/>
  <c r="K2650" i="1" s="1"/>
  <c r="Q2651" i="1"/>
  <c r="K2651" i="1" s="1"/>
  <c r="Q2652" i="1"/>
  <c r="K2652" i="1" s="1"/>
  <c r="Q2653" i="1"/>
  <c r="K2653" i="1" s="1"/>
  <c r="Q2654" i="1"/>
  <c r="K2654" i="1" s="1"/>
  <c r="Q2655" i="1"/>
  <c r="K2655" i="1" s="1"/>
  <c r="Q2632" i="1"/>
  <c r="K2632" i="1" s="1"/>
  <c r="Q2625" i="1"/>
  <c r="K2625" i="1" s="1"/>
  <c r="Q2633" i="1"/>
  <c r="K2633" i="1" s="1"/>
  <c r="Q2626" i="1"/>
  <c r="K2626" i="1" s="1"/>
  <c r="Q2634" i="1"/>
  <c r="K2634" i="1" s="1"/>
  <c r="Q2627" i="1"/>
  <c r="K2627" i="1" s="1"/>
  <c r="Q2628" i="1"/>
  <c r="K2628" i="1" s="1"/>
  <c r="Q2629" i="1"/>
  <c r="K2629" i="1" s="1"/>
  <c r="Q2630" i="1"/>
  <c r="K2630" i="1" s="1"/>
  <c r="Q2631" i="1"/>
  <c r="K2631" i="1" s="1"/>
  <c r="Q2609" i="1"/>
  <c r="K2609" i="1" s="1"/>
  <c r="Q2610" i="1"/>
  <c r="K2610" i="1" s="1"/>
  <c r="Q2593" i="1"/>
  <c r="K2593" i="1" s="1"/>
  <c r="Q2594" i="1"/>
  <c r="K2594" i="1" s="1"/>
  <c r="Q2595" i="1"/>
  <c r="K2595" i="1" s="1"/>
  <c r="Q2577" i="1"/>
  <c r="K2577" i="1" s="1"/>
  <c r="Q2578" i="1"/>
  <c r="K2578" i="1" s="1"/>
  <c r="Q2579" i="1"/>
  <c r="K2579" i="1" s="1"/>
  <c r="Q2529" i="1"/>
  <c r="K2529" i="1" s="1"/>
  <c r="Q2530" i="1"/>
  <c r="K2530" i="1" s="1"/>
  <c r="Q2531" i="1"/>
  <c r="K2531" i="1" s="1"/>
  <c r="Q2532" i="1"/>
  <c r="K2532" i="1" s="1"/>
  <c r="Q2533" i="1"/>
  <c r="K2533" i="1" s="1"/>
  <c r="Q2521" i="1"/>
  <c r="K2521" i="1" s="1"/>
  <c r="Q2522" i="1"/>
  <c r="K2522" i="1" s="1"/>
  <c r="Q2523" i="1"/>
  <c r="K2523" i="1" s="1"/>
  <c r="Q2524" i="1"/>
  <c r="K2524" i="1" s="1"/>
  <c r="Q2481" i="1"/>
  <c r="K2481" i="1" s="1"/>
  <c r="Q2482" i="1"/>
  <c r="K2482" i="1" s="1"/>
  <c r="Q2483" i="1"/>
  <c r="K2483" i="1" s="1"/>
  <c r="Q2484" i="1"/>
  <c r="K2484" i="1" s="1"/>
  <c r="Q2485" i="1"/>
  <c r="K2485" i="1" s="1"/>
  <c r="Q2425" i="1"/>
  <c r="K2425" i="1" s="1"/>
  <c r="Q2426" i="1"/>
  <c r="K2426" i="1" s="1"/>
  <c r="Q2369" i="1"/>
  <c r="K2369" i="1" s="1"/>
  <c r="Q2370" i="1"/>
  <c r="K2370" i="1" s="1"/>
  <c r="Q2345" i="1"/>
  <c r="K2345" i="1" s="1"/>
  <c r="Q2346" i="1"/>
  <c r="K2346" i="1" s="1"/>
  <c r="Q2347" i="1"/>
  <c r="K2347" i="1" s="1"/>
  <c r="Q2348" i="1"/>
  <c r="K2348" i="1" s="1"/>
  <c r="Q2349" i="1"/>
  <c r="K2349" i="1" s="1"/>
  <c r="Q2350" i="1"/>
  <c r="K2350" i="1" s="1"/>
  <c r="Q2305" i="1"/>
  <c r="K2305" i="1" s="1"/>
  <c r="Q2306" i="1"/>
  <c r="K2306" i="1" s="1"/>
  <c r="Q2297" i="1"/>
  <c r="K2297" i="1" s="1"/>
  <c r="Q2298" i="1"/>
  <c r="K2298" i="1" s="1"/>
  <c r="Q2299" i="1"/>
  <c r="K2299" i="1" s="1"/>
  <c r="Q2300" i="1"/>
  <c r="K2300" i="1" s="1"/>
  <c r="Q2301" i="1"/>
  <c r="K2301" i="1" s="1"/>
  <c r="Q2302" i="1"/>
  <c r="K2302" i="1" s="1"/>
  <c r="Q2289" i="1"/>
  <c r="K2289" i="1" s="1"/>
  <c r="Q2290" i="1"/>
  <c r="K2290" i="1" s="1"/>
  <c r="Q2281" i="1"/>
  <c r="K2281" i="1" s="1"/>
  <c r="Q2282" i="1"/>
  <c r="K2282" i="1" s="1"/>
  <c r="Q2283" i="1"/>
  <c r="K2283" i="1" s="1"/>
  <c r="Q2265" i="1"/>
  <c r="K2265" i="1" s="1"/>
  <c r="Q2266" i="1"/>
  <c r="K2266" i="1" s="1"/>
  <c r="Q2233" i="1"/>
  <c r="K2233" i="1" s="1"/>
  <c r="Q2234" i="1"/>
  <c r="K2234" i="1" s="1"/>
  <c r="Q2235" i="1"/>
  <c r="K2235" i="1" s="1"/>
  <c r="Q2209" i="1"/>
  <c r="K2209" i="1" s="1"/>
  <c r="Q2210" i="1"/>
  <c r="K2210" i="1" s="1"/>
  <c r="Q2211" i="1"/>
  <c r="K2211" i="1" s="1"/>
  <c r="Q2129" i="1"/>
  <c r="K2129" i="1" s="1"/>
  <c r="Q2130" i="1"/>
  <c r="K2130" i="1" s="1"/>
  <c r="Q2112" i="1"/>
  <c r="K2112" i="1" s="1"/>
  <c r="Q2105" i="1"/>
  <c r="K2105" i="1" s="1"/>
  <c r="Q2113" i="1"/>
  <c r="K2113" i="1" s="1"/>
  <c r="Q2106" i="1"/>
  <c r="K2106" i="1" s="1"/>
  <c r="Q2107" i="1"/>
  <c r="K2107" i="1" s="1"/>
  <c r="Q2108" i="1"/>
  <c r="K2108" i="1" s="1"/>
  <c r="Q2109" i="1"/>
  <c r="K2109" i="1" s="1"/>
  <c r="Q2110" i="1"/>
  <c r="K2110" i="1" s="1"/>
  <c r="Q2111" i="1"/>
  <c r="K2111" i="1" s="1"/>
  <c r="Q2081" i="1"/>
  <c r="K2081" i="1" s="1"/>
  <c r="Q2082" i="1"/>
  <c r="K2082" i="1" s="1"/>
  <c r="Q2033" i="1"/>
  <c r="K2033" i="1" s="1"/>
  <c r="Q2034" i="1"/>
  <c r="K2034" i="1" s="1"/>
  <c r="Q2001" i="1"/>
  <c r="K2001" i="1" s="1"/>
  <c r="Q2002" i="1"/>
  <c r="K2002" i="1" s="1"/>
  <c r="Q2003" i="1"/>
  <c r="K2003" i="1" s="1"/>
  <c r="Q1961" i="1"/>
  <c r="K1961" i="1" s="1"/>
  <c r="Q1969" i="1"/>
  <c r="K1969" i="1" s="1"/>
  <c r="Q1962" i="1"/>
  <c r="K1962" i="1" s="1"/>
  <c r="Q1963" i="1"/>
  <c r="K1963" i="1" s="1"/>
  <c r="Q1964" i="1"/>
  <c r="K1964" i="1" s="1"/>
  <c r="Q1965" i="1"/>
  <c r="K1965" i="1" s="1"/>
  <c r="Q1966" i="1"/>
  <c r="K1966" i="1" s="1"/>
  <c r="Q1967" i="1"/>
  <c r="K1967" i="1" s="1"/>
  <c r="Q1968" i="1"/>
  <c r="K1968" i="1" s="1"/>
  <c r="Q1953" i="1"/>
  <c r="K1953" i="1" s="1"/>
  <c r="Q1954" i="1"/>
  <c r="K1954" i="1" s="1"/>
  <c r="Q1955" i="1"/>
  <c r="K1955" i="1" s="1"/>
  <c r="Q1956" i="1"/>
  <c r="K1956" i="1" s="1"/>
  <c r="Q1957" i="1"/>
  <c r="K1957" i="1" s="1"/>
  <c r="Q1929" i="1"/>
  <c r="K1929" i="1" s="1"/>
  <c r="Q1930" i="1"/>
  <c r="K1930" i="1" s="1"/>
  <c r="Q1931" i="1"/>
  <c r="K1931" i="1" s="1"/>
  <c r="Q1932" i="1"/>
  <c r="K1932" i="1" s="1"/>
  <c r="Q1921" i="1"/>
  <c r="K1921" i="1" s="1"/>
  <c r="Q1922" i="1"/>
  <c r="K1922" i="1" s="1"/>
  <c r="Q1923" i="1"/>
  <c r="K1923" i="1" s="1"/>
  <c r="Q1924" i="1"/>
  <c r="K1924" i="1" s="1"/>
  <c r="Q1849" i="1"/>
  <c r="K1849" i="1" s="1"/>
  <c r="Q1850" i="1"/>
  <c r="K1850" i="1" s="1"/>
  <c r="Q1801" i="1"/>
  <c r="K1801" i="1" s="1"/>
  <c r="Q1802" i="1"/>
  <c r="K1802" i="1" s="1"/>
  <c r="Q1761" i="1"/>
  <c r="K1761" i="1" s="1"/>
  <c r="Q4388" i="1"/>
  <c r="K4388" i="1" s="1"/>
  <c r="Q4389" i="1"/>
  <c r="K4389" i="1" s="1"/>
  <c r="Q1745" i="1"/>
  <c r="K1745" i="1" s="1"/>
  <c r="Q1746" i="1"/>
  <c r="K1746" i="1" s="1"/>
  <c r="Q1747" i="1"/>
  <c r="K1747" i="1" s="1"/>
  <c r="Q1697" i="1"/>
  <c r="K1697" i="1" s="1"/>
  <c r="Q1698" i="1"/>
  <c r="K1698" i="1" s="1"/>
  <c r="Q1699" i="1"/>
  <c r="K1699" i="1" s="1"/>
  <c r="Q1700" i="1"/>
  <c r="K1700" i="1" s="1"/>
  <c r="Q1701" i="1"/>
  <c r="K1701" i="1" s="1"/>
  <c r="Q1702" i="1"/>
  <c r="K1702" i="1" s="1"/>
  <c r="Q1657" i="1"/>
  <c r="K1657" i="1" s="1"/>
  <c r="Q1658" i="1"/>
  <c r="K1658" i="1" s="1"/>
  <c r="Q1659" i="1"/>
  <c r="K1659" i="1" s="1"/>
  <c r="Q1660" i="1"/>
  <c r="K1660" i="1" s="1"/>
  <c r="Q1661" i="1"/>
  <c r="K1661" i="1" s="1"/>
  <c r="Q1662" i="1"/>
  <c r="K1662" i="1" s="1"/>
  <c r="Q1625" i="1"/>
  <c r="K1625" i="1" s="1"/>
  <c r="Q1626" i="1"/>
  <c r="K1626" i="1" s="1"/>
  <c r="Q1627" i="1"/>
  <c r="K1627" i="1" s="1"/>
  <c r="Q1628" i="1"/>
  <c r="K1628" i="1" s="1"/>
  <c r="Q1601" i="1"/>
  <c r="K1601" i="1" s="1"/>
  <c r="Q1602" i="1"/>
  <c r="K1602" i="1" s="1"/>
  <c r="Q1585" i="1"/>
  <c r="K1585" i="1" s="1"/>
  <c r="Q1586" i="1"/>
  <c r="K1586" i="1" s="1"/>
  <c r="Q1577" i="1"/>
  <c r="K1577" i="1" s="1"/>
  <c r="Q1580" i="1"/>
  <c r="K1580" i="1" s="1"/>
  <c r="Q1578" i="1"/>
  <c r="K1578" i="1" s="1"/>
  <c r="Q1581" i="1"/>
  <c r="K1581" i="1" s="1"/>
  <c r="Q1582" i="1"/>
  <c r="K1582" i="1" s="1"/>
  <c r="Q1579" i="1"/>
  <c r="K1579" i="1" s="1"/>
  <c r="Q1537" i="1"/>
  <c r="K1537" i="1" s="1"/>
  <c r="Q1538" i="1"/>
  <c r="K1538" i="1" s="1"/>
  <c r="Q1539" i="1"/>
  <c r="K1539" i="1" s="1"/>
  <c r="Q1521" i="1"/>
  <c r="K1521" i="1" s="1"/>
  <c r="Q1522" i="1"/>
  <c r="K1522" i="1" s="1"/>
  <c r="Q1523" i="1"/>
  <c r="K1523" i="1" s="1"/>
  <c r="Q1524" i="1"/>
  <c r="K1524" i="1" s="1"/>
  <c r="Q1457" i="1"/>
  <c r="K1457" i="1" s="1"/>
  <c r="Q1458" i="1"/>
  <c r="K1458" i="1" s="1"/>
  <c r="Q1449" i="1"/>
  <c r="K1449" i="1" s="1"/>
  <c r="Q1450" i="1"/>
  <c r="K1450" i="1" s="1"/>
  <c r="Q1451" i="1"/>
  <c r="K1451" i="1" s="1"/>
  <c r="Q1433" i="1"/>
  <c r="K1433" i="1" s="1"/>
  <c r="Q1434" i="1"/>
  <c r="K1434" i="1" s="1"/>
  <c r="Q1435" i="1"/>
  <c r="K1435" i="1" s="1"/>
  <c r="Q1377" i="1"/>
  <c r="K1377" i="1" s="1"/>
  <c r="Q1378" i="1"/>
  <c r="K1378" i="1" s="1"/>
  <c r="Q1379" i="1"/>
  <c r="K1379" i="1" s="1"/>
  <c r="Q1369" i="1"/>
  <c r="K1369" i="1" s="1"/>
  <c r="Q1370" i="1"/>
  <c r="K1370" i="1" s="1"/>
  <c r="Q1371" i="1"/>
  <c r="K1371" i="1" s="1"/>
  <c r="Q1372" i="1"/>
  <c r="K1372" i="1" s="1"/>
  <c r="Q1373" i="1"/>
  <c r="K1373" i="1" s="1"/>
  <c r="Q1374" i="1"/>
  <c r="K1374" i="1" s="1"/>
  <c r="Q1353" i="1"/>
  <c r="K1353" i="1" s="1"/>
  <c r="Q1354" i="1"/>
  <c r="K1354" i="1" s="1"/>
  <c r="Q1355" i="1"/>
  <c r="K1355" i="1" s="1"/>
  <c r="Q1356" i="1"/>
  <c r="K1356" i="1" s="1"/>
  <c r="Q1357" i="1"/>
  <c r="K1357" i="1" s="1"/>
  <c r="Q1358" i="1"/>
  <c r="K1358" i="1" s="1"/>
  <c r="Q1359" i="1"/>
  <c r="K1359" i="1" s="1"/>
  <c r="Q1321" i="1"/>
  <c r="K1321" i="1" s="1"/>
  <c r="Q1322" i="1"/>
  <c r="K1322" i="1" s="1"/>
  <c r="Q1323" i="1"/>
  <c r="K1323" i="1" s="1"/>
  <c r="Q1316" i="1"/>
  <c r="K1316" i="1" s="1"/>
  <c r="Q1313" i="1"/>
  <c r="K1313" i="1" s="1"/>
  <c r="Q1314" i="1"/>
  <c r="K1314" i="1" s="1"/>
  <c r="Q1315" i="1"/>
  <c r="K1315" i="1" s="1"/>
  <c r="Q1193" i="1"/>
  <c r="K1193" i="1" s="1"/>
  <c r="Q1194" i="1"/>
  <c r="K1194" i="1" s="1"/>
  <c r="Q1195" i="1"/>
  <c r="K1195" i="1" s="1"/>
  <c r="Q1097" i="1"/>
  <c r="K1097" i="1" s="1"/>
  <c r="Q1098" i="1"/>
  <c r="K1098" i="1" s="1"/>
  <c r="Q1099" i="1"/>
  <c r="K1099" i="1" s="1"/>
  <c r="Q1065" i="1"/>
  <c r="K1065" i="1" s="1"/>
  <c r="Q1066" i="1"/>
  <c r="K1066" i="1" s="1"/>
  <c r="Q1067" i="1"/>
  <c r="K1067" i="1" s="1"/>
  <c r="Q1049" i="1"/>
  <c r="K1049" i="1" s="1"/>
  <c r="Q1050" i="1"/>
  <c r="K1050" i="1" s="1"/>
  <c r="Q1041" i="1"/>
  <c r="K1041" i="1" s="1"/>
  <c r="Q1042" i="1"/>
  <c r="K1042" i="1" s="1"/>
  <c r="Q913" i="1"/>
  <c r="K913" i="1" s="1"/>
  <c r="Q914" i="1"/>
  <c r="K914" i="1" s="1"/>
  <c r="Q915" i="1"/>
  <c r="K915" i="1" s="1"/>
  <c r="Q820" i="1"/>
  <c r="K820" i="1" s="1"/>
  <c r="Q817" i="1"/>
  <c r="K817" i="1" s="1"/>
  <c r="Q818" i="1"/>
  <c r="K818" i="1" s="1"/>
  <c r="Q819" i="1"/>
  <c r="K819" i="1" s="1"/>
  <c r="Q809" i="1"/>
  <c r="K809" i="1" s="1"/>
  <c r="Q810" i="1"/>
  <c r="K810" i="1" s="1"/>
  <c r="Q811" i="1"/>
  <c r="K811" i="1" s="1"/>
  <c r="Q796" i="1"/>
  <c r="K796" i="1" s="1"/>
  <c r="Q797" i="1"/>
  <c r="K797" i="1" s="1"/>
  <c r="Q798" i="1"/>
  <c r="K798" i="1" s="1"/>
  <c r="Q799" i="1"/>
  <c r="K799" i="1" s="1"/>
  <c r="Q800" i="1"/>
  <c r="K800" i="1" s="1"/>
  <c r="Q793" i="1"/>
  <c r="K793" i="1" s="1"/>
  <c r="Q801" i="1"/>
  <c r="K801" i="1" s="1"/>
  <c r="Q794" i="1"/>
  <c r="K794" i="1" s="1"/>
  <c r="Q795" i="1"/>
  <c r="K795" i="1" s="1"/>
  <c r="Q769" i="1"/>
  <c r="K769" i="1" s="1"/>
  <c r="Q770" i="1"/>
  <c r="K770" i="1" s="1"/>
  <c r="Q771" i="1"/>
  <c r="K771" i="1" s="1"/>
  <c r="Q745" i="1"/>
  <c r="K745" i="1" s="1"/>
  <c r="Q746" i="1"/>
  <c r="K746" i="1" s="1"/>
  <c r="Q697" i="1"/>
  <c r="K697" i="1" s="1"/>
  <c r="Q698" i="1"/>
  <c r="K698" i="1" s="1"/>
  <c r="Q699" i="1"/>
  <c r="K699" i="1" s="1"/>
  <c r="Q649" i="1"/>
  <c r="K649" i="1" s="1"/>
  <c r="Q650" i="1"/>
  <c r="K650" i="1" s="1"/>
  <c r="Q643" i="1"/>
  <c r="K643" i="1" s="1"/>
  <c r="Q641" i="1"/>
  <c r="K641" i="1" s="1"/>
  <c r="Q642" i="1"/>
  <c r="K642" i="1" s="1"/>
  <c r="Q569" i="1"/>
  <c r="K569" i="1" s="1"/>
  <c r="Q570" i="1"/>
  <c r="K570" i="1" s="1"/>
  <c r="Q563" i="1"/>
  <c r="K563" i="1" s="1"/>
  <c r="Q564" i="1"/>
  <c r="K564" i="1" s="1"/>
  <c r="Q561" i="1"/>
  <c r="K561" i="1" s="1"/>
  <c r="Q562" i="1"/>
  <c r="K562" i="1" s="1"/>
  <c r="Q545" i="1"/>
  <c r="K545" i="1" s="1"/>
  <c r="Q4309" i="1"/>
  <c r="K4309" i="1" s="1"/>
  <c r="Q4310" i="1"/>
  <c r="K4310" i="1" s="1"/>
  <c r="Q4311" i="1"/>
  <c r="K4311" i="1" s="1"/>
  <c r="Q4312" i="1"/>
  <c r="K4312" i="1" s="1"/>
  <c r="Q4313" i="1"/>
  <c r="K4313" i="1" s="1"/>
  <c r="Q4314" i="1"/>
  <c r="K4314" i="1" s="1"/>
  <c r="Q507" i="1"/>
  <c r="K507" i="1" s="1"/>
  <c r="Q508" i="1"/>
  <c r="K508" i="1" s="1"/>
  <c r="Q509" i="1"/>
  <c r="K509" i="1" s="1"/>
  <c r="Q510" i="1"/>
  <c r="K510" i="1" s="1"/>
  <c r="Q511" i="1"/>
  <c r="K511" i="1" s="1"/>
  <c r="Q505" i="1"/>
  <c r="K505" i="1" s="1"/>
  <c r="Q506" i="1"/>
  <c r="K506" i="1" s="1"/>
  <c r="Q499" i="1"/>
  <c r="K499" i="1" s="1"/>
  <c r="Q497" i="1"/>
  <c r="K497" i="1" s="1"/>
  <c r="Q498" i="1"/>
  <c r="K498" i="1" s="1"/>
  <c r="Q465" i="1"/>
  <c r="K465" i="1" s="1"/>
  <c r="Q466" i="1"/>
  <c r="K466" i="1" s="1"/>
  <c r="Q419" i="1"/>
  <c r="K419" i="1" s="1"/>
  <c r="Q417" i="1"/>
  <c r="K417" i="1" s="1"/>
  <c r="Q418" i="1"/>
  <c r="K418" i="1" s="1"/>
  <c r="Q355" i="1"/>
  <c r="K355" i="1" s="1"/>
  <c r="Q356" i="1"/>
  <c r="K356" i="1" s="1"/>
  <c r="Q353" i="1"/>
  <c r="K353" i="1" s="1"/>
  <c r="Q354" i="1"/>
  <c r="K354" i="1" s="1"/>
  <c r="Q323" i="1"/>
  <c r="K323" i="1" s="1"/>
  <c r="Q321" i="1"/>
  <c r="K321" i="1" s="1"/>
  <c r="Q322" i="1"/>
  <c r="K322" i="1" s="1"/>
  <c r="Q307" i="1"/>
  <c r="K307" i="1" s="1"/>
  <c r="Q305" i="1"/>
  <c r="K305" i="1" s="1"/>
  <c r="Q306" i="1"/>
  <c r="K306" i="1" s="1"/>
  <c r="Q297" i="1"/>
  <c r="K297" i="1" s="1"/>
  <c r="Q298" i="1"/>
  <c r="K298" i="1" s="1"/>
  <c r="Q275" i="1"/>
  <c r="K275" i="1" s="1"/>
  <c r="Q273" i="1"/>
  <c r="K273" i="1" s="1"/>
  <c r="Q274" i="1"/>
  <c r="K274" i="1" s="1"/>
  <c r="Q195" i="1"/>
  <c r="K195" i="1" s="1"/>
  <c r="Q196" i="1"/>
  <c r="K196" i="1" s="1"/>
  <c r="Q193" i="1"/>
  <c r="K193" i="1" s="1"/>
  <c r="Q194" i="1"/>
  <c r="K194" i="1" s="1"/>
  <c r="Q147" i="1"/>
  <c r="K147" i="1" s="1"/>
  <c r="Q145" i="1"/>
  <c r="K145" i="1" s="1"/>
  <c r="Q146" i="1"/>
  <c r="K146" i="1" s="1"/>
  <c r="Q139" i="1"/>
  <c r="K139" i="1" s="1"/>
  <c r="Q140" i="1"/>
  <c r="K140" i="1" s="1"/>
  <c r="Q141" i="1"/>
  <c r="K141" i="1" s="1"/>
  <c r="Q137" i="1"/>
  <c r="K137" i="1" s="1"/>
  <c r="Q138" i="1"/>
  <c r="K138" i="1" s="1"/>
  <c r="Q123" i="1"/>
  <c r="K123" i="1" s="1"/>
  <c r="Q121" i="1"/>
  <c r="K121" i="1" s="1"/>
  <c r="Q122" i="1"/>
  <c r="K122" i="1" s="1"/>
  <c r="Q41" i="1"/>
  <c r="K41" i="1" s="1"/>
  <c r="Q42" i="1"/>
  <c r="K42" i="1" s="1"/>
  <c r="Q27" i="1"/>
  <c r="K27" i="1" s="1"/>
  <c r="Q35" i="1"/>
  <c r="K35" i="1" s="1"/>
  <c r="Q28" i="1"/>
  <c r="K28" i="1" s="1"/>
  <c r="Q29" i="1"/>
  <c r="K29" i="1" s="1"/>
  <c r="Q30" i="1"/>
  <c r="K30" i="1" s="1"/>
  <c r="Q31" i="1"/>
  <c r="K31" i="1" s="1"/>
  <c r="Q32" i="1"/>
  <c r="K32" i="1" s="1"/>
  <c r="Q25" i="1"/>
  <c r="K25" i="1" s="1"/>
  <c r="Q33" i="1"/>
  <c r="K33" i="1" s="1"/>
  <c r="Q26" i="1"/>
  <c r="K26" i="1" s="1"/>
  <c r="Q34" i="1"/>
  <c r="K34" i="1" s="1"/>
  <c r="Q11" i="1"/>
  <c r="K11" i="1" s="1"/>
  <c r="Q12" i="1"/>
  <c r="K12" i="1" s="1"/>
  <c r="Q13" i="1"/>
  <c r="K13" i="1" s="1"/>
  <c r="Q14" i="1"/>
  <c r="K14" i="1" s="1"/>
  <c r="Q15" i="1"/>
  <c r="K15" i="1" s="1"/>
  <c r="Q16" i="1"/>
  <c r="K16" i="1" s="1"/>
  <c r="Q9" i="1"/>
  <c r="K9" i="1" s="1"/>
  <c r="Q10" i="1"/>
  <c r="K10" i="1" s="1"/>
  <c r="Q4429" i="1"/>
  <c r="K4429" i="1" s="1"/>
  <c r="Q4430" i="1"/>
  <c r="K4430" i="1" s="1"/>
  <c r="Q4431" i="1"/>
  <c r="K4431" i="1" s="1"/>
  <c r="Q4413" i="1"/>
  <c r="K4413" i="1" s="1"/>
  <c r="Q4414" i="1"/>
  <c r="K4414" i="1" s="1"/>
  <c r="Q4415" i="1"/>
  <c r="K4415" i="1" s="1"/>
  <c r="Q4204" i="1"/>
  <c r="K4204" i="1" s="1"/>
  <c r="Q4205" i="1"/>
  <c r="K4205" i="1" s="1"/>
  <c r="Q4188" i="1"/>
  <c r="K4188" i="1" s="1"/>
  <c r="Q4189" i="1"/>
  <c r="K4189" i="1" s="1"/>
  <c r="Q4190" i="1"/>
  <c r="K4190" i="1" s="1"/>
  <c r="Q4191" i="1"/>
  <c r="K4191" i="1" s="1"/>
  <c r="Q4180" i="1"/>
  <c r="K4180" i="1" s="1"/>
  <c r="Q4181" i="1"/>
  <c r="K4181" i="1" s="1"/>
  <c r="Q4182" i="1"/>
  <c r="K4182" i="1" s="1"/>
  <c r="Q4164" i="1"/>
  <c r="K4164" i="1" s="1"/>
  <c r="Q4165" i="1"/>
  <c r="K4165" i="1" s="1"/>
  <c r="Q4156" i="1"/>
  <c r="K4156" i="1" s="1"/>
  <c r="Q4157" i="1"/>
  <c r="K4157" i="1" s="1"/>
  <c r="Q4140" i="1"/>
  <c r="K4140" i="1" s="1"/>
  <c r="Q4141" i="1"/>
  <c r="K4141" i="1" s="1"/>
  <c r="Q4142" i="1"/>
  <c r="K4142" i="1" s="1"/>
  <c r="Q4143" i="1"/>
  <c r="K4143" i="1" s="1"/>
  <c r="Q4144" i="1"/>
  <c r="K4144" i="1" s="1"/>
  <c r="Q4145" i="1"/>
  <c r="K4145" i="1" s="1"/>
  <c r="Q4803" i="1"/>
  <c r="K4803" i="1" s="1"/>
  <c r="Q4804" i="1"/>
  <c r="K4804" i="1" s="1"/>
  <c r="Q4805" i="1"/>
  <c r="K4805" i="1" s="1"/>
  <c r="Q4806" i="1"/>
  <c r="K4806" i="1" s="1"/>
  <c r="Q4800" i="1"/>
  <c r="K4800" i="1" s="1"/>
  <c r="Q4801" i="1"/>
  <c r="K4801" i="1" s="1"/>
  <c r="Q4802" i="1"/>
  <c r="K4802" i="1" s="1"/>
  <c r="Q4768" i="1"/>
  <c r="K4768" i="1" s="1"/>
  <c r="Q4769" i="1"/>
  <c r="K4769" i="1" s="1"/>
  <c r="Q4760" i="1"/>
  <c r="K4760" i="1" s="1"/>
  <c r="Q4761" i="1"/>
  <c r="K4761" i="1" s="1"/>
  <c r="Q4762" i="1"/>
  <c r="K4762" i="1" s="1"/>
  <c r="Q4747" i="1"/>
  <c r="K4747" i="1" s="1"/>
  <c r="Q4744" i="1"/>
  <c r="K4744" i="1" s="1"/>
  <c r="Q4745" i="1"/>
  <c r="K4745" i="1" s="1"/>
  <c r="Q4746" i="1"/>
  <c r="K4746" i="1" s="1"/>
  <c r="Q4728" i="1"/>
  <c r="K4728" i="1" s="1"/>
  <c r="Q4729" i="1"/>
  <c r="K4729" i="1" s="1"/>
  <c r="Q4730" i="1"/>
  <c r="K4730" i="1" s="1"/>
  <c r="Q4675" i="1"/>
  <c r="K4675" i="1" s="1"/>
  <c r="Q4672" i="1"/>
  <c r="K4672" i="1" s="1"/>
  <c r="Q4673" i="1"/>
  <c r="K4673" i="1" s="1"/>
  <c r="Q4674" i="1"/>
  <c r="K4674" i="1" s="1"/>
  <c r="Q4648" i="1"/>
  <c r="K4648" i="1" s="1"/>
  <c r="Q4649" i="1"/>
  <c r="K4649" i="1" s="1"/>
  <c r="Q4650" i="1"/>
  <c r="K4650" i="1" s="1"/>
  <c r="Q4651" i="1"/>
  <c r="K4651" i="1" s="1"/>
  <c r="Q4584" i="1"/>
  <c r="K4584" i="1" s="1"/>
  <c r="Q4585" i="1"/>
  <c r="K4585" i="1" s="1"/>
  <c r="Q4586" i="1"/>
  <c r="K4586" i="1" s="1"/>
  <c r="Q4587" i="1"/>
  <c r="K4587" i="1" s="1"/>
  <c r="Q4528" i="1"/>
  <c r="K4528" i="1" s="1"/>
  <c r="Q4529" i="1"/>
  <c r="K4529" i="1" s="1"/>
  <c r="Q4530" i="1"/>
  <c r="K4530" i="1" s="1"/>
  <c r="Q4531" i="1"/>
  <c r="K4531" i="1" s="1"/>
  <c r="Q4520" i="1"/>
  <c r="K4520" i="1" s="1"/>
  <c r="Q4521" i="1"/>
  <c r="K4521" i="1" s="1"/>
  <c r="Q4376" i="1"/>
  <c r="K4376" i="1" s="1"/>
  <c r="Q4377" i="1"/>
  <c r="K4377" i="1" s="1"/>
  <c r="Q4378" i="1"/>
  <c r="K4378" i="1" s="1"/>
  <c r="Q4256" i="1"/>
  <c r="K4256" i="1" s="1"/>
  <c r="Q4257" i="1"/>
  <c r="K4257" i="1" s="1"/>
  <c r="Q4240" i="1"/>
  <c r="K4240" i="1" s="1"/>
  <c r="Q4241" i="1"/>
  <c r="K4241" i="1" s="1"/>
  <c r="Q4242" i="1"/>
  <c r="K4242" i="1" s="1"/>
  <c r="Q4236" i="1"/>
  <c r="K4236" i="1" s="1"/>
  <c r="Q4237" i="1"/>
  <c r="K4237" i="1" s="1"/>
  <c r="Q4238" i="1"/>
  <c r="K4238" i="1" s="1"/>
  <c r="Q4239" i="1"/>
  <c r="K4239" i="1" s="1"/>
  <c r="Q4232" i="1"/>
  <c r="K4232" i="1" s="1"/>
  <c r="Q4233" i="1"/>
  <c r="K4233" i="1" s="1"/>
  <c r="Q4234" i="1"/>
  <c r="K4234" i="1" s="1"/>
  <c r="Q4235" i="1"/>
  <c r="K4235" i="1" s="1"/>
  <c r="Q4152" i="1"/>
  <c r="K4152" i="1" s="1"/>
  <c r="Q4153" i="1"/>
  <c r="K4153" i="1" s="1"/>
  <c r="Q4154" i="1"/>
  <c r="K4154" i="1" s="1"/>
  <c r="Q4155" i="1"/>
  <c r="K4155" i="1" s="1"/>
  <c r="Q4112" i="1"/>
  <c r="K4112" i="1" s="1"/>
  <c r="Q4113" i="1"/>
  <c r="K4113" i="1" s="1"/>
  <c r="Q4114" i="1"/>
  <c r="K4114" i="1" s="1"/>
  <c r="Q4115" i="1"/>
  <c r="K4115" i="1" s="1"/>
  <c r="Q4108" i="1"/>
  <c r="K4108" i="1" s="1"/>
  <c r="Q4109" i="1"/>
  <c r="K4109" i="1" s="1"/>
  <c r="Q4104" i="1"/>
  <c r="K4104" i="1" s="1"/>
  <c r="Q4105" i="1"/>
  <c r="K4105" i="1" s="1"/>
  <c r="Q4106" i="1"/>
  <c r="K4106" i="1" s="1"/>
  <c r="Q4107" i="1"/>
  <c r="K4107" i="1" s="1"/>
  <c r="Q4088" i="1"/>
  <c r="K4088" i="1" s="1"/>
  <c r="Q4089" i="1"/>
  <c r="K4089" i="1" s="1"/>
  <c r="Q4090" i="1"/>
  <c r="K4090" i="1" s="1"/>
  <c r="Q4091" i="1"/>
  <c r="K4091" i="1" s="1"/>
  <c r="Q4064" i="1"/>
  <c r="K4064" i="1" s="1"/>
  <c r="Q4065" i="1"/>
  <c r="K4065" i="1" s="1"/>
  <c r="Q4066" i="1"/>
  <c r="K4066" i="1" s="1"/>
  <c r="Q4067" i="1"/>
  <c r="K4067" i="1" s="1"/>
  <c r="Q4056" i="1"/>
  <c r="K4056" i="1" s="1"/>
  <c r="Q4057" i="1"/>
  <c r="K4057" i="1" s="1"/>
  <c r="Q4048" i="1"/>
  <c r="K4048" i="1" s="1"/>
  <c r="Q4049" i="1"/>
  <c r="K4049" i="1" s="1"/>
  <c r="Q4032" i="1"/>
  <c r="K4032" i="1" s="1"/>
  <c r="Q4033" i="1"/>
  <c r="K4033" i="1" s="1"/>
  <c r="Q4034" i="1"/>
  <c r="K4034" i="1" s="1"/>
  <c r="Q3985" i="1"/>
  <c r="K3985" i="1" s="1"/>
  <c r="Q3984" i="1"/>
  <c r="K3984" i="1" s="1"/>
  <c r="Q3977" i="1"/>
  <c r="K3977" i="1" s="1"/>
  <c r="Q3978" i="1"/>
  <c r="K3978" i="1" s="1"/>
  <c r="Q3979" i="1"/>
  <c r="K3979" i="1" s="1"/>
  <c r="Q3976" i="1"/>
  <c r="K3976" i="1" s="1"/>
  <c r="Q3884" i="1"/>
  <c r="K3884" i="1" s="1"/>
  <c r="Q3880" i="1"/>
  <c r="K3880" i="1" s="1"/>
  <c r="Q3881" i="1"/>
  <c r="K3881" i="1" s="1"/>
  <c r="Q3882" i="1"/>
  <c r="K3882" i="1" s="1"/>
  <c r="Q3883" i="1"/>
  <c r="K3883" i="1" s="1"/>
  <c r="Q3840" i="1"/>
  <c r="K3840" i="1" s="1"/>
  <c r="Q3841" i="1"/>
  <c r="K3841" i="1" s="1"/>
  <c r="Q3842" i="1"/>
  <c r="K3842" i="1" s="1"/>
  <c r="Q3843" i="1"/>
  <c r="K3843" i="1" s="1"/>
  <c r="Q3824" i="1"/>
  <c r="K3824" i="1" s="1"/>
  <c r="Q3825" i="1"/>
  <c r="K3825" i="1" s="1"/>
  <c r="Q3760" i="1"/>
  <c r="K3760" i="1" s="1"/>
  <c r="Q3761" i="1"/>
  <c r="K3761" i="1" s="1"/>
  <c r="Q3748" i="1"/>
  <c r="K3748" i="1" s="1"/>
  <c r="Q3749" i="1"/>
  <c r="K3749" i="1" s="1"/>
  <c r="Q3750" i="1"/>
  <c r="K3750" i="1" s="1"/>
  <c r="Q3744" i="1"/>
  <c r="K3744" i="1" s="1"/>
  <c r="Q3745" i="1"/>
  <c r="K3745" i="1" s="1"/>
  <c r="Q3746" i="1"/>
  <c r="K3746" i="1" s="1"/>
  <c r="Q3747" i="1"/>
  <c r="K3747" i="1" s="1"/>
  <c r="Q3700" i="1"/>
  <c r="K3700" i="1" s="1"/>
  <c r="Q3708" i="1"/>
  <c r="K3708" i="1" s="1"/>
  <c r="Q3716" i="1"/>
  <c r="K3716" i="1" s="1"/>
  <c r="Q3701" i="1"/>
  <c r="K3701" i="1" s="1"/>
  <c r="Q3709" i="1"/>
  <c r="K3709" i="1" s="1"/>
  <c r="Q3717" i="1"/>
  <c r="K3717" i="1" s="1"/>
  <c r="Q3702" i="1"/>
  <c r="K3702" i="1" s="1"/>
  <c r="Q3710" i="1"/>
  <c r="K3710" i="1" s="1"/>
  <c r="Q3703" i="1"/>
  <c r="K3703" i="1" s="1"/>
  <c r="Q3711" i="1"/>
  <c r="K3711" i="1" s="1"/>
  <c r="Q3696" i="1"/>
  <c r="K3696" i="1" s="1"/>
  <c r="Q3704" i="1"/>
  <c r="K3704" i="1" s="1"/>
  <c r="Q3712" i="1"/>
  <c r="K3712" i="1" s="1"/>
  <c r="Q3697" i="1"/>
  <c r="K3697" i="1" s="1"/>
  <c r="Q3705" i="1"/>
  <c r="K3705" i="1" s="1"/>
  <c r="Q3713" i="1"/>
  <c r="K3713" i="1" s="1"/>
  <c r="Q3698" i="1"/>
  <c r="K3698" i="1" s="1"/>
  <c r="Q3706" i="1"/>
  <c r="K3706" i="1" s="1"/>
  <c r="Q3714" i="1"/>
  <c r="K3714" i="1" s="1"/>
  <c r="Q3699" i="1"/>
  <c r="K3699" i="1" s="1"/>
  <c r="Q3707" i="1"/>
  <c r="K3707" i="1" s="1"/>
  <c r="Q3715" i="1"/>
  <c r="K3715" i="1" s="1"/>
  <c r="Q3644" i="1"/>
  <c r="K3644" i="1" s="1"/>
  <c r="Q3645" i="1"/>
  <c r="K3645" i="1" s="1"/>
  <c r="Q3646" i="1"/>
  <c r="K3646" i="1" s="1"/>
  <c r="Q3647" i="1"/>
  <c r="K3647" i="1" s="1"/>
  <c r="Q3640" i="1"/>
  <c r="K3640" i="1" s="1"/>
  <c r="Q3648" i="1"/>
  <c r="K3648" i="1" s="1"/>
  <c r="Q3641" i="1"/>
  <c r="K3641" i="1" s="1"/>
  <c r="Q3642" i="1"/>
  <c r="K3642" i="1" s="1"/>
  <c r="Q3643" i="1"/>
  <c r="K3643" i="1" s="1"/>
  <c r="Q3632" i="1"/>
  <c r="K3632" i="1" s="1"/>
  <c r="Q3633" i="1"/>
  <c r="K3633" i="1" s="1"/>
  <c r="Q3600" i="1"/>
  <c r="K3600" i="1" s="1"/>
  <c r="Q3601" i="1"/>
  <c r="K3601" i="1" s="1"/>
  <c r="Q3592" i="1"/>
  <c r="K3592" i="1" s="1"/>
  <c r="Q3593" i="1"/>
  <c r="K3593" i="1" s="1"/>
  <c r="Q3594" i="1"/>
  <c r="K3594" i="1" s="1"/>
  <c r="Q3576" i="1"/>
  <c r="K3576" i="1" s="1"/>
  <c r="Q3577" i="1"/>
  <c r="K3577" i="1" s="1"/>
  <c r="Q3552" i="1"/>
  <c r="K3552" i="1" s="1"/>
  <c r="Q3553" i="1"/>
  <c r="K3553" i="1" s="1"/>
  <c r="Q3554" i="1"/>
  <c r="K3554" i="1" s="1"/>
  <c r="Q3536" i="1"/>
  <c r="K3536" i="1" s="1"/>
  <c r="Q3537" i="1"/>
  <c r="K3537" i="1" s="1"/>
  <c r="Q3472" i="1"/>
  <c r="K3472" i="1" s="1"/>
  <c r="Q3473" i="1"/>
  <c r="K3473" i="1" s="1"/>
  <c r="Q3474" i="1"/>
  <c r="K3474" i="1" s="1"/>
  <c r="Q3440" i="1"/>
  <c r="K3440" i="1" s="1"/>
  <c r="Q3441" i="1"/>
  <c r="K3441" i="1" s="1"/>
  <c r="Q3392" i="1"/>
  <c r="K3392" i="1" s="1"/>
  <c r="Q3393" i="1"/>
  <c r="K3393" i="1" s="1"/>
  <c r="Q3376" i="1"/>
  <c r="K3376" i="1" s="1"/>
  <c r="Q3377" i="1"/>
  <c r="K3377" i="1" s="1"/>
  <c r="Q3364" i="1"/>
  <c r="K3364" i="1" s="1"/>
  <c r="Q3365" i="1"/>
  <c r="K3365" i="1" s="1"/>
  <c r="Q3366" i="1"/>
  <c r="K3366" i="1" s="1"/>
  <c r="Q3367" i="1"/>
  <c r="K3367" i="1" s="1"/>
  <c r="Q3360" i="1"/>
  <c r="K3360" i="1" s="1"/>
  <c r="Q3368" i="1"/>
  <c r="K3368" i="1" s="1"/>
  <c r="Q3361" i="1"/>
  <c r="K3361" i="1" s="1"/>
  <c r="Q3369" i="1"/>
  <c r="K3369" i="1" s="1"/>
  <c r="Q3362" i="1"/>
  <c r="K3362" i="1" s="1"/>
  <c r="Q3370" i="1"/>
  <c r="K3370" i="1" s="1"/>
  <c r="Q3363" i="1"/>
  <c r="K3363" i="1" s="1"/>
  <c r="Q3371" i="1"/>
  <c r="K3371" i="1" s="1"/>
  <c r="Q3328" i="1"/>
  <c r="K3328" i="1" s="1"/>
  <c r="Q3329" i="1"/>
  <c r="K3329" i="1" s="1"/>
  <c r="Q3320" i="1"/>
  <c r="K3320" i="1" s="1"/>
  <c r="Q3321" i="1"/>
  <c r="K3321" i="1" s="1"/>
  <c r="Q3291" i="1"/>
  <c r="K3291" i="1" s="1"/>
  <c r="Q3299" i="1"/>
  <c r="K3299" i="1" s="1"/>
  <c r="Q3292" i="1"/>
  <c r="K3292" i="1" s="1"/>
  <c r="Q3300" i="1"/>
  <c r="K3300" i="1" s="1"/>
  <c r="Q3293" i="1"/>
  <c r="K3293" i="1" s="1"/>
  <c r="Q3301" i="1"/>
  <c r="K3301" i="1" s="1"/>
  <c r="Q3294" i="1"/>
  <c r="K3294" i="1" s="1"/>
  <c r="Q3302" i="1"/>
  <c r="K3302" i="1" s="1"/>
  <c r="Q3295" i="1"/>
  <c r="K3295" i="1" s="1"/>
  <c r="Q3303" i="1"/>
  <c r="K3303" i="1" s="1"/>
  <c r="Q3288" i="1"/>
  <c r="K3288" i="1" s="1"/>
  <c r="Q3296" i="1"/>
  <c r="K3296" i="1" s="1"/>
  <c r="Q3304" i="1"/>
  <c r="K3304" i="1" s="1"/>
  <c r="Q3289" i="1"/>
  <c r="K3289" i="1" s="1"/>
  <c r="Q3297" i="1"/>
  <c r="K3297" i="1" s="1"/>
  <c r="Q3305" i="1"/>
  <c r="K3305" i="1" s="1"/>
  <c r="Q3290" i="1"/>
  <c r="K3290" i="1" s="1"/>
  <c r="Q3298" i="1"/>
  <c r="K3298" i="1" s="1"/>
  <c r="Q3243" i="1"/>
  <c r="K3243" i="1" s="1"/>
  <c r="Q3240" i="1"/>
  <c r="K3240" i="1" s="1"/>
  <c r="Q3241" i="1"/>
  <c r="K3241" i="1" s="1"/>
  <c r="Q3242" i="1"/>
  <c r="K3242" i="1" s="1"/>
  <c r="Q3235" i="1"/>
  <c r="K3235" i="1" s="1"/>
  <c r="Q3236" i="1"/>
  <c r="K3236" i="1" s="1"/>
  <c r="Q3237" i="1"/>
  <c r="K3237" i="1" s="1"/>
  <c r="Q3238" i="1"/>
  <c r="K3238" i="1" s="1"/>
  <c r="Q3239" i="1"/>
  <c r="K3239" i="1" s="1"/>
  <c r="Q3232" i="1"/>
  <c r="K3232" i="1" s="1"/>
  <c r="Q3233" i="1"/>
  <c r="K3233" i="1" s="1"/>
  <c r="Q3234" i="1"/>
  <c r="K3234" i="1" s="1"/>
  <c r="Q3208" i="1"/>
  <c r="K3208" i="1" s="1"/>
  <c r="Q3209" i="1"/>
  <c r="K3209" i="1" s="1"/>
  <c r="Q3210" i="1"/>
  <c r="K3210" i="1" s="1"/>
  <c r="Q3179" i="1"/>
  <c r="K3179" i="1" s="1"/>
  <c r="Q3180" i="1"/>
  <c r="K3180" i="1" s="1"/>
  <c r="Q3181" i="1"/>
  <c r="K3181" i="1" s="1"/>
  <c r="Q3182" i="1"/>
  <c r="K3182" i="1" s="1"/>
  <c r="Q3176" i="1"/>
  <c r="K3176" i="1" s="1"/>
  <c r="Q3177" i="1"/>
  <c r="K3177" i="1" s="1"/>
  <c r="Q3178" i="1"/>
  <c r="K3178" i="1" s="1"/>
  <c r="Q3136" i="1"/>
  <c r="K3136" i="1" s="1"/>
  <c r="Q3137" i="1"/>
  <c r="K3137" i="1" s="1"/>
  <c r="Q3138" i="1"/>
  <c r="K3138" i="1" s="1"/>
  <c r="Q3128" i="1"/>
  <c r="K3128" i="1" s="1"/>
  <c r="Q3129" i="1"/>
  <c r="K3129" i="1" s="1"/>
  <c r="Q3130" i="1"/>
  <c r="K3130" i="1" s="1"/>
  <c r="Q3088" i="1"/>
  <c r="K3088" i="1" s="1"/>
  <c r="Q3089" i="1"/>
  <c r="K3089" i="1" s="1"/>
  <c r="Q3083" i="1"/>
  <c r="K3083" i="1" s="1"/>
  <c r="Q3080" i="1"/>
  <c r="K3080" i="1" s="1"/>
  <c r="Q3081" i="1"/>
  <c r="K3081" i="1" s="1"/>
  <c r="Q3082" i="1"/>
  <c r="K3082" i="1" s="1"/>
  <c r="Q3003" i="1"/>
  <c r="K3003" i="1" s="1"/>
  <c r="Q3004" i="1"/>
  <c r="K3004" i="1" s="1"/>
  <c r="Q3005" i="1"/>
  <c r="K3005" i="1" s="1"/>
  <c r="Q3006" i="1"/>
  <c r="K3006" i="1" s="1"/>
  <c r="Q3007" i="1"/>
  <c r="K3007" i="1" s="1"/>
  <c r="Q3000" i="1"/>
  <c r="K3000" i="1" s="1"/>
  <c r="Q3008" i="1"/>
  <c r="K3008" i="1" s="1"/>
  <c r="Q3001" i="1"/>
  <c r="K3001" i="1" s="1"/>
  <c r="Q3009" i="1"/>
  <c r="K3009" i="1" s="1"/>
  <c r="Q3002" i="1"/>
  <c r="K3002" i="1" s="1"/>
  <c r="Q2912" i="1"/>
  <c r="K2912" i="1" s="1"/>
  <c r="Q2913" i="1"/>
  <c r="K2913" i="1" s="1"/>
  <c r="Q2867" i="1"/>
  <c r="K2867" i="1" s="1"/>
  <c r="Q2864" i="1"/>
  <c r="K2864" i="1" s="1"/>
  <c r="Q2865" i="1"/>
  <c r="K2865" i="1" s="1"/>
  <c r="Q2866" i="1"/>
  <c r="K2866" i="1" s="1"/>
  <c r="Q2848" i="1"/>
  <c r="K2848" i="1" s="1"/>
  <c r="Q2849" i="1"/>
  <c r="K2849" i="1" s="1"/>
  <c r="Q2843" i="1"/>
  <c r="K2843" i="1" s="1"/>
  <c r="Q2840" i="1"/>
  <c r="K2840" i="1" s="1"/>
  <c r="Q2841" i="1"/>
  <c r="K2841" i="1" s="1"/>
  <c r="Q2842" i="1"/>
  <c r="K2842" i="1" s="1"/>
  <c r="Q2816" i="1"/>
  <c r="K2816" i="1" s="1"/>
  <c r="Q2817" i="1"/>
  <c r="K2817" i="1" s="1"/>
  <c r="Q2818" i="1"/>
  <c r="K2818" i="1" s="1"/>
  <c r="Q2800" i="1"/>
  <c r="K2800" i="1" s="1"/>
  <c r="Q2801" i="1"/>
  <c r="K2801" i="1" s="1"/>
  <c r="Q2802" i="1"/>
  <c r="K2802" i="1" s="1"/>
  <c r="Q2795" i="1"/>
  <c r="K2795" i="1" s="1"/>
  <c r="Q2792" i="1"/>
  <c r="K2792" i="1" s="1"/>
  <c r="Q2793" i="1"/>
  <c r="K2793" i="1" s="1"/>
  <c r="Q2794" i="1"/>
  <c r="K2794" i="1" s="1"/>
  <c r="Q2723" i="1"/>
  <c r="K2723" i="1" s="1"/>
  <c r="Q2720" i="1"/>
  <c r="K2720" i="1" s="1"/>
  <c r="Q2721" i="1"/>
  <c r="K2721" i="1" s="1"/>
  <c r="Q2722" i="1"/>
  <c r="K2722" i="1" s="1"/>
  <c r="Q2712" i="1"/>
  <c r="K2712" i="1" s="1"/>
  <c r="Q2713" i="1"/>
  <c r="K2713" i="1" s="1"/>
  <c r="Q2714" i="1"/>
  <c r="K2714" i="1" s="1"/>
  <c r="Q2616" i="1"/>
  <c r="K2616" i="1" s="1"/>
  <c r="Q2617" i="1"/>
  <c r="K2617" i="1" s="1"/>
  <c r="Q2584" i="1"/>
  <c r="K2584" i="1" s="1"/>
  <c r="Q2585" i="1"/>
  <c r="K2585" i="1" s="1"/>
  <c r="Q2586" i="1"/>
  <c r="K2586" i="1" s="1"/>
  <c r="Q2587" i="1"/>
  <c r="K2587" i="1" s="1"/>
  <c r="Q2568" i="1"/>
  <c r="K2568" i="1" s="1"/>
  <c r="Q2569" i="1"/>
  <c r="K2569" i="1" s="1"/>
  <c r="Q2552" i="1"/>
  <c r="K2552" i="1" s="1"/>
  <c r="Q2553" i="1"/>
  <c r="K2553" i="1" s="1"/>
  <c r="Q2554" i="1"/>
  <c r="K2554" i="1" s="1"/>
  <c r="Q2555" i="1"/>
  <c r="K2555" i="1" s="1"/>
  <c r="Q2556" i="1"/>
  <c r="K2556" i="1" s="1"/>
  <c r="Q2557" i="1"/>
  <c r="K2557" i="1" s="1"/>
  <c r="Q2558" i="1"/>
  <c r="K2558" i="1" s="1"/>
  <c r="Q2544" i="1"/>
  <c r="K2544" i="1" s="1"/>
  <c r="Q2545" i="1"/>
  <c r="K2545" i="1" s="1"/>
  <c r="Q2536" i="1"/>
  <c r="K2536" i="1" s="1"/>
  <c r="Q2537" i="1"/>
  <c r="K2537" i="1" s="1"/>
  <c r="Q2538" i="1"/>
  <c r="K2538" i="1" s="1"/>
  <c r="Q2539" i="1"/>
  <c r="K2539" i="1" s="1"/>
  <c r="Q2540" i="1"/>
  <c r="K2540" i="1" s="1"/>
  <c r="Q2541" i="1"/>
  <c r="K2541" i="1" s="1"/>
  <c r="Q2512" i="1"/>
  <c r="K2512" i="1" s="1"/>
  <c r="Q2513" i="1"/>
  <c r="K2513" i="1" s="1"/>
  <c r="Q2514" i="1"/>
  <c r="K2514" i="1" s="1"/>
  <c r="Q2515" i="1"/>
  <c r="K2515" i="1" s="1"/>
  <c r="Q2488" i="1"/>
  <c r="K2488" i="1" s="1"/>
  <c r="Q2496" i="1"/>
  <c r="K2496" i="1" s="1"/>
  <c r="Q2504" i="1"/>
  <c r="K2504" i="1" s="1"/>
  <c r="Q2489" i="1"/>
  <c r="K2489" i="1" s="1"/>
  <c r="Q2497" i="1"/>
  <c r="K2497" i="1" s="1"/>
  <c r="Q2505" i="1"/>
  <c r="K2505" i="1" s="1"/>
  <c r="Q2490" i="1"/>
  <c r="K2490" i="1" s="1"/>
  <c r="Q2498" i="1"/>
  <c r="K2498" i="1" s="1"/>
  <c r="Q2506" i="1"/>
  <c r="K2506" i="1" s="1"/>
  <c r="Q2491" i="1"/>
  <c r="K2491" i="1" s="1"/>
  <c r="Q2499" i="1"/>
  <c r="K2499" i="1" s="1"/>
  <c r="Q2507" i="1"/>
  <c r="K2507" i="1" s="1"/>
  <c r="Q2492" i="1"/>
  <c r="K2492" i="1" s="1"/>
  <c r="Q2500" i="1"/>
  <c r="K2500" i="1" s="1"/>
  <c r="Q2493" i="1"/>
  <c r="K2493" i="1" s="1"/>
  <c r="Q2501" i="1"/>
  <c r="K2501" i="1" s="1"/>
  <c r="Q2494" i="1"/>
  <c r="K2494" i="1" s="1"/>
  <c r="Q2502" i="1"/>
  <c r="K2502" i="1" s="1"/>
  <c r="Q2495" i="1"/>
  <c r="K2495" i="1" s="1"/>
  <c r="Q2503" i="1"/>
  <c r="K2503" i="1" s="1"/>
  <c r="Q2472" i="1"/>
  <c r="K2472" i="1" s="1"/>
  <c r="Q2473" i="1"/>
  <c r="K2473" i="1" s="1"/>
  <c r="Q2474" i="1"/>
  <c r="K2474" i="1" s="1"/>
  <c r="Q2440" i="1"/>
  <c r="K2440" i="1" s="1"/>
  <c r="Q2441" i="1"/>
  <c r="K2441" i="1" s="1"/>
  <c r="Q2442" i="1"/>
  <c r="K2442" i="1" s="1"/>
  <c r="Q2443" i="1"/>
  <c r="K2443" i="1" s="1"/>
  <c r="Q2360" i="1"/>
  <c r="K2360" i="1" s="1"/>
  <c r="Q2361" i="1"/>
  <c r="K2361" i="1" s="1"/>
  <c r="Q2362" i="1"/>
  <c r="K2362" i="1" s="1"/>
  <c r="Q2363" i="1"/>
  <c r="K2363" i="1" s="1"/>
  <c r="Q2364" i="1"/>
  <c r="K2364" i="1" s="1"/>
  <c r="Q2312" i="1"/>
  <c r="K2312" i="1" s="1"/>
  <c r="Q2313" i="1"/>
  <c r="K2313" i="1" s="1"/>
  <c r="Q2314" i="1"/>
  <c r="K2314" i="1" s="1"/>
  <c r="Q2240" i="1"/>
  <c r="K2240" i="1" s="1"/>
  <c r="Q2241" i="1"/>
  <c r="K2241" i="1" s="1"/>
  <c r="Q2136" i="1"/>
  <c r="K2136" i="1" s="1"/>
  <c r="Q2137" i="1"/>
  <c r="K2137" i="1" s="1"/>
  <c r="Q2120" i="1"/>
  <c r="K2120" i="1" s="1"/>
  <c r="Q2121" i="1"/>
  <c r="K2121" i="1" s="1"/>
  <c r="Q2122" i="1"/>
  <c r="K2122" i="1" s="1"/>
  <c r="Q2123" i="1"/>
  <c r="K2123" i="1" s="1"/>
  <c r="Q2064" i="1"/>
  <c r="K2064" i="1" s="1"/>
  <c r="Q2065" i="1"/>
  <c r="K2065" i="1" s="1"/>
  <c r="Q2066" i="1"/>
  <c r="K2066" i="1" s="1"/>
  <c r="Q2024" i="1"/>
  <c r="K2024" i="1" s="1"/>
  <c r="Q2025" i="1"/>
  <c r="K2025" i="1" s="1"/>
  <c r="Q2026" i="1"/>
  <c r="K2026" i="1" s="1"/>
  <c r="Q2016" i="1"/>
  <c r="K2016" i="1" s="1"/>
  <c r="Q2017" i="1"/>
  <c r="K2017" i="1" s="1"/>
  <c r="Q1993" i="1"/>
  <c r="K1993" i="1" s="1"/>
  <c r="Q1992" i="1"/>
  <c r="K1992" i="1" s="1"/>
  <c r="Q1985" i="1"/>
  <c r="K1985" i="1" s="1"/>
  <c r="Q1986" i="1"/>
  <c r="K1986" i="1" s="1"/>
  <c r="Q1987" i="1"/>
  <c r="K1987" i="1" s="1"/>
  <c r="Q1984" i="1"/>
  <c r="K1984" i="1" s="1"/>
  <c r="Q1977" i="1"/>
  <c r="K1977" i="1" s="1"/>
  <c r="Q1978" i="1"/>
  <c r="K1978" i="1" s="1"/>
  <c r="Q1979" i="1"/>
  <c r="K1979" i="1" s="1"/>
  <c r="Q1980" i="1"/>
  <c r="K1980" i="1" s="1"/>
  <c r="Q1981" i="1"/>
  <c r="K1981" i="1" s="1"/>
  <c r="Q1982" i="1"/>
  <c r="K1982" i="1" s="1"/>
  <c r="Q1983" i="1"/>
  <c r="K1983" i="1" s="1"/>
  <c r="Q1976" i="1"/>
  <c r="K1976" i="1" s="1"/>
  <c r="Q1945" i="1"/>
  <c r="K1945" i="1" s="1"/>
  <c r="Q1946" i="1"/>
  <c r="K1946" i="1" s="1"/>
  <c r="Q1944" i="1"/>
  <c r="K1944" i="1" s="1"/>
  <c r="Q1897" i="1"/>
  <c r="K1897" i="1" s="1"/>
  <c r="Q1898" i="1"/>
  <c r="K1898" i="1" s="1"/>
  <c r="Q1896" i="1"/>
  <c r="K1896" i="1" s="1"/>
  <c r="Q1865" i="1"/>
  <c r="K1865" i="1" s="1"/>
  <c r="Q1864" i="1"/>
  <c r="K1864" i="1" s="1"/>
  <c r="Q1857" i="1"/>
  <c r="K1857" i="1" s="1"/>
  <c r="Q1858" i="1"/>
  <c r="K1858" i="1" s="1"/>
  <c r="Q1859" i="1"/>
  <c r="K1859" i="1" s="1"/>
  <c r="Q1860" i="1"/>
  <c r="K1860" i="1" s="1"/>
  <c r="Q1856" i="1"/>
  <c r="K1856" i="1" s="1"/>
  <c r="Q1809" i="1"/>
  <c r="K1809" i="1" s="1"/>
  <c r="Q1808" i="1"/>
  <c r="K1808" i="1" s="1"/>
  <c r="Q1729" i="1"/>
  <c r="K1729" i="1" s="1"/>
  <c r="Q1730" i="1"/>
  <c r="K1730" i="1" s="1"/>
  <c r="Q1731" i="1"/>
  <c r="K1731" i="1" s="1"/>
  <c r="Q1732" i="1"/>
  <c r="K1732" i="1" s="1"/>
  <c r="Q1733" i="1"/>
  <c r="K1733" i="1" s="1"/>
  <c r="Q1728" i="1"/>
  <c r="K1728" i="1" s="1"/>
  <c r="Q1721" i="1"/>
  <c r="K1721" i="1" s="1"/>
  <c r="Q1720" i="1"/>
  <c r="K1720" i="1" s="1"/>
  <c r="Q1665" i="1"/>
  <c r="K1665" i="1" s="1"/>
  <c r="Q1666" i="1"/>
  <c r="K1666" i="1" s="1"/>
  <c r="Q1667" i="1"/>
  <c r="K1667" i="1" s="1"/>
  <c r="Q1668" i="1"/>
  <c r="K1668" i="1" s="1"/>
  <c r="Q1669" i="1"/>
  <c r="K1669" i="1" s="1"/>
  <c r="Q1664" i="1"/>
  <c r="K1664" i="1" s="1"/>
  <c r="Q1553" i="1"/>
  <c r="K1553" i="1" s="1"/>
  <c r="Q1554" i="1"/>
  <c r="K1554" i="1" s="1"/>
  <c r="Q1552" i="1"/>
  <c r="K1552" i="1" s="1"/>
  <c r="Q1545" i="1"/>
  <c r="K1545" i="1" s="1"/>
  <c r="Q1546" i="1"/>
  <c r="K1546" i="1" s="1"/>
  <c r="Q1544" i="1"/>
  <c r="K1544" i="1" s="1"/>
  <c r="Q1505" i="1"/>
  <c r="K1505" i="1" s="1"/>
  <c r="Q1506" i="1"/>
  <c r="K1506" i="1" s="1"/>
  <c r="Q1507" i="1"/>
  <c r="K1507" i="1" s="1"/>
  <c r="Q1504" i="1"/>
  <c r="K1504" i="1" s="1"/>
  <c r="Q1489" i="1"/>
  <c r="K1489" i="1" s="1"/>
  <c r="Q1490" i="1"/>
  <c r="K1490" i="1" s="1"/>
  <c r="Q1491" i="1"/>
  <c r="K1491" i="1" s="1"/>
  <c r="Q1488" i="1"/>
  <c r="K1488" i="1" s="1"/>
  <c r="Q1481" i="1"/>
  <c r="K1481" i="1" s="1"/>
  <c r="Q1482" i="1"/>
  <c r="K1482" i="1" s="1"/>
  <c r="Q1483" i="1"/>
  <c r="K1483" i="1" s="1"/>
  <c r="Q1484" i="1"/>
  <c r="K1484" i="1" s="1"/>
  <c r="Q1485" i="1"/>
  <c r="K1485" i="1" s="1"/>
  <c r="Q1486" i="1"/>
  <c r="K1486" i="1" s="1"/>
  <c r="Q1487" i="1"/>
  <c r="K1487" i="1" s="1"/>
  <c r="Q1480" i="1"/>
  <c r="K1480" i="1" s="1"/>
  <c r="Q1473" i="1"/>
  <c r="K1473" i="1" s="1"/>
  <c r="Q1474" i="1"/>
  <c r="K1474" i="1" s="1"/>
  <c r="Q1475" i="1"/>
  <c r="K1475" i="1" s="1"/>
  <c r="Q1472" i="1"/>
  <c r="K1472" i="1" s="1"/>
  <c r="Q1417" i="1"/>
  <c r="K1417" i="1" s="1"/>
  <c r="Q1418" i="1"/>
  <c r="K1418" i="1" s="1"/>
  <c r="Q1416" i="1"/>
  <c r="K1416" i="1" s="1"/>
  <c r="Q1409" i="1"/>
  <c r="K1409" i="1" s="1"/>
  <c r="Q1410" i="1"/>
  <c r="K1410" i="1" s="1"/>
  <c r="Q1411" i="1"/>
  <c r="K1411" i="1" s="1"/>
  <c r="Q1412" i="1"/>
  <c r="K1412" i="1" s="1"/>
  <c r="Q1408" i="1"/>
  <c r="K1408" i="1" s="1"/>
  <c r="Q1393" i="1"/>
  <c r="K1393" i="1" s="1"/>
  <c r="Q1394" i="1"/>
  <c r="K1394" i="1" s="1"/>
  <c r="Q1392" i="1"/>
  <c r="K1392" i="1" s="1"/>
  <c r="Q1361" i="1"/>
  <c r="K1361" i="1" s="1"/>
  <c r="Q1362" i="1"/>
  <c r="K1362" i="1" s="1"/>
  <c r="Q1363" i="1"/>
  <c r="K1363" i="1" s="1"/>
  <c r="Q1360" i="1"/>
  <c r="K1360" i="1" s="1"/>
  <c r="Q1345" i="1"/>
  <c r="K1345" i="1" s="1"/>
  <c r="Q1346" i="1"/>
  <c r="K1346" i="1" s="1"/>
  <c r="Q1347" i="1"/>
  <c r="K1347" i="1" s="1"/>
  <c r="Q1344" i="1"/>
  <c r="K1344" i="1" s="1"/>
  <c r="Q1272" i="1"/>
  <c r="K1272" i="1" s="1"/>
  <c r="Q1273" i="1"/>
  <c r="K1273" i="1" s="1"/>
  <c r="Q1240" i="1"/>
  <c r="K1240" i="1" s="1"/>
  <c r="Q1241" i="1"/>
  <c r="K1241" i="1" s="1"/>
  <c r="Q1242" i="1"/>
  <c r="K1242" i="1" s="1"/>
  <c r="Q1128" i="1"/>
  <c r="K1128" i="1" s="1"/>
  <c r="Q1129" i="1"/>
  <c r="K1129" i="1" s="1"/>
  <c r="Q1130" i="1"/>
  <c r="K1130" i="1" s="1"/>
  <c r="Q1131" i="1"/>
  <c r="K1131" i="1" s="1"/>
  <c r="Q1124" i="1"/>
  <c r="K1124" i="1" s="1"/>
  <c r="Q1125" i="1"/>
  <c r="K1125" i="1" s="1"/>
  <c r="Q1126" i="1"/>
  <c r="K1126" i="1" s="1"/>
  <c r="Q1127" i="1"/>
  <c r="K1127" i="1" s="1"/>
  <c r="Q1120" i="1"/>
  <c r="K1120" i="1" s="1"/>
  <c r="Q1121" i="1"/>
  <c r="K1121" i="1" s="1"/>
  <c r="Q1122" i="1"/>
  <c r="K1122" i="1" s="1"/>
  <c r="Q1123" i="1"/>
  <c r="K1123" i="1" s="1"/>
  <c r="Q976" i="1"/>
  <c r="K976" i="1" s="1"/>
  <c r="Q977" i="1"/>
  <c r="K977" i="1" s="1"/>
  <c r="Q920" i="1"/>
  <c r="K920" i="1" s="1"/>
  <c r="Q921" i="1"/>
  <c r="K921" i="1" s="1"/>
  <c r="Q908" i="1"/>
  <c r="K908" i="1" s="1"/>
  <c r="Q909" i="1"/>
  <c r="K909" i="1" s="1"/>
  <c r="Q904" i="1"/>
  <c r="K904" i="1" s="1"/>
  <c r="Q905" i="1"/>
  <c r="K905" i="1" s="1"/>
  <c r="Q906" i="1"/>
  <c r="K906" i="1" s="1"/>
  <c r="Q907" i="1"/>
  <c r="K907" i="1" s="1"/>
  <c r="Q868" i="1"/>
  <c r="K868" i="1" s="1"/>
  <c r="Q876" i="1"/>
  <c r="K876" i="1" s="1"/>
  <c r="Q869" i="1"/>
  <c r="K869" i="1" s="1"/>
  <c r="Q877" i="1"/>
  <c r="K877" i="1" s="1"/>
  <c r="Q870" i="1"/>
  <c r="K870" i="1" s="1"/>
  <c r="Q871" i="1"/>
  <c r="K871" i="1" s="1"/>
  <c r="Q864" i="1"/>
  <c r="K864" i="1" s="1"/>
  <c r="Q872" i="1"/>
  <c r="K872" i="1" s="1"/>
  <c r="Q865" i="1"/>
  <c r="K865" i="1" s="1"/>
  <c r="Q873" i="1"/>
  <c r="K873" i="1" s="1"/>
  <c r="Q866" i="1"/>
  <c r="K866" i="1" s="1"/>
  <c r="Q874" i="1"/>
  <c r="K874" i="1" s="1"/>
  <c r="Q867" i="1"/>
  <c r="K867" i="1" s="1"/>
  <c r="Q875" i="1"/>
  <c r="K875" i="1" s="1"/>
  <c r="Q848" i="1"/>
  <c r="K848" i="1" s="1"/>
  <c r="Q849" i="1"/>
  <c r="K849" i="1" s="1"/>
  <c r="Q850" i="1"/>
  <c r="K850" i="1" s="1"/>
  <c r="Q844" i="1"/>
  <c r="K844" i="1" s="1"/>
  <c r="Q845" i="1"/>
  <c r="K845" i="1" s="1"/>
  <c r="Q840" i="1"/>
  <c r="K840" i="1" s="1"/>
  <c r="Q841" i="1"/>
  <c r="K841" i="1" s="1"/>
  <c r="Q842" i="1"/>
  <c r="K842" i="1" s="1"/>
  <c r="Q843" i="1"/>
  <c r="K843" i="1" s="1"/>
  <c r="Q836" i="1"/>
  <c r="K836" i="1" s="1"/>
  <c r="Q837" i="1"/>
  <c r="K837" i="1" s="1"/>
  <c r="Q838" i="1"/>
  <c r="K838" i="1" s="1"/>
  <c r="Q832" i="1"/>
  <c r="K832" i="1" s="1"/>
  <c r="Q833" i="1"/>
  <c r="K833" i="1" s="1"/>
  <c r="Q834" i="1"/>
  <c r="K834" i="1" s="1"/>
  <c r="Q835" i="1"/>
  <c r="K835" i="1" s="1"/>
  <c r="Q824" i="1"/>
  <c r="K824" i="1" s="1"/>
  <c r="Q825" i="1"/>
  <c r="K825" i="1" s="1"/>
  <c r="Q826" i="1"/>
  <c r="K826" i="1" s="1"/>
  <c r="Q827" i="1"/>
  <c r="K827" i="1" s="1"/>
  <c r="Q760" i="1"/>
  <c r="K760" i="1" s="1"/>
  <c r="Q761" i="1"/>
  <c r="K761" i="1" s="1"/>
  <c r="Q724" i="1"/>
  <c r="K724" i="1" s="1"/>
  <c r="Q732" i="1"/>
  <c r="K732" i="1" s="1"/>
  <c r="Q725" i="1"/>
  <c r="K725" i="1" s="1"/>
  <c r="Q733" i="1"/>
  <c r="K733" i="1" s="1"/>
  <c r="Q726" i="1"/>
  <c r="K726" i="1" s="1"/>
  <c r="Q734" i="1"/>
  <c r="K734" i="1" s="1"/>
  <c r="Q727" i="1"/>
  <c r="K727" i="1" s="1"/>
  <c r="Q720" i="1"/>
  <c r="K720" i="1" s="1"/>
  <c r="Q728" i="1"/>
  <c r="K728" i="1" s="1"/>
  <c r="Q721" i="1"/>
  <c r="K721" i="1" s="1"/>
  <c r="Q729" i="1"/>
  <c r="K729" i="1" s="1"/>
  <c r="Q722" i="1"/>
  <c r="K722" i="1" s="1"/>
  <c r="Q730" i="1"/>
  <c r="K730" i="1" s="1"/>
  <c r="Q723" i="1"/>
  <c r="K723" i="1" s="1"/>
  <c r="Q731" i="1"/>
  <c r="K731" i="1" s="1"/>
  <c r="Q712" i="1"/>
  <c r="K712" i="1" s="1"/>
  <c r="Q713" i="1"/>
  <c r="K713" i="1" s="1"/>
  <c r="Q688" i="1"/>
  <c r="K688" i="1" s="1"/>
  <c r="Q689" i="1"/>
  <c r="K689" i="1" s="1"/>
  <c r="Q656" i="1"/>
  <c r="K656" i="1" s="1"/>
  <c r="Q657" i="1"/>
  <c r="K657" i="1" s="1"/>
  <c r="Q616" i="1"/>
  <c r="K616" i="1" s="1"/>
  <c r="Q617" i="1"/>
  <c r="K617" i="1" s="1"/>
  <c r="Q608" i="1"/>
  <c r="K608" i="1" s="1"/>
  <c r="Q609" i="1"/>
  <c r="K609" i="1" s="1"/>
  <c r="Q592" i="1"/>
  <c r="K592" i="1" s="1"/>
  <c r="Q593" i="1"/>
  <c r="K593" i="1" s="1"/>
  <c r="Q594" i="1"/>
  <c r="K594" i="1" s="1"/>
  <c r="Q515" i="1"/>
  <c r="K515" i="1" s="1"/>
  <c r="Q516" i="1"/>
  <c r="K516" i="1" s="1"/>
  <c r="Q512" i="1"/>
  <c r="K512" i="1" s="1"/>
  <c r="Q513" i="1"/>
  <c r="K513" i="1" s="1"/>
  <c r="Q514" i="1"/>
  <c r="K514" i="1" s="1"/>
  <c r="Q491" i="1"/>
  <c r="K491" i="1" s="1"/>
  <c r="Q488" i="1"/>
  <c r="K488" i="1" s="1"/>
  <c r="Q489" i="1"/>
  <c r="K489" i="1" s="1"/>
  <c r="Q490" i="1"/>
  <c r="K490" i="1" s="1"/>
  <c r="Q480" i="1"/>
  <c r="K480" i="1" s="1"/>
  <c r="Q481" i="1"/>
  <c r="K481" i="1" s="1"/>
  <c r="Q448" i="1"/>
  <c r="K448" i="1" s="1"/>
  <c r="Q449" i="1"/>
  <c r="K449" i="1" s="1"/>
  <c r="Q450" i="1"/>
  <c r="K450" i="1" s="1"/>
  <c r="Q443" i="1"/>
  <c r="K443" i="1" s="1"/>
  <c r="Q444" i="1"/>
  <c r="K444" i="1" s="1"/>
  <c r="Q445" i="1"/>
  <c r="K445" i="1" s="1"/>
  <c r="Q440" i="1"/>
  <c r="K440" i="1" s="1"/>
  <c r="Q441" i="1"/>
  <c r="K441" i="1" s="1"/>
  <c r="Q442" i="1"/>
  <c r="K442" i="1" s="1"/>
  <c r="Q435" i="1"/>
  <c r="K435" i="1" s="1"/>
  <c r="Q432" i="1"/>
  <c r="K432" i="1" s="1"/>
  <c r="Q433" i="1"/>
  <c r="K433" i="1" s="1"/>
  <c r="Q434" i="1"/>
  <c r="K434" i="1" s="1"/>
  <c r="Q424" i="1"/>
  <c r="K424" i="1" s="1"/>
  <c r="Q425" i="1"/>
  <c r="K425" i="1" s="1"/>
  <c r="Q426" i="1"/>
  <c r="K426" i="1" s="1"/>
  <c r="Q339" i="1"/>
  <c r="K339" i="1" s="1"/>
  <c r="Q336" i="1"/>
  <c r="K336" i="1" s="1"/>
  <c r="Q337" i="1"/>
  <c r="K337" i="1" s="1"/>
  <c r="Q338" i="1"/>
  <c r="K338" i="1" s="1"/>
  <c r="Q331" i="1"/>
  <c r="K331" i="1" s="1"/>
  <c r="Q332" i="1"/>
  <c r="K332" i="1" s="1"/>
  <c r="Q328" i="1"/>
  <c r="K328" i="1" s="1"/>
  <c r="Q329" i="1"/>
  <c r="K329" i="1" s="1"/>
  <c r="Q330" i="1"/>
  <c r="K330" i="1" s="1"/>
  <c r="Q312" i="1"/>
  <c r="K312" i="1" s="1"/>
  <c r="Q313" i="1"/>
  <c r="K313" i="1" s="1"/>
  <c r="Q314" i="1"/>
  <c r="K314" i="1" s="1"/>
  <c r="Q288" i="1"/>
  <c r="K288" i="1" s="1"/>
  <c r="Q289" i="1"/>
  <c r="K289" i="1" s="1"/>
  <c r="Q259" i="1"/>
  <c r="K259" i="1" s="1"/>
  <c r="Q260" i="1"/>
  <c r="K260" i="1" s="1"/>
  <c r="Q256" i="1"/>
  <c r="K256" i="1" s="1"/>
  <c r="Q257" i="1"/>
  <c r="K257" i="1" s="1"/>
  <c r="Q258" i="1"/>
  <c r="K258" i="1" s="1"/>
  <c r="Q243" i="1"/>
  <c r="K243" i="1" s="1"/>
  <c r="Q244" i="1"/>
  <c r="K244" i="1" s="1"/>
  <c r="Q245" i="1"/>
  <c r="K245" i="1" s="1"/>
  <c r="Q246" i="1"/>
  <c r="K246" i="1" s="1"/>
  <c r="Q247" i="1"/>
  <c r="K247" i="1" s="1"/>
  <c r="Q240" i="1"/>
  <c r="K240" i="1" s="1"/>
  <c r="Q248" i="1"/>
  <c r="K248" i="1" s="1"/>
  <c r="Q241" i="1"/>
  <c r="K241" i="1" s="1"/>
  <c r="Q249" i="1"/>
  <c r="K249" i="1" s="1"/>
  <c r="Q242" i="1"/>
  <c r="K242" i="1" s="1"/>
  <c r="Q232" i="1"/>
  <c r="K232" i="1" s="1"/>
  <c r="Q233" i="1"/>
  <c r="K233" i="1" s="1"/>
  <c r="Q234" i="1"/>
  <c r="K234" i="1" s="1"/>
  <c r="Q224" i="1"/>
  <c r="K224" i="1" s="1"/>
  <c r="Q225" i="1"/>
  <c r="K225" i="1" s="1"/>
  <c r="Q208" i="1"/>
  <c r="K208" i="1" s="1"/>
  <c r="Q209" i="1"/>
  <c r="K209" i="1" s="1"/>
  <c r="Q200" i="1"/>
  <c r="K200" i="1" s="1"/>
  <c r="Q201" i="1"/>
  <c r="K201" i="1" s="1"/>
  <c r="Q202" i="1"/>
  <c r="K202" i="1" s="1"/>
  <c r="Q179" i="1"/>
  <c r="K179" i="1" s="1"/>
  <c r="Q180" i="1"/>
  <c r="K180" i="1" s="1"/>
  <c r="Q181" i="1"/>
  <c r="K181" i="1" s="1"/>
  <c r="Q176" i="1"/>
  <c r="K176" i="1" s="1"/>
  <c r="Q177" i="1"/>
  <c r="K177" i="1" s="1"/>
  <c r="Q178" i="1"/>
  <c r="K178" i="1" s="1"/>
  <c r="Q4372" i="1"/>
  <c r="K4372" i="1" s="1"/>
  <c r="Q4373" i="1"/>
  <c r="K4373" i="1" s="1"/>
  <c r="Q4755" i="1"/>
  <c r="K4755" i="1" s="1"/>
  <c r="Q4756" i="1"/>
  <c r="K4756" i="1" s="1"/>
  <c r="Q4757" i="1"/>
  <c r="K4757" i="1" s="1"/>
  <c r="Q4754" i="1"/>
  <c r="K4754" i="1" s="1"/>
  <c r="Q4739" i="1"/>
  <c r="K4739" i="1" s="1"/>
  <c r="Q4740" i="1"/>
  <c r="K4740" i="1" s="1"/>
  <c r="Q4741" i="1"/>
  <c r="K4741" i="1" s="1"/>
  <c r="Q4742" i="1"/>
  <c r="K4742" i="1" s="1"/>
  <c r="Q4738" i="1"/>
  <c r="K4738" i="1" s="1"/>
  <c r="Q4660" i="1"/>
  <c r="K4660" i="1" s="1"/>
  <c r="Q4668" i="1"/>
  <c r="K4668" i="1" s="1"/>
  <c r="Q4661" i="1"/>
  <c r="K4661" i="1" s="1"/>
  <c r="Q4669" i="1"/>
  <c r="K4669" i="1" s="1"/>
  <c r="Q4662" i="1"/>
  <c r="K4662" i="1" s="1"/>
  <c r="Q4663" i="1"/>
  <c r="K4663" i="1" s="1"/>
  <c r="Q4665" i="1"/>
  <c r="K4665" i="1" s="1"/>
  <c r="Q4658" i="1"/>
  <c r="K4658" i="1" s="1"/>
  <c r="Q4666" i="1"/>
  <c r="K4666" i="1" s="1"/>
  <c r="Q4659" i="1"/>
  <c r="K4659" i="1" s="1"/>
  <c r="Q4667" i="1"/>
  <c r="K4667" i="1" s="1"/>
  <c r="Q4664" i="1"/>
  <c r="K4664" i="1" s="1"/>
  <c r="Q4626" i="1"/>
  <c r="K4626" i="1" s="1"/>
  <c r="Q4627" i="1"/>
  <c r="K4627" i="1" s="1"/>
  <c r="Q4548" i="1"/>
  <c r="K4548" i="1" s="1"/>
  <c r="Q4549" i="1"/>
  <c r="K4549" i="1" s="1"/>
  <c r="Q4546" i="1"/>
  <c r="K4546" i="1" s="1"/>
  <c r="Q4547" i="1"/>
  <c r="K4547" i="1" s="1"/>
  <c r="Q4524" i="1"/>
  <c r="K4524" i="1" s="1"/>
  <c r="Q4525" i="1"/>
  <c r="K4525" i="1" s="1"/>
  <c r="Q4526" i="1"/>
  <c r="K4526" i="1" s="1"/>
  <c r="Q4527" i="1"/>
  <c r="K4527" i="1" s="1"/>
  <c r="Q4522" i="1"/>
  <c r="K4522" i="1" s="1"/>
  <c r="Q4523" i="1"/>
  <c r="K4523" i="1" s="1"/>
  <c r="Q4420" i="1"/>
  <c r="K4420" i="1" s="1"/>
  <c r="Q4418" i="1"/>
  <c r="K4418" i="1" s="1"/>
  <c r="Q4419" i="1"/>
  <c r="K4419" i="1" s="1"/>
  <c r="Q4404" i="1"/>
  <c r="K4404" i="1" s="1"/>
  <c r="Q4402" i="1"/>
  <c r="K4402" i="1" s="1"/>
  <c r="Q4403" i="1"/>
  <c r="K4403" i="1" s="1"/>
  <c r="Q4396" i="1"/>
  <c r="K4396" i="1" s="1"/>
  <c r="Q4397" i="1"/>
  <c r="K4397" i="1" s="1"/>
  <c r="Q4394" i="1"/>
  <c r="K4394" i="1" s="1"/>
  <c r="Q4395" i="1"/>
  <c r="K4395" i="1" s="1"/>
  <c r="Q4354" i="1"/>
  <c r="K4354" i="1" s="1"/>
  <c r="Q4355" i="1"/>
  <c r="K4355" i="1" s="1"/>
  <c r="Q4348" i="1"/>
  <c r="K4348" i="1" s="1"/>
  <c r="Q4346" i="1"/>
  <c r="K4346" i="1" s="1"/>
  <c r="Q4347" i="1"/>
  <c r="K4347" i="1" s="1"/>
  <c r="Q4819" i="1"/>
  <c r="K4819" i="1" s="1"/>
  <c r="Q4817" i="1"/>
  <c r="K4817" i="1" s="1"/>
  <c r="Q4818" i="1"/>
  <c r="K4818" i="1" s="1"/>
  <c r="Q4811" i="1"/>
  <c r="K4811" i="1" s="1"/>
  <c r="Q4812" i="1"/>
  <c r="K4812" i="1" s="1"/>
  <c r="Q4813" i="1"/>
  <c r="K4813" i="1" s="1"/>
  <c r="Q4809" i="1"/>
  <c r="K4809" i="1" s="1"/>
  <c r="Q4810" i="1"/>
  <c r="K4810" i="1" s="1"/>
  <c r="Q4681" i="1"/>
  <c r="K4681" i="1" s="1"/>
  <c r="Q4682" i="1"/>
  <c r="K4682" i="1" s="1"/>
  <c r="Q4683" i="1"/>
  <c r="K4683" i="1" s="1"/>
  <c r="Q4385" i="1"/>
  <c r="K4385" i="1" s="1"/>
  <c r="Q4386" i="1"/>
  <c r="K4386" i="1" s="1"/>
  <c r="Q4369" i="1"/>
  <c r="K4369" i="1" s="1"/>
  <c r="Q4370" i="1"/>
  <c r="K4370" i="1" s="1"/>
  <c r="Q4371" i="1"/>
  <c r="K4371" i="1" s="1"/>
  <c r="Q4193" i="1"/>
  <c r="K4193" i="1" s="1"/>
  <c r="Q4194" i="1"/>
  <c r="K4194" i="1" s="1"/>
  <c r="Q4161" i="1"/>
  <c r="K4161" i="1" s="1"/>
  <c r="Q4162" i="1"/>
  <c r="K4162" i="1" s="1"/>
  <c r="Q4400" i="1"/>
  <c r="K4400" i="1" s="1"/>
  <c r="Q4401" i="1"/>
  <c r="K4401" i="1" s="1"/>
  <c r="Q4360" i="1"/>
  <c r="K4360" i="1" s="1"/>
  <c r="Q4361" i="1"/>
  <c r="K4361" i="1" s="1"/>
  <c r="Q4324" i="1"/>
  <c r="K4324" i="1" s="1"/>
  <c r="Q4332" i="1"/>
  <c r="K4332" i="1" s="1"/>
  <c r="Q4325" i="1"/>
  <c r="K4325" i="1" s="1"/>
  <c r="Q4333" i="1"/>
  <c r="K4333" i="1" s="1"/>
  <c r="Q4326" i="1"/>
  <c r="K4326" i="1" s="1"/>
  <c r="Q4327" i="1"/>
  <c r="K4327" i="1" s="1"/>
  <c r="Q4320" i="1"/>
  <c r="K4320" i="1" s="1"/>
  <c r="Q4328" i="1"/>
  <c r="K4328" i="1" s="1"/>
  <c r="Q4321" i="1"/>
  <c r="K4321" i="1" s="1"/>
  <c r="Q4329" i="1"/>
  <c r="K4329" i="1" s="1"/>
  <c r="Q4322" i="1"/>
  <c r="K4322" i="1" s="1"/>
  <c r="Q4330" i="1"/>
  <c r="K4330" i="1" s="1"/>
  <c r="Q4323" i="1"/>
  <c r="K4323" i="1" s="1"/>
  <c r="Q4331" i="1"/>
  <c r="K4331" i="1" s="1"/>
  <c r="Q4795" i="1"/>
  <c r="K4795" i="1" s="1"/>
  <c r="Q4796" i="1"/>
  <c r="K4796" i="1" s="1"/>
  <c r="Q4797" i="1"/>
  <c r="K4797" i="1" s="1"/>
  <c r="Q4798" i="1"/>
  <c r="K4798" i="1" s="1"/>
  <c r="Q4791" i="1"/>
  <c r="K4791" i="1" s="1"/>
  <c r="Q4792" i="1"/>
  <c r="K4792" i="1" s="1"/>
  <c r="Q4793" i="1"/>
  <c r="K4793" i="1" s="1"/>
  <c r="Q4794" i="1"/>
  <c r="K4794" i="1" s="1"/>
  <c r="Q4775" i="1"/>
  <c r="K4775" i="1" s="1"/>
  <c r="Q4776" i="1"/>
  <c r="K4776" i="1" s="1"/>
  <c r="Q4777" i="1"/>
  <c r="K4777" i="1" s="1"/>
  <c r="Q4778" i="1"/>
  <c r="K4778" i="1" s="1"/>
  <c r="Q4679" i="1"/>
  <c r="K4679" i="1" s="1"/>
  <c r="Q4680" i="1"/>
  <c r="K4680" i="1" s="1"/>
  <c r="Q4607" i="1"/>
  <c r="K4607" i="1" s="1"/>
  <c r="Q4608" i="1"/>
  <c r="K4608" i="1" s="1"/>
  <c r="Q4609" i="1"/>
  <c r="K4609" i="1" s="1"/>
  <c r="Q4610" i="1"/>
  <c r="K4610" i="1" s="1"/>
  <c r="Q4599" i="1"/>
  <c r="K4599" i="1" s="1"/>
  <c r="Q4600" i="1"/>
  <c r="K4600" i="1" s="1"/>
  <c r="Q4601" i="1"/>
  <c r="K4601" i="1" s="1"/>
  <c r="Q4602" i="1"/>
  <c r="K4602" i="1" s="1"/>
  <c r="Q4567" i="1"/>
  <c r="K4567" i="1" s="1"/>
  <c r="Q4568" i="1"/>
  <c r="K4568" i="1" s="1"/>
  <c r="Q4569" i="1"/>
  <c r="K4569" i="1" s="1"/>
  <c r="Q4570" i="1"/>
  <c r="K4570" i="1" s="1"/>
  <c r="Q4556" i="1"/>
  <c r="K4556" i="1" s="1"/>
  <c r="Q4551" i="1"/>
  <c r="K4551" i="1" s="1"/>
  <c r="Q4552" i="1"/>
  <c r="K4552" i="1" s="1"/>
  <c r="Q4553" i="1"/>
  <c r="K4553" i="1" s="1"/>
  <c r="Q4554" i="1"/>
  <c r="K4554" i="1" s="1"/>
  <c r="Q4555" i="1"/>
  <c r="K4555" i="1" s="1"/>
  <c r="Q4447" i="1"/>
  <c r="K4447" i="1" s="1"/>
  <c r="Q4448" i="1"/>
  <c r="K4448" i="1" s="1"/>
  <c r="Q4449" i="1"/>
  <c r="K4449" i="1" s="1"/>
  <c r="Q4343" i="1"/>
  <c r="K4343" i="1" s="1"/>
  <c r="Q4344" i="1"/>
  <c r="K4344" i="1" s="1"/>
  <c r="Q4345" i="1"/>
  <c r="K4345" i="1" s="1"/>
  <c r="Q4335" i="1"/>
  <c r="K4335" i="1" s="1"/>
  <c r="Q4336" i="1"/>
  <c r="K4336" i="1" s="1"/>
  <c r="Q4337" i="1"/>
  <c r="K4337" i="1" s="1"/>
  <c r="Q4308" i="1"/>
  <c r="K4308" i="1" s="1"/>
  <c r="Q4303" i="1"/>
  <c r="K4303" i="1" s="1"/>
  <c r="Q4304" i="1"/>
  <c r="K4304" i="1" s="1"/>
  <c r="Q4305" i="1"/>
  <c r="K4305" i="1" s="1"/>
  <c r="Q4306" i="1"/>
  <c r="K4306" i="1" s="1"/>
  <c r="Q4307" i="1"/>
  <c r="K4307" i="1" s="1"/>
  <c r="Q4223" i="1"/>
  <c r="K4223" i="1" s="1"/>
  <c r="Q4224" i="1"/>
  <c r="K4224" i="1" s="1"/>
  <c r="Q4225" i="1"/>
  <c r="K4225" i="1" s="1"/>
  <c r="Q4226" i="1"/>
  <c r="K4226" i="1" s="1"/>
  <c r="Q4227" i="1"/>
  <c r="K4227" i="1" s="1"/>
  <c r="Q4207" i="1"/>
  <c r="K4207" i="1" s="1"/>
  <c r="Q4208" i="1"/>
  <c r="K4208" i="1" s="1"/>
  <c r="Q4209" i="1"/>
  <c r="K4209" i="1" s="1"/>
  <c r="Q4199" i="1"/>
  <c r="K4199" i="1" s="1"/>
  <c r="Q4200" i="1"/>
  <c r="K4200" i="1" s="1"/>
  <c r="Q4201" i="1"/>
  <c r="K4201" i="1" s="1"/>
  <c r="Q4202" i="1"/>
  <c r="K4202" i="1" s="1"/>
  <c r="Q4203" i="1"/>
  <c r="K4203" i="1" s="1"/>
  <c r="Q4183" i="1"/>
  <c r="K4183" i="1" s="1"/>
  <c r="Q4184" i="1"/>
  <c r="K4184" i="1" s="1"/>
  <c r="Q4185" i="1"/>
  <c r="K4185" i="1" s="1"/>
  <c r="Q4175" i="1"/>
  <c r="K4175" i="1" s="1"/>
  <c r="Q4176" i="1"/>
  <c r="K4176" i="1" s="1"/>
  <c r="Q4177" i="1"/>
  <c r="K4177" i="1" s="1"/>
  <c r="Q4178" i="1"/>
  <c r="K4178" i="1" s="1"/>
  <c r="Q4179" i="1"/>
  <c r="K4179" i="1" s="1"/>
  <c r="Q4167" i="1"/>
  <c r="K4167" i="1" s="1"/>
  <c r="Q4168" i="1"/>
  <c r="K4168" i="1" s="1"/>
  <c r="Q4169" i="1"/>
  <c r="K4169" i="1" s="1"/>
  <c r="Q4170" i="1"/>
  <c r="K4170" i="1" s="1"/>
  <c r="Q4135" i="1"/>
  <c r="K4135" i="1" s="1"/>
  <c r="Q4136" i="1"/>
  <c r="K4136" i="1" s="1"/>
  <c r="Q4137" i="1"/>
  <c r="K4137" i="1" s="1"/>
  <c r="Q4138" i="1"/>
  <c r="K4138" i="1" s="1"/>
  <c r="Q4084" i="1"/>
  <c r="K4084" i="1" s="1"/>
  <c r="Q4079" i="1"/>
  <c r="K4079" i="1" s="1"/>
  <c r="Q4080" i="1"/>
  <c r="K4080" i="1" s="1"/>
  <c r="Q4081" i="1"/>
  <c r="K4081" i="1" s="1"/>
  <c r="Q4082" i="1"/>
  <c r="K4082" i="1" s="1"/>
  <c r="Q4083" i="1"/>
  <c r="K4083" i="1" s="1"/>
  <c r="Q4039" i="1"/>
  <c r="K4039" i="1" s="1"/>
  <c r="Q4040" i="1"/>
  <c r="K4040" i="1" s="1"/>
  <c r="Q4041" i="1"/>
  <c r="K4041" i="1" s="1"/>
  <c r="Q4042" i="1"/>
  <c r="K4042" i="1" s="1"/>
  <c r="Q4043" i="1"/>
  <c r="K4043" i="1" s="1"/>
  <c r="Q4015" i="1"/>
  <c r="K4015" i="1" s="1"/>
  <c r="Q4016" i="1"/>
  <c r="K4016" i="1" s="1"/>
  <c r="Q3911" i="1"/>
  <c r="K3911" i="1" s="1"/>
  <c r="Q3912" i="1"/>
  <c r="K3912" i="1" s="1"/>
  <c r="Q3913" i="1"/>
  <c r="K3913" i="1" s="1"/>
  <c r="Q3914" i="1"/>
  <c r="K3914" i="1" s="1"/>
  <c r="Q3903" i="1"/>
  <c r="K3903" i="1" s="1"/>
  <c r="Q3904" i="1"/>
  <c r="K3904" i="1" s="1"/>
  <c r="Q3863" i="1"/>
  <c r="K3863" i="1" s="1"/>
  <c r="Q3864" i="1"/>
  <c r="K3864" i="1" s="1"/>
  <c r="Q3865" i="1"/>
  <c r="K3865" i="1" s="1"/>
  <c r="Q3866" i="1"/>
  <c r="K3866" i="1" s="1"/>
  <c r="Q3867" i="1"/>
  <c r="K3867" i="1" s="1"/>
  <c r="Q3815" i="1"/>
  <c r="K3815" i="1" s="1"/>
  <c r="Q3816" i="1"/>
  <c r="K3816" i="1" s="1"/>
  <c r="Q3817" i="1"/>
  <c r="K3817" i="1" s="1"/>
  <c r="Q3751" i="1"/>
  <c r="K3751" i="1" s="1"/>
  <c r="Q3752" i="1"/>
  <c r="K3752" i="1" s="1"/>
  <c r="Q3753" i="1"/>
  <c r="K3753" i="1" s="1"/>
  <c r="Q3754" i="1"/>
  <c r="K3754" i="1" s="1"/>
  <c r="Q3755" i="1"/>
  <c r="K3755" i="1" s="1"/>
  <c r="Q3679" i="1"/>
  <c r="K3679" i="1" s="1"/>
  <c r="Q3680" i="1"/>
  <c r="K3680" i="1" s="1"/>
  <c r="Q3671" i="1"/>
  <c r="K3671" i="1" s="1"/>
  <c r="Q3672" i="1"/>
  <c r="K3672" i="1" s="1"/>
  <c r="Q3655" i="1"/>
  <c r="K3655" i="1" s="1"/>
  <c r="Q3656" i="1"/>
  <c r="K3656" i="1" s="1"/>
  <c r="Q3657" i="1"/>
  <c r="K3657" i="1" s="1"/>
  <c r="Q3658" i="1"/>
  <c r="K3658" i="1" s="1"/>
  <c r="Q3659" i="1"/>
  <c r="K3659" i="1" s="1"/>
  <c r="Q3623" i="1"/>
  <c r="K3623" i="1" s="1"/>
  <c r="Q3624" i="1"/>
  <c r="K3624" i="1" s="1"/>
  <c r="Q3625" i="1"/>
  <c r="K3625" i="1" s="1"/>
  <c r="Q3615" i="1"/>
  <c r="K3615" i="1" s="1"/>
  <c r="Q3616" i="1"/>
  <c r="K3616" i="1" s="1"/>
  <c r="Q3617" i="1"/>
  <c r="K3617" i="1" s="1"/>
  <c r="Q3618" i="1"/>
  <c r="K3618" i="1" s="1"/>
  <c r="Q3619" i="1"/>
  <c r="K3619" i="1" s="1"/>
  <c r="Q3612" i="1"/>
  <c r="K3612" i="1" s="1"/>
  <c r="Q3613" i="1"/>
  <c r="K3613" i="1" s="1"/>
  <c r="Q3607" i="1"/>
  <c r="K3607" i="1" s="1"/>
  <c r="Q3608" i="1"/>
  <c r="K3608" i="1" s="1"/>
  <c r="Q3609" i="1"/>
  <c r="K3609" i="1" s="1"/>
  <c r="Q3610" i="1"/>
  <c r="K3610" i="1" s="1"/>
  <c r="Q3611" i="1"/>
  <c r="K3611" i="1" s="1"/>
  <c r="Q3583" i="1"/>
  <c r="K3583" i="1" s="1"/>
  <c r="Q3584" i="1"/>
  <c r="K3584" i="1" s="1"/>
  <c r="Q3585" i="1"/>
  <c r="K3585" i="1" s="1"/>
  <c r="Q3567" i="1"/>
  <c r="K3567" i="1" s="1"/>
  <c r="Q3568" i="1"/>
  <c r="K3568" i="1" s="1"/>
  <c r="Q3511" i="1"/>
  <c r="K3511" i="1" s="1"/>
  <c r="Q3512" i="1"/>
  <c r="K3512" i="1" s="1"/>
  <c r="Q3513" i="1"/>
  <c r="K3513" i="1" s="1"/>
  <c r="Q3495" i="1"/>
  <c r="K3495" i="1" s="1"/>
  <c r="Q3496" i="1"/>
  <c r="K3496" i="1" s="1"/>
  <c r="Q3497" i="1"/>
  <c r="K3497" i="1" s="1"/>
  <c r="Q3498" i="1"/>
  <c r="K3498" i="1" s="1"/>
  <c r="Q3499" i="1"/>
  <c r="K3499" i="1" s="1"/>
  <c r="Q3431" i="1"/>
  <c r="K3431" i="1" s="1"/>
  <c r="Q3432" i="1"/>
  <c r="K3432" i="1" s="1"/>
  <c r="Q3415" i="1"/>
  <c r="K3415" i="1" s="1"/>
  <c r="Q3416" i="1"/>
  <c r="K3416" i="1" s="1"/>
  <c r="Q3412" i="1"/>
  <c r="K3412" i="1" s="1"/>
  <c r="Q3407" i="1"/>
  <c r="K3407" i="1" s="1"/>
  <c r="Q3408" i="1"/>
  <c r="K3408" i="1" s="1"/>
  <c r="Q3409" i="1"/>
  <c r="K3409" i="1" s="1"/>
  <c r="Q3410" i="1"/>
  <c r="K3410" i="1" s="1"/>
  <c r="Q3411" i="1"/>
  <c r="K3411" i="1" s="1"/>
  <c r="Q3343" i="1"/>
  <c r="K3343" i="1" s="1"/>
  <c r="Q3344" i="1"/>
  <c r="K3344" i="1" s="1"/>
  <c r="Q3335" i="1"/>
  <c r="K3335" i="1" s="1"/>
  <c r="Q3336" i="1"/>
  <c r="K3336" i="1" s="1"/>
  <c r="Q3311" i="1"/>
  <c r="K3311" i="1" s="1"/>
  <c r="Q3312" i="1"/>
  <c r="K3312" i="1" s="1"/>
  <c r="Q3279" i="1"/>
  <c r="K3279" i="1" s="1"/>
  <c r="Q3280" i="1"/>
  <c r="K3280" i="1" s="1"/>
  <c r="Q3281" i="1"/>
  <c r="K3281" i="1" s="1"/>
  <c r="Q3275" i="1"/>
  <c r="K3275" i="1" s="1"/>
  <c r="Q3276" i="1"/>
  <c r="K3276" i="1" s="1"/>
  <c r="Q3271" i="1"/>
  <c r="K3271" i="1" s="1"/>
  <c r="Q3272" i="1"/>
  <c r="K3272" i="1" s="1"/>
  <c r="Q3273" i="1"/>
  <c r="K3273" i="1" s="1"/>
  <c r="Q3274" i="1"/>
  <c r="K3274" i="1" s="1"/>
  <c r="Q3255" i="1"/>
  <c r="K3255" i="1" s="1"/>
  <c r="Q3256" i="1"/>
  <c r="K3256" i="1" s="1"/>
  <c r="Q3215" i="1"/>
  <c r="K3215" i="1" s="1"/>
  <c r="Q3216" i="1"/>
  <c r="K3216" i="1" s="1"/>
  <c r="Q3217" i="1"/>
  <c r="K3217" i="1" s="1"/>
  <c r="Q3218" i="1"/>
  <c r="K3218" i="1" s="1"/>
  <c r="Q3183" i="1"/>
  <c r="K3183" i="1" s="1"/>
  <c r="Q3184" i="1"/>
  <c r="K3184" i="1" s="1"/>
  <c r="Q3185" i="1"/>
  <c r="K3185" i="1" s="1"/>
  <c r="Q3186" i="1"/>
  <c r="K3186" i="1" s="1"/>
  <c r="Q3119" i="1"/>
  <c r="K3119" i="1" s="1"/>
  <c r="Q3120" i="1"/>
  <c r="K3120" i="1" s="1"/>
  <c r="Q3115" i="1"/>
  <c r="K3115" i="1" s="1"/>
  <c r="Q3111" i="1"/>
  <c r="K3111" i="1" s="1"/>
  <c r="Q3112" i="1"/>
  <c r="K3112" i="1" s="1"/>
  <c r="Q3113" i="1"/>
  <c r="K3113" i="1" s="1"/>
  <c r="Q3114" i="1"/>
  <c r="K3114" i="1" s="1"/>
  <c r="Q3103" i="1"/>
  <c r="K3103" i="1" s="1"/>
  <c r="Q3104" i="1"/>
  <c r="K3104" i="1" s="1"/>
  <c r="Q3071" i="1"/>
  <c r="K3071" i="1" s="1"/>
  <c r="Q3072" i="1"/>
  <c r="K3072" i="1" s="1"/>
  <c r="Q3043" i="1"/>
  <c r="K3043" i="1" s="1"/>
  <c r="Q3039" i="1"/>
  <c r="K3039" i="1" s="1"/>
  <c r="Q3040" i="1"/>
  <c r="K3040" i="1" s="1"/>
  <c r="Q3041" i="1"/>
  <c r="K3041" i="1" s="1"/>
  <c r="Q3042" i="1"/>
  <c r="K3042" i="1" s="1"/>
  <c r="Q3015" i="1"/>
  <c r="K3015" i="1" s="1"/>
  <c r="Q3016" i="1"/>
  <c r="K3016" i="1" s="1"/>
  <c r="Q2991" i="1"/>
  <c r="K2991" i="1" s="1"/>
  <c r="Q2992" i="1"/>
  <c r="K2992" i="1" s="1"/>
  <c r="Q2993" i="1"/>
  <c r="K2993" i="1" s="1"/>
  <c r="Q2975" i="1"/>
  <c r="K2975" i="1" s="1"/>
  <c r="Q2976" i="1"/>
  <c r="K2976" i="1" s="1"/>
  <c r="Q2977" i="1"/>
  <c r="K2977" i="1" s="1"/>
  <c r="Q2978" i="1"/>
  <c r="K2978" i="1" s="1"/>
  <c r="Q2959" i="1"/>
  <c r="K2959" i="1" s="1"/>
  <c r="Q2960" i="1"/>
  <c r="K2960" i="1" s="1"/>
  <c r="Q2961" i="1"/>
  <c r="K2961" i="1" s="1"/>
  <c r="Q2927" i="1"/>
  <c r="K2927" i="1" s="1"/>
  <c r="Q2928" i="1"/>
  <c r="K2928" i="1" s="1"/>
  <c r="Q2903" i="1"/>
  <c r="K2903" i="1" s="1"/>
  <c r="Q2904" i="1"/>
  <c r="K2904" i="1" s="1"/>
  <c r="Q2879" i="1"/>
  <c r="K2879" i="1" s="1"/>
  <c r="Q2880" i="1"/>
  <c r="K2880" i="1" s="1"/>
  <c r="Q2875" i="1"/>
  <c r="K2875" i="1" s="1"/>
  <c r="Q2871" i="1"/>
  <c r="K2871" i="1" s="1"/>
  <c r="Q2872" i="1"/>
  <c r="K2872" i="1" s="1"/>
  <c r="Q2873" i="1"/>
  <c r="K2873" i="1" s="1"/>
  <c r="Q2874" i="1"/>
  <c r="K2874" i="1" s="1"/>
  <c r="Q2823" i="1"/>
  <c r="K2823" i="1" s="1"/>
  <c r="Q2824" i="1"/>
  <c r="K2824" i="1" s="1"/>
  <c r="Q2825" i="1"/>
  <c r="K2825" i="1" s="1"/>
  <c r="Q2775" i="1"/>
  <c r="K2775" i="1" s="1"/>
  <c r="Q2776" i="1"/>
  <c r="K2776" i="1" s="1"/>
  <c r="Q2767" i="1"/>
  <c r="K2767" i="1" s="1"/>
  <c r="Q2768" i="1"/>
  <c r="K2768" i="1" s="1"/>
  <c r="Q2769" i="1"/>
  <c r="K2769" i="1" s="1"/>
  <c r="Q2743" i="1"/>
  <c r="K2743" i="1" s="1"/>
  <c r="Q2744" i="1"/>
  <c r="K2744" i="1" s="1"/>
  <c r="Q2745" i="1"/>
  <c r="K2745" i="1" s="1"/>
  <c r="Q2746" i="1"/>
  <c r="K2746" i="1" s="1"/>
  <c r="Q2690" i="1"/>
  <c r="K2690" i="1" s="1"/>
  <c r="Q2687" i="1"/>
  <c r="K2687" i="1" s="1"/>
  <c r="Q2688" i="1"/>
  <c r="K2688" i="1" s="1"/>
  <c r="Q2689" i="1"/>
  <c r="K2689" i="1" s="1"/>
  <c r="Q2672" i="1"/>
  <c r="K2672" i="1" s="1"/>
  <c r="Q2673" i="1"/>
  <c r="K2673" i="1" s="1"/>
  <c r="Q2671" i="1"/>
  <c r="K2671" i="1" s="1"/>
  <c r="Q2664" i="1"/>
  <c r="K2664" i="1" s="1"/>
  <c r="Q2663" i="1"/>
  <c r="K2663" i="1" s="1"/>
  <c r="Q2576" i="1"/>
  <c r="K2576" i="1" s="1"/>
  <c r="Q2575" i="1"/>
  <c r="K2575" i="1" s="1"/>
  <c r="Q2560" i="1"/>
  <c r="K2560" i="1" s="1"/>
  <c r="Q2561" i="1"/>
  <c r="K2561" i="1" s="1"/>
  <c r="Q2559" i="1"/>
  <c r="K2559" i="1" s="1"/>
  <c r="Q2551" i="1"/>
  <c r="K2551" i="1" s="1"/>
  <c r="Q4452" i="1"/>
  <c r="K4452" i="1" s="1"/>
  <c r="Q4460" i="1"/>
  <c r="K4460" i="1" s="1"/>
  <c r="Q4468" i="1"/>
  <c r="K4468" i="1" s="1"/>
  <c r="Q4476" i="1"/>
  <c r="K4476" i="1" s="1"/>
  <c r="Q4484" i="1"/>
  <c r="K4484" i="1" s="1"/>
  <c r="Q4492" i="1"/>
  <c r="K4492" i="1" s="1"/>
  <c r="Q4500" i="1"/>
  <c r="K4500" i="1" s="1"/>
  <c r="Q4508" i="1"/>
  <c r="K4508" i="1" s="1"/>
  <c r="Q4453" i="1"/>
  <c r="K4453" i="1" s="1"/>
  <c r="Q4461" i="1"/>
  <c r="K4461" i="1" s="1"/>
  <c r="Q4469" i="1"/>
  <c r="K4469" i="1" s="1"/>
  <c r="Q4477" i="1"/>
  <c r="K4477" i="1" s="1"/>
  <c r="Q4485" i="1"/>
  <c r="K4485" i="1" s="1"/>
  <c r="Q4493" i="1"/>
  <c r="K4493" i="1" s="1"/>
  <c r="Q4501" i="1"/>
  <c r="K4501" i="1" s="1"/>
  <c r="Q4509" i="1"/>
  <c r="K4509" i="1" s="1"/>
  <c r="Q4454" i="1"/>
  <c r="K4454" i="1" s="1"/>
  <c r="Q4462" i="1"/>
  <c r="K4462" i="1" s="1"/>
  <c r="Q4470" i="1"/>
  <c r="K4470" i="1" s="1"/>
  <c r="Q4478" i="1"/>
  <c r="K4478" i="1" s="1"/>
  <c r="Q4486" i="1"/>
  <c r="K4486" i="1" s="1"/>
  <c r="Q4494" i="1"/>
  <c r="K4494" i="1" s="1"/>
  <c r="Q4502" i="1"/>
  <c r="K4502" i="1" s="1"/>
  <c r="Q4510" i="1"/>
  <c r="K4510" i="1" s="1"/>
  <c r="Q4455" i="1"/>
  <c r="K4455" i="1" s="1"/>
  <c r="Q4463" i="1"/>
  <c r="K4463" i="1" s="1"/>
  <c r="Q4471" i="1"/>
  <c r="K4471" i="1" s="1"/>
  <c r="Q4479" i="1"/>
  <c r="K4479" i="1" s="1"/>
  <c r="Q4487" i="1"/>
  <c r="K4487" i="1" s="1"/>
  <c r="Q4495" i="1"/>
  <c r="K4495" i="1" s="1"/>
  <c r="Q4503" i="1"/>
  <c r="K4503" i="1" s="1"/>
  <c r="Q4511" i="1"/>
  <c r="K4511" i="1" s="1"/>
  <c r="Q4456" i="1"/>
  <c r="K4456" i="1" s="1"/>
  <c r="Q4464" i="1"/>
  <c r="K4464" i="1" s="1"/>
  <c r="Q4472" i="1"/>
  <c r="K4472" i="1" s="1"/>
  <c r="Q4480" i="1"/>
  <c r="K4480" i="1" s="1"/>
  <c r="Q4488" i="1"/>
  <c r="K4488" i="1" s="1"/>
  <c r="Q4496" i="1"/>
  <c r="K4496" i="1" s="1"/>
  <c r="Q4504" i="1"/>
  <c r="K4504" i="1" s="1"/>
  <c r="Q4512" i="1"/>
  <c r="K4512" i="1" s="1"/>
  <c r="Q4457" i="1"/>
  <c r="K4457" i="1" s="1"/>
  <c r="Q4465" i="1"/>
  <c r="K4465" i="1" s="1"/>
  <c r="Q4473" i="1"/>
  <c r="K4473" i="1" s="1"/>
  <c r="Q4481" i="1"/>
  <c r="K4481" i="1" s="1"/>
  <c r="Q4489" i="1"/>
  <c r="K4489" i="1" s="1"/>
  <c r="Q4497" i="1"/>
  <c r="K4497" i="1" s="1"/>
  <c r="Q4505" i="1"/>
  <c r="K4505" i="1" s="1"/>
  <c r="Q4513" i="1"/>
  <c r="K4513" i="1" s="1"/>
  <c r="Q4450" i="1"/>
  <c r="K4450" i="1" s="1"/>
  <c r="Q4458" i="1"/>
  <c r="K4458" i="1" s="1"/>
  <c r="Q4466" i="1"/>
  <c r="K4466" i="1" s="1"/>
  <c r="Q4474" i="1"/>
  <c r="K4474" i="1" s="1"/>
  <c r="Q4482" i="1"/>
  <c r="K4482" i="1" s="1"/>
  <c r="Q4490" i="1"/>
  <c r="K4490" i="1" s="1"/>
  <c r="Q4498" i="1"/>
  <c r="K4498" i="1" s="1"/>
  <c r="Q4506" i="1"/>
  <c r="K4506" i="1" s="1"/>
  <c r="Q4451" i="1"/>
  <c r="K4451" i="1" s="1"/>
  <c r="Q4459" i="1"/>
  <c r="K4459" i="1" s="1"/>
  <c r="Q4467" i="1"/>
  <c r="K4467" i="1" s="1"/>
  <c r="Q4475" i="1"/>
  <c r="K4475" i="1" s="1"/>
  <c r="Q4483" i="1"/>
  <c r="K4483" i="1" s="1"/>
  <c r="Q4491" i="1"/>
  <c r="K4491" i="1" s="1"/>
  <c r="Q4499" i="1"/>
  <c r="K4499" i="1" s="1"/>
  <c r="Q4507" i="1"/>
  <c r="K4507" i="1" s="1"/>
  <c r="Q2480" i="1"/>
  <c r="K2480" i="1" s="1"/>
  <c r="Q2479" i="1"/>
  <c r="K2479" i="1" s="1"/>
  <c r="Q2464" i="1"/>
  <c r="K2464" i="1" s="1"/>
  <c r="Q2465" i="1"/>
  <c r="K2465" i="1" s="1"/>
  <c r="Q2466" i="1"/>
  <c r="K2466" i="1" s="1"/>
  <c r="Q2463" i="1"/>
  <c r="K2463" i="1" s="1"/>
  <c r="Q2448" i="1"/>
  <c r="K2448" i="1" s="1"/>
  <c r="Q2449" i="1"/>
  <c r="K2449" i="1" s="1"/>
  <c r="Q2450" i="1"/>
  <c r="K2450" i="1" s="1"/>
  <c r="Q2451" i="1"/>
  <c r="K2451" i="1" s="1"/>
  <c r="Q2452" i="1"/>
  <c r="K2452" i="1" s="1"/>
  <c r="Q2453" i="1"/>
  <c r="K2453" i="1" s="1"/>
  <c r="Q2447" i="1"/>
  <c r="K2447" i="1" s="1"/>
  <c r="Q2368" i="1"/>
  <c r="K2368" i="1" s="1"/>
  <c r="Q2367" i="1"/>
  <c r="K2367" i="1" s="1"/>
  <c r="Q2352" i="1"/>
  <c r="K2352" i="1" s="1"/>
  <c r="Q2353" i="1"/>
  <c r="K2353" i="1" s="1"/>
  <c r="Q2354" i="1"/>
  <c r="K2354" i="1" s="1"/>
  <c r="Q2351" i="1"/>
  <c r="K2351" i="1" s="1"/>
  <c r="Q2344" i="1"/>
  <c r="K2344" i="1" s="1"/>
  <c r="Q2343" i="1"/>
  <c r="K2343" i="1" s="1"/>
  <c r="Q2336" i="1"/>
  <c r="K2336" i="1" s="1"/>
  <c r="Q2337" i="1"/>
  <c r="K2337" i="1" s="1"/>
  <c r="Q2338" i="1"/>
  <c r="K2338" i="1" s="1"/>
  <c r="Q2335" i="1"/>
  <c r="K2335" i="1" s="1"/>
  <c r="Q2304" i="1"/>
  <c r="K2304" i="1" s="1"/>
  <c r="Q2303" i="1"/>
  <c r="K2303" i="1" s="1"/>
  <c r="Q2296" i="1"/>
  <c r="K2296" i="1" s="1"/>
  <c r="Q2295" i="1"/>
  <c r="K2295" i="1" s="1"/>
  <c r="Q2104" i="1"/>
  <c r="K2104" i="1" s="1"/>
  <c r="Q2103" i="1"/>
  <c r="K2103" i="1" s="1"/>
  <c r="Q2080" i="1"/>
  <c r="K2080" i="1" s="1"/>
  <c r="Q2079" i="1"/>
  <c r="K2079" i="1" s="1"/>
  <c r="Q2048" i="1"/>
  <c r="K2048" i="1" s="1"/>
  <c r="Q2049" i="1"/>
  <c r="K2049" i="1" s="1"/>
  <c r="Q2047" i="1"/>
  <c r="K2047" i="1" s="1"/>
  <c r="Q2032" i="1"/>
  <c r="K2032" i="1" s="1"/>
  <c r="Q2031" i="1"/>
  <c r="K2031" i="1" s="1"/>
  <c r="Q1959" i="1"/>
  <c r="K1959" i="1" s="1"/>
  <c r="Q1960" i="1"/>
  <c r="K1960" i="1" s="1"/>
  <c r="Q1873" i="1"/>
  <c r="K1873" i="1" s="1"/>
  <c r="Q1874" i="1"/>
  <c r="K1874" i="1" s="1"/>
  <c r="Q1871" i="1"/>
  <c r="K1871" i="1" s="1"/>
  <c r="Q1872" i="1"/>
  <c r="K1872" i="1" s="1"/>
  <c r="Q1793" i="1"/>
  <c r="K1793" i="1" s="1"/>
  <c r="Q1794" i="1"/>
  <c r="K1794" i="1" s="1"/>
  <c r="Q1795" i="1"/>
  <c r="K1795" i="1" s="1"/>
  <c r="Q1796" i="1"/>
  <c r="K1796" i="1" s="1"/>
  <c r="Q1791" i="1"/>
  <c r="K1791" i="1" s="1"/>
  <c r="Q1792" i="1"/>
  <c r="K1792" i="1" s="1"/>
  <c r="Q1769" i="1"/>
  <c r="K1769" i="1" s="1"/>
  <c r="Q1767" i="1"/>
  <c r="K1767" i="1" s="1"/>
  <c r="Q1768" i="1"/>
  <c r="K1768" i="1" s="1"/>
  <c r="Q1753" i="1"/>
  <c r="K1753" i="1" s="1"/>
  <c r="Q1754" i="1"/>
  <c r="K1754" i="1" s="1"/>
  <c r="Q1751" i="1"/>
  <c r="K1751" i="1" s="1"/>
  <c r="Q1752" i="1"/>
  <c r="K1752" i="1" s="1"/>
  <c r="Q1705" i="1"/>
  <c r="K1705" i="1" s="1"/>
  <c r="Q1706" i="1"/>
  <c r="K1706" i="1" s="1"/>
  <c r="Q1707" i="1"/>
  <c r="K1707" i="1" s="1"/>
  <c r="Q1708" i="1"/>
  <c r="K1708" i="1" s="1"/>
  <c r="Q1703" i="1"/>
  <c r="K1703" i="1" s="1"/>
  <c r="Q1704" i="1"/>
  <c r="K1704" i="1" s="1"/>
  <c r="Q1681" i="1"/>
  <c r="K1681" i="1" s="1"/>
  <c r="Q1682" i="1"/>
  <c r="K1682" i="1" s="1"/>
  <c r="Q1683" i="1"/>
  <c r="K1683" i="1" s="1"/>
  <c r="Q1684" i="1"/>
  <c r="K1684" i="1" s="1"/>
  <c r="Q1679" i="1"/>
  <c r="K1679" i="1" s="1"/>
  <c r="Q1680" i="1"/>
  <c r="K1680" i="1" s="1"/>
  <c r="Q1649" i="1"/>
  <c r="K1649" i="1" s="1"/>
  <c r="Q1650" i="1"/>
  <c r="K1650" i="1" s="1"/>
  <c r="Q1651" i="1"/>
  <c r="K1651" i="1" s="1"/>
  <c r="Q1652" i="1"/>
  <c r="K1652" i="1" s="1"/>
  <c r="Q1653" i="1"/>
  <c r="K1653" i="1" s="1"/>
  <c r="Q1654" i="1"/>
  <c r="K1654" i="1" s="1"/>
  <c r="Q1647" i="1"/>
  <c r="K1647" i="1" s="1"/>
  <c r="Q1655" i="1"/>
  <c r="K1655" i="1" s="1"/>
  <c r="Q1648" i="1"/>
  <c r="K1648" i="1" s="1"/>
  <c r="Q1656" i="1"/>
  <c r="K1656" i="1" s="1"/>
  <c r="Q1609" i="1"/>
  <c r="K1609" i="1" s="1"/>
  <c r="Q1607" i="1"/>
  <c r="K1607" i="1" s="1"/>
  <c r="Q1608" i="1"/>
  <c r="K1608" i="1" s="1"/>
  <c r="Q1599" i="1"/>
  <c r="K1599" i="1" s="1"/>
  <c r="Q1600" i="1"/>
  <c r="K1600" i="1" s="1"/>
  <c r="Q1591" i="1"/>
  <c r="K1591" i="1" s="1"/>
  <c r="Q1592" i="1"/>
  <c r="K1592" i="1" s="1"/>
  <c r="Q1583" i="1"/>
  <c r="K1583" i="1" s="1"/>
  <c r="Q1584" i="1"/>
  <c r="K1584" i="1" s="1"/>
  <c r="Q1513" i="1"/>
  <c r="K1513" i="1" s="1"/>
  <c r="Q1514" i="1"/>
  <c r="K1514" i="1" s="1"/>
  <c r="Q1511" i="1"/>
  <c r="K1511" i="1" s="1"/>
  <c r="Q1512" i="1"/>
  <c r="K1512" i="1" s="1"/>
  <c r="Q1497" i="1"/>
  <c r="K1497" i="1" s="1"/>
  <c r="Q1495" i="1"/>
  <c r="K1495" i="1" s="1"/>
  <c r="Q1496" i="1"/>
  <c r="K1496" i="1" s="1"/>
  <c r="Q1383" i="1"/>
  <c r="K1383" i="1" s="1"/>
  <c r="Q1384" i="1"/>
  <c r="K1384" i="1" s="1"/>
  <c r="Q1367" i="1"/>
  <c r="K1367" i="1" s="1"/>
  <c r="Q1368" i="1"/>
  <c r="K1368" i="1" s="1"/>
  <c r="Q1335" i="1"/>
  <c r="K1335" i="1" s="1"/>
  <c r="Q1337" i="1"/>
  <c r="K1337" i="1" s="1"/>
  <c r="Q1336" i="1"/>
  <c r="K1336" i="1" s="1"/>
  <c r="Q1327" i="1"/>
  <c r="K1327" i="1" s="1"/>
  <c r="Q1328" i="1"/>
  <c r="K1328" i="1" s="1"/>
  <c r="Q1329" i="1"/>
  <c r="K1329" i="1" s="1"/>
  <c r="Q1330" i="1"/>
  <c r="K1330" i="1" s="1"/>
  <c r="Q1212" i="1"/>
  <c r="K1212" i="1" s="1"/>
  <c r="Q1213" i="1"/>
  <c r="K1213" i="1" s="1"/>
  <c r="Q1214" i="1"/>
  <c r="K1214" i="1" s="1"/>
  <c r="Q1207" i="1"/>
  <c r="K1207" i="1" s="1"/>
  <c r="Q1215" i="1"/>
  <c r="K1215" i="1" s="1"/>
  <c r="Q1208" i="1"/>
  <c r="K1208" i="1" s="1"/>
  <c r="Q1216" i="1"/>
  <c r="K1216" i="1" s="1"/>
  <c r="Q1209" i="1"/>
  <c r="K1209" i="1" s="1"/>
  <c r="Q1217" i="1"/>
  <c r="K1217" i="1" s="1"/>
  <c r="Q1210" i="1"/>
  <c r="K1210" i="1" s="1"/>
  <c r="Q1218" i="1"/>
  <c r="K1218" i="1" s="1"/>
  <c r="Q1211" i="1"/>
  <c r="K1211" i="1" s="1"/>
  <c r="Q1199" i="1"/>
  <c r="K1199" i="1" s="1"/>
  <c r="Q1200" i="1"/>
  <c r="K1200" i="1" s="1"/>
  <c r="Q1201" i="1"/>
  <c r="K1201" i="1" s="1"/>
  <c r="Q1167" i="1"/>
  <c r="K1167" i="1" s="1"/>
  <c r="Q1168" i="1"/>
  <c r="K1168" i="1" s="1"/>
  <c r="Q1169" i="1"/>
  <c r="K1169" i="1" s="1"/>
  <c r="Q1159" i="1"/>
  <c r="K1159" i="1" s="1"/>
  <c r="Q1160" i="1"/>
  <c r="K1160" i="1" s="1"/>
  <c r="Q1161" i="1"/>
  <c r="K1161" i="1" s="1"/>
  <c r="Q1162" i="1"/>
  <c r="K1162" i="1" s="1"/>
  <c r="Q1111" i="1"/>
  <c r="K1111" i="1" s="1"/>
  <c r="Q1112" i="1"/>
  <c r="K1112" i="1" s="1"/>
  <c r="Q1113" i="1"/>
  <c r="K1113" i="1" s="1"/>
  <c r="Q1114" i="1"/>
  <c r="K1114" i="1" s="1"/>
  <c r="Q1095" i="1"/>
  <c r="K1095" i="1" s="1"/>
  <c r="Q1096" i="1"/>
  <c r="K1096" i="1" s="1"/>
  <c r="Q1087" i="1"/>
  <c r="K1087" i="1" s="1"/>
  <c r="Q1088" i="1"/>
  <c r="K1088" i="1" s="1"/>
  <c r="Q1089" i="1"/>
  <c r="K1089" i="1" s="1"/>
  <c r="Q1090" i="1"/>
  <c r="K1090" i="1" s="1"/>
  <c r="Q1079" i="1"/>
  <c r="K1079" i="1" s="1"/>
  <c r="Q1080" i="1"/>
  <c r="K1080" i="1" s="1"/>
  <c r="Q1081" i="1"/>
  <c r="K1081" i="1" s="1"/>
  <c r="Q1047" i="1"/>
  <c r="K1047" i="1" s="1"/>
  <c r="Q1048" i="1"/>
  <c r="K1048" i="1" s="1"/>
  <c r="Q1007" i="1"/>
  <c r="K1007" i="1" s="1"/>
  <c r="Q1008" i="1"/>
  <c r="K1008" i="1" s="1"/>
  <c r="Q1009" i="1"/>
  <c r="K1009" i="1" s="1"/>
  <c r="Q895" i="1"/>
  <c r="K895" i="1" s="1"/>
  <c r="Q896" i="1"/>
  <c r="K896" i="1" s="1"/>
  <c r="Q855" i="1"/>
  <c r="K855" i="1" s="1"/>
  <c r="Q856" i="1"/>
  <c r="K856" i="1" s="1"/>
  <c r="Q857" i="1"/>
  <c r="K857" i="1" s="1"/>
  <c r="Q858" i="1"/>
  <c r="K858" i="1" s="1"/>
  <c r="Q791" i="1"/>
  <c r="K791" i="1" s="1"/>
  <c r="Q792" i="1"/>
  <c r="K792" i="1" s="1"/>
  <c r="Q783" i="1"/>
  <c r="K783" i="1" s="1"/>
  <c r="Q784" i="1"/>
  <c r="K784" i="1" s="1"/>
  <c r="Q785" i="1"/>
  <c r="K785" i="1" s="1"/>
  <c r="Q786" i="1"/>
  <c r="K786" i="1" s="1"/>
  <c r="Q751" i="1"/>
  <c r="K751" i="1" s="1"/>
  <c r="Q752" i="1"/>
  <c r="K752" i="1" s="1"/>
  <c r="Q753" i="1"/>
  <c r="K753" i="1" s="1"/>
  <c r="Q754" i="1"/>
  <c r="K754" i="1" s="1"/>
  <c r="Q743" i="1"/>
  <c r="K743" i="1" s="1"/>
  <c r="Q744" i="1"/>
  <c r="K744" i="1" s="1"/>
  <c r="Q735" i="1"/>
  <c r="K735" i="1" s="1"/>
  <c r="Q736" i="1"/>
  <c r="K736" i="1" s="1"/>
  <c r="Q737" i="1"/>
  <c r="K737" i="1" s="1"/>
  <c r="Q647" i="1"/>
  <c r="K647" i="1" s="1"/>
  <c r="Q648" i="1"/>
  <c r="K648" i="1" s="1"/>
  <c r="Q579" i="1"/>
  <c r="K579" i="1" s="1"/>
  <c r="Q580" i="1"/>
  <c r="K580" i="1" s="1"/>
  <c r="Q575" i="1"/>
  <c r="K575" i="1" s="1"/>
  <c r="Q576" i="1"/>
  <c r="K576" i="1" s="1"/>
  <c r="Q577" i="1"/>
  <c r="K577" i="1" s="1"/>
  <c r="Q578" i="1"/>
  <c r="K578" i="1" s="1"/>
  <c r="Q567" i="1"/>
  <c r="K567" i="1" s="1"/>
  <c r="Q568" i="1"/>
  <c r="K568" i="1" s="1"/>
  <c r="Q543" i="1"/>
  <c r="K543" i="1" s="1"/>
  <c r="Q544" i="1"/>
  <c r="K544" i="1" s="1"/>
  <c r="Q539" i="1"/>
  <c r="K539" i="1" s="1"/>
  <c r="Q540" i="1"/>
  <c r="K540" i="1" s="1"/>
  <c r="Q541" i="1"/>
  <c r="K541" i="1" s="1"/>
  <c r="Q542" i="1"/>
  <c r="K542" i="1" s="1"/>
  <c r="Q535" i="1"/>
  <c r="K535" i="1" s="1"/>
  <c r="Q536" i="1"/>
  <c r="K536" i="1" s="1"/>
  <c r="Q537" i="1"/>
  <c r="K537" i="1" s="1"/>
  <c r="Q538" i="1"/>
  <c r="K538" i="1" s="1"/>
  <c r="Q455" i="1"/>
  <c r="K455" i="1" s="1"/>
  <c r="Q456" i="1"/>
  <c r="K456" i="1" s="1"/>
  <c r="Q457" i="1"/>
  <c r="K457" i="1" s="1"/>
  <c r="Q399" i="1"/>
  <c r="K399" i="1" s="1"/>
  <c r="Q400" i="1"/>
  <c r="K400" i="1" s="1"/>
  <c r="Q401" i="1"/>
  <c r="K401" i="1" s="1"/>
  <c r="Q375" i="1"/>
  <c r="K375" i="1" s="1"/>
  <c r="Q376" i="1"/>
  <c r="K376" i="1" s="1"/>
  <c r="Q377" i="1"/>
  <c r="K377" i="1" s="1"/>
  <c r="Q371" i="1"/>
  <c r="K371" i="1" s="1"/>
  <c r="Q372" i="1"/>
  <c r="K372" i="1" s="1"/>
  <c r="Q367" i="1"/>
  <c r="K367" i="1" s="1"/>
  <c r="Q368" i="1"/>
  <c r="K368" i="1" s="1"/>
  <c r="Q369" i="1"/>
  <c r="K369" i="1" s="1"/>
  <c r="Q370" i="1"/>
  <c r="K370" i="1" s="1"/>
  <c r="Q359" i="1"/>
  <c r="K359" i="1" s="1"/>
  <c r="Q360" i="1"/>
  <c r="K360" i="1" s="1"/>
  <c r="Q343" i="1"/>
  <c r="K343" i="1" s="1"/>
  <c r="Q344" i="1"/>
  <c r="K344" i="1" s="1"/>
  <c r="Q345" i="1"/>
  <c r="K345" i="1" s="1"/>
  <c r="Q319" i="1"/>
  <c r="K319" i="1" s="1"/>
  <c r="Q320" i="1"/>
  <c r="K320" i="1" s="1"/>
  <c r="Q263" i="1"/>
  <c r="K263" i="1" s="1"/>
  <c r="Q264" i="1"/>
  <c r="K264" i="1" s="1"/>
  <c r="Q265" i="1"/>
  <c r="K265" i="1" s="1"/>
  <c r="Q266" i="1"/>
  <c r="K266" i="1" s="1"/>
  <c r="Q215" i="1"/>
  <c r="K215" i="1" s="1"/>
  <c r="Q216" i="1"/>
  <c r="K216" i="1" s="1"/>
  <c r="Q187" i="1"/>
  <c r="K187" i="1" s="1"/>
  <c r="Q188" i="1"/>
  <c r="K188" i="1" s="1"/>
  <c r="Q189" i="1"/>
  <c r="K189" i="1" s="1"/>
  <c r="Q190" i="1"/>
  <c r="K190" i="1" s="1"/>
  <c r="Q183" i="1"/>
  <c r="K183" i="1" s="1"/>
  <c r="Q191" i="1"/>
  <c r="K191" i="1" s="1"/>
  <c r="Q184" i="1"/>
  <c r="K184" i="1" s="1"/>
  <c r="Q185" i="1"/>
  <c r="K185" i="1" s="1"/>
  <c r="Q186" i="1"/>
  <c r="K186" i="1" s="1"/>
  <c r="Q135" i="1"/>
  <c r="K135" i="1" s="1"/>
  <c r="Q136" i="1"/>
  <c r="K136" i="1" s="1"/>
  <c r="Q119" i="1"/>
  <c r="K119" i="1" s="1"/>
  <c r="Q120" i="1"/>
  <c r="K120" i="1" s="1"/>
  <c r="Q59" i="1"/>
  <c r="K59" i="1" s="1"/>
  <c r="Q55" i="1"/>
  <c r="K55" i="1" s="1"/>
  <c r="Q56" i="1"/>
  <c r="K56" i="1" s="1"/>
  <c r="Q57" i="1"/>
  <c r="K57" i="1" s="1"/>
  <c r="Q58" i="1"/>
  <c r="K58" i="1" s="1"/>
  <c r="Q47" i="1"/>
  <c r="K47" i="1" s="1"/>
  <c r="Q48" i="1"/>
  <c r="K48" i="1" s="1"/>
  <c r="Q49" i="1"/>
  <c r="K49" i="1" s="1"/>
  <c r="Q4366" i="1"/>
  <c r="K4366" i="1" s="1"/>
  <c r="Q4367" i="1"/>
  <c r="K4367" i="1" s="1"/>
  <c r="Q4358" i="1"/>
  <c r="K4358" i="1" s="1"/>
  <c r="Q4359" i="1"/>
  <c r="K4359" i="1" s="1"/>
  <c r="Q4318" i="1"/>
  <c r="K4318" i="1" s="1"/>
  <c r="Q4319" i="1"/>
  <c r="K4319" i="1" s="1"/>
  <c r="Q4286" i="1"/>
  <c r="K4286" i="1" s="1"/>
  <c r="Q4287" i="1"/>
  <c r="K4287" i="1" s="1"/>
  <c r="Q4288" i="1"/>
  <c r="K4288" i="1" s="1"/>
  <c r="Q4214" i="1"/>
  <c r="K4214" i="1" s="1"/>
  <c r="Q4215" i="1"/>
  <c r="K4215" i="1" s="1"/>
  <c r="Q4158" i="1"/>
  <c r="K4158" i="1" s="1"/>
  <c r="Q4159" i="1"/>
  <c r="K4159" i="1" s="1"/>
  <c r="Q4160" i="1"/>
  <c r="K4160" i="1" s="1"/>
  <c r="Q4150" i="1"/>
  <c r="K4150" i="1" s="1"/>
  <c r="Q4151" i="1"/>
  <c r="K4151" i="1" s="1"/>
  <c r="Q4110" i="1"/>
  <c r="K4110" i="1" s="1"/>
  <c r="Q4111" i="1"/>
  <c r="K4111" i="1" s="1"/>
  <c r="Q4070" i="1"/>
  <c r="K4070" i="1" s="1"/>
  <c r="Q4071" i="1"/>
  <c r="K4071" i="1" s="1"/>
  <c r="Q4072" i="1"/>
  <c r="K4072" i="1" s="1"/>
  <c r="Q4073" i="1"/>
  <c r="K4073" i="1" s="1"/>
  <c r="Q4074" i="1"/>
  <c r="K4074" i="1" s="1"/>
  <c r="Q4075" i="1"/>
  <c r="K4075" i="1" s="1"/>
  <c r="Q4062" i="1"/>
  <c r="K4062" i="1" s="1"/>
  <c r="Q4063" i="1"/>
  <c r="K4063" i="1" s="1"/>
  <c r="Q4030" i="1"/>
  <c r="K4030" i="1" s="1"/>
  <c r="Q4031" i="1"/>
  <c r="K4031" i="1" s="1"/>
  <c r="Q4022" i="1"/>
  <c r="K4022" i="1" s="1"/>
  <c r="Q4023" i="1"/>
  <c r="K4023" i="1" s="1"/>
  <c r="Q4024" i="1"/>
  <c r="K4024" i="1" s="1"/>
  <c r="Q4025" i="1"/>
  <c r="K4025" i="1" s="1"/>
  <c r="Q4006" i="1"/>
  <c r="K4006" i="1" s="1"/>
  <c r="Q4009" i="1"/>
  <c r="K4009" i="1" s="1"/>
  <c r="Q4007" i="1"/>
  <c r="K4007" i="1" s="1"/>
  <c r="Q4008" i="1"/>
  <c r="K4008" i="1" s="1"/>
  <c r="Q3998" i="1"/>
  <c r="K3998" i="1" s="1"/>
  <c r="Q3999" i="1"/>
  <c r="K3999" i="1" s="1"/>
  <c r="Q4000" i="1"/>
  <c r="K4000" i="1" s="1"/>
  <c r="Q3950" i="1"/>
  <c r="K3950" i="1" s="1"/>
  <c r="Q3951" i="1"/>
  <c r="K3951" i="1" s="1"/>
  <c r="Q3952" i="1"/>
  <c r="K3952" i="1" s="1"/>
  <c r="Q3953" i="1"/>
  <c r="K3953" i="1" s="1"/>
  <c r="Q3934" i="1"/>
  <c r="K3934" i="1" s="1"/>
  <c r="Q3935" i="1"/>
  <c r="K3935" i="1" s="1"/>
  <c r="Q3936" i="1"/>
  <c r="K3936" i="1" s="1"/>
  <c r="Q3937" i="1"/>
  <c r="K3937" i="1" s="1"/>
  <c r="Q3926" i="1"/>
  <c r="K3926" i="1" s="1"/>
  <c r="Q3927" i="1"/>
  <c r="K3927" i="1" s="1"/>
  <c r="Q3928" i="1"/>
  <c r="K3928" i="1" s="1"/>
  <c r="Q3886" i="1"/>
  <c r="K3886" i="1" s="1"/>
  <c r="Q3887" i="1"/>
  <c r="K3887" i="1" s="1"/>
  <c r="Q3888" i="1"/>
  <c r="K3888" i="1" s="1"/>
  <c r="Q3889" i="1"/>
  <c r="K3889" i="1" s="1"/>
  <c r="Q3890" i="1"/>
  <c r="K3890" i="1" s="1"/>
  <c r="Q3830" i="1"/>
  <c r="K3830" i="1" s="1"/>
  <c r="Q3831" i="1"/>
  <c r="K3831" i="1" s="1"/>
  <c r="Q3782" i="1"/>
  <c r="K3782" i="1" s="1"/>
  <c r="Q3783" i="1"/>
  <c r="K3783" i="1" s="1"/>
  <c r="Q3784" i="1"/>
  <c r="K3784" i="1" s="1"/>
  <c r="Q3785" i="1"/>
  <c r="K3785" i="1" s="1"/>
  <c r="Q3786" i="1"/>
  <c r="K3786" i="1" s="1"/>
  <c r="Q3787" i="1"/>
  <c r="K3787" i="1" s="1"/>
  <c r="Q3758" i="1"/>
  <c r="K3758" i="1" s="1"/>
  <c r="Q3759" i="1"/>
  <c r="K3759" i="1" s="1"/>
  <c r="Q3718" i="1"/>
  <c r="K3718" i="1" s="1"/>
  <c r="Q3719" i="1"/>
  <c r="K3719" i="1" s="1"/>
  <c r="Q3638" i="1"/>
  <c r="K3638" i="1" s="1"/>
  <c r="Q3639" i="1"/>
  <c r="K3639" i="1" s="1"/>
  <c r="Q3598" i="1"/>
  <c r="K3598" i="1" s="1"/>
  <c r="Q3599" i="1"/>
  <c r="K3599" i="1" s="1"/>
  <c r="Q3550" i="1"/>
  <c r="K3550" i="1" s="1"/>
  <c r="Q3551" i="1"/>
  <c r="K3551" i="1" s="1"/>
  <c r="Q3524" i="1"/>
  <c r="K3524" i="1" s="1"/>
  <c r="Q3525" i="1"/>
  <c r="K3525" i="1" s="1"/>
  <c r="Q3518" i="1"/>
  <c r="K3518" i="1" s="1"/>
  <c r="Q3526" i="1"/>
  <c r="K3526" i="1" s="1"/>
  <c r="Q3519" i="1"/>
  <c r="K3519" i="1" s="1"/>
  <c r="Q3527" i="1"/>
  <c r="K3527" i="1" s="1"/>
  <c r="Q3520" i="1"/>
  <c r="K3520" i="1" s="1"/>
  <c r="Q3528" i="1"/>
  <c r="K3528" i="1" s="1"/>
  <c r="Q3521" i="1"/>
  <c r="K3521" i="1" s="1"/>
  <c r="Q3529" i="1"/>
  <c r="K3529" i="1" s="1"/>
  <c r="Q3522" i="1"/>
  <c r="K3522" i="1" s="1"/>
  <c r="Q3523" i="1"/>
  <c r="K3523" i="1" s="1"/>
  <c r="Q3502" i="1"/>
  <c r="K3502" i="1" s="1"/>
  <c r="Q3503" i="1"/>
  <c r="K3503" i="1" s="1"/>
  <c r="Q3504" i="1"/>
  <c r="K3504" i="1" s="1"/>
  <c r="Q3478" i="1"/>
  <c r="K3478" i="1" s="1"/>
  <c r="Q3479" i="1"/>
  <c r="K3479" i="1" s="1"/>
  <c r="Q3480" i="1"/>
  <c r="K3480" i="1" s="1"/>
  <c r="Q3481" i="1"/>
  <c r="K3481" i="1" s="1"/>
  <c r="Q3462" i="1"/>
  <c r="K3462" i="1" s="1"/>
  <c r="Q3463" i="1"/>
  <c r="K3463" i="1" s="1"/>
  <c r="Q3464" i="1"/>
  <c r="K3464" i="1" s="1"/>
  <c r="Q3465" i="1"/>
  <c r="K3465" i="1" s="1"/>
  <c r="Q3446" i="1"/>
  <c r="K3446" i="1" s="1"/>
  <c r="Q3447" i="1"/>
  <c r="K3447" i="1" s="1"/>
  <c r="Q3398" i="1"/>
  <c r="K3398" i="1" s="1"/>
  <c r="Q3399" i="1"/>
  <c r="K3399" i="1" s="1"/>
  <c r="Q3400" i="1"/>
  <c r="K3400" i="1" s="1"/>
  <c r="Q3390" i="1"/>
  <c r="K3390" i="1" s="1"/>
  <c r="Q3391" i="1"/>
  <c r="K3391" i="1" s="1"/>
  <c r="Q3358" i="1"/>
  <c r="K3358" i="1" s="1"/>
  <c r="Q3359" i="1"/>
  <c r="K3359" i="1" s="1"/>
  <c r="Q3350" i="1"/>
  <c r="K3350" i="1" s="1"/>
  <c r="Q3351" i="1"/>
  <c r="K3351" i="1" s="1"/>
  <c r="Q3352" i="1"/>
  <c r="K3352" i="1" s="1"/>
  <c r="Q3326" i="1"/>
  <c r="K3326" i="1" s="1"/>
  <c r="Q3327" i="1"/>
  <c r="K3327" i="1" s="1"/>
  <c r="Q3203" i="1"/>
  <c r="K3203" i="1" s="1"/>
  <c r="Q3198" i="1"/>
  <c r="K3198" i="1" s="1"/>
  <c r="Q3199" i="1"/>
  <c r="K3199" i="1" s="1"/>
  <c r="Q3200" i="1"/>
  <c r="K3200" i="1" s="1"/>
  <c r="Q3201" i="1"/>
  <c r="K3201" i="1" s="1"/>
  <c r="Q3202" i="1"/>
  <c r="K3202" i="1" s="1"/>
  <c r="Q3190" i="1"/>
  <c r="K3190" i="1" s="1"/>
  <c r="Q3191" i="1"/>
  <c r="K3191" i="1" s="1"/>
  <c r="Q3166" i="1"/>
  <c r="K3166" i="1" s="1"/>
  <c r="Q3167" i="1"/>
  <c r="K3167" i="1" s="1"/>
  <c r="Q3051" i="1"/>
  <c r="K3051" i="1" s="1"/>
  <c r="Q3046" i="1"/>
  <c r="K3046" i="1" s="1"/>
  <c r="Q3047" i="1"/>
  <c r="K3047" i="1" s="1"/>
  <c r="Q3048" i="1"/>
  <c r="K3048" i="1" s="1"/>
  <c r="Q3049" i="1"/>
  <c r="K3049" i="1" s="1"/>
  <c r="Q3050" i="1"/>
  <c r="K3050" i="1" s="1"/>
  <c r="Q3022" i="1"/>
  <c r="K3022" i="1" s="1"/>
  <c r="Q3023" i="1"/>
  <c r="K3023" i="1" s="1"/>
  <c r="Q3024" i="1"/>
  <c r="K3024" i="1" s="1"/>
  <c r="Q3025" i="1"/>
  <c r="K3025" i="1" s="1"/>
  <c r="Q2971" i="1"/>
  <c r="K2971" i="1" s="1"/>
  <c r="Q2972" i="1"/>
  <c r="K2972" i="1" s="1"/>
  <c r="Q2973" i="1"/>
  <c r="K2973" i="1" s="1"/>
  <c r="Q2966" i="1"/>
  <c r="K2966" i="1" s="1"/>
  <c r="Q2967" i="1"/>
  <c r="K2967" i="1" s="1"/>
  <c r="Q2968" i="1"/>
  <c r="K2968" i="1" s="1"/>
  <c r="Q2969" i="1"/>
  <c r="K2969" i="1" s="1"/>
  <c r="Q2970" i="1"/>
  <c r="K2970" i="1" s="1"/>
  <c r="Q2894" i="1"/>
  <c r="K2894" i="1" s="1"/>
  <c r="Q2895" i="1"/>
  <c r="K2895" i="1" s="1"/>
  <c r="Q2896" i="1"/>
  <c r="K2896" i="1" s="1"/>
  <c r="Q2897" i="1"/>
  <c r="K2897" i="1" s="1"/>
  <c r="Q2898" i="1"/>
  <c r="K2898" i="1" s="1"/>
  <c r="Q2854" i="1"/>
  <c r="K2854" i="1" s="1"/>
  <c r="Q2855" i="1"/>
  <c r="K2855" i="1" s="1"/>
  <c r="Q2856" i="1"/>
  <c r="K2856" i="1" s="1"/>
  <c r="Q2857" i="1"/>
  <c r="K2857" i="1" s="1"/>
  <c r="Q2846" i="1"/>
  <c r="K2846" i="1" s="1"/>
  <c r="Q2847" i="1"/>
  <c r="K2847" i="1" s="1"/>
  <c r="Q2806" i="1"/>
  <c r="K2806" i="1" s="1"/>
  <c r="Q2807" i="1"/>
  <c r="K2807" i="1" s="1"/>
  <c r="Q2808" i="1"/>
  <c r="K2808" i="1" s="1"/>
  <c r="Q2790" i="1"/>
  <c r="K2790" i="1" s="1"/>
  <c r="Q2791" i="1"/>
  <c r="K2791" i="1" s="1"/>
  <c r="Q2718" i="1"/>
  <c r="K2718" i="1" s="1"/>
  <c r="Q2719" i="1"/>
  <c r="K2719" i="1" s="1"/>
  <c r="Q2707" i="1"/>
  <c r="K2707" i="1" s="1"/>
  <c r="Q2702" i="1"/>
  <c r="K2702" i="1" s="1"/>
  <c r="Q2703" i="1"/>
  <c r="K2703" i="1" s="1"/>
  <c r="Q2704" i="1"/>
  <c r="K2704" i="1" s="1"/>
  <c r="Q2705" i="1"/>
  <c r="K2705" i="1" s="1"/>
  <c r="Q2706" i="1"/>
  <c r="K2706" i="1" s="1"/>
  <c r="Q2682" i="1"/>
  <c r="K2682" i="1" s="1"/>
  <c r="Q2678" i="1"/>
  <c r="K2678" i="1" s="1"/>
  <c r="Q2681" i="1"/>
  <c r="K2681" i="1" s="1"/>
  <c r="Q2683" i="1"/>
  <c r="K2683" i="1" s="1"/>
  <c r="Q2684" i="1"/>
  <c r="K2684" i="1" s="1"/>
  <c r="Q2685" i="1"/>
  <c r="K2685" i="1" s="1"/>
  <c r="Q2679" i="1"/>
  <c r="K2679" i="1" s="1"/>
  <c r="Q2680" i="1"/>
  <c r="K2680" i="1" s="1"/>
  <c r="Q2648" i="1"/>
  <c r="K2648" i="1" s="1"/>
  <c r="Q2646" i="1"/>
  <c r="K2646" i="1" s="1"/>
  <c r="Q2647" i="1"/>
  <c r="K2647" i="1" s="1"/>
  <c r="Q4516" i="1"/>
  <c r="K4516" i="1" s="1"/>
  <c r="Q4517" i="1"/>
  <c r="K4517" i="1" s="1"/>
  <c r="Q2608" i="1"/>
  <c r="K2608" i="1" s="1"/>
  <c r="Q2606" i="1"/>
  <c r="K2606" i="1" s="1"/>
  <c r="Q2607" i="1"/>
  <c r="K2607" i="1" s="1"/>
  <c r="Q2566" i="1"/>
  <c r="K2566" i="1" s="1"/>
  <c r="Q2567" i="1"/>
  <c r="K2567" i="1" s="1"/>
  <c r="Q2542" i="1"/>
  <c r="K2542" i="1" s="1"/>
  <c r="Q2543" i="1"/>
  <c r="K2543" i="1" s="1"/>
  <c r="Q2534" i="1"/>
  <c r="K2534" i="1" s="1"/>
  <c r="Q2535" i="1"/>
  <c r="K2535" i="1" s="1"/>
  <c r="Q2486" i="1"/>
  <c r="K2486" i="1" s="1"/>
  <c r="Q2487" i="1"/>
  <c r="K2487" i="1" s="1"/>
  <c r="Q2456" i="1"/>
  <c r="K2456" i="1" s="1"/>
  <c r="Q2457" i="1"/>
  <c r="K2457" i="1" s="1"/>
  <c r="Q2454" i="1"/>
  <c r="K2454" i="1" s="1"/>
  <c r="Q2455" i="1"/>
  <c r="K2455" i="1" s="1"/>
  <c r="Q2416" i="1"/>
  <c r="K2416" i="1" s="1"/>
  <c r="Q2414" i="1"/>
  <c r="K2414" i="1" s="1"/>
  <c r="Q2415" i="1"/>
  <c r="K2415" i="1" s="1"/>
  <c r="Q2408" i="1"/>
  <c r="K2408" i="1" s="1"/>
  <c r="Q2409" i="1"/>
  <c r="K2409" i="1" s="1"/>
  <c r="Q2406" i="1"/>
  <c r="K2406" i="1" s="1"/>
  <c r="Q2407" i="1"/>
  <c r="K2407" i="1" s="1"/>
  <c r="Q2376" i="1"/>
  <c r="K2376" i="1" s="1"/>
  <c r="Q2384" i="1"/>
  <c r="K2384" i="1" s="1"/>
  <c r="Q2392" i="1"/>
  <c r="K2392" i="1" s="1"/>
  <c r="Q2377" i="1"/>
  <c r="K2377" i="1" s="1"/>
  <c r="Q2385" i="1"/>
  <c r="K2385" i="1" s="1"/>
  <c r="Q2393" i="1"/>
  <c r="K2393" i="1" s="1"/>
  <c r="Q2378" i="1"/>
  <c r="K2378" i="1" s="1"/>
  <c r="Q2386" i="1"/>
  <c r="K2386" i="1" s="1"/>
  <c r="Q2394" i="1"/>
  <c r="K2394" i="1" s="1"/>
  <c r="Q2379" i="1"/>
  <c r="K2379" i="1" s="1"/>
  <c r="Q2387" i="1"/>
  <c r="K2387" i="1" s="1"/>
  <c r="Q2395" i="1"/>
  <c r="K2395" i="1" s="1"/>
  <c r="Q2380" i="1"/>
  <c r="K2380" i="1" s="1"/>
  <c r="Q2388" i="1"/>
  <c r="K2388" i="1" s="1"/>
  <c r="Q2396" i="1"/>
  <c r="K2396" i="1" s="1"/>
  <c r="Q2381" i="1"/>
  <c r="K2381" i="1" s="1"/>
  <c r="Q2389" i="1"/>
  <c r="K2389" i="1" s="1"/>
  <c r="Q2374" i="1"/>
  <c r="K2374" i="1" s="1"/>
  <c r="Q2382" i="1"/>
  <c r="K2382" i="1" s="1"/>
  <c r="Q2390" i="1"/>
  <c r="K2390" i="1" s="1"/>
  <c r="Q2375" i="1"/>
  <c r="K2375" i="1" s="1"/>
  <c r="Q2383" i="1"/>
  <c r="K2383" i="1" s="1"/>
  <c r="Q2391" i="1"/>
  <c r="K2391" i="1" s="1"/>
  <c r="Q2320" i="1"/>
  <c r="K2320" i="1" s="1"/>
  <c r="Q2321" i="1"/>
  <c r="K2321" i="1" s="1"/>
  <c r="Q2318" i="1"/>
  <c r="K2318" i="1" s="1"/>
  <c r="Q2319" i="1"/>
  <c r="K2319" i="1" s="1"/>
  <c r="Q2248" i="1"/>
  <c r="K2248" i="1" s="1"/>
  <c r="Q2249" i="1"/>
  <c r="K2249" i="1" s="1"/>
  <c r="Q2250" i="1"/>
  <c r="K2250" i="1" s="1"/>
  <c r="Q2251" i="1"/>
  <c r="K2251" i="1" s="1"/>
  <c r="Q2246" i="1"/>
  <c r="K2246" i="1" s="1"/>
  <c r="Q2247" i="1"/>
  <c r="K2247" i="1" s="1"/>
  <c r="Q2216" i="1"/>
  <c r="K2216" i="1" s="1"/>
  <c r="Q2224" i="1"/>
  <c r="K2224" i="1" s="1"/>
  <c r="Q2232" i="1"/>
  <c r="K2232" i="1" s="1"/>
  <c r="Q2217" i="1"/>
  <c r="K2217" i="1" s="1"/>
  <c r="Q2225" i="1"/>
  <c r="K2225" i="1" s="1"/>
  <c r="Q2218" i="1"/>
  <c r="K2218" i="1" s="1"/>
  <c r="Q2226" i="1"/>
  <c r="K2226" i="1" s="1"/>
  <c r="Q2219" i="1"/>
  <c r="K2219" i="1" s="1"/>
  <c r="Q2227" i="1"/>
  <c r="K2227" i="1" s="1"/>
  <c r="Q2220" i="1"/>
  <c r="K2220" i="1" s="1"/>
  <c r="Q2228" i="1"/>
  <c r="K2228" i="1" s="1"/>
  <c r="Q2221" i="1"/>
  <c r="K2221" i="1" s="1"/>
  <c r="Q2229" i="1"/>
  <c r="K2229" i="1" s="1"/>
  <c r="Q2214" i="1"/>
  <c r="K2214" i="1" s="1"/>
  <c r="Q2222" i="1"/>
  <c r="K2222" i="1" s="1"/>
  <c r="Q2230" i="1"/>
  <c r="K2230" i="1" s="1"/>
  <c r="Q2215" i="1"/>
  <c r="K2215" i="1" s="1"/>
  <c r="Q2223" i="1"/>
  <c r="K2223" i="1" s="1"/>
  <c r="Q2231" i="1"/>
  <c r="K2231" i="1" s="1"/>
  <c r="Q2208" i="1"/>
  <c r="K2208" i="1" s="1"/>
  <c r="Q2206" i="1"/>
  <c r="K2206" i="1" s="1"/>
  <c r="Q2207" i="1"/>
  <c r="K2207" i="1" s="1"/>
  <c r="Q2192" i="1"/>
  <c r="K2192" i="1" s="1"/>
  <c r="Q2193" i="1"/>
  <c r="K2193" i="1" s="1"/>
  <c r="Q2190" i="1"/>
  <c r="K2190" i="1" s="1"/>
  <c r="Q2191" i="1"/>
  <c r="K2191" i="1" s="1"/>
  <c r="Q2160" i="1"/>
  <c r="K2160" i="1" s="1"/>
  <c r="Q2168" i="1"/>
  <c r="K2168" i="1" s="1"/>
  <c r="Q2176" i="1"/>
  <c r="K2176" i="1" s="1"/>
  <c r="Q2184" i="1"/>
  <c r="K2184" i="1" s="1"/>
  <c r="Q2161" i="1"/>
  <c r="K2161" i="1" s="1"/>
  <c r="Q2169" i="1"/>
  <c r="K2169" i="1" s="1"/>
  <c r="Q2177" i="1"/>
  <c r="K2177" i="1" s="1"/>
  <c r="Q2185" i="1"/>
  <c r="K2185" i="1" s="1"/>
  <c r="Q2162" i="1"/>
  <c r="K2162" i="1" s="1"/>
  <c r="Q2170" i="1"/>
  <c r="K2170" i="1" s="1"/>
  <c r="Q2178" i="1"/>
  <c r="K2178" i="1" s="1"/>
  <c r="Q2186" i="1"/>
  <c r="K2186" i="1" s="1"/>
  <c r="Q2163" i="1"/>
  <c r="K2163" i="1" s="1"/>
  <c r="Q2171" i="1"/>
  <c r="K2171" i="1" s="1"/>
  <c r="Q2179" i="1"/>
  <c r="K2179" i="1" s="1"/>
  <c r="Q2187" i="1"/>
  <c r="K2187" i="1" s="1"/>
  <c r="Q2164" i="1"/>
  <c r="K2164" i="1" s="1"/>
  <c r="Q2172" i="1"/>
  <c r="K2172" i="1" s="1"/>
  <c r="Q2180" i="1"/>
  <c r="K2180" i="1" s="1"/>
  <c r="Q2188" i="1"/>
  <c r="K2188" i="1" s="1"/>
  <c r="Q2165" i="1"/>
  <c r="K2165" i="1" s="1"/>
  <c r="Q2173" i="1"/>
  <c r="K2173" i="1" s="1"/>
  <c r="Q2181" i="1"/>
  <c r="K2181" i="1" s="1"/>
  <c r="Q2189" i="1"/>
  <c r="K2189" i="1" s="1"/>
  <c r="Q2158" i="1"/>
  <c r="K2158" i="1" s="1"/>
  <c r="Q2166" i="1"/>
  <c r="K2166" i="1" s="1"/>
  <c r="Q2174" i="1"/>
  <c r="K2174" i="1" s="1"/>
  <c r="Q2182" i="1"/>
  <c r="K2182" i="1" s="1"/>
  <c r="Q2159" i="1"/>
  <c r="K2159" i="1" s="1"/>
  <c r="Q2167" i="1"/>
  <c r="K2167" i="1" s="1"/>
  <c r="Q2175" i="1"/>
  <c r="K2175" i="1" s="1"/>
  <c r="Q2183" i="1"/>
  <c r="K2183" i="1" s="1"/>
  <c r="Q2126" i="1"/>
  <c r="K2126" i="1" s="1"/>
  <c r="Q2127" i="1"/>
  <c r="K2127" i="1" s="1"/>
  <c r="Q2096" i="1"/>
  <c r="K2096" i="1" s="1"/>
  <c r="Q2097" i="1"/>
  <c r="K2097" i="1" s="1"/>
  <c r="Q2098" i="1"/>
  <c r="K2098" i="1" s="1"/>
  <c r="Q2099" i="1"/>
  <c r="K2099" i="1" s="1"/>
  <c r="Q2100" i="1"/>
  <c r="K2100" i="1" s="1"/>
  <c r="Q2094" i="1"/>
  <c r="K2094" i="1" s="1"/>
  <c r="Q2095" i="1"/>
  <c r="K2095" i="1" s="1"/>
  <c r="Q2088" i="1"/>
  <c r="K2088" i="1" s="1"/>
  <c r="Q2089" i="1"/>
  <c r="K2089" i="1" s="1"/>
  <c r="Q2090" i="1"/>
  <c r="K2090" i="1" s="1"/>
  <c r="Q2086" i="1"/>
  <c r="K2086" i="1" s="1"/>
  <c r="Q2087" i="1"/>
  <c r="K2087" i="1" s="1"/>
  <c r="Q2072" i="1"/>
  <c r="K2072" i="1" s="1"/>
  <c r="Q2070" i="1"/>
  <c r="K2070" i="1" s="1"/>
  <c r="Q2071" i="1"/>
  <c r="K2071" i="1" s="1"/>
  <c r="Q2062" i="1"/>
  <c r="K2062" i="1" s="1"/>
  <c r="Q2063" i="1"/>
  <c r="K2063" i="1" s="1"/>
  <c r="Q2056" i="1"/>
  <c r="K2056" i="1" s="1"/>
  <c r="Q2057" i="1"/>
  <c r="K2057" i="1" s="1"/>
  <c r="Q2054" i="1"/>
  <c r="K2054" i="1" s="1"/>
  <c r="Q2055" i="1"/>
  <c r="K2055" i="1" s="1"/>
  <c r="Q2040" i="1"/>
  <c r="K2040" i="1" s="1"/>
  <c r="Q2038" i="1"/>
  <c r="K2038" i="1" s="1"/>
  <c r="Q2039" i="1"/>
  <c r="K2039" i="1" s="1"/>
  <c r="Q2009" i="1"/>
  <c r="K2009" i="1" s="1"/>
  <c r="Q2006" i="1"/>
  <c r="K2006" i="1" s="1"/>
  <c r="Q2007" i="1"/>
  <c r="K2007" i="1" s="1"/>
  <c r="Q2008" i="1"/>
  <c r="K2008" i="1" s="1"/>
  <c r="Q1998" i="1"/>
  <c r="K1998" i="1" s="1"/>
  <c r="Q1999" i="1"/>
  <c r="K1999" i="1" s="1"/>
  <c r="Q2000" i="1"/>
  <c r="K2000" i="1" s="1"/>
  <c r="Q1974" i="1"/>
  <c r="K1974" i="1" s="1"/>
  <c r="Q1975" i="1"/>
  <c r="K1975" i="1" s="1"/>
  <c r="Q1926" i="1"/>
  <c r="K1926" i="1" s="1"/>
  <c r="Q1927" i="1"/>
  <c r="K1927" i="1" s="1"/>
  <c r="Q1928" i="1"/>
  <c r="K1928" i="1" s="1"/>
  <c r="Q1918" i="1"/>
  <c r="K1918" i="1" s="1"/>
  <c r="Q1919" i="1"/>
  <c r="K1919" i="1" s="1"/>
  <c r="Q1920" i="1"/>
  <c r="K1920" i="1" s="1"/>
  <c r="Q1905" i="1"/>
  <c r="K1905" i="1" s="1"/>
  <c r="Q1902" i="1"/>
  <c r="K1902" i="1" s="1"/>
  <c r="Q1903" i="1"/>
  <c r="K1903" i="1" s="1"/>
  <c r="Q1904" i="1"/>
  <c r="K1904" i="1" s="1"/>
  <c r="Q1889" i="1"/>
  <c r="K1889" i="1" s="1"/>
  <c r="Q1890" i="1"/>
  <c r="K1890" i="1" s="1"/>
  <c r="Q1886" i="1"/>
  <c r="K1886" i="1" s="1"/>
  <c r="Q1887" i="1"/>
  <c r="K1887" i="1" s="1"/>
  <c r="Q1888" i="1"/>
  <c r="K1888" i="1" s="1"/>
  <c r="Q1881" i="1"/>
  <c r="K1881" i="1" s="1"/>
  <c r="Q1878" i="1"/>
  <c r="K1878" i="1" s="1"/>
  <c r="Q1879" i="1"/>
  <c r="K1879" i="1" s="1"/>
  <c r="Q1880" i="1"/>
  <c r="K1880" i="1" s="1"/>
  <c r="Q1862" i="1"/>
  <c r="K1862" i="1" s="1"/>
  <c r="Q1863" i="1"/>
  <c r="K1863" i="1" s="1"/>
  <c r="Q1817" i="1"/>
  <c r="K1817" i="1" s="1"/>
  <c r="Q1825" i="1"/>
  <c r="K1825" i="1" s="1"/>
  <c r="Q1833" i="1"/>
  <c r="K1833" i="1" s="1"/>
  <c r="Q1841" i="1"/>
  <c r="K1841" i="1" s="1"/>
  <c r="Q1818" i="1"/>
  <c r="K1818" i="1" s="1"/>
  <c r="Q1826" i="1"/>
  <c r="K1826" i="1" s="1"/>
  <c r="Q1834" i="1"/>
  <c r="K1834" i="1" s="1"/>
  <c r="Q1842" i="1"/>
  <c r="K1842" i="1" s="1"/>
  <c r="Q1819" i="1"/>
  <c r="K1819" i="1" s="1"/>
  <c r="Q1827" i="1"/>
  <c r="K1827" i="1" s="1"/>
  <c r="Q1835" i="1"/>
  <c r="K1835" i="1" s="1"/>
  <c r="Q1843" i="1"/>
  <c r="K1843" i="1" s="1"/>
  <c r="Q1820" i="1"/>
  <c r="K1820" i="1" s="1"/>
  <c r="Q1828" i="1"/>
  <c r="K1828" i="1" s="1"/>
  <c r="Q1836" i="1"/>
  <c r="K1836" i="1" s="1"/>
  <c r="Q1844" i="1"/>
  <c r="K1844" i="1" s="1"/>
  <c r="Q1821" i="1"/>
  <c r="K1821" i="1" s="1"/>
  <c r="Q1829" i="1"/>
  <c r="K1829" i="1" s="1"/>
  <c r="Q1837" i="1"/>
  <c r="K1837" i="1" s="1"/>
  <c r="Q1845" i="1"/>
  <c r="K1845" i="1" s="1"/>
  <c r="Q1814" i="1"/>
  <c r="K1814" i="1" s="1"/>
  <c r="Q1822" i="1"/>
  <c r="K1822" i="1" s="1"/>
  <c r="Q1830" i="1"/>
  <c r="K1830" i="1" s="1"/>
  <c r="Q1838" i="1"/>
  <c r="K1838" i="1" s="1"/>
  <c r="Q1846" i="1"/>
  <c r="K1846" i="1" s="1"/>
  <c r="Q1815" i="1"/>
  <c r="K1815" i="1" s="1"/>
  <c r="Q1823" i="1"/>
  <c r="K1823" i="1" s="1"/>
  <c r="Q1831" i="1"/>
  <c r="K1831" i="1" s="1"/>
  <c r="Q1839" i="1"/>
  <c r="K1839" i="1" s="1"/>
  <c r="Q1847" i="1"/>
  <c r="K1847" i="1" s="1"/>
  <c r="Q1816" i="1"/>
  <c r="K1816" i="1" s="1"/>
  <c r="Q1824" i="1"/>
  <c r="K1824" i="1" s="1"/>
  <c r="Q1832" i="1"/>
  <c r="K1832" i="1" s="1"/>
  <c r="Q1840" i="1"/>
  <c r="K1840" i="1" s="1"/>
  <c r="Q1848" i="1"/>
  <c r="K1848" i="1" s="1"/>
  <c r="Q1798" i="1"/>
  <c r="K1798" i="1" s="1"/>
  <c r="Q1799" i="1"/>
  <c r="K1799" i="1" s="1"/>
  <c r="Q1800" i="1"/>
  <c r="K1800" i="1" s="1"/>
  <c r="Q1785" i="1"/>
  <c r="K1785" i="1" s="1"/>
  <c r="Q1782" i="1"/>
  <c r="K1782" i="1" s="1"/>
  <c r="Q1783" i="1"/>
  <c r="K1783" i="1" s="1"/>
  <c r="Q1784" i="1"/>
  <c r="K1784" i="1" s="1"/>
  <c r="Q1777" i="1"/>
  <c r="K1777" i="1" s="1"/>
  <c r="Q1774" i="1"/>
  <c r="K1774" i="1" s="1"/>
  <c r="Q1775" i="1"/>
  <c r="K1775" i="1" s="1"/>
  <c r="Q1776" i="1"/>
  <c r="K1776" i="1" s="1"/>
  <c r="Q1758" i="1"/>
  <c r="K1758" i="1" s="1"/>
  <c r="Q1759" i="1"/>
  <c r="K1759" i="1" s="1"/>
  <c r="Q1742" i="1"/>
  <c r="K1742" i="1" s="1"/>
  <c r="Q1743" i="1"/>
  <c r="K1743" i="1" s="1"/>
  <c r="Q1737" i="1"/>
  <c r="K1737" i="1" s="1"/>
  <c r="Q1734" i="1"/>
  <c r="K1734" i="1" s="1"/>
  <c r="Q1735" i="1"/>
  <c r="K1735" i="1" s="1"/>
  <c r="Q1736" i="1"/>
  <c r="K1736" i="1" s="1"/>
  <c r="Q1673" i="1"/>
  <c r="K1673" i="1" s="1"/>
  <c r="Q1670" i="1"/>
  <c r="K1670" i="1" s="1"/>
  <c r="Q1671" i="1"/>
  <c r="K1671" i="1" s="1"/>
  <c r="Q1672" i="1"/>
  <c r="K1672" i="1" s="1"/>
  <c r="Q1641" i="1"/>
  <c r="K1641" i="1" s="1"/>
  <c r="Q1638" i="1"/>
  <c r="K1638" i="1" s="1"/>
  <c r="Q1639" i="1"/>
  <c r="K1639" i="1" s="1"/>
  <c r="Q1640" i="1"/>
  <c r="K1640" i="1" s="1"/>
  <c r="Q1633" i="1"/>
  <c r="K1633" i="1" s="1"/>
  <c r="Q1630" i="1"/>
  <c r="K1630" i="1" s="1"/>
  <c r="Q1632" i="1"/>
  <c r="K1632" i="1" s="1"/>
  <c r="Q1622" i="1"/>
  <c r="K1622" i="1" s="1"/>
  <c r="Q1623" i="1"/>
  <c r="K1623" i="1" s="1"/>
  <c r="Q1624" i="1"/>
  <c r="K1624" i="1" s="1"/>
  <c r="Q1617" i="1"/>
  <c r="K1617" i="1" s="1"/>
  <c r="Q1618" i="1"/>
  <c r="K1618" i="1" s="1"/>
  <c r="Q1619" i="1"/>
  <c r="K1619" i="1" s="1"/>
  <c r="Q1614" i="1"/>
  <c r="K1614" i="1" s="1"/>
  <c r="Q1615" i="1"/>
  <c r="K1615" i="1" s="1"/>
  <c r="Q1616" i="1"/>
  <c r="K1616" i="1" s="1"/>
  <c r="Q4380" i="1"/>
  <c r="K4380" i="1" s="1"/>
  <c r="Q4381" i="1"/>
  <c r="K4381" i="1" s="1"/>
  <c r="Q4382" i="1"/>
  <c r="K4382" i="1" s="1"/>
  <c r="Q4383" i="1"/>
  <c r="K4383" i="1" s="1"/>
  <c r="Q4379" i="1"/>
  <c r="K4379" i="1" s="1"/>
  <c r="Q1561" i="1"/>
  <c r="K1561" i="1" s="1"/>
  <c r="Q1569" i="1"/>
  <c r="K1569" i="1" s="1"/>
  <c r="Q1562" i="1"/>
  <c r="K1562" i="1" s="1"/>
  <c r="Q1570" i="1"/>
  <c r="K1570" i="1" s="1"/>
  <c r="Q1563" i="1"/>
  <c r="K1563" i="1" s="1"/>
  <c r="Q1571" i="1"/>
  <c r="K1571" i="1" s="1"/>
  <c r="Q1564" i="1"/>
  <c r="K1564" i="1" s="1"/>
  <c r="Q1565" i="1"/>
  <c r="K1565" i="1" s="1"/>
  <c r="Q1558" i="1"/>
  <c r="K1558" i="1" s="1"/>
  <c r="Q1566" i="1"/>
  <c r="K1566" i="1" s="1"/>
  <c r="Q1559" i="1"/>
  <c r="K1559" i="1" s="1"/>
  <c r="Q1567" i="1"/>
  <c r="K1567" i="1" s="1"/>
  <c r="Q1560" i="1"/>
  <c r="K1560" i="1" s="1"/>
  <c r="Q1568" i="1"/>
  <c r="K1568" i="1" s="1"/>
  <c r="Q1502" i="1"/>
  <c r="K1502" i="1" s="1"/>
  <c r="Q1503" i="1"/>
  <c r="K1503" i="1" s="1"/>
  <c r="Q1465" i="1"/>
  <c r="K1465" i="1" s="1"/>
  <c r="Q1462" i="1"/>
  <c r="K1462" i="1" s="1"/>
  <c r="Q1463" i="1"/>
  <c r="K1463" i="1" s="1"/>
  <c r="Q1464" i="1"/>
  <c r="K1464" i="1" s="1"/>
  <c r="Q1454" i="1"/>
  <c r="K1454" i="1" s="1"/>
  <c r="Q1455" i="1"/>
  <c r="K1455" i="1" s="1"/>
  <c r="Q1456" i="1"/>
  <c r="K1456" i="1" s="1"/>
  <c r="Q1446" i="1"/>
  <c r="K1446" i="1" s="1"/>
  <c r="Q1447" i="1"/>
  <c r="K1447" i="1" s="1"/>
  <c r="Q1448" i="1"/>
  <c r="K1448" i="1" s="1"/>
  <c r="Q1414" i="1"/>
  <c r="K1414" i="1" s="1"/>
  <c r="Q1415" i="1"/>
  <c r="K1415" i="1" s="1"/>
  <c r="Q1390" i="1"/>
  <c r="K1390" i="1" s="1"/>
  <c r="Q1391" i="1"/>
  <c r="K1391" i="1" s="1"/>
  <c r="Q1302" i="1"/>
  <c r="K1302" i="1" s="1"/>
  <c r="Q1303" i="1"/>
  <c r="K1303" i="1" s="1"/>
  <c r="Q1268" i="1"/>
  <c r="K1268" i="1" s="1"/>
  <c r="Q1269" i="1"/>
  <c r="K1269" i="1" s="1"/>
  <c r="Q1262" i="1"/>
  <c r="K1262" i="1" s="1"/>
  <c r="Q1263" i="1"/>
  <c r="K1263" i="1" s="1"/>
  <c r="Q1264" i="1"/>
  <c r="K1264" i="1" s="1"/>
  <c r="Q1265" i="1"/>
  <c r="K1265" i="1" s="1"/>
  <c r="Q1266" i="1"/>
  <c r="K1266" i="1" s="1"/>
  <c r="Q1267" i="1"/>
  <c r="K1267" i="1" s="1"/>
  <c r="Q1254" i="1"/>
  <c r="K1254" i="1" s="1"/>
  <c r="Q1255" i="1"/>
  <c r="K1255" i="1" s="1"/>
  <c r="Q1256" i="1"/>
  <c r="K1256" i="1" s="1"/>
  <c r="Q1257" i="1"/>
  <c r="K1257" i="1" s="1"/>
  <c r="Q1228" i="1"/>
  <c r="K1228" i="1" s="1"/>
  <c r="Q1222" i="1"/>
  <c r="K1222" i="1" s="1"/>
  <c r="Q1223" i="1"/>
  <c r="K1223" i="1" s="1"/>
  <c r="Q1224" i="1"/>
  <c r="K1224" i="1" s="1"/>
  <c r="Q1225" i="1"/>
  <c r="K1225" i="1" s="1"/>
  <c r="Q1226" i="1"/>
  <c r="K1226" i="1" s="1"/>
  <c r="Q1227" i="1"/>
  <c r="K1227" i="1" s="1"/>
  <c r="Q1140" i="1"/>
  <c r="K1140" i="1" s="1"/>
  <c r="Q1148" i="1"/>
  <c r="K1148" i="1" s="1"/>
  <c r="Q1141" i="1"/>
  <c r="K1141" i="1" s="1"/>
  <c r="Q1149" i="1"/>
  <c r="K1149" i="1" s="1"/>
  <c r="Q1134" i="1"/>
  <c r="K1134" i="1" s="1"/>
  <c r="Q1142" i="1"/>
  <c r="K1142" i="1" s="1"/>
  <c r="Q1150" i="1"/>
  <c r="K1150" i="1" s="1"/>
  <c r="Q1135" i="1"/>
  <c r="K1135" i="1" s="1"/>
  <c r="Q1143" i="1"/>
  <c r="K1143" i="1" s="1"/>
  <c r="Q1151" i="1"/>
  <c r="K1151" i="1" s="1"/>
  <c r="Q1136" i="1"/>
  <c r="K1136" i="1" s="1"/>
  <c r="Q1144" i="1"/>
  <c r="K1144" i="1" s="1"/>
  <c r="Q1152" i="1"/>
  <c r="K1152" i="1" s="1"/>
  <c r="Q1137" i="1"/>
  <c r="K1137" i="1" s="1"/>
  <c r="Q1145" i="1"/>
  <c r="K1145" i="1" s="1"/>
  <c r="Q1138" i="1"/>
  <c r="K1138" i="1" s="1"/>
  <c r="Q1146" i="1"/>
  <c r="K1146" i="1" s="1"/>
  <c r="Q1139" i="1"/>
  <c r="K1139" i="1" s="1"/>
  <c r="Q1147" i="1"/>
  <c r="K1147" i="1" s="1"/>
  <c r="Q1070" i="1"/>
  <c r="K1070" i="1" s="1"/>
  <c r="Q1071" i="1"/>
  <c r="K1071" i="1" s="1"/>
  <c r="Q1072" i="1"/>
  <c r="K1072" i="1" s="1"/>
  <c r="Q1073" i="1"/>
  <c r="K1073" i="1" s="1"/>
  <c r="Q1054" i="1"/>
  <c r="K1054" i="1" s="1"/>
  <c r="Q1055" i="1"/>
  <c r="K1055" i="1" s="1"/>
  <c r="Q1056" i="1"/>
  <c r="K1056" i="1" s="1"/>
  <c r="Q1057" i="1"/>
  <c r="K1057" i="1" s="1"/>
  <c r="Q1030" i="1"/>
  <c r="K1030" i="1" s="1"/>
  <c r="Q1031" i="1"/>
  <c r="K1031" i="1" s="1"/>
  <c r="Q1032" i="1"/>
  <c r="K1032" i="1" s="1"/>
  <c r="Q1033" i="1"/>
  <c r="K1033" i="1" s="1"/>
  <c r="Q982" i="1"/>
  <c r="K982" i="1" s="1"/>
  <c r="Q983" i="1"/>
  <c r="K983" i="1" s="1"/>
  <c r="Q984" i="1"/>
  <c r="K984" i="1" s="1"/>
  <c r="Q985" i="1"/>
  <c r="K985" i="1" s="1"/>
  <c r="Q956" i="1"/>
  <c r="K956" i="1" s="1"/>
  <c r="Q957" i="1"/>
  <c r="K957" i="1" s="1"/>
  <c r="Q950" i="1"/>
  <c r="K950" i="1" s="1"/>
  <c r="Q958" i="1"/>
  <c r="K958" i="1" s="1"/>
  <c r="Q951" i="1"/>
  <c r="K951" i="1" s="1"/>
  <c r="Q959" i="1"/>
  <c r="K959" i="1" s="1"/>
  <c r="Q952" i="1"/>
  <c r="K952" i="1" s="1"/>
  <c r="Q960" i="1"/>
  <c r="K960" i="1" s="1"/>
  <c r="Q953" i="1"/>
  <c r="K953" i="1" s="1"/>
  <c r="Q961" i="1"/>
  <c r="K961" i="1" s="1"/>
  <c r="Q954" i="1"/>
  <c r="K954" i="1" s="1"/>
  <c r="Q962" i="1"/>
  <c r="K962" i="1" s="1"/>
  <c r="Q955" i="1"/>
  <c r="K955" i="1" s="1"/>
  <c r="Q934" i="1"/>
  <c r="K934" i="1" s="1"/>
  <c r="Q935" i="1"/>
  <c r="K935" i="1" s="1"/>
  <c r="Q910" i="1"/>
  <c r="K910" i="1" s="1"/>
  <c r="Q911" i="1"/>
  <c r="K911" i="1" s="1"/>
  <c r="Q878" i="1"/>
  <c r="K878" i="1" s="1"/>
  <c r="Q879" i="1"/>
  <c r="K879" i="1" s="1"/>
  <c r="Q880" i="1"/>
  <c r="K880" i="1" s="1"/>
  <c r="Q881" i="1"/>
  <c r="K881" i="1" s="1"/>
  <c r="Q882" i="1"/>
  <c r="K882" i="1" s="1"/>
  <c r="Q4340" i="1"/>
  <c r="K4340" i="1" s="1"/>
  <c r="Q4341" i="1"/>
  <c r="K4341" i="1" s="1"/>
  <c r="Q4342" i="1"/>
  <c r="K4342" i="1" s="1"/>
  <c r="Q4339" i="1"/>
  <c r="K4339" i="1" s="1"/>
  <c r="Q862" i="1"/>
  <c r="K862" i="1" s="1"/>
  <c r="Q863" i="1"/>
  <c r="K863" i="1" s="1"/>
  <c r="Q846" i="1"/>
  <c r="K846" i="1" s="1"/>
  <c r="Q847" i="1"/>
  <c r="K847" i="1" s="1"/>
  <c r="Q830" i="1"/>
  <c r="K830" i="1" s="1"/>
  <c r="Q831" i="1"/>
  <c r="K831" i="1" s="1"/>
  <c r="Q708" i="1"/>
  <c r="K708" i="1" s="1"/>
  <c r="Q709" i="1"/>
  <c r="K709" i="1" s="1"/>
  <c r="Q702" i="1"/>
  <c r="K702" i="1" s="1"/>
  <c r="Q710" i="1"/>
  <c r="K710" i="1" s="1"/>
  <c r="Q703" i="1"/>
  <c r="K703" i="1" s="1"/>
  <c r="Q711" i="1"/>
  <c r="K711" i="1" s="1"/>
  <c r="Q704" i="1"/>
  <c r="K704" i="1" s="1"/>
  <c r="Q705" i="1"/>
  <c r="K705" i="1" s="1"/>
  <c r="Q706" i="1"/>
  <c r="K706" i="1" s="1"/>
  <c r="Q707" i="1"/>
  <c r="K707" i="1" s="1"/>
  <c r="Q662" i="1"/>
  <c r="K662" i="1" s="1"/>
  <c r="Q663" i="1"/>
  <c r="K663" i="1" s="1"/>
  <c r="Q664" i="1"/>
  <c r="K664" i="1" s="1"/>
  <c r="Q665" i="1"/>
  <c r="K665" i="1" s="1"/>
  <c r="Q622" i="1"/>
  <c r="K622" i="1" s="1"/>
  <c r="Q623" i="1"/>
  <c r="K623" i="1" s="1"/>
  <c r="Q624" i="1"/>
  <c r="K624" i="1" s="1"/>
  <c r="Q625" i="1"/>
  <c r="K625" i="1" s="1"/>
  <c r="Q582" i="1"/>
  <c r="K582" i="1" s="1"/>
  <c r="Q583" i="1"/>
  <c r="K583" i="1" s="1"/>
  <c r="Q584" i="1"/>
  <c r="K584" i="1" s="1"/>
  <c r="Q585" i="1"/>
  <c r="K585" i="1" s="1"/>
  <c r="Q550" i="1"/>
  <c r="K550" i="1" s="1"/>
  <c r="Q551" i="1"/>
  <c r="K551" i="1" s="1"/>
  <c r="Q552" i="1"/>
  <c r="K552" i="1" s="1"/>
  <c r="Q553" i="1"/>
  <c r="K553" i="1" s="1"/>
  <c r="Q486" i="1"/>
  <c r="K486" i="1" s="1"/>
  <c r="Q487" i="1"/>
  <c r="K487" i="1" s="1"/>
  <c r="Q462" i="1"/>
  <c r="K462" i="1" s="1"/>
  <c r="Q463" i="1"/>
  <c r="K463" i="1" s="1"/>
  <c r="Q464" i="1"/>
  <c r="K464" i="1" s="1"/>
  <c r="Q446" i="1"/>
  <c r="K446" i="1" s="1"/>
  <c r="Q447" i="1"/>
  <c r="K447" i="1" s="1"/>
  <c r="Q430" i="1"/>
  <c r="K430" i="1" s="1"/>
  <c r="Q431" i="1"/>
  <c r="K431" i="1" s="1"/>
  <c r="Q406" i="1"/>
  <c r="K406" i="1" s="1"/>
  <c r="Q407" i="1"/>
  <c r="K407" i="1" s="1"/>
  <c r="Q408" i="1"/>
  <c r="K408" i="1" s="1"/>
  <c r="Q409" i="1"/>
  <c r="K409" i="1" s="1"/>
  <c r="Q310" i="1"/>
  <c r="K310" i="1" s="1"/>
  <c r="Q311" i="1"/>
  <c r="K311" i="1" s="1"/>
  <c r="Q302" i="1"/>
  <c r="K302" i="1" s="1"/>
  <c r="Q303" i="1"/>
  <c r="K303" i="1" s="1"/>
  <c r="Q304" i="1"/>
  <c r="K304" i="1" s="1"/>
  <c r="Q294" i="1"/>
  <c r="K294" i="1" s="1"/>
  <c r="Q295" i="1"/>
  <c r="K295" i="1" s="1"/>
  <c r="Q296" i="1"/>
  <c r="K296" i="1" s="1"/>
  <c r="Q222" i="1"/>
  <c r="K222" i="1" s="1"/>
  <c r="Q223" i="1"/>
  <c r="K223" i="1" s="1"/>
  <c r="Q155" i="1"/>
  <c r="K155" i="1" s="1"/>
  <c r="Q156" i="1"/>
  <c r="K156" i="1" s="1"/>
  <c r="Q150" i="1"/>
  <c r="K150" i="1" s="1"/>
  <c r="Q151" i="1"/>
  <c r="K151" i="1" s="1"/>
  <c r="Q152" i="1"/>
  <c r="K152" i="1" s="1"/>
  <c r="Q153" i="1"/>
  <c r="K153" i="1" s="1"/>
  <c r="Q154" i="1"/>
  <c r="K154" i="1" s="1"/>
  <c r="Q142" i="1"/>
  <c r="K142" i="1" s="1"/>
  <c r="Q143" i="1"/>
  <c r="K143" i="1" s="1"/>
  <c r="Q144" i="1"/>
  <c r="K144" i="1" s="1"/>
  <c r="Q126" i="1"/>
  <c r="K126" i="1" s="1"/>
  <c r="Q127" i="1"/>
  <c r="K127" i="1" s="1"/>
  <c r="Q128" i="1"/>
  <c r="K128" i="1" s="1"/>
  <c r="Q110" i="1"/>
  <c r="K110" i="1" s="1"/>
  <c r="Q111" i="1"/>
  <c r="K111" i="1" s="1"/>
  <c r="Q112" i="1"/>
  <c r="K112" i="1" s="1"/>
  <c r="Q86" i="1"/>
  <c r="K86" i="1" s="1"/>
  <c r="Q87" i="1"/>
  <c r="K87" i="1" s="1"/>
  <c r="Q88" i="1"/>
  <c r="K88" i="1" s="1"/>
  <c r="Q89" i="1"/>
  <c r="K89" i="1" s="1"/>
  <c r="Q22" i="1"/>
  <c r="K22" i="1" s="1"/>
  <c r="Q23" i="1"/>
  <c r="K23" i="1" s="1"/>
  <c r="Q24" i="1"/>
  <c r="K24" i="1" s="1"/>
  <c r="Q6" i="1"/>
  <c r="K6" i="1" s="1"/>
  <c r="Q7" i="1"/>
  <c r="K7" i="1" s="1"/>
  <c r="Q8" i="1"/>
  <c r="K8" i="1" s="1"/>
  <c r="Q4614" i="1"/>
  <c r="K4614" i="1" s="1"/>
  <c r="Q4615" i="1"/>
  <c r="K4615" i="1" s="1"/>
  <c r="Q4616" i="1"/>
  <c r="K4616" i="1" s="1"/>
  <c r="Q4173" i="1"/>
  <c r="K4173" i="1" s="1"/>
  <c r="Q4174" i="1"/>
  <c r="K4174" i="1" s="1"/>
  <c r="Q4133" i="1"/>
  <c r="K4133" i="1" s="1"/>
  <c r="Q4134" i="1"/>
  <c r="K4134" i="1" s="1"/>
  <c r="Q4124" i="1"/>
  <c r="K4124" i="1" s="1"/>
  <c r="Q4117" i="1"/>
  <c r="K4117" i="1" s="1"/>
  <c r="Q4125" i="1"/>
  <c r="K4125" i="1" s="1"/>
  <c r="Q4118" i="1"/>
  <c r="K4118" i="1" s="1"/>
  <c r="Q4126" i="1"/>
  <c r="K4126" i="1" s="1"/>
  <c r="Q4119" i="1"/>
  <c r="K4119" i="1" s="1"/>
  <c r="Q4127" i="1"/>
  <c r="K4127" i="1" s="1"/>
  <c r="Q4120" i="1"/>
  <c r="K4120" i="1" s="1"/>
  <c r="Q4128" i="1"/>
  <c r="K4128" i="1" s="1"/>
  <c r="Q4121" i="1"/>
  <c r="K4121" i="1" s="1"/>
  <c r="Q4122" i="1"/>
  <c r="K4122" i="1" s="1"/>
  <c r="Q4123" i="1"/>
  <c r="K4123" i="1" s="1"/>
  <c r="Q4101" i="1"/>
  <c r="K4101" i="1" s="1"/>
  <c r="Q4102" i="1"/>
  <c r="K4102" i="1" s="1"/>
  <c r="Q4085" i="1"/>
  <c r="K4085" i="1" s="1"/>
  <c r="Q4086" i="1"/>
  <c r="K4086" i="1" s="1"/>
  <c r="Q4087" i="1"/>
  <c r="K4087" i="1" s="1"/>
  <c r="Q3973" i="1"/>
  <c r="K3973" i="1" s="1"/>
  <c r="Q3974" i="1"/>
  <c r="K3974" i="1" s="1"/>
  <c r="Q3975" i="1"/>
  <c r="K3975" i="1" s="1"/>
  <c r="Q3901" i="1"/>
  <c r="K3901" i="1" s="1"/>
  <c r="Q3902" i="1"/>
  <c r="K3902" i="1" s="1"/>
  <c r="Q3877" i="1"/>
  <c r="K3877" i="1" s="1"/>
  <c r="Q3878" i="1"/>
  <c r="K3878" i="1" s="1"/>
  <c r="Q3879" i="1"/>
  <c r="K3879" i="1" s="1"/>
  <c r="Q3861" i="1"/>
  <c r="K3861" i="1" s="1"/>
  <c r="Q3862" i="1"/>
  <c r="K3862" i="1" s="1"/>
  <c r="Q3853" i="1"/>
  <c r="K3853" i="1" s="1"/>
  <c r="Q3854" i="1"/>
  <c r="K3854" i="1" s="1"/>
  <c r="Q3855" i="1"/>
  <c r="K3855" i="1" s="1"/>
  <c r="Q3856" i="1"/>
  <c r="K3856" i="1" s="1"/>
  <c r="Q3813" i="1"/>
  <c r="K3813" i="1" s="1"/>
  <c r="Q3814" i="1"/>
  <c r="K3814" i="1" s="1"/>
  <c r="Q3765" i="1"/>
  <c r="K3765" i="1" s="1"/>
  <c r="Q3766" i="1"/>
  <c r="K3766" i="1" s="1"/>
  <c r="Q3767" i="1"/>
  <c r="K3767" i="1" s="1"/>
  <c r="Q3768" i="1"/>
  <c r="K3768" i="1" s="1"/>
  <c r="Q3769" i="1"/>
  <c r="K3769" i="1" s="1"/>
  <c r="Q3770" i="1"/>
  <c r="K3770" i="1" s="1"/>
  <c r="Q3733" i="1"/>
  <c r="K3733" i="1" s="1"/>
  <c r="Q3734" i="1"/>
  <c r="K3734" i="1" s="1"/>
  <c r="Q3735" i="1"/>
  <c r="K3735" i="1" s="1"/>
  <c r="Q3736" i="1"/>
  <c r="K3736" i="1" s="1"/>
  <c r="Q3669" i="1"/>
  <c r="K3669" i="1" s="1"/>
  <c r="Q3670" i="1"/>
  <c r="K3670" i="1" s="1"/>
  <c r="Q3573" i="1"/>
  <c r="K3573" i="1" s="1"/>
  <c r="Q3574" i="1"/>
  <c r="K3574" i="1" s="1"/>
  <c r="Q3575" i="1"/>
  <c r="K3575" i="1" s="1"/>
  <c r="Q3541" i="1"/>
  <c r="K3541" i="1" s="1"/>
  <c r="Q3542" i="1"/>
  <c r="K3542" i="1" s="1"/>
  <c r="Q3543" i="1"/>
  <c r="K3543" i="1" s="1"/>
  <c r="Q3533" i="1"/>
  <c r="K3533" i="1" s="1"/>
  <c r="Q3534" i="1"/>
  <c r="K3534" i="1" s="1"/>
  <c r="Q3492" i="1"/>
  <c r="K3492" i="1" s="1"/>
  <c r="Q3485" i="1"/>
  <c r="K3485" i="1" s="1"/>
  <c r="Q3493" i="1"/>
  <c r="K3493" i="1" s="1"/>
  <c r="Q3486" i="1"/>
  <c r="K3486" i="1" s="1"/>
  <c r="Q3494" i="1"/>
  <c r="K3494" i="1" s="1"/>
  <c r="Q3487" i="1"/>
  <c r="K3487" i="1" s="1"/>
  <c r="Q3488" i="1"/>
  <c r="K3488" i="1" s="1"/>
  <c r="Q3489" i="1"/>
  <c r="K3489" i="1" s="1"/>
  <c r="Q3490" i="1"/>
  <c r="K3490" i="1" s="1"/>
  <c r="Q3491" i="1"/>
  <c r="K3491" i="1" s="1"/>
  <c r="Q3429" i="1"/>
  <c r="K3429" i="1" s="1"/>
  <c r="Q3430" i="1"/>
  <c r="K3430" i="1" s="1"/>
  <c r="Q3413" i="1"/>
  <c r="K3413" i="1" s="1"/>
  <c r="Q3414" i="1"/>
  <c r="K3414" i="1" s="1"/>
  <c r="Q3381" i="1"/>
  <c r="K3381" i="1" s="1"/>
  <c r="Q3382" i="1"/>
  <c r="K3382" i="1" s="1"/>
  <c r="Q3383" i="1"/>
  <c r="K3383" i="1" s="1"/>
  <c r="Q3384" i="1"/>
  <c r="K3384" i="1" s="1"/>
  <c r="Q3309" i="1"/>
  <c r="K3309" i="1" s="1"/>
  <c r="Q3310" i="1"/>
  <c r="K3310" i="1" s="1"/>
  <c r="Q3277" i="1"/>
  <c r="K3277" i="1" s="1"/>
  <c r="Q3278" i="1"/>
  <c r="K3278" i="1" s="1"/>
  <c r="Q3221" i="1"/>
  <c r="K3221" i="1" s="1"/>
  <c r="Q3222" i="1"/>
  <c r="K3222" i="1" s="1"/>
  <c r="Q3223" i="1"/>
  <c r="K3223" i="1" s="1"/>
  <c r="Q3224" i="1"/>
  <c r="K3224" i="1" s="1"/>
  <c r="Q3225" i="1"/>
  <c r="K3225" i="1" s="1"/>
  <c r="Q3205" i="1"/>
  <c r="K3205" i="1" s="1"/>
  <c r="Q3206" i="1"/>
  <c r="K3206" i="1" s="1"/>
  <c r="Q3207" i="1"/>
  <c r="K3207" i="1" s="1"/>
  <c r="Q3157" i="1"/>
  <c r="K3157" i="1" s="1"/>
  <c r="Q3158" i="1"/>
  <c r="K3158" i="1" s="1"/>
  <c r="Q3141" i="1"/>
  <c r="K3141" i="1" s="1"/>
  <c r="Q3142" i="1"/>
  <c r="K3142" i="1" s="1"/>
  <c r="Q3143" i="1"/>
  <c r="K3143" i="1" s="1"/>
  <c r="Q3144" i="1"/>
  <c r="K3144" i="1" s="1"/>
  <c r="Q3133" i="1"/>
  <c r="K3133" i="1" s="1"/>
  <c r="Q3134" i="1"/>
  <c r="K3134" i="1" s="1"/>
  <c r="Q3135" i="1"/>
  <c r="K3135" i="1" s="1"/>
  <c r="Q3125" i="1"/>
  <c r="K3125" i="1" s="1"/>
  <c r="Q3126" i="1"/>
  <c r="K3126" i="1" s="1"/>
  <c r="Q3127" i="1"/>
  <c r="K3127" i="1" s="1"/>
  <c r="Q3109" i="1"/>
  <c r="K3109" i="1" s="1"/>
  <c r="Q3110" i="1"/>
  <c r="K3110" i="1" s="1"/>
  <c r="Q3085" i="1"/>
  <c r="K3085" i="1" s="1"/>
  <c r="Q3086" i="1"/>
  <c r="K3086" i="1" s="1"/>
  <c r="Q3087" i="1"/>
  <c r="K3087" i="1" s="1"/>
  <c r="Q3077" i="1"/>
  <c r="K3077" i="1" s="1"/>
  <c r="Q3078" i="1"/>
  <c r="K3078" i="1" s="1"/>
  <c r="Q3079" i="1"/>
  <c r="K3079" i="1" s="1"/>
  <c r="Q3053" i="1"/>
  <c r="K3053" i="1" s="1"/>
  <c r="Q3054" i="1"/>
  <c r="K3054" i="1" s="1"/>
  <c r="Q3055" i="1"/>
  <c r="K3055" i="1" s="1"/>
  <c r="Q3056" i="1"/>
  <c r="K3056" i="1" s="1"/>
  <c r="Q3035" i="1"/>
  <c r="K3035" i="1" s="1"/>
  <c r="Q3036" i="1"/>
  <c r="K3036" i="1" s="1"/>
  <c r="Q3029" i="1"/>
  <c r="K3029" i="1" s="1"/>
  <c r="Q3037" i="1"/>
  <c r="K3037" i="1" s="1"/>
  <c r="Q3030" i="1"/>
  <c r="K3030" i="1" s="1"/>
  <c r="Q3031" i="1"/>
  <c r="K3031" i="1" s="1"/>
  <c r="Q3032" i="1"/>
  <c r="K3032" i="1" s="1"/>
  <c r="Q3033" i="1"/>
  <c r="K3033" i="1" s="1"/>
  <c r="Q3034" i="1"/>
  <c r="K3034" i="1" s="1"/>
  <c r="Q2981" i="1"/>
  <c r="K2981" i="1" s="1"/>
  <c r="Q2982" i="1"/>
  <c r="K2982" i="1" s="1"/>
  <c r="Q2983" i="1"/>
  <c r="K2983" i="1" s="1"/>
  <c r="Q2984" i="1"/>
  <c r="K2984" i="1" s="1"/>
  <c r="Q2957" i="1"/>
  <c r="K2957" i="1" s="1"/>
  <c r="Q2958" i="1"/>
  <c r="K2958" i="1" s="1"/>
  <c r="Q2941" i="1"/>
  <c r="K2941" i="1" s="1"/>
  <c r="Q2942" i="1"/>
  <c r="K2942" i="1" s="1"/>
  <c r="Q2943" i="1"/>
  <c r="K2943" i="1" s="1"/>
  <c r="Q2944" i="1"/>
  <c r="K2944" i="1" s="1"/>
  <c r="Q2945" i="1"/>
  <c r="K2945" i="1" s="1"/>
  <c r="Q2946" i="1"/>
  <c r="K2946" i="1" s="1"/>
  <c r="Q2901" i="1"/>
  <c r="K2901" i="1" s="1"/>
  <c r="Q2902" i="1"/>
  <c r="K2902" i="1" s="1"/>
  <c r="Q2781" i="1"/>
  <c r="K2781" i="1" s="1"/>
  <c r="Q2782" i="1"/>
  <c r="K2782" i="1" s="1"/>
  <c r="Q2783" i="1"/>
  <c r="K2783" i="1" s="1"/>
  <c r="Q2784" i="1"/>
  <c r="K2784" i="1" s="1"/>
  <c r="Q2785" i="1"/>
  <c r="K2785" i="1" s="1"/>
  <c r="Q2773" i="1"/>
  <c r="K2773" i="1" s="1"/>
  <c r="Q2774" i="1"/>
  <c r="K2774" i="1" s="1"/>
  <c r="Q2757" i="1"/>
  <c r="K2757" i="1" s="1"/>
  <c r="Q2758" i="1"/>
  <c r="K2758" i="1" s="1"/>
  <c r="Q2759" i="1"/>
  <c r="K2759" i="1" s="1"/>
  <c r="Q2760" i="1"/>
  <c r="K2760" i="1" s="1"/>
  <c r="Q2741" i="1"/>
  <c r="K2741" i="1" s="1"/>
  <c r="Q2742" i="1"/>
  <c r="K2742" i="1" s="1"/>
  <c r="Q2709" i="1"/>
  <c r="K2709" i="1" s="1"/>
  <c r="Q2710" i="1"/>
  <c r="K2710" i="1" s="1"/>
  <c r="Q2711" i="1"/>
  <c r="K2711" i="1" s="1"/>
  <c r="Q2693" i="1"/>
  <c r="K2693" i="1" s="1"/>
  <c r="Q2694" i="1"/>
  <c r="K2694" i="1" s="1"/>
  <c r="Q2695" i="1"/>
  <c r="K2695" i="1" s="1"/>
  <c r="Q2696" i="1"/>
  <c r="K2696" i="1" s="1"/>
  <c r="Q2697" i="1"/>
  <c r="K2697" i="1" s="1"/>
  <c r="Q2592" i="1"/>
  <c r="K2592" i="1" s="1"/>
  <c r="Q2589" i="1"/>
  <c r="K2589" i="1" s="1"/>
  <c r="Q2590" i="1"/>
  <c r="K2590" i="1" s="1"/>
  <c r="Q2591" i="1"/>
  <c r="K2591" i="1" s="1"/>
  <c r="Q2549" i="1"/>
  <c r="K2549" i="1" s="1"/>
  <c r="Q2550" i="1"/>
  <c r="K2550" i="1" s="1"/>
  <c r="Q2528" i="1"/>
  <c r="K2528" i="1" s="1"/>
  <c r="Q2525" i="1"/>
  <c r="K2525" i="1" s="1"/>
  <c r="Q2526" i="1"/>
  <c r="K2526" i="1" s="1"/>
  <c r="Q2527" i="1"/>
  <c r="K2527" i="1" s="1"/>
  <c r="Q2469" i="1"/>
  <c r="K2469" i="1" s="1"/>
  <c r="Q2470" i="1"/>
  <c r="K2470" i="1" s="1"/>
  <c r="Q2471" i="1"/>
  <c r="K2471" i="1" s="1"/>
  <c r="Q2445" i="1"/>
  <c r="K2445" i="1" s="1"/>
  <c r="Q2446" i="1"/>
  <c r="K2446" i="1" s="1"/>
  <c r="Q2437" i="1"/>
  <c r="K2437" i="1" s="1"/>
  <c r="Q2438" i="1"/>
  <c r="K2438" i="1" s="1"/>
  <c r="Q2439" i="1"/>
  <c r="K2439" i="1" s="1"/>
  <c r="Q2424" i="1"/>
  <c r="K2424" i="1" s="1"/>
  <c r="Q2421" i="1"/>
  <c r="K2421" i="1" s="1"/>
  <c r="Q2422" i="1"/>
  <c r="K2422" i="1" s="1"/>
  <c r="Q2423" i="1"/>
  <c r="K2423" i="1" s="1"/>
  <c r="Q2413" i="1"/>
  <c r="K2413" i="1" s="1"/>
  <c r="Q4428" i="1"/>
  <c r="K4428" i="1" s="1"/>
  <c r="Q4427" i="1"/>
  <c r="K4427" i="1" s="1"/>
  <c r="Q2400" i="1"/>
  <c r="K2400" i="1" s="1"/>
  <c r="Q2401" i="1"/>
  <c r="K2401" i="1" s="1"/>
  <c r="Q2397" i="1"/>
  <c r="K2397" i="1" s="1"/>
  <c r="Q2398" i="1"/>
  <c r="K2398" i="1" s="1"/>
  <c r="Q2399" i="1"/>
  <c r="K2399" i="1" s="1"/>
  <c r="Q2365" i="1"/>
  <c r="K2365" i="1" s="1"/>
  <c r="Q2366" i="1"/>
  <c r="K2366" i="1" s="1"/>
  <c r="Q2309" i="1"/>
  <c r="K2309" i="1" s="1"/>
  <c r="Q2310" i="1"/>
  <c r="K2310" i="1" s="1"/>
  <c r="Q2311" i="1"/>
  <c r="K2311" i="1" s="1"/>
  <c r="Q2293" i="1"/>
  <c r="K2293" i="1" s="1"/>
  <c r="Q2294" i="1"/>
  <c r="K2294" i="1" s="1"/>
  <c r="Q2272" i="1"/>
  <c r="K2272" i="1" s="1"/>
  <c r="Q2273" i="1"/>
  <c r="K2273" i="1" s="1"/>
  <c r="Q2269" i="1"/>
  <c r="K2269" i="1" s="1"/>
  <c r="Q2270" i="1"/>
  <c r="K2270" i="1" s="1"/>
  <c r="Q2271" i="1"/>
  <c r="K2271" i="1" s="1"/>
  <c r="Q2256" i="1"/>
  <c r="K2256" i="1" s="1"/>
  <c r="Q2257" i="1"/>
  <c r="K2257" i="1" s="1"/>
  <c r="Q2253" i="1"/>
  <c r="K2253" i="1" s="1"/>
  <c r="Q2254" i="1"/>
  <c r="K2254" i="1" s="1"/>
  <c r="Q2255" i="1"/>
  <c r="K2255" i="1" s="1"/>
  <c r="Q2200" i="1"/>
  <c r="K2200" i="1" s="1"/>
  <c r="Q2197" i="1"/>
  <c r="K2197" i="1" s="1"/>
  <c r="Q2198" i="1"/>
  <c r="K2198" i="1" s="1"/>
  <c r="Q2199" i="1"/>
  <c r="K2199" i="1" s="1"/>
  <c r="Q2117" i="1"/>
  <c r="K2117" i="1" s="1"/>
  <c r="Q2118" i="1"/>
  <c r="K2118" i="1" s="1"/>
  <c r="Q2101" i="1"/>
  <c r="K2101" i="1" s="1"/>
  <c r="Q2102" i="1"/>
  <c r="K2102" i="1" s="1"/>
  <c r="Q2021" i="1"/>
  <c r="K2021" i="1" s="1"/>
  <c r="Q2022" i="1"/>
  <c r="K2022" i="1" s="1"/>
  <c r="Q2023" i="1"/>
  <c r="K2023" i="1" s="1"/>
  <c r="Q1941" i="1"/>
  <c r="K1941" i="1" s="1"/>
  <c r="Q1942" i="1"/>
  <c r="K1942" i="1" s="1"/>
  <c r="Q1943" i="1"/>
  <c r="K1943" i="1" s="1"/>
  <c r="Q1937" i="1"/>
  <c r="K1937" i="1" s="1"/>
  <c r="Q1938" i="1"/>
  <c r="K1938" i="1" s="1"/>
  <c r="Q1933" i="1"/>
  <c r="K1933" i="1" s="1"/>
  <c r="Q1934" i="1"/>
  <c r="K1934" i="1" s="1"/>
  <c r="Q1935" i="1"/>
  <c r="K1935" i="1" s="1"/>
  <c r="Q1936" i="1"/>
  <c r="K1936" i="1" s="1"/>
  <c r="Q1869" i="1"/>
  <c r="K1869" i="1" s="1"/>
  <c r="Q1870" i="1"/>
  <c r="K1870" i="1" s="1"/>
  <c r="Q1789" i="1"/>
  <c r="K1789" i="1" s="1"/>
  <c r="Q1790" i="1"/>
  <c r="K1790" i="1" s="1"/>
  <c r="Q1713" i="1"/>
  <c r="K1713" i="1" s="1"/>
  <c r="Q1714" i="1"/>
  <c r="K1714" i="1" s="1"/>
  <c r="Q1709" i="1"/>
  <c r="K1709" i="1" s="1"/>
  <c r="Q1710" i="1"/>
  <c r="K1710" i="1" s="1"/>
  <c r="Q1711" i="1"/>
  <c r="K1711" i="1" s="1"/>
  <c r="Q1712" i="1"/>
  <c r="K1712" i="1" s="1"/>
  <c r="Q1689" i="1"/>
  <c r="K1689" i="1" s="1"/>
  <c r="Q1690" i="1"/>
  <c r="K1690" i="1" s="1"/>
  <c r="Q1685" i="1"/>
  <c r="K1685" i="1" s="1"/>
  <c r="Q1686" i="1"/>
  <c r="K1686" i="1" s="1"/>
  <c r="Q1687" i="1"/>
  <c r="K1687" i="1" s="1"/>
  <c r="Q1688" i="1"/>
  <c r="K1688" i="1" s="1"/>
  <c r="Q1629" i="1"/>
  <c r="K1629" i="1" s="1"/>
  <c r="Q1631" i="1"/>
  <c r="K1631" i="1" s="1"/>
  <c r="Q1573" i="1"/>
  <c r="K1573" i="1" s="1"/>
  <c r="Q1574" i="1"/>
  <c r="K1574" i="1" s="1"/>
  <c r="Q1575" i="1"/>
  <c r="K1575" i="1" s="1"/>
  <c r="Q1576" i="1"/>
  <c r="K1576" i="1" s="1"/>
  <c r="Q1541" i="1"/>
  <c r="K1541" i="1" s="1"/>
  <c r="Q1542" i="1"/>
  <c r="K1542" i="1" s="1"/>
  <c r="Q1543" i="1"/>
  <c r="K1543" i="1" s="1"/>
  <c r="Q1533" i="1"/>
  <c r="K1533" i="1" s="1"/>
  <c r="Q1534" i="1"/>
  <c r="K1534" i="1" s="1"/>
  <c r="Q1535" i="1"/>
  <c r="K1535" i="1" s="1"/>
  <c r="Q1536" i="1"/>
  <c r="K1536" i="1" s="1"/>
  <c r="Q1529" i="1"/>
  <c r="K1529" i="1" s="1"/>
  <c r="Q1530" i="1"/>
  <c r="K1530" i="1" s="1"/>
  <c r="Q1525" i="1"/>
  <c r="K1525" i="1" s="1"/>
  <c r="Q1526" i="1"/>
  <c r="K1526" i="1" s="1"/>
  <c r="Q1527" i="1"/>
  <c r="K1527" i="1" s="1"/>
  <c r="Q1528" i="1"/>
  <c r="K1528" i="1" s="1"/>
  <c r="Q1509" i="1"/>
  <c r="K1509" i="1" s="1"/>
  <c r="Q1510" i="1"/>
  <c r="K1510" i="1" s="1"/>
  <c r="Q1429" i="1"/>
  <c r="K1429" i="1" s="1"/>
  <c r="Q1430" i="1"/>
  <c r="K1430" i="1" s="1"/>
  <c r="Q1431" i="1"/>
  <c r="K1431" i="1" s="1"/>
  <c r="Q1432" i="1"/>
  <c r="K1432" i="1" s="1"/>
  <c r="Q1405" i="1"/>
  <c r="K1405" i="1" s="1"/>
  <c r="Q1406" i="1"/>
  <c r="K1406" i="1" s="1"/>
  <c r="Q1401" i="1"/>
  <c r="K1401" i="1" s="1"/>
  <c r="Q1397" i="1"/>
  <c r="K1397" i="1" s="1"/>
  <c r="Q1398" i="1"/>
  <c r="K1398" i="1" s="1"/>
  <c r="Q1399" i="1"/>
  <c r="K1399" i="1" s="1"/>
  <c r="Q1400" i="1"/>
  <c r="K1400" i="1" s="1"/>
  <c r="Q1349" i="1"/>
  <c r="K1349" i="1" s="1"/>
  <c r="Q1350" i="1"/>
  <c r="K1350" i="1" s="1"/>
  <c r="Q1351" i="1"/>
  <c r="K1351" i="1" s="1"/>
  <c r="Q1352" i="1"/>
  <c r="K1352" i="1" s="1"/>
  <c r="Q1317" i="1"/>
  <c r="K1317" i="1" s="1"/>
  <c r="Q1318" i="1"/>
  <c r="K1318" i="1" s="1"/>
  <c r="Q1319" i="1"/>
  <c r="K1319" i="1" s="1"/>
  <c r="Q1320" i="1"/>
  <c r="K1320" i="1" s="1"/>
  <c r="Q1293" i="1"/>
  <c r="K1293" i="1" s="1"/>
  <c r="Q1294" i="1"/>
  <c r="K1294" i="1" s="1"/>
  <c r="Q1295" i="1"/>
  <c r="K1295" i="1" s="1"/>
  <c r="Q1296" i="1"/>
  <c r="K1296" i="1" s="1"/>
  <c r="Q1245" i="1"/>
  <c r="K1245" i="1" s="1"/>
  <c r="Q1246" i="1"/>
  <c r="K1246" i="1" s="1"/>
  <c r="Q1247" i="1"/>
  <c r="K1247" i="1" s="1"/>
  <c r="Q1248" i="1"/>
  <c r="K1248" i="1" s="1"/>
  <c r="Q1249" i="1"/>
  <c r="K1249" i="1" s="1"/>
  <c r="Q1250" i="1"/>
  <c r="K1250" i="1" s="1"/>
  <c r="Q1229" i="1"/>
  <c r="K1229" i="1" s="1"/>
  <c r="Q1230" i="1"/>
  <c r="K1230" i="1" s="1"/>
  <c r="Q1231" i="1"/>
  <c r="K1231" i="1" s="1"/>
  <c r="Q1232" i="1"/>
  <c r="K1232" i="1" s="1"/>
  <c r="Q1233" i="1"/>
  <c r="K1233" i="1" s="1"/>
  <c r="Q1234" i="1"/>
  <c r="K1234" i="1" s="1"/>
  <c r="Q1197" i="1"/>
  <c r="K1197" i="1" s="1"/>
  <c r="Q1198" i="1"/>
  <c r="K1198" i="1" s="1"/>
  <c r="Q1181" i="1"/>
  <c r="K1181" i="1" s="1"/>
  <c r="Q1182" i="1"/>
  <c r="K1182" i="1" s="1"/>
  <c r="Q1183" i="1"/>
  <c r="K1183" i="1" s="1"/>
  <c r="Q1184" i="1"/>
  <c r="K1184" i="1" s="1"/>
  <c r="Q1185" i="1"/>
  <c r="K1185" i="1" s="1"/>
  <c r="Q1173" i="1"/>
  <c r="K1173" i="1" s="1"/>
  <c r="Q1174" i="1"/>
  <c r="K1174" i="1" s="1"/>
  <c r="Q1175" i="1"/>
  <c r="K1175" i="1" s="1"/>
  <c r="Q1176" i="1"/>
  <c r="K1176" i="1" s="1"/>
  <c r="Q1177" i="1"/>
  <c r="K1177" i="1" s="1"/>
  <c r="Q1085" i="1"/>
  <c r="K1085" i="1" s="1"/>
  <c r="Q1086" i="1"/>
  <c r="K1086" i="1" s="1"/>
  <c r="Q1077" i="1"/>
  <c r="K1077" i="1" s="1"/>
  <c r="Q1078" i="1"/>
  <c r="K1078" i="1" s="1"/>
  <c r="Q1037" i="1"/>
  <c r="K1037" i="1" s="1"/>
  <c r="Q1038" i="1"/>
  <c r="K1038" i="1" s="1"/>
  <c r="Q1039" i="1"/>
  <c r="K1039" i="1" s="1"/>
  <c r="Q1040" i="1"/>
  <c r="K1040" i="1" s="1"/>
  <c r="Q1005" i="1"/>
  <c r="K1005" i="1" s="1"/>
  <c r="Q1006" i="1"/>
  <c r="K1006" i="1" s="1"/>
  <c r="Q965" i="1"/>
  <c r="K965" i="1" s="1"/>
  <c r="Q966" i="1"/>
  <c r="K966" i="1" s="1"/>
  <c r="Q967" i="1"/>
  <c r="K967" i="1" s="1"/>
  <c r="Q968" i="1"/>
  <c r="K968" i="1" s="1"/>
  <c r="Q969" i="1"/>
  <c r="K969" i="1" s="1"/>
  <c r="Q901" i="1"/>
  <c r="K901" i="1" s="1"/>
  <c r="Q902" i="1"/>
  <c r="K902" i="1" s="1"/>
  <c r="Q903" i="1"/>
  <c r="K903" i="1" s="1"/>
  <c r="Q885" i="1"/>
  <c r="K885" i="1" s="1"/>
  <c r="Q886" i="1"/>
  <c r="K886" i="1" s="1"/>
  <c r="Q887" i="1"/>
  <c r="K887" i="1" s="1"/>
  <c r="Q888" i="1"/>
  <c r="K888" i="1" s="1"/>
  <c r="Q889" i="1"/>
  <c r="K889" i="1" s="1"/>
  <c r="Q890" i="1"/>
  <c r="K890" i="1" s="1"/>
  <c r="Q891" i="1"/>
  <c r="K891" i="1" s="1"/>
  <c r="Q821" i="1"/>
  <c r="K821" i="1" s="1"/>
  <c r="Q822" i="1"/>
  <c r="K822" i="1" s="1"/>
  <c r="Q823" i="1"/>
  <c r="K823" i="1" s="1"/>
  <c r="Q805" i="1"/>
  <c r="K805" i="1" s="1"/>
  <c r="Q806" i="1"/>
  <c r="K806" i="1" s="1"/>
  <c r="Q807" i="1"/>
  <c r="K807" i="1" s="1"/>
  <c r="Q808" i="1"/>
  <c r="K808" i="1" s="1"/>
  <c r="Q789" i="1"/>
  <c r="K789" i="1" s="1"/>
  <c r="Q790" i="1"/>
  <c r="K790" i="1" s="1"/>
  <c r="Q773" i="1"/>
  <c r="K773" i="1" s="1"/>
  <c r="Q774" i="1"/>
  <c r="K774" i="1" s="1"/>
  <c r="Q775" i="1"/>
  <c r="K775" i="1" s="1"/>
  <c r="Q693" i="1"/>
  <c r="K693" i="1" s="1"/>
  <c r="Q694" i="1"/>
  <c r="K694" i="1" s="1"/>
  <c r="Q695" i="1"/>
  <c r="K695" i="1" s="1"/>
  <c r="Q637" i="1"/>
  <c r="K637" i="1" s="1"/>
  <c r="Q638" i="1"/>
  <c r="K638" i="1" s="1"/>
  <c r="Q639" i="1"/>
  <c r="K639" i="1" s="1"/>
  <c r="Q640" i="1"/>
  <c r="K640" i="1" s="1"/>
  <c r="Q629" i="1"/>
  <c r="K629" i="1" s="1"/>
  <c r="Q630" i="1"/>
  <c r="K630" i="1" s="1"/>
  <c r="Q631" i="1"/>
  <c r="K631" i="1" s="1"/>
  <c r="Q613" i="1"/>
  <c r="K613" i="1" s="1"/>
  <c r="Q614" i="1"/>
  <c r="K614" i="1" s="1"/>
  <c r="Q615" i="1"/>
  <c r="K615" i="1" s="1"/>
  <c r="Q597" i="1"/>
  <c r="K597" i="1" s="1"/>
  <c r="Q598" i="1"/>
  <c r="K598" i="1" s="1"/>
  <c r="Q599" i="1"/>
  <c r="K599" i="1" s="1"/>
  <c r="Q600" i="1"/>
  <c r="K600" i="1" s="1"/>
  <c r="Q601" i="1"/>
  <c r="K601" i="1" s="1"/>
  <c r="Q589" i="1"/>
  <c r="K589" i="1" s="1"/>
  <c r="Q590" i="1"/>
  <c r="K590" i="1" s="1"/>
  <c r="Q591" i="1"/>
  <c r="K591" i="1" s="1"/>
  <c r="Q565" i="1"/>
  <c r="K565" i="1" s="1"/>
  <c r="Q566" i="1"/>
  <c r="K566" i="1" s="1"/>
  <c r="Q557" i="1"/>
  <c r="K557" i="1" s="1"/>
  <c r="Q558" i="1"/>
  <c r="K558" i="1" s="1"/>
  <c r="Q559" i="1"/>
  <c r="K559" i="1" s="1"/>
  <c r="Q560" i="1"/>
  <c r="K560" i="1" s="1"/>
  <c r="Q533" i="1"/>
  <c r="K533" i="1" s="1"/>
  <c r="Q534" i="1"/>
  <c r="K534" i="1" s="1"/>
  <c r="Q531" i="1"/>
  <c r="K531" i="1" s="1"/>
  <c r="Q525" i="1"/>
  <c r="K525" i="1" s="1"/>
  <c r="Q526" i="1"/>
  <c r="K526" i="1" s="1"/>
  <c r="Q527" i="1"/>
  <c r="K527" i="1" s="1"/>
  <c r="Q528" i="1"/>
  <c r="K528" i="1" s="1"/>
  <c r="Q529" i="1"/>
  <c r="K529" i="1" s="1"/>
  <c r="Q530" i="1"/>
  <c r="K530" i="1" s="1"/>
  <c r="Q517" i="1"/>
  <c r="K517" i="1" s="1"/>
  <c r="Q518" i="1"/>
  <c r="K518" i="1" s="1"/>
  <c r="Q519" i="1"/>
  <c r="K519" i="1" s="1"/>
  <c r="Q520" i="1"/>
  <c r="K520" i="1" s="1"/>
  <c r="Q521" i="1"/>
  <c r="K521" i="1" s="1"/>
  <c r="Q493" i="1"/>
  <c r="K493" i="1" s="1"/>
  <c r="Q494" i="1"/>
  <c r="K494" i="1" s="1"/>
  <c r="Q373" i="1"/>
  <c r="K373" i="1" s="1"/>
  <c r="Q374" i="1"/>
  <c r="K374" i="1" s="1"/>
  <c r="Q357" i="1"/>
  <c r="K357" i="1" s="1"/>
  <c r="Q358" i="1"/>
  <c r="K358" i="1" s="1"/>
  <c r="Q349" i="1"/>
  <c r="K349" i="1" s="1"/>
  <c r="Q350" i="1"/>
  <c r="K350" i="1" s="1"/>
  <c r="Q351" i="1"/>
  <c r="K351" i="1" s="1"/>
  <c r="Q352" i="1"/>
  <c r="K352" i="1" s="1"/>
  <c r="Q333" i="1"/>
  <c r="K333" i="1" s="1"/>
  <c r="Q334" i="1"/>
  <c r="K334" i="1" s="1"/>
  <c r="Q335" i="1"/>
  <c r="K335" i="1" s="1"/>
  <c r="Q269" i="1"/>
  <c r="K269" i="1" s="1"/>
  <c r="Q270" i="1"/>
  <c r="K270" i="1" s="1"/>
  <c r="Q271" i="1"/>
  <c r="K271" i="1" s="1"/>
  <c r="Q272" i="1"/>
  <c r="K272" i="1" s="1"/>
  <c r="Q261" i="1"/>
  <c r="K261" i="1" s="1"/>
  <c r="Q262" i="1"/>
  <c r="K262" i="1" s="1"/>
  <c r="Q229" i="1"/>
  <c r="K229" i="1" s="1"/>
  <c r="Q230" i="1"/>
  <c r="K230" i="1" s="1"/>
  <c r="Q205" i="1"/>
  <c r="K205" i="1" s="1"/>
  <c r="Q206" i="1"/>
  <c r="K206" i="1" s="1"/>
  <c r="Q207" i="1"/>
  <c r="K207" i="1" s="1"/>
  <c r="Q197" i="1"/>
  <c r="K197" i="1" s="1"/>
  <c r="Q198" i="1"/>
  <c r="K198" i="1" s="1"/>
  <c r="Q199" i="1"/>
  <c r="K199" i="1" s="1"/>
  <c r="Q171" i="1"/>
  <c r="K171" i="1" s="1"/>
  <c r="Q165" i="1"/>
  <c r="K165" i="1" s="1"/>
  <c r="Q166" i="1"/>
  <c r="K166" i="1" s="1"/>
  <c r="Q167" i="1"/>
  <c r="K167" i="1" s="1"/>
  <c r="Q168" i="1"/>
  <c r="K168" i="1" s="1"/>
  <c r="Q169" i="1"/>
  <c r="K169" i="1" s="1"/>
  <c r="Q170" i="1"/>
  <c r="K170" i="1" s="1"/>
  <c r="Q157" i="1"/>
  <c r="K157" i="1" s="1"/>
  <c r="Q158" i="1"/>
  <c r="K158" i="1" s="1"/>
  <c r="Q159" i="1"/>
  <c r="K159" i="1" s="1"/>
  <c r="Q160" i="1"/>
  <c r="K160" i="1" s="1"/>
  <c r="Q161" i="1"/>
  <c r="K161" i="1" s="1"/>
  <c r="Q162" i="1"/>
  <c r="K162" i="1" s="1"/>
  <c r="Q133" i="1"/>
  <c r="K133" i="1" s="1"/>
  <c r="Q134" i="1"/>
  <c r="K134" i="1" s="1"/>
  <c r="Q101" i="1"/>
  <c r="K101" i="1" s="1"/>
  <c r="Q102" i="1"/>
  <c r="K102" i="1" s="1"/>
  <c r="Q103" i="1"/>
  <c r="K103" i="1" s="1"/>
  <c r="Q104" i="1"/>
  <c r="K104" i="1" s="1"/>
  <c r="Q105" i="1"/>
  <c r="K105" i="1" s="1"/>
  <c r="Q93" i="1"/>
  <c r="K93" i="1" s="1"/>
  <c r="Q94" i="1"/>
  <c r="K94" i="1" s="1"/>
  <c r="Q95" i="1"/>
  <c r="K95" i="1" s="1"/>
  <c r="Q96" i="1"/>
  <c r="K96" i="1" s="1"/>
  <c r="Q4542" i="1"/>
  <c r="K4542" i="1" s="1"/>
  <c r="Q4543" i="1"/>
  <c r="K4543" i="1" s="1"/>
  <c r="Q4544" i="1"/>
  <c r="K4544" i="1" s="1"/>
  <c r="Q4545" i="1"/>
  <c r="K4545" i="1" s="1"/>
  <c r="Q4534" i="1"/>
  <c r="K4534" i="1" s="1"/>
  <c r="Q4535" i="1"/>
  <c r="K4535" i="1" s="1"/>
  <c r="Q4536" i="1"/>
  <c r="K4536" i="1" s="1"/>
  <c r="Q4537" i="1"/>
  <c r="K4537" i="1" s="1"/>
  <c r="Q4538" i="1"/>
  <c r="K4538" i="1" s="1"/>
  <c r="Q4518" i="1"/>
  <c r="K4518" i="1" s="1"/>
  <c r="Q4519" i="1"/>
  <c r="K4519" i="1" s="1"/>
  <c r="Q4444" i="1"/>
  <c r="K4444" i="1" s="1"/>
  <c r="Q4445" i="1"/>
  <c r="K4445" i="1" s="1"/>
  <c r="Q4438" i="1"/>
  <c r="K4438" i="1" s="1"/>
  <c r="Q4446" i="1"/>
  <c r="K4446" i="1" s="1"/>
  <c r="Q4439" i="1"/>
  <c r="K4439" i="1" s="1"/>
  <c r="Q4440" i="1"/>
  <c r="K4440" i="1" s="1"/>
  <c r="Q4441" i="1"/>
  <c r="K4441" i="1" s="1"/>
  <c r="Q4442" i="1"/>
  <c r="K4442" i="1" s="1"/>
  <c r="Q4443" i="1"/>
  <c r="K4443" i="1" s="1"/>
  <c r="Q4398" i="1"/>
  <c r="K4398" i="1" s="1"/>
  <c r="Q4399" i="1"/>
  <c r="K4399" i="1" s="1"/>
  <c r="Q4390" i="1"/>
  <c r="K4390" i="1" s="1"/>
  <c r="Q4391" i="1"/>
  <c r="K4391" i="1" s="1"/>
  <c r="Q4392" i="1"/>
  <c r="K4392" i="1" s="1"/>
  <c r="Q4773" i="1"/>
  <c r="K4773" i="1" s="1"/>
  <c r="Q4774" i="1"/>
  <c r="K4774" i="1" s="1"/>
  <c r="Q4765" i="1"/>
  <c r="K4765" i="1" s="1"/>
  <c r="Q4766" i="1"/>
  <c r="K4766" i="1" s="1"/>
  <c r="Q4767" i="1"/>
  <c r="K4767" i="1" s="1"/>
  <c r="Q4621" i="1"/>
  <c r="K4621" i="1" s="1"/>
  <c r="Q4622" i="1"/>
  <c r="K4622" i="1" s="1"/>
  <c r="Q4623" i="1"/>
  <c r="K4623" i="1" s="1"/>
  <c r="Q4624" i="1"/>
  <c r="K4624" i="1" s="1"/>
  <c r="Q4625" i="1"/>
  <c r="K4625" i="1" s="1"/>
  <c r="Q4605" i="1"/>
  <c r="K4605" i="1" s="1"/>
  <c r="Q4606" i="1"/>
  <c r="K4606" i="1" s="1"/>
  <c r="Q4597" i="1"/>
  <c r="K4597" i="1" s="1"/>
  <c r="Q4598" i="1"/>
  <c r="K4598" i="1" s="1"/>
  <c r="Q4573" i="1"/>
  <c r="K4573" i="1" s="1"/>
  <c r="Q4574" i="1"/>
  <c r="K4574" i="1" s="1"/>
  <c r="Q4575" i="1"/>
  <c r="K4575" i="1" s="1"/>
  <c r="Q4576" i="1"/>
  <c r="K4576" i="1" s="1"/>
  <c r="Q4565" i="1"/>
  <c r="K4565" i="1" s="1"/>
  <c r="Q4566" i="1"/>
  <c r="K4566" i="1" s="1"/>
  <c r="Q4564" i="1"/>
  <c r="K4564" i="1" s="1"/>
  <c r="Q4557" i="1"/>
  <c r="K4557" i="1" s="1"/>
  <c r="Q4558" i="1"/>
  <c r="K4558" i="1" s="1"/>
  <c r="Q4559" i="1"/>
  <c r="K4559" i="1" s="1"/>
  <c r="Q4560" i="1"/>
  <c r="K4560" i="1" s="1"/>
  <c r="Q4561" i="1"/>
  <c r="K4561" i="1" s="1"/>
  <c r="Q4562" i="1"/>
  <c r="K4562" i="1" s="1"/>
  <c r="Q4563" i="1"/>
  <c r="K4563" i="1" s="1"/>
  <c r="Q4421" i="1"/>
  <c r="K4421" i="1" s="1"/>
  <c r="Q4422" i="1"/>
  <c r="K4422" i="1" s="1"/>
  <c r="Q4423" i="1"/>
  <c r="K4423" i="1" s="1"/>
  <c r="Q4412" i="1"/>
  <c r="K4412" i="1" s="1"/>
  <c r="Q4405" i="1"/>
  <c r="K4405" i="1" s="1"/>
  <c r="Q4406" i="1"/>
  <c r="K4406" i="1" s="1"/>
  <c r="Q4407" i="1"/>
  <c r="K4407" i="1" s="1"/>
  <c r="Q4408" i="1"/>
  <c r="K4408" i="1" s="1"/>
  <c r="Q4409" i="1"/>
  <c r="K4409" i="1" s="1"/>
  <c r="Q4410" i="1"/>
  <c r="K4410" i="1" s="1"/>
  <c r="Q4411" i="1"/>
  <c r="K4411" i="1" s="1"/>
  <c r="Q3908" i="1"/>
  <c r="K3908" i="1" s="1"/>
  <c r="Q3909" i="1"/>
  <c r="K3909" i="1" s="1"/>
  <c r="Q3910" i="1"/>
  <c r="K3910" i="1" s="1"/>
  <c r="Q3844" i="1"/>
  <c r="K3844" i="1" s="1"/>
  <c r="Q3845" i="1"/>
  <c r="K3845" i="1" s="1"/>
  <c r="Q3846" i="1"/>
  <c r="K3846" i="1" s="1"/>
  <c r="Q3847" i="1"/>
  <c r="K3847" i="1" s="1"/>
  <c r="Q3836" i="1"/>
  <c r="K3836" i="1" s="1"/>
  <c r="Q3837" i="1"/>
  <c r="K3837" i="1" s="1"/>
  <c r="Q3838" i="1"/>
  <c r="K3838" i="1" s="1"/>
  <c r="Q3839" i="1"/>
  <c r="K3839" i="1" s="1"/>
  <c r="Q3828" i="1"/>
  <c r="K3828" i="1" s="1"/>
  <c r="Q3829" i="1"/>
  <c r="K3829" i="1" s="1"/>
  <c r="Q3788" i="1"/>
  <c r="K3788" i="1" s="1"/>
  <c r="Q3789" i="1"/>
  <c r="K3789" i="1" s="1"/>
  <c r="Q3790" i="1"/>
  <c r="K3790" i="1" s="1"/>
  <c r="Q3791" i="1"/>
  <c r="K3791" i="1" s="1"/>
  <c r="Q3792" i="1"/>
  <c r="K3792" i="1" s="1"/>
  <c r="Q3793" i="1"/>
  <c r="K3793" i="1" s="1"/>
  <c r="Q3620" i="1"/>
  <c r="K3620" i="1" s="1"/>
  <c r="Q3621" i="1"/>
  <c r="K3621" i="1" s="1"/>
  <c r="Q3622" i="1"/>
  <c r="K3622" i="1" s="1"/>
  <c r="Q3604" i="1"/>
  <c r="K3604" i="1" s="1"/>
  <c r="Q3605" i="1"/>
  <c r="K3605" i="1" s="1"/>
  <c r="Q3606" i="1"/>
  <c r="K3606" i="1" s="1"/>
  <c r="Q3508" i="1"/>
  <c r="K3508" i="1" s="1"/>
  <c r="Q3509" i="1"/>
  <c r="K3509" i="1" s="1"/>
  <c r="Q3510" i="1"/>
  <c r="K3510" i="1" s="1"/>
  <c r="Q3500" i="1"/>
  <c r="K3500" i="1" s="1"/>
  <c r="Q3501" i="1"/>
  <c r="K3501" i="1" s="1"/>
  <c r="Q3452" i="1"/>
  <c r="K3452" i="1" s="1"/>
  <c r="Q3453" i="1"/>
  <c r="K3453" i="1" s="1"/>
  <c r="Q3454" i="1"/>
  <c r="K3454" i="1" s="1"/>
  <c r="Q3455" i="1"/>
  <c r="K3455" i="1" s="1"/>
  <c r="Q3456" i="1"/>
  <c r="K3456" i="1" s="1"/>
  <c r="Q3436" i="1"/>
  <c r="K3436" i="1" s="1"/>
  <c r="Q3437" i="1"/>
  <c r="K3437" i="1" s="1"/>
  <c r="Q3372" i="1"/>
  <c r="K3372" i="1" s="1"/>
  <c r="Q3373" i="1"/>
  <c r="K3373" i="1" s="1"/>
  <c r="Q3374" i="1"/>
  <c r="K3374" i="1" s="1"/>
  <c r="Q3375" i="1"/>
  <c r="K3375" i="1" s="1"/>
  <c r="Q3356" i="1"/>
  <c r="K3356" i="1" s="1"/>
  <c r="Q3357" i="1"/>
  <c r="K3357" i="1" s="1"/>
  <c r="Q3268" i="1"/>
  <c r="K3268" i="1" s="1"/>
  <c r="Q3269" i="1"/>
  <c r="K3269" i="1" s="1"/>
  <c r="Q3270" i="1"/>
  <c r="K3270" i="1" s="1"/>
  <c r="Q3260" i="1"/>
  <c r="K3260" i="1" s="1"/>
  <c r="Q3261" i="1"/>
  <c r="K3261" i="1" s="1"/>
  <c r="Q3262" i="1"/>
  <c r="K3262" i="1" s="1"/>
  <c r="Q3263" i="1"/>
  <c r="K3263" i="1" s="1"/>
  <c r="Q3264" i="1"/>
  <c r="K3264" i="1" s="1"/>
  <c r="Q3252" i="1"/>
  <c r="K3252" i="1" s="1"/>
  <c r="Q3253" i="1"/>
  <c r="K3253" i="1" s="1"/>
  <c r="Q3254" i="1"/>
  <c r="K3254" i="1" s="1"/>
  <c r="Q3244" i="1"/>
  <c r="K3244" i="1" s="1"/>
  <c r="Q3245" i="1"/>
  <c r="K3245" i="1" s="1"/>
  <c r="Q3246" i="1"/>
  <c r="K3246" i="1" s="1"/>
  <c r="Q3247" i="1"/>
  <c r="K3247" i="1" s="1"/>
  <c r="Q3248" i="1"/>
  <c r="K3248" i="1" s="1"/>
  <c r="Q3116" i="1"/>
  <c r="K3116" i="1" s="1"/>
  <c r="Q3117" i="1"/>
  <c r="K3117" i="1" s="1"/>
  <c r="Q3118" i="1"/>
  <c r="K3118" i="1" s="1"/>
  <c r="Q3068" i="1"/>
  <c r="K3068" i="1" s="1"/>
  <c r="Q3069" i="1"/>
  <c r="K3069" i="1" s="1"/>
  <c r="Q3044" i="1"/>
  <c r="K3044" i="1" s="1"/>
  <c r="Q3045" i="1"/>
  <c r="K3045" i="1" s="1"/>
  <c r="Q3020" i="1"/>
  <c r="K3020" i="1" s="1"/>
  <c r="Q3021" i="1"/>
  <c r="K3021" i="1" s="1"/>
  <c r="Q2948" i="1"/>
  <c r="K2948" i="1" s="1"/>
  <c r="Q2949" i="1"/>
  <c r="K2949" i="1" s="1"/>
  <c r="Q2950" i="1"/>
  <c r="K2950" i="1" s="1"/>
  <c r="Q2951" i="1"/>
  <c r="K2951" i="1" s="1"/>
  <c r="Q2952" i="1"/>
  <c r="K2952" i="1" s="1"/>
  <c r="Q2953" i="1"/>
  <c r="K2953" i="1" s="1"/>
  <c r="Q2916" i="1"/>
  <c r="K2916" i="1" s="1"/>
  <c r="Q2917" i="1"/>
  <c r="K2917" i="1" s="1"/>
  <c r="Q2918" i="1"/>
  <c r="K2918" i="1" s="1"/>
  <c r="Q2919" i="1"/>
  <c r="K2919" i="1" s="1"/>
  <c r="Q2920" i="1"/>
  <c r="K2920" i="1" s="1"/>
  <c r="Q2876" i="1"/>
  <c r="K2876" i="1" s="1"/>
  <c r="Q2877" i="1"/>
  <c r="K2877" i="1" s="1"/>
  <c r="Q2878" i="1"/>
  <c r="K2878" i="1" s="1"/>
  <c r="Q2868" i="1"/>
  <c r="K2868" i="1" s="1"/>
  <c r="Q2869" i="1"/>
  <c r="K2869" i="1" s="1"/>
  <c r="Q2860" i="1"/>
  <c r="K2860" i="1" s="1"/>
  <c r="Q2861" i="1"/>
  <c r="K2861" i="1" s="1"/>
  <c r="Q2862" i="1"/>
  <c r="K2862" i="1" s="1"/>
  <c r="Q2844" i="1"/>
  <c r="K2844" i="1" s="1"/>
  <c r="Q2845" i="1"/>
  <c r="K2845" i="1" s="1"/>
  <c r="Q2836" i="1"/>
  <c r="K2836" i="1" s="1"/>
  <c r="Q2837" i="1"/>
  <c r="K2837" i="1" s="1"/>
  <c r="Q2838" i="1"/>
  <c r="K2838" i="1" s="1"/>
  <c r="Q2839" i="1"/>
  <c r="K2839" i="1" s="1"/>
  <c r="Q2796" i="1"/>
  <c r="K2796" i="1" s="1"/>
  <c r="Q2797" i="1"/>
  <c r="K2797" i="1" s="1"/>
  <c r="Q2798" i="1"/>
  <c r="K2798" i="1" s="1"/>
  <c r="Q2799" i="1"/>
  <c r="K2799" i="1" s="1"/>
  <c r="Q2731" i="1"/>
  <c r="K2731" i="1" s="1"/>
  <c r="Q2724" i="1"/>
  <c r="K2724" i="1" s="1"/>
  <c r="Q2732" i="1"/>
  <c r="K2732" i="1" s="1"/>
  <c r="Q2725" i="1"/>
  <c r="K2725" i="1" s="1"/>
  <c r="Q2733" i="1"/>
  <c r="K2733" i="1" s="1"/>
  <c r="Q2726" i="1"/>
  <c r="K2726" i="1" s="1"/>
  <c r="Q2734" i="1"/>
  <c r="K2734" i="1" s="1"/>
  <c r="Q2727" i="1"/>
  <c r="K2727" i="1" s="1"/>
  <c r="Q2735" i="1"/>
  <c r="K2735" i="1" s="1"/>
  <c r="Q2728" i="1"/>
  <c r="K2728" i="1" s="1"/>
  <c r="Q2729" i="1"/>
  <c r="K2729" i="1" s="1"/>
  <c r="Q2730" i="1"/>
  <c r="K2730" i="1" s="1"/>
  <c r="Q2644" i="1"/>
  <c r="K2644" i="1" s="1"/>
  <c r="Q2645" i="1"/>
  <c r="K2645" i="1" s="1"/>
  <c r="Q2612" i="1"/>
  <c r="K2612" i="1" s="1"/>
  <c r="Q2613" i="1"/>
  <c r="K2613" i="1" s="1"/>
  <c r="Q2614" i="1"/>
  <c r="K2614" i="1" s="1"/>
  <c r="Q2615" i="1"/>
  <c r="K2615" i="1" s="1"/>
  <c r="Q2600" i="1"/>
  <c r="K2600" i="1" s="1"/>
  <c r="Q2601" i="1"/>
  <c r="K2601" i="1" s="1"/>
  <c r="Q2602" i="1"/>
  <c r="K2602" i="1" s="1"/>
  <c r="Q2596" i="1"/>
  <c r="K2596" i="1" s="1"/>
  <c r="Q2597" i="1"/>
  <c r="K2597" i="1" s="1"/>
  <c r="Q2598" i="1"/>
  <c r="K2598" i="1" s="1"/>
  <c r="Q2599" i="1"/>
  <c r="K2599" i="1" s="1"/>
  <c r="Q2580" i="1"/>
  <c r="K2580" i="1" s="1"/>
  <c r="Q2581" i="1"/>
  <c r="K2581" i="1" s="1"/>
  <c r="Q2582" i="1"/>
  <c r="K2582" i="1" s="1"/>
  <c r="Q2583" i="1"/>
  <c r="K2583" i="1" s="1"/>
  <c r="Q2564" i="1"/>
  <c r="K2564" i="1" s="1"/>
  <c r="Q2565" i="1"/>
  <c r="K2565" i="1" s="1"/>
  <c r="Q2520" i="1"/>
  <c r="K2520" i="1" s="1"/>
  <c r="Q2516" i="1"/>
  <c r="K2516" i="1" s="1"/>
  <c r="Q2517" i="1"/>
  <c r="K2517" i="1" s="1"/>
  <c r="Q2518" i="1"/>
  <c r="K2518" i="1" s="1"/>
  <c r="Q2519" i="1"/>
  <c r="K2519" i="1" s="1"/>
  <c r="Q2508" i="1"/>
  <c r="K2508" i="1" s="1"/>
  <c r="Q2509" i="1"/>
  <c r="K2509" i="1" s="1"/>
  <c r="Q2510" i="1"/>
  <c r="K2510" i="1" s="1"/>
  <c r="Q2460" i="1"/>
  <c r="K2460" i="1" s="1"/>
  <c r="Q2461" i="1"/>
  <c r="K2461" i="1" s="1"/>
  <c r="Q2462" i="1"/>
  <c r="K2462" i="1" s="1"/>
  <c r="Q2404" i="1"/>
  <c r="K2404" i="1" s="1"/>
  <c r="Q2405" i="1"/>
  <c r="K2405" i="1" s="1"/>
  <c r="Q2372" i="1"/>
  <c r="K2372" i="1" s="1"/>
  <c r="Q2373" i="1"/>
  <c r="K2373" i="1" s="1"/>
  <c r="Q2284" i="1"/>
  <c r="K2284" i="1" s="1"/>
  <c r="Q2285" i="1"/>
  <c r="K2285" i="1" s="1"/>
  <c r="Q2286" i="1"/>
  <c r="K2286" i="1" s="1"/>
  <c r="Q2287" i="1"/>
  <c r="K2287" i="1" s="1"/>
  <c r="Q2260" i="1"/>
  <c r="K2260" i="1" s="1"/>
  <c r="Q2261" i="1"/>
  <c r="K2261" i="1" s="1"/>
  <c r="Q2262" i="1"/>
  <c r="K2262" i="1" s="1"/>
  <c r="Q2236" i="1"/>
  <c r="K2236" i="1" s="1"/>
  <c r="Q2237" i="1"/>
  <c r="K2237" i="1" s="1"/>
  <c r="Q2238" i="1"/>
  <c r="K2238" i="1" s="1"/>
  <c r="Q2212" i="1"/>
  <c r="K2212" i="1" s="1"/>
  <c r="Q2213" i="1"/>
  <c r="K2213" i="1" s="1"/>
  <c r="Q2204" i="1"/>
  <c r="K2204" i="1" s="1"/>
  <c r="Q2205" i="1"/>
  <c r="K2205" i="1" s="1"/>
  <c r="Q2124" i="1"/>
  <c r="K2124" i="1" s="1"/>
  <c r="Q2125" i="1"/>
  <c r="K2125" i="1" s="1"/>
  <c r="Q2068" i="1"/>
  <c r="K2068" i="1" s="1"/>
  <c r="Q2069" i="1"/>
  <c r="K2069" i="1" s="1"/>
  <c r="Q2060" i="1"/>
  <c r="K2060" i="1" s="1"/>
  <c r="Q2061" i="1"/>
  <c r="K2061" i="1" s="1"/>
  <c r="Q2044" i="1"/>
  <c r="K2044" i="1" s="1"/>
  <c r="Q2045" i="1"/>
  <c r="K2045" i="1" s="1"/>
  <c r="Q2046" i="1"/>
  <c r="K2046" i="1" s="1"/>
  <c r="Q2004" i="1"/>
  <c r="K2004" i="1" s="1"/>
  <c r="Q2005" i="1"/>
  <c r="K2005" i="1" s="1"/>
  <c r="Q1988" i="1"/>
  <c r="K1988" i="1" s="1"/>
  <c r="Q1989" i="1"/>
  <c r="K1989" i="1" s="1"/>
  <c r="Q1990" i="1"/>
  <c r="K1990" i="1" s="1"/>
  <c r="Q1991" i="1"/>
  <c r="K1991" i="1" s="1"/>
  <c r="Q1972" i="1"/>
  <c r="K1972" i="1" s="1"/>
  <c r="Q1973" i="1"/>
  <c r="K1973" i="1" s="1"/>
  <c r="Q1948" i="1"/>
  <c r="K1948" i="1" s="1"/>
  <c r="Q1949" i="1"/>
  <c r="K1949" i="1" s="1"/>
  <c r="Q1950" i="1"/>
  <c r="K1950" i="1" s="1"/>
  <c r="Q1951" i="1"/>
  <c r="K1951" i="1" s="1"/>
  <c r="Q1952" i="1"/>
  <c r="K1952" i="1" s="1"/>
  <c r="Q1900" i="1"/>
  <c r="K1900" i="1" s="1"/>
  <c r="Q1901" i="1"/>
  <c r="K1901" i="1" s="1"/>
  <c r="Q1892" i="1"/>
  <c r="K1892" i="1" s="1"/>
  <c r="Q1893" i="1"/>
  <c r="K1893" i="1" s="1"/>
  <c r="Q1894" i="1"/>
  <c r="K1894" i="1" s="1"/>
  <c r="Q1895" i="1"/>
  <c r="K1895" i="1" s="1"/>
  <c r="Q1764" i="1"/>
  <c r="K1764" i="1" s="1"/>
  <c r="Q1765" i="1"/>
  <c r="K1765" i="1" s="1"/>
  <c r="Q1748" i="1"/>
  <c r="K1748" i="1" s="1"/>
  <c r="Q1749" i="1"/>
  <c r="K1749" i="1" s="1"/>
  <c r="Q1750" i="1"/>
  <c r="K1750" i="1" s="1"/>
  <c r="Q1740" i="1"/>
  <c r="K1740" i="1" s="1"/>
  <c r="Q1741" i="1"/>
  <c r="K1741" i="1" s="1"/>
  <c r="Q1676" i="1"/>
  <c r="K1676" i="1" s="1"/>
  <c r="Q1677" i="1"/>
  <c r="K1677" i="1" s="1"/>
  <c r="Q1678" i="1"/>
  <c r="K1678" i="1" s="1"/>
  <c r="Q1644" i="1"/>
  <c r="K1644" i="1" s="1"/>
  <c r="Q1645" i="1"/>
  <c r="K1645" i="1" s="1"/>
  <c r="Q1620" i="1"/>
  <c r="K1620" i="1" s="1"/>
  <c r="Q1621" i="1"/>
  <c r="K1621" i="1" s="1"/>
  <c r="Q1548" i="1"/>
  <c r="K1548" i="1" s="1"/>
  <c r="Q1549" i="1"/>
  <c r="K1549" i="1" s="1"/>
  <c r="Q1550" i="1"/>
  <c r="K1550" i="1" s="1"/>
  <c r="Q1516" i="1"/>
  <c r="K1516" i="1" s="1"/>
  <c r="Q1517" i="1"/>
  <c r="K1517" i="1" s="1"/>
  <c r="Q1518" i="1"/>
  <c r="K1518" i="1" s="1"/>
  <c r="Q1519" i="1"/>
  <c r="K1519" i="1" s="1"/>
  <c r="Q1520" i="1"/>
  <c r="K1520" i="1" s="1"/>
  <c r="Q1492" i="1"/>
  <c r="K1492" i="1" s="1"/>
  <c r="Q1493" i="1"/>
  <c r="K1493" i="1" s="1"/>
  <c r="Q1476" i="1"/>
  <c r="K1476" i="1" s="1"/>
  <c r="Q1477" i="1"/>
  <c r="K1477" i="1" s="1"/>
  <c r="Q1478" i="1"/>
  <c r="K1478" i="1" s="1"/>
  <c r="Q1479" i="1"/>
  <c r="K1479" i="1" s="1"/>
  <c r="Q1468" i="1"/>
  <c r="K1468" i="1" s="1"/>
  <c r="Q1469" i="1"/>
  <c r="K1469" i="1" s="1"/>
  <c r="Q1470" i="1"/>
  <c r="K1470" i="1" s="1"/>
  <c r="Q1471" i="1"/>
  <c r="K1471" i="1" s="1"/>
  <c r="Q1441" i="1"/>
  <c r="K1441" i="1" s="1"/>
  <c r="Q1436" i="1"/>
  <c r="K1436" i="1" s="1"/>
  <c r="Q1437" i="1"/>
  <c r="K1437" i="1" s="1"/>
  <c r="Q1438" i="1"/>
  <c r="K1438" i="1" s="1"/>
  <c r="Q1439" i="1"/>
  <c r="K1439" i="1" s="1"/>
  <c r="Q1440" i="1"/>
  <c r="K1440" i="1" s="1"/>
  <c r="Q1380" i="1"/>
  <c r="K1380" i="1" s="1"/>
  <c r="Q1381" i="1"/>
  <c r="K1381" i="1" s="1"/>
  <c r="Q1382" i="1"/>
  <c r="K1382" i="1" s="1"/>
  <c r="Q1364" i="1"/>
  <c r="K1364" i="1" s="1"/>
  <c r="Q1365" i="1"/>
  <c r="K1365" i="1" s="1"/>
  <c r="Q1366" i="1"/>
  <c r="K1366" i="1" s="1"/>
  <c r="Q1340" i="1"/>
  <c r="K1340" i="1" s="1"/>
  <c r="Q1341" i="1"/>
  <c r="K1341" i="1" s="1"/>
  <c r="Q1342" i="1"/>
  <c r="K1342" i="1" s="1"/>
  <c r="Q1343" i="1"/>
  <c r="K1343" i="1" s="1"/>
  <c r="Q1324" i="1"/>
  <c r="K1324" i="1" s="1"/>
  <c r="Q1325" i="1"/>
  <c r="K1325" i="1" s="1"/>
  <c r="Q1326" i="1"/>
  <c r="K1326" i="1" s="1"/>
  <c r="Q1204" i="1"/>
  <c r="K1204" i="1" s="1"/>
  <c r="Q1205" i="1"/>
  <c r="K1205" i="1" s="1"/>
  <c r="Q1206" i="1"/>
  <c r="K1206" i="1" s="1"/>
  <c r="Q1156" i="1"/>
  <c r="K1156" i="1" s="1"/>
  <c r="Q1157" i="1"/>
  <c r="K1157" i="1" s="1"/>
  <c r="Q1158" i="1"/>
  <c r="K1158" i="1" s="1"/>
  <c r="Q1132" i="1"/>
  <c r="K1132" i="1" s="1"/>
  <c r="Q1133" i="1"/>
  <c r="K1133" i="1" s="1"/>
  <c r="Q1100" i="1"/>
  <c r="K1100" i="1" s="1"/>
  <c r="Q1101" i="1"/>
  <c r="K1101" i="1" s="1"/>
  <c r="Q1102" i="1"/>
  <c r="K1102" i="1" s="1"/>
  <c r="Q1103" i="1"/>
  <c r="K1103" i="1" s="1"/>
  <c r="Q1104" i="1"/>
  <c r="K1104" i="1" s="1"/>
  <c r="Q1105" i="1"/>
  <c r="K1105" i="1" s="1"/>
  <c r="Q1068" i="1"/>
  <c r="K1068" i="1" s="1"/>
  <c r="Q1069" i="1"/>
  <c r="K1069" i="1" s="1"/>
  <c r="Q1060" i="1"/>
  <c r="K1060" i="1" s="1"/>
  <c r="Q1061" i="1"/>
  <c r="K1061" i="1" s="1"/>
  <c r="Q1062" i="1"/>
  <c r="K1062" i="1" s="1"/>
  <c r="Q1063" i="1"/>
  <c r="K1063" i="1" s="1"/>
  <c r="Q972" i="1"/>
  <c r="K972" i="1" s="1"/>
  <c r="Q973" i="1"/>
  <c r="K973" i="1" s="1"/>
  <c r="Q974" i="1"/>
  <c r="K974" i="1" s="1"/>
  <c r="Q975" i="1"/>
  <c r="K975" i="1" s="1"/>
  <c r="Q924" i="1"/>
  <c r="K924" i="1" s="1"/>
  <c r="Q925" i="1"/>
  <c r="K925" i="1" s="1"/>
  <c r="Q926" i="1"/>
  <c r="K926" i="1" s="1"/>
  <c r="Q927" i="1"/>
  <c r="K927" i="1" s="1"/>
  <c r="Q928" i="1"/>
  <c r="K928" i="1" s="1"/>
  <c r="Q929" i="1"/>
  <c r="K929" i="1" s="1"/>
  <c r="Q916" i="1"/>
  <c r="K916" i="1" s="1"/>
  <c r="Q917" i="1"/>
  <c r="K917" i="1" s="1"/>
  <c r="Q918" i="1"/>
  <c r="K918" i="1" s="1"/>
  <c r="Q919" i="1"/>
  <c r="K919" i="1" s="1"/>
  <c r="Q892" i="1"/>
  <c r="K892" i="1" s="1"/>
  <c r="Q893" i="1"/>
  <c r="K893" i="1" s="1"/>
  <c r="Q894" i="1"/>
  <c r="K894" i="1" s="1"/>
  <c r="Q812" i="1"/>
  <c r="K812" i="1" s="1"/>
  <c r="Q813" i="1"/>
  <c r="K813" i="1" s="1"/>
  <c r="Q814" i="1"/>
  <c r="K814" i="1" s="1"/>
  <c r="Q756" i="1"/>
  <c r="K756" i="1" s="1"/>
  <c r="Q757" i="1"/>
  <c r="K757" i="1" s="1"/>
  <c r="Q758" i="1"/>
  <c r="K758" i="1" s="1"/>
  <c r="Q759" i="1"/>
  <c r="K759" i="1" s="1"/>
  <c r="Q740" i="1"/>
  <c r="K740" i="1" s="1"/>
  <c r="Q741" i="1"/>
  <c r="K741" i="1" s="1"/>
  <c r="Q742" i="1"/>
  <c r="K742" i="1" s="1"/>
  <c r="Q716" i="1"/>
  <c r="K716" i="1" s="1"/>
  <c r="Q717" i="1"/>
  <c r="K717" i="1" s="1"/>
  <c r="Q718" i="1"/>
  <c r="K718" i="1" s="1"/>
  <c r="Q719" i="1"/>
  <c r="K719" i="1" s="1"/>
  <c r="Q700" i="1"/>
  <c r="K700" i="1" s="1"/>
  <c r="Q701" i="1"/>
  <c r="K701" i="1" s="1"/>
  <c r="Q675" i="1"/>
  <c r="K675" i="1" s="1"/>
  <c r="Q668" i="1"/>
  <c r="K668" i="1" s="1"/>
  <c r="Q676" i="1"/>
  <c r="K676" i="1" s="1"/>
  <c r="Q669" i="1"/>
  <c r="K669" i="1" s="1"/>
  <c r="Q677" i="1"/>
  <c r="K677" i="1" s="1"/>
  <c r="Q670" i="1"/>
  <c r="K670" i="1" s="1"/>
  <c r="Q678" i="1"/>
  <c r="K678" i="1" s="1"/>
  <c r="Q671" i="1"/>
  <c r="K671" i="1" s="1"/>
  <c r="Q679" i="1"/>
  <c r="K679" i="1" s="1"/>
  <c r="Q672" i="1"/>
  <c r="K672" i="1" s="1"/>
  <c r="Q673" i="1"/>
  <c r="K673" i="1" s="1"/>
  <c r="Q684" i="1"/>
  <c r="K684" i="1" s="1"/>
  <c r="Q685" i="1"/>
  <c r="K685" i="1" s="1"/>
  <c r="Q686" i="1"/>
  <c r="K686" i="1" s="1"/>
  <c r="Q674" i="1"/>
  <c r="K674" i="1" s="1"/>
  <c r="Q687" i="1"/>
  <c r="K687" i="1" s="1"/>
  <c r="Q680" i="1"/>
  <c r="K680" i="1" s="1"/>
  <c r="Q681" i="1"/>
  <c r="K681" i="1" s="1"/>
  <c r="Q682" i="1"/>
  <c r="K682" i="1" s="1"/>
  <c r="Q683" i="1"/>
  <c r="K683" i="1" s="1"/>
  <c r="Q652" i="1"/>
  <c r="K652" i="1" s="1"/>
  <c r="Q653" i="1"/>
  <c r="K653" i="1" s="1"/>
  <c r="Q654" i="1"/>
  <c r="K654" i="1" s="1"/>
  <c r="Q655" i="1"/>
  <c r="K655" i="1" s="1"/>
  <c r="Q644" i="1"/>
  <c r="K644" i="1" s="1"/>
  <c r="Q645" i="1"/>
  <c r="K645" i="1" s="1"/>
  <c r="Q646" i="1"/>
  <c r="K646" i="1" s="1"/>
  <c r="Q572" i="1"/>
  <c r="K572" i="1" s="1"/>
  <c r="Q573" i="1"/>
  <c r="K573" i="1" s="1"/>
  <c r="Q500" i="1"/>
  <c r="K500" i="1" s="1"/>
  <c r="Q501" i="1"/>
  <c r="K501" i="1" s="1"/>
  <c r="Q502" i="1"/>
  <c r="K502" i="1" s="1"/>
  <c r="Q503" i="1"/>
  <c r="K503" i="1" s="1"/>
  <c r="Q504" i="1"/>
  <c r="K504" i="1" s="1"/>
  <c r="Q460" i="1"/>
  <c r="K460" i="1" s="1"/>
  <c r="Q461" i="1"/>
  <c r="K461" i="1" s="1"/>
  <c r="Q436" i="1"/>
  <c r="K436" i="1" s="1"/>
  <c r="Q437" i="1"/>
  <c r="K437" i="1" s="1"/>
  <c r="Q396" i="1"/>
  <c r="K396" i="1" s="1"/>
  <c r="Q397" i="1"/>
  <c r="K397" i="1" s="1"/>
  <c r="Q340" i="1"/>
  <c r="K340" i="1" s="1"/>
  <c r="Q341" i="1"/>
  <c r="K341" i="1" s="1"/>
  <c r="Q342" i="1"/>
  <c r="K342" i="1" s="1"/>
  <c r="Q324" i="1"/>
  <c r="K324" i="1" s="1"/>
  <c r="Q325" i="1"/>
  <c r="K325" i="1" s="1"/>
  <c r="Q326" i="1"/>
  <c r="K326" i="1" s="1"/>
  <c r="Q327" i="1"/>
  <c r="K327" i="1" s="1"/>
  <c r="Q308" i="1"/>
  <c r="K308" i="1" s="1"/>
  <c r="Q309" i="1"/>
  <c r="K309" i="1" s="1"/>
  <c r="Q300" i="1"/>
  <c r="K300" i="1" s="1"/>
  <c r="Q4281" i="1"/>
  <c r="K4281" i="1" s="1"/>
  <c r="Q292" i="1"/>
  <c r="K292" i="1" s="1"/>
  <c r="Q293" i="1"/>
  <c r="K293" i="1" s="1"/>
  <c r="Q276" i="1"/>
  <c r="K276" i="1" s="1"/>
  <c r="Q277" i="1"/>
  <c r="K277" i="1" s="1"/>
  <c r="Q278" i="1"/>
  <c r="K278" i="1" s="1"/>
  <c r="Q279" i="1"/>
  <c r="K279" i="1" s="1"/>
  <c r="Q280" i="1"/>
  <c r="K280" i="1" s="1"/>
  <c r="Q281" i="1"/>
  <c r="K281" i="1" s="1"/>
  <c r="Q282" i="1"/>
  <c r="K282" i="1" s="1"/>
  <c r="Q236" i="1"/>
  <c r="K236" i="1" s="1"/>
  <c r="Q237" i="1"/>
  <c r="K237" i="1" s="1"/>
  <c r="Q238" i="1"/>
  <c r="K238" i="1" s="1"/>
  <c r="Q239" i="1"/>
  <c r="K239" i="1" s="1"/>
  <c r="Q220" i="1"/>
  <c r="K220" i="1" s="1"/>
  <c r="Q221" i="1"/>
  <c r="K221" i="1" s="1"/>
  <c r="Q172" i="1"/>
  <c r="K172" i="1" s="1"/>
  <c r="Q173" i="1"/>
  <c r="K173" i="1" s="1"/>
  <c r="Q174" i="1"/>
  <c r="K174" i="1" s="1"/>
  <c r="Q175" i="1"/>
  <c r="K175" i="1" s="1"/>
  <c r="Q148" i="1"/>
  <c r="K148" i="1" s="1"/>
  <c r="Q149" i="1"/>
  <c r="K149" i="1" s="1"/>
  <c r="Q67" i="1"/>
  <c r="K67" i="1" s="1"/>
  <c r="Q75" i="1"/>
  <c r="K75" i="1" s="1"/>
  <c r="Q83" i="1"/>
  <c r="K83" i="1" s="1"/>
  <c r="Q60" i="1"/>
  <c r="K60" i="1" s="1"/>
  <c r="Q68" i="1"/>
  <c r="K68" i="1" s="1"/>
  <c r="Q76" i="1"/>
  <c r="K76" i="1" s="1"/>
  <c r="Q84" i="1"/>
  <c r="K84" i="1" s="1"/>
  <c r="Q61" i="1"/>
  <c r="K61" i="1" s="1"/>
  <c r="Q69" i="1"/>
  <c r="K69" i="1" s="1"/>
  <c r="Q77" i="1"/>
  <c r="K77" i="1" s="1"/>
  <c r="Q85" i="1"/>
  <c r="K85" i="1" s="1"/>
  <c r="Q62" i="1"/>
  <c r="K62" i="1" s="1"/>
  <c r="Q70" i="1"/>
  <c r="K70" i="1" s="1"/>
  <c r="Q78" i="1"/>
  <c r="K78" i="1" s="1"/>
  <c r="Q63" i="1"/>
  <c r="K63" i="1" s="1"/>
  <c r="Q71" i="1"/>
  <c r="K71" i="1" s="1"/>
  <c r="Q79" i="1"/>
  <c r="K79" i="1" s="1"/>
  <c r="Q64" i="1"/>
  <c r="K64" i="1" s="1"/>
  <c r="Q72" i="1"/>
  <c r="K72" i="1" s="1"/>
  <c r="Q80" i="1"/>
  <c r="K80" i="1" s="1"/>
  <c r="Q65" i="1"/>
  <c r="K65" i="1" s="1"/>
  <c r="Q73" i="1"/>
  <c r="K73" i="1" s="1"/>
  <c r="Q81" i="1"/>
  <c r="K81" i="1" s="1"/>
  <c r="Q66" i="1"/>
  <c r="K66" i="1" s="1"/>
  <c r="Q74" i="1"/>
  <c r="K74" i="1" s="1"/>
  <c r="Q82" i="1"/>
  <c r="K82" i="1" s="1"/>
  <c r="Q36" i="1"/>
  <c r="K36" i="1" s="1"/>
  <c r="Q37" i="1"/>
  <c r="K37" i="1" s="1"/>
  <c r="Q38" i="1"/>
  <c r="K38" i="1" s="1"/>
  <c r="Q39" i="1"/>
  <c r="K39" i="1" s="1"/>
  <c r="Q40" i="1"/>
  <c r="K40" i="1" s="1"/>
  <c r="Q4349" i="1"/>
  <c r="K4349" i="1" s="1"/>
  <c r="Q4350" i="1"/>
  <c r="K4350" i="1" s="1"/>
  <c r="Q4351" i="1"/>
  <c r="K4351" i="1" s="1"/>
  <c r="Q4352" i="1"/>
  <c r="K4352" i="1" s="1"/>
  <c r="Q4293" i="1"/>
  <c r="K4293" i="1" s="1"/>
  <c r="Q4294" i="1"/>
  <c r="K4294" i="1" s="1"/>
  <c r="Q4295" i="1"/>
  <c r="K4295" i="1" s="1"/>
  <c r="Q4296" i="1"/>
  <c r="K4296" i="1" s="1"/>
  <c r="Q4277" i="1"/>
  <c r="K4277" i="1" s="1"/>
  <c r="Q4278" i="1"/>
  <c r="K4278" i="1" s="1"/>
  <c r="Q4279" i="1"/>
  <c r="K4279" i="1" s="1"/>
  <c r="Q4280" i="1"/>
  <c r="K4280" i="1" s="1"/>
  <c r="Q4261" i="1"/>
  <c r="K4261" i="1" s="1"/>
  <c r="Q4262" i="1"/>
  <c r="K4262" i="1" s="1"/>
  <c r="Q4263" i="1"/>
  <c r="K4263" i="1" s="1"/>
  <c r="Q4264" i="1"/>
  <c r="K4264" i="1" s="1"/>
  <c r="Q4265" i="1"/>
  <c r="K4265" i="1" s="1"/>
  <c r="Q4253" i="1"/>
  <c r="K4253" i="1" s="1"/>
  <c r="Q4254" i="1"/>
  <c r="K4254" i="1" s="1"/>
  <c r="Q4255" i="1"/>
  <c r="K4255" i="1" s="1"/>
  <c r="Q3" i="1"/>
  <c r="K3" i="1" s="1"/>
  <c r="Q4" i="1"/>
  <c r="K4" i="1" s="1"/>
  <c r="Q2" i="1"/>
  <c r="K2" i="1" s="1"/>
  <c r="Q4788" i="1"/>
  <c r="K4788" i="1" s="1"/>
  <c r="Q4789" i="1"/>
  <c r="K4789" i="1" s="1"/>
  <c r="Q4790" i="1"/>
  <c r="K4790" i="1" s="1"/>
  <c r="Q4787" i="1"/>
  <c r="K4787" i="1" s="1"/>
  <c r="Q4780" i="1"/>
  <c r="K4780" i="1" s="1"/>
  <c r="Q4781" i="1"/>
  <c r="K4781" i="1" s="1"/>
  <c r="Q4782" i="1"/>
  <c r="K4782" i="1" s="1"/>
  <c r="Q4783" i="1"/>
  <c r="K4783" i="1" s="1"/>
  <c r="Q4784" i="1"/>
  <c r="K4784" i="1" s="1"/>
  <c r="Q4785" i="1"/>
  <c r="K4785" i="1" s="1"/>
  <c r="Q4786" i="1"/>
  <c r="K4786" i="1" s="1"/>
  <c r="Q4748" i="1"/>
  <c r="K4748" i="1" s="1"/>
  <c r="Q4749" i="1"/>
  <c r="K4749" i="1" s="1"/>
  <c r="Q4750" i="1"/>
  <c r="K4750" i="1" s="1"/>
  <c r="Q4751" i="1"/>
  <c r="K4751" i="1" s="1"/>
  <c r="Q4752" i="1"/>
  <c r="K4752" i="1" s="1"/>
  <c r="Q4753" i="1"/>
  <c r="K4753" i="1" s="1"/>
  <c r="Q4684" i="1"/>
  <c r="K4684" i="1" s="1"/>
  <c r="Q4692" i="1"/>
  <c r="K4692" i="1" s="1"/>
  <c r="Q4685" i="1"/>
  <c r="K4685" i="1" s="1"/>
  <c r="Q4693" i="1"/>
  <c r="K4693" i="1" s="1"/>
  <c r="Q4701" i="1"/>
  <c r="K4701" i="1" s="1"/>
  <c r="Q4686" i="1"/>
  <c r="K4686" i="1" s="1"/>
  <c r="Q4694" i="1"/>
  <c r="K4694" i="1" s="1"/>
  <c r="Q4687" i="1"/>
  <c r="K4687" i="1" s="1"/>
  <c r="Q4698" i="1"/>
  <c r="K4698" i="1" s="1"/>
  <c r="Q4707" i="1"/>
  <c r="K4707" i="1" s="1"/>
  <c r="Q4715" i="1"/>
  <c r="K4715" i="1" s="1"/>
  <c r="Q4723" i="1"/>
  <c r="K4723" i="1" s="1"/>
  <c r="Q4688" i="1"/>
  <c r="K4688" i="1" s="1"/>
  <c r="Q4699" i="1"/>
  <c r="K4699" i="1" s="1"/>
  <c r="Q4708" i="1"/>
  <c r="K4708" i="1" s="1"/>
  <c r="Q4716" i="1"/>
  <c r="K4716" i="1" s="1"/>
  <c r="Q4724" i="1"/>
  <c r="K4724" i="1" s="1"/>
  <c r="Q4689" i="1"/>
  <c r="K4689" i="1" s="1"/>
  <c r="Q4700" i="1"/>
  <c r="K4700" i="1" s="1"/>
  <c r="Q4709" i="1"/>
  <c r="K4709" i="1" s="1"/>
  <c r="Q4717" i="1"/>
  <c r="K4717" i="1" s="1"/>
  <c r="Q4725" i="1"/>
  <c r="K4725" i="1" s="1"/>
  <c r="Q4690" i="1"/>
  <c r="K4690" i="1" s="1"/>
  <c r="Q4702" i="1"/>
  <c r="K4702" i="1" s="1"/>
  <c r="Q4710" i="1"/>
  <c r="K4710" i="1" s="1"/>
  <c r="Q4718" i="1"/>
  <c r="K4718" i="1" s="1"/>
  <c r="Q4691" i="1"/>
  <c r="K4691" i="1" s="1"/>
  <c r="Q4703" i="1"/>
  <c r="K4703" i="1" s="1"/>
  <c r="Q4711" i="1"/>
  <c r="K4711" i="1" s="1"/>
  <c r="Q4719" i="1"/>
  <c r="K4719" i="1" s="1"/>
  <c r="Q4695" i="1"/>
  <c r="K4695" i="1" s="1"/>
  <c r="Q4704" i="1"/>
  <c r="K4704" i="1" s="1"/>
  <c r="Q4712" i="1"/>
  <c r="K4712" i="1" s="1"/>
  <c r="Q4720" i="1"/>
  <c r="K4720" i="1" s="1"/>
  <c r="Q4696" i="1"/>
  <c r="K4696" i="1" s="1"/>
  <c r="Q4705" i="1"/>
  <c r="K4705" i="1" s="1"/>
  <c r="Q4713" i="1"/>
  <c r="K4713" i="1" s="1"/>
  <c r="Q4721" i="1"/>
  <c r="K4721" i="1" s="1"/>
  <c r="Q4697" i="1"/>
  <c r="K4697" i="1" s="1"/>
  <c r="Q4706" i="1"/>
  <c r="K4706" i="1" s="1"/>
  <c r="Q4714" i="1"/>
  <c r="K4714" i="1" s="1"/>
  <c r="Q4722" i="1"/>
  <c r="K4722" i="1" s="1"/>
  <c r="Q4676" i="1"/>
  <c r="K4676" i="1" s="1"/>
  <c r="Q4677" i="1"/>
  <c r="K4677" i="1" s="1"/>
  <c r="Q4652" i="1"/>
  <c r="K4652" i="1" s="1"/>
  <c r="Q4653" i="1"/>
  <c r="K4653" i="1" s="1"/>
  <c r="Q4654" i="1"/>
  <c r="K4654" i="1" s="1"/>
  <c r="Q4655" i="1"/>
  <c r="K4655" i="1" s="1"/>
  <c r="Q4656" i="1"/>
  <c r="K4656" i="1" s="1"/>
  <c r="Q4628" i="1"/>
  <c r="K4628" i="1" s="1"/>
  <c r="Q4636" i="1"/>
  <c r="K4636" i="1" s="1"/>
  <c r="Q4629" i="1"/>
  <c r="K4629" i="1" s="1"/>
  <c r="Q4637" i="1"/>
  <c r="K4637" i="1" s="1"/>
  <c r="Q4630" i="1"/>
  <c r="K4630" i="1" s="1"/>
  <c r="Q4638" i="1"/>
  <c r="K4638" i="1" s="1"/>
  <c r="Q4631" i="1"/>
  <c r="K4631" i="1" s="1"/>
  <c r="Q4639" i="1"/>
  <c r="K4639" i="1" s="1"/>
  <c r="Q4632" i="1"/>
  <c r="K4632" i="1" s="1"/>
  <c r="Q4640" i="1"/>
  <c r="K4640" i="1" s="1"/>
  <c r="Q4633" i="1"/>
  <c r="K4633" i="1" s="1"/>
  <c r="Q4634" i="1"/>
  <c r="K4634" i="1" s="1"/>
  <c r="Q4635" i="1"/>
  <c r="K4635" i="1" s="1"/>
  <c r="Q4612" i="1"/>
  <c r="K4612" i="1" s="1"/>
  <c r="Q4613" i="1"/>
  <c r="K4613" i="1" s="1"/>
  <c r="Q4588" i="1"/>
  <c r="K4588" i="1" s="1"/>
  <c r="Q4589" i="1"/>
  <c r="K4589" i="1" s="1"/>
  <c r="Q4540" i="1"/>
  <c r="K4540" i="1" s="1"/>
  <c r="Q4541" i="1"/>
  <c r="K4541" i="1" s="1"/>
  <c r="Q4092" i="1"/>
  <c r="K4092" i="1" s="1"/>
  <c r="Q4093" i="1"/>
  <c r="K4093" i="1" s="1"/>
  <c r="Q4094" i="1"/>
  <c r="K4094" i="1" s="1"/>
  <c r="Q4095" i="1"/>
  <c r="K4095" i="1" s="1"/>
  <c r="Q4076" i="1"/>
  <c r="K4076" i="1" s="1"/>
  <c r="Q4077" i="1"/>
  <c r="K4077" i="1" s="1"/>
  <c r="Q4078" i="1"/>
  <c r="K4078" i="1" s="1"/>
  <c r="Q4068" i="1"/>
  <c r="K4068" i="1" s="1"/>
  <c r="Q4069" i="1"/>
  <c r="K4069" i="1" s="1"/>
  <c r="Q4044" i="1"/>
  <c r="K4044" i="1" s="1"/>
  <c r="Q4045" i="1"/>
  <c r="K4045" i="1" s="1"/>
  <c r="Q4046" i="1"/>
  <c r="K4046" i="1" s="1"/>
  <c r="Q4047" i="1"/>
  <c r="K4047" i="1" s="1"/>
  <c r="Q4020" i="1"/>
  <c r="K4020" i="1" s="1"/>
  <c r="Q4021" i="1"/>
  <c r="K4021" i="1" s="1"/>
  <c r="Q4012" i="1"/>
  <c r="K4012" i="1" s="1"/>
  <c r="Q4013" i="1"/>
  <c r="K4013" i="1" s="1"/>
  <c r="Q4014" i="1"/>
  <c r="K4014" i="1" s="1"/>
  <c r="Q3868" i="1"/>
  <c r="K3868" i="1" s="1"/>
  <c r="Q3876" i="1"/>
  <c r="K3876" i="1" s="1"/>
  <c r="Q3869" i="1"/>
  <c r="K3869" i="1" s="1"/>
  <c r="Q3870" i="1"/>
  <c r="K3870" i="1" s="1"/>
  <c r="Q3871" i="1"/>
  <c r="K3871" i="1" s="1"/>
  <c r="Q3872" i="1"/>
  <c r="K3872" i="1" s="1"/>
  <c r="Q3873" i="1"/>
  <c r="K3873" i="1" s="1"/>
  <c r="Q3874" i="1"/>
  <c r="K3874" i="1" s="1"/>
  <c r="Q3875" i="1"/>
  <c r="K3875" i="1" s="1"/>
  <c r="Q3756" i="1"/>
  <c r="K3756" i="1" s="1"/>
  <c r="Q3757" i="1"/>
  <c r="K3757" i="1" s="1"/>
  <c r="Q3740" i="1"/>
  <c r="K3740" i="1" s="1"/>
  <c r="Q3741" i="1"/>
  <c r="K3741" i="1" s="1"/>
  <c r="Q3724" i="1"/>
  <c r="K3724" i="1" s="1"/>
  <c r="Q3725" i="1"/>
  <c r="K3725" i="1" s="1"/>
  <c r="Q3726" i="1"/>
  <c r="K3726" i="1" s="1"/>
  <c r="Q3727" i="1"/>
  <c r="K3727" i="1" s="1"/>
  <c r="Q3728" i="1"/>
  <c r="K3728" i="1" s="1"/>
  <c r="Q3729" i="1"/>
  <c r="K3729" i="1" s="1"/>
  <c r="Q3684" i="1"/>
  <c r="K3684" i="1" s="1"/>
  <c r="Q3692" i="1"/>
  <c r="K3692" i="1" s="1"/>
  <c r="Q3685" i="1"/>
  <c r="K3685" i="1" s="1"/>
  <c r="Q3693" i="1"/>
  <c r="K3693" i="1" s="1"/>
  <c r="Q3686" i="1"/>
  <c r="K3686" i="1" s="1"/>
  <c r="Q3694" i="1"/>
  <c r="K3694" i="1" s="1"/>
  <c r="Q3687" i="1"/>
  <c r="K3687" i="1" s="1"/>
  <c r="Q3688" i="1"/>
  <c r="K3688" i="1" s="1"/>
  <c r="Q3689" i="1"/>
  <c r="K3689" i="1" s="1"/>
  <c r="Q3690" i="1"/>
  <c r="K3690" i="1" s="1"/>
  <c r="Q3691" i="1"/>
  <c r="K3691" i="1" s="1"/>
  <c r="Q3676" i="1"/>
  <c r="K3676" i="1" s="1"/>
  <c r="Q3677" i="1"/>
  <c r="K3677" i="1" s="1"/>
  <c r="Q3678" i="1"/>
  <c r="K3678" i="1" s="1"/>
  <c r="Q3660" i="1"/>
  <c r="K3660" i="1" s="1"/>
  <c r="Q3668" i="1"/>
  <c r="K3668" i="1" s="1"/>
  <c r="Q3661" i="1"/>
  <c r="K3661" i="1" s="1"/>
  <c r="Q3662" i="1"/>
  <c r="K3662" i="1" s="1"/>
  <c r="Q3663" i="1"/>
  <c r="K3663" i="1" s="1"/>
  <c r="Q3664" i="1"/>
  <c r="K3664" i="1" s="1"/>
  <c r="Q3665" i="1"/>
  <c r="K3665" i="1" s="1"/>
  <c r="Q3666" i="1"/>
  <c r="K3666" i="1" s="1"/>
  <c r="Q3667" i="1"/>
  <c r="K3667" i="1" s="1"/>
  <c r="Q3580" i="1"/>
  <c r="K3580" i="1" s="1"/>
  <c r="Q3581" i="1"/>
  <c r="K3581" i="1" s="1"/>
  <c r="Q3582" i="1"/>
  <c r="K3582" i="1" s="1"/>
  <c r="Q3548" i="1"/>
  <c r="K3548" i="1" s="1"/>
  <c r="Q3549" i="1"/>
  <c r="K3549" i="1" s="1"/>
  <c r="Q4771" i="1"/>
  <c r="K4771" i="1" s="1"/>
  <c r="Q4772" i="1"/>
  <c r="K4772" i="1" s="1"/>
  <c r="Q4763" i="1"/>
  <c r="K4763" i="1" s="1"/>
  <c r="Q4764" i="1"/>
  <c r="K4764" i="1" s="1"/>
  <c r="Q4731" i="1"/>
  <c r="K4731" i="1" s="1"/>
  <c r="Q4732" i="1"/>
  <c r="K4732" i="1" s="1"/>
  <c r="Q4733" i="1"/>
  <c r="K4733" i="1" s="1"/>
  <c r="Q4734" i="1"/>
  <c r="K4734" i="1" s="1"/>
  <c r="Q4735" i="1"/>
  <c r="K4735" i="1" s="1"/>
  <c r="Q4736" i="1"/>
  <c r="K4736" i="1" s="1"/>
  <c r="Q4737" i="1"/>
  <c r="K4737" i="1" s="1"/>
  <c r="Q4644" i="1"/>
  <c r="K4644" i="1" s="1"/>
  <c r="Q4645" i="1"/>
  <c r="K4645" i="1" s="1"/>
  <c r="Q4643" i="1"/>
  <c r="K4643" i="1" s="1"/>
  <c r="Q4604" i="1"/>
  <c r="K4604" i="1" s="1"/>
  <c r="Q4603" i="1"/>
  <c r="K4603" i="1" s="1"/>
  <c r="Q4596" i="1"/>
  <c r="K4596" i="1" s="1"/>
  <c r="Q4595" i="1"/>
  <c r="K4595" i="1" s="1"/>
  <c r="Q4572" i="1"/>
  <c r="K4572" i="1" s="1"/>
  <c r="Q4571" i="1"/>
  <c r="K4571" i="1" s="1"/>
  <c r="Q4284" i="1"/>
  <c r="K4284" i="1" s="1"/>
  <c r="Q4285" i="1"/>
  <c r="K4285" i="1" s="1"/>
  <c r="Q4283" i="1"/>
  <c r="K4283" i="1" s="1"/>
  <c r="Q4244" i="1"/>
  <c r="K4244" i="1" s="1"/>
  <c r="Q4245" i="1"/>
  <c r="K4245" i="1" s="1"/>
  <c r="Q4246" i="1"/>
  <c r="K4246" i="1" s="1"/>
  <c r="Q4247" i="1"/>
  <c r="K4247" i="1" s="1"/>
  <c r="Q4248" i="1"/>
  <c r="K4248" i="1" s="1"/>
  <c r="Q4243" i="1"/>
  <c r="K4243" i="1" s="1"/>
  <c r="Q4196" i="1"/>
  <c r="K4196" i="1" s="1"/>
  <c r="Q4197" i="1"/>
  <c r="K4197" i="1" s="1"/>
  <c r="Q4198" i="1"/>
  <c r="K4198" i="1" s="1"/>
  <c r="Q4195" i="1"/>
  <c r="K4195" i="1" s="1"/>
  <c r="Q4172" i="1"/>
  <c r="K4172" i="1" s="1"/>
  <c r="Q4171" i="1"/>
  <c r="K4171" i="1" s="1"/>
  <c r="Q4060" i="1"/>
  <c r="K4060" i="1" s="1"/>
  <c r="Q4061" i="1"/>
  <c r="K4061" i="1" s="1"/>
  <c r="Q4059" i="1"/>
  <c r="K4059" i="1" s="1"/>
  <c r="Q4036" i="1"/>
  <c r="K4036" i="1" s="1"/>
  <c r="Q4037" i="1"/>
  <c r="K4037" i="1" s="1"/>
  <c r="Q4038" i="1"/>
  <c r="K4038" i="1" s="1"/>
  <c r="Q4035" i="1"/>
  <c r="K4035" i="1" s="1"/>
  <c r="Q4028" i="1"/>
  <c r="K4028" i="1" s="1"/>
  <c r="Q4029" i="1"/>
  <c r="K4029" i="1" s="1"/>
  <c r="Q4027" i="1"/>
  <c r="K4027" i="1" s="1"/>
  <c r="Q3956" i="1"/>
  <c r="K3956" i="1" s="1"/>
  <c r="Q3964" i="1"/>
  <c r="K3964" i="1" s="1"/>
  <c r="Q3972" i="1"/>
  <c r="K3972" i="1" s="1"/>
  <c r="Q3957" i="1"/>
  <c r="K3957" i="1" s="1"/>
  <c r="Q3965" i="1"/>
  <c r="K3965" i="1" s="1"/>
  <c r="Q3958" i="1"/>
  <c r="K3958" i="1" s="1"/>
  <c r="Q3966" i="1"/>
  <c r="K3966" i="1" s="1"/>
  <c r="Q3959" i="1"/>
  <c r="K3959" i="1" s="1"/>
  <c r="Q3967" i="1"/>
  <c r="K3967" i="1" s="1"/>
  <c r="Q3961" i="1"/>
  <c r="K3961" i="1" s="1"/>
  <c r="Q3969" i="1"/>
  <c r="K3969" i="1" s="1"/>
  <c r="Q3962" i="1"/>
  <c r="K3962" i="1" s="1"/>
  <c r="Q3970" i="1"/>
  <c r="K3970" i="1" s="1"/>
  <c r="Q3955" i="1"/>
  <c r="K3955" i="1" s="1"/>
  <c r="Q3963" i="1"/>
  <c r="K3963" i="1" s="1"/>
  <c r="Q3971" i="1"/>
  <c r="K3971" i="1" s="1"/>
  <c r="Q3960" i="1"/>
  <c r="K3960" i="1" s="1"/>
  <c r="Q3968" i="1"/>
  <c r="K3968" i="1" s="1"/>
  <c r="Q3948" i="1"/>
  <c r="K3948" i="1" s="1"/>
  <c r="Q3949" i="1"/>
  <c r="K3949" i="1" s="1"/>
  <c r="Q3947" i="1"/>
  <c r="K3947" i="1" s="1"/>
  <c r="Q3940" i="1"/>
  <c r="K3940" i="1" s="1"/>
  <c r="Q3941" i="1"/>
  <c r="K3941" i="1" s="1"/>
  <c r="Q3942" i="1"/>
  <c r="K3942" i="1" s="1"/>
  <c r="Q3943" i="1"/>
  <c r="K3943" i="1" s="1"/>
  <c r="Q3944" i="1"/>
  <c r="K3944" i="1" s="1"/>
  <c r="Q3945" i="1"/>
  <c r="K3945" i="1" s="1"/>
  <c r="Q3946" i="1"/>
  <c r="K3946" i="1" s="1"/>
  <c r="Q3939" i="1"/>
  <c r="K3939" i="1" s="1"/>
  <c r="Q3932" i="1"/>
  <c r="K3932" i="1" s="1"/>
  <c r="Q3933" i="1"/>
  <c r="K3933" i="1" s="1"/>
  <c r="Q3931" i="1"/>
  <c r="K3931" i="1" s="1"/>
  <c r="Q3916" i="1"/>
  <c r="K3916" i="1" s="1"/>
  <c r="Q3924" i="1"/>
  <c r="K3924" i="1" s="1"/>
  <c r="Q3917" i="1"/>
  <c r="K3917" i="1" s="1"/>
  <c r="Q3918" i="1"/>
  <c r="K3918" i="1" s="1"/>
  <c r="Q3919" i="1"/>
  <c r="K3919" i="1" s="1"/>
  <c r="Q3920" i="1"/>
  <c r="K3920" i="1" s="1"/>
  <c r="Q3921" i="1"/>
  <c r="K3921" i="1" s="1"/>
  <c r="Q3922" i="1"/>
  <c r="K3922" i="1" s="1"/>
  <c r="Q3915" i="1"/>
  <c r="K3915" i="1" s="1"/>
  <c r="Q3923" i="1"/>
  <c r="K3923" i="1" s="1"/>
  <c r="Q3892" i="1"/>
  <c r="K3892" i="1" s="1"/>
  <c r="Q3893" i="1"/>
  <c r="K3893" i="1" s="1"/>
  <c r="Q3894" i="1"/>
  <c r="K3894" i="1" s="1"/>
  <c r="Q3895" i="1"/>
  <c r="K3895" i="1" s="1"/>
  <c r="Q3896" i="1"/>
  <c r="K3896" i="1" s="1"/>
  <c r="Q3897" i="1"/>
  <c r="K3897" i="1" s="1"/>
  <c r="Q3898" i="1"/>
  <c r="K3898" i="1" s="1"/>
  <c r="Q3891" i="1"/>
  <c r="K3891" i="1" s="1"/>
  <c r="Q3899" i="1"/>
  <c r="K3899" i="1" s="1"/>
  <c r="Q3780" i="1"/>
  <c r="K3780" i="1" s="1"/>
  <c r="Q3781" i="1"/>
  <c r="K3781" i="1" s="1"/>
  <c r="Q3779" i="1"/>
  <c r="K3779" i="1" s="1"/>
  <c r="Q3772" i="1"/>
  <c r="K3772" i="1" s="1"/>
  <c r="Q3773" i="1"/>
  <c r="K3773" i="1" s="1"/>
  <c r="Q3774" i="1"/>
  <c r="K3774" i="1" s="1"/>
  <c r="Q3775" i="1"/>
  <c r="K3775" i="1" s="1"/>
  <c r="Q3776" i="1"/>
  <c r="K3776" i="1" s="1"/>
  <c r="Q3771" i="1"/>
  <c r="K3771" i="1" s="1"/>
  <c r="Q3628" i="1"/>
  <c r="K3628" i="1" s="1"/>
  <c r="Q3629" i="1"/>
  <c r="K3629" i="1" s="1"/>
  <c r="Q3630" i="1"/>
  <c r="K3630" i="1" s="1"/>
  <c r="Q3631" i="1"/>
  <c r="K3631" i="1" s="1"/>
  <c r="Q3627" i="1"/>
  <c r="K3627" i="1" s="1"/>
  <c r="Q3556" i="1"/>
  <c r="K3556" i="1" s="1"/>
  <c r="Q3564" i="1"/>
  <c r="K3564" i="1" s="1"/>
  <c r="Q3557" i="1"/>
  <c r="K3557" i="1" s="1"/>
  <c r="Q3558" i="1"/>
  <c r="K3558" i="1" s="1"/>
  <c r="Q3559" i="1"/>
  <c r="K3559" i="1" s="1"/>
  <c r="Q3560" i="1"/>
  <c r="K3560" i="1" s="1"/>
  <c r="Q3561" i="1"/>
  <c r="K3561" i="1" s="1"/>
  <c r="Q3562" i="1"/>
  <c r="K3562" i="1" s="1"/>
  <c r="Q3555" i="1"/>
  <c r="K3555" i="1" s="1"/>
  <c r="Q3563" i="1"/>
  <c r="K3563" i="1" s="1"/>
  <c r="Q3476" i="1"/>
  <c r="K3476" i="1" s="1"/>
  <c r="Q3477" i="1"/>
  <c r="K3477" i="1" s="1"/>
  <c r="Q3475" i="1"/>
  <c r="K3475" i="1" s="1"/>
  <c r="Q3444" i="1"/>
  <c r="K3444" i="1" s="1"/>
  <c r="Q3445" i="1"/>
  <c r="K3445" i="1" s="1"/>
  <c r="Q3443" i="1"/>
  <c r="K3443" i="1" s="1"/>
  <c r="Q3420" i="1"/>
  <c r="K3420" i="1" s="1"/>
  <c r="Q3421" i="1"/>
  <c r="K3421" i="1" s="1"/>
  <c r="Q3422" i="1"/>
  <c r="K3422" i="1" s="1"/>
  <c r="Q3423" i="1"/>
  <c r="K3423" i="1" s="1"/>
  <c r="Q3424" i="1"/>
  <c r="K3424" i="1" s="1"/>
  <c r="Q3425" i="1"/>
  <c r="K3425" i="1" s="1"/>
  <c r="Q3419" i="1"/>
  <c r="K3419" i="1" s="1"/>
  <c r="Q3339" i="1"/>
  <c r="K3339" i="1" s="1"/>
  <c r="Q3340" i="1"/>
  <c r="K3340" i="1" s="1"/>
  <c r="Q3341" i="1"/>
  <c r="K3341" i="1" s="1"/>
  <c r="Q3342" i="1"/>
  <c r="K3342" i="1" s="1"/>
  <c r="Q3315" i="1"/>
  <c r="K3315" i="1" s="1"/>
  <c r="Q3316" i="1"/>
  <c r="K3316" i="1" s="1"/>
  <c r="Q3317" i="1"/>
  <c r="K3317" i="1" s="1"/>
  <c r="Q3318" i="1"/>
  <c r="K3318" i="1" s="1"/>
  <c r="Q3319" i="1"/>
  <c r="K3319" i="1" s="1"/>
  <c r="Q3283" i="1"/>
  <c r="K3283" i="1" s="1"/>
  <c r="Q3284" i="1"/>
  <c r="K3284" i="1" s="1"/>
  <c r="Q3285" i="1"/>
  <c r="K3285" i="1" s="1"/>
  <c r="Q3286" i="1"/>
  <c r="K3286" i="1" s="1"/>
  <c r="Q3287" i="1"/>
  <c r="K3287" i="1" s="1"/>
  <c r="Q3219" i="1"/>
  <c r="K3219" i="1" s="1"/>
  <c r="Q3220" i="1"/>
  <c r="K3220" i="1" s="1"/>
  <c r="Q3211" i="1"/>
  <c r="K3211" i="1" s="1"/>
  <c r="Q3212" i="1"/>
  <c r="K3212" i="1" s="1"/>
  <c r="Q3213" i="1"/>
  <c r="K3213" i="1" s="1"/>
  <c r="Q3214" i="1"/>
  <c r="K3214" i="1" s="1"/>
  <c r="Q3195" i="1"/>
  <c r="K3195" i="1" s="1"/>
  <c r="Q3196" i="1"/>
  <c r="K3196" i="1" s="1"/>
  <c r="Q3187" i="1"/>
  <c r="K3187" i="1" s="1"/>
  <c r="Q3188" i="1"/>
  <c r="K3188" i="1" s="1"/>
  <c r="Q3189" i="1"/>
  <c r="K3189" i="1" s="1"/>
  <c r="Q3171" i="1"/>
  <c r="K3171" i="1" s="1"/>
  <c r="Q3172" i="1"/>
  <c r="K3172" i="1" s="1"/>
  <c r="Q3173" i="1"/>
  <c r="K3173" i="1" s="1"/>
  <c r="Q3174" i="1"/>
  <c r="K3174" i="1" s="1"/>
  <c r="Q3175" i="1"/>
  <c r="K3175" i="1" s="1"/>
  <c r="Q3147" i="1"/>
  <c r="K3147" i="1" s="1"/>
  <c r="Q3148" i="1"/>
  <c r="K3148" i="1" s="1"/>
  <c r="Q3149" i="1"/>
  <c r="K3149" i="1" s="1"/>
  <c r="Q3150" i="1"/>
  <c r="K3150" i="1" s="1"/>
  <c r="Q3151" i="1"/>
  <c r="K3151" i="1" s="1"/>
  <c r="Q3139" i="1"/>
  <c r="K3139" i="1" s="1"/>
  <c r="Q3140" i="1"/>
  <c r="K3140" i="1" s="1"/>
  <c r="Q3131" i="1"/>
  <c r="K3131" i="1" s="1"/>
  <c r="Q3132" i="1"/>
  <c r="K3132" i="1" s="1"/>
  <c r="Q2995" i="1"/>
  <c r="K2995" i="1" s="1"/>
  <c r="Q2996" i="1"/>
  <c r="K2996" i="1" s="1"/>
  <c r="Q2997" i="1"/>
  <c r="K2997" i="1" s="1"/>
  <c r="Q2998" i="1"/>
  <c r="K2998" i="1" s="1"/>
  <c r="Q2999" i="1"/>
  <c r="K2999" i="1" s="1"/>
  <c r="Q2987" i="1"/>
  <c r="K2987" i="1" s="1"/>
  <c r="Q2988" i="1"/>
  <c r="K2988" i="1" s="1"/>
  <c r="Q2989" i="1"/>
  <c r="K2989" i="1" s="1"/>
  <c r="Q2990" i="1"/>
  <c r="K2990" i="1" s="1"/>
  <c r="Q2979" i="1"/>
  <c r="K2979" i="1" s="1"/>
  <c r="Q2980" i="1"/>
  <c r="K2980" i="1" s="1"/>
  <c r="Q2899" i="1"/>
  <c r="K2899" i="1" s="1"/>
  <c r="Q2900" i="1"/>
  <c r="K2900" i="1" s="1"/>
  <c r="Q2891" i="1"/>
  <c r="K2891" i="1" s="1"/>
  <c r="Q2892" i="1"/>
  <c r="K2892" i="1" s="1"/>
  <c r="Q2893" i="1"/>
  <c r="K2893" i="1" s="1"/>
  <c r="Q2883" i="1"/>
  <c r="K2883" i="1" s="1"/>
  <c r="Q2884" i="1"/>
  <c r="K2884" i="1" s="1"/>
  <c r="Q2885" i="1"/>
  <c r="K2885" i="1" s="1"/>
  <c r="Q2886" i="1"/>
  <c r="K2886" i="1" s="1"/>
  <c r="Q2887" i="1"/>
  <c r="K2887" i="1" s="1"/>
  <c r="Q2888" i="1"/>
  <c r="K2888" i="1" s="1"/>
  <c r="Q2889" i="1"/>
  <c r="K2889" i="1" s="1"/>
  <c r="Q2890" i="1"/>
  <c r="K2890" i="1" s="1"/>
  <c r="Q2819" i="1"/>
  <c r="K2819" i="1" s="1"/>
  <c r="Q2820" i="1"/>
  <c r="K2820" i="1" s="1"/>
  <c r="Q2821" i="1"/>
  <c r="K2821" i="1" s="1"/>
  <c r="Q2803" i="1"/>
  <c r="K2803" i="1" s="1"/>
  <c r="Q2804" i="1"/>
  <c r="K2804" i="1" s="1"/>
  <c r="Q2763" i="1"/>
  <c r="K2763" i="1" s="1"/>
  <c r="Q2764" i="1"/>
  <c r="K2764" i="1" s="1"/>
  <c r="Q2765" i="1"/>
  <c r="K2765" i="1" s="1"/>
  <c r="Q2766" i="1"/>
  <c r="K2766" i="1" s="1"/>
  <c r="Q2755" i="1"/>
  <c r="K2755" i="1" s="1"/>
  <c r="Q2756" i="1"/>
  <c r="K2756" i="1" s="1"/>
  <c r="Q2747" i="1"/>
  <c r="K2747" i="1" s="1"/>
  <c r="Q2748" i="1"/>
  <c r="K2748" i="1" s="1"/>
  <c r="Q2749" i="1"/>
  <c r="K2749" i="1" s="1"/>
  <c r="Q2750" i="1"/>
  <c r="K2750" i="1" s="1"/>
  <c r="Q2751" i="1"/>
  <c r="K2751" i="1" s="1"/>
  <c r="Q2752" i="1"/>
  <c r="K2752" i="1" s="1"/>
  <c r="Q2753" i="1"/>
  <c r="K2753" i="1" s="1"/>
  <c r="Q2754" i="1"/>
  <c r="K2754" i="1" s="1"/>
  <c r="Q2715" i="1"/>
  <c r="K2715" i="1" s="1"/>
  <c r="Q2716" i="1"/>
  <c r="K2716" i="1" s="1"/>
  <c r="Q2717" i="1"/>
  <c r="K2717" i="1" s="1"/>
  <c r="Q2659" i="1"/>
  <c r="K2659" i="1" s="1"/>
  <c r="Q2660" i="1"/>
  <c r="K2660" i="1" s="1"/>
  <c r="Q2661" i="1"/>
  <c r="K2661" i="1" s="1"/>
  <c r="Q2640" i="1"/>
  <c r="K2640" i="1" s="1"/>
  <c r="Q2641" i="1"/>
  <c r="K2641" i="1" s="1"/>
  <c r="Q2642" i="1"/>
  <c r="K2642" i="1" s="1"/>
  <c r="Q2635" i="1"/>
  <c r="K2635" i="1" s="1"/>
  <c r="Q2636" i="1"/>
  <c r="K2636" i="1" s="1"/>
  <c r="Q2637" i="1"/>
  <c r="K2637" i="1" s="1"/>
  <c r="Q2638" i="1"/>
  <c r="K2638" i="1" s="1"/>
  <c r="Q2639" i="1"/>
  <c r="K2639" i="1" s="1"/>
  <c r="Q2603" i="1"/>
  <c r="K2603" i="1" s="1"/>
  <c r="Q2604" i="1"/>
  <c r="K2604" i="1" s="1"/>
  <c r="Q4514" i="1"/>
  <c r="K4514" i="1" s="1"/>
  <c r="Q4515" i="1"/>
  <c r="K4515" i="1" s="1"/>
  <c r="Q2547" i="1"/>
  <c r="K2547" i="1" s="1"/>
  <c r="Q2548" i="1"/>
  <c r="K2548" i="1" s="1"/>
  <c r="Q2475" i="1"/>
  <c r="K2475" i="1" s="1"/>
  <c r="Q2476" i="1"/>
  <c r="K2476" i="1" s="1"/>
  <c r="Q2477" i="1"/>
  <c r="K2477" i="1" s="1"/>
  <c r="Q2478" i="1"/>
  <c r="K2478" i="1" s="1"/>
  <c r="Q2432" i="1"/>
  <c r="K2432" i="1" s="1"/>
  <c r="Q2427" i="1"/>
  <c r="K2427" i="1" s="1"/>
  <c r="Q2428" i="1"/>
  <c r="K2428" i="1" s="1"/>
  <c r="Q2429" i="1"/>
  <c r="K2429" i="1" s="1"/>
  <c r="Q2430" i="1"/>
  <c r="K2430" i="1" s="1"/>
  <c r="Q2431" i="1"/>
  <c r="K2431" i="1" s="1"/>
  <c r="Q2355" i="1"/>
  <c r="K2355" i="1" s="1"/>
  <c r="Q2356" i="1"/>
  <c r="K2356" i="1" s="1"/>
  <c r="Q2357" i="1"/>
  <c r="K2357" i="1" s="1"/>
  <c r="Q2358" i="1"/>
  <c r="K2358" i="1" s="1"/>
  <c r="Q2359" i="1"/>
  <c r="K2359" i="1" s="1"/>
  <c r="Q2339" i="1"/>
  <c r="K2339" i="1" s="1"/>
  <c r="Q2340" i="1"/>
  <c r="K2340" i="1" s="1"/>
  <c r="Q2341" i="1"/>
  <c r="K2341" i="1" s="1"/>
  <c r="Q2342" i="1"/>
  <c r="K2342" i="1" s="1"/>
  <c r="Q2331" i="1"/>
  <c r="K2331" i="1" s="1"/>
  <c r="Q2332" i="1"/>
  <c r="K2332" i="1" s="1"/>
  <c r="Q2333" i="1"/>
  <c r="K2333" i="1" s="1"/>
  <c r="Q2328" i="1"/>
  <c r="K2328" i="1" s="1"/>
  <c r="Q2329" i="1"/>
  <c r="K2329" i="1" s="1"/>
  <c r="Q2330" i="1"/>
  <c r="K2330" i="1" s="1"/>
  <c r="Q2323" i="1"/>
  <c r="K2323" i="1" s="1"/>
  <c r="Q2324" i="1"/>
  <c r="K2324" i="1" s="1"/>
  <c r="Q2325" i="1"/>
  <c r="K2325" i="1" s="1"/>
  <c r="Q2326" i="1"/>
  <c r="K2326" i="1" s="1"/>
  <c r="Q2327" i="1"/>
  <c r="K2327" i="1" s="1"/>
  <c r="Q2315" i="1"/>
  <c r="K2315" i="1" s="1"/>
  <c r="Q2316" i="1"/>
  <c r="K2316" i="1" s="1"/>
  <c r="Q2317" i="1"/>
  <c r="K2317" i="1" s="1"/>
  <c r="Q2307" i="1"/>
  <c r="K2307" i="1" s="1"/>
  <c r="Q2308" i="1"/>
  <c r="K2308" i="1" s="1"/>
  <c r="Q2291" i="1"/>
  <c r="K2291" i="1" s="1"/>
  <c r="Q2292" i="1"/>
  <c r="K2292" i="1" s="1"/>
  <c r="Q2267" i="1"/>
  <c r="K2267" i="1" s="1"/>
  <c r="Q2268" i="1"/>
  <c r="K2268" i="1" s="1"/>
  <c r="Q2131" i="1"/>
  <c r="K2131" i="1" s="1"/>
  <c r="Q2132" i="1"/>
  <c r="K2132" i="1" s="1"/>
  <c r="Q2133" i="1"/>
  <c r="K2133" i="1" s="1"/>
  <c r="Q2134" i="1"/>
  <c r="K2134" i="1" s="1"/>
  <c r="Q2135" i="1"/>
  <c r="K2135" i="1" s="1"/>
  <c r="Q2115" i="1"/>
  <c r="K2115" i="1" s="1"/>
  <c r="Q2116" i="1"/>
  <c r="K2116" i="1" s="1"/>
  <c r="Q2091" i="1"/>
  <c r="K2091" i="1" s="1"/>
  <c r="Q2092" i="1"/>
  <c r="K2092" i="1" s="1"/>
  <c r="Q2093" i="1"/>
  <c r="K2093" i="1" s="1"/>
  <c r="Q2075" i="1"/>
  <c r="K2075" i="1" s="1"/>
  <c r="Q2076" i="1"/>
  <c r="K2076" i="1" s="1"/>
  <c r="Q2077" i="1"/>
  <c r="K2077" i="1" s="1"/>
  <c r="Q2078" i="1"/>
  <c r="K2078" i="1" s="1"/>
  <c r="Q2035" i="1"/>
  <c r="K2035" i="1" s="1"/>
  <c r="Q2036" i="1"/>
  <c r="K2036" i="1" s="1"/>
  <c r="Q2037" i="1"/>
  <c r="K2037" i="1" s="1"/>
  <c r="Q2027" i="1"/>
  <c r="K2027" i="1" s="1"/>
  <c r="Q2028" i="1"/>
  <c r="K2028" i="1" s="1"/>
  <c r="Q2029" i="1"/>
  <c r="K2029" i="1" s="1"/>
  <c r="Q2012" i="1"/>
  <c r="K2012" i="1" s="1"/>
  <c r="Q2013" i="1"/>
  <c r="K2013" i="1" s="1"/>
  <c r="Q2011" i="1"/>
  <c r="K2011" i="1" s="1"/>
  <c r="Q1939" i="1"/>
  <c r="K1939" i="1" s="1"/>
  <c r="Q1940" i="1"/>
  <c r="K1940" i="1" s="1"/>
  <c r="Q1875" i="1"/>
  <c r="K1875" i="1" s="1"/>
  <c r="Q1876" i="1"/>
  <c r="K1876" i="1" s="1"/>
  <c r="Q1877" i="1"/>
  <c r="K1877" i="1" s="1"/>
  <c r="Q1851" i="1"/>
  <c r="K1851" i="1" s="1"/>
  <c r="Q1852" i="1"/>
  <c r="K1852" i="1" s="1"/>
  <c r="Q1853" i="1"/>
  <c r="K1853" i="1" s="1"/>
  <c r="Q1854" i="1"/>
  <c r="K1854" i="1" s="1"/>
  <c r="Q1803" i="1"/>
  <c r="K1803" i="1" s="1"/>
  <c r="Q1804" i="1"/>
  <c r="K1804" i="1" s="1"/>
  <c r="Q1805" i="1"/>
  <c r="K1805" i="1" s="1"/>
  <c r="Q1755" i="1"/>
  <c r="K1755" i="1" s="1"/>
  <c r="Q1756" i="1"/>
  <c r="K1756" i="1" s="1"/>
  <c r="Q1757" i="1"/>
  <c r="K1757" i="1" s="1"/>
  <c r="Q1715" i="1"/>
  <c r="K1715" i="1" s="1"/>
  <c r="Q1716" i="1"/>
  <c r="K1716" i="1" s="1"/>
  <c r="Q1717" i="1"/>
  <c r="K1717" i="1" s="1"/>
  <c r="Q1718" i="1"/>
  <c r="K1718" i="1" s="1"/>
  <c r="Q1719" i="1"/>
  <c r="K1719" i="1" s="1"/>
  <c r="Q1691" i="1"/>
  <c r="K1691" i="1" s="1"/>
  <c r="Q1692" i="1"/>
  <c r="K1692" i="1" s="1"/>
  <c r="Q1693" i="1"/>
  <c r="K1693" i="1" s="1"/>
  <c r="Q1694" i="1"/>
  <c r="K1694" i="1" s="1"/>
  <c r="Q1695" i="1"/>
  <c r="K1695" i="1" s="1"/>
  <c r="Q1696" i="1"/>
  <c r="K1696" i="1" s="1"/>
  <c r="Q1603" i="1"/>
  <c r="K1603" i="1" s="1"/>
  <c r="Q1604" i="1"/>
  <c r="K1604" i="1" s="1"/>
  <c r="Q1605" i="1"/>
  <c r="K1605" i="1" s="1"/>
  <c r="Q1606" i="1"/>
  <c r="K1606" i="1" s="1"/>
  <c r="Q1587" i="1"/>
  <c r="K1587" i="1" s="1"/>
  <c r="Q1588" i="1"/>
  <c r="K1588" i="1" s="1"/>
  <c r="Q1589" i="1"/>
  <c r="K1589" i="1" s="1"/>
  <c r="Q1590" i="1"/>
  <c r="K1590" i="1" s="1"/>
  <c r="Q1555" i="1"/>
  <c r="K1555" i="1" s="1"/>
  <c r="Q1556" i="1"/>
  <c r="K1556" i="1" s="1"/>
  <c r="Q1531" i="1"/>
  <c r="K1531" i="1" s="1"/>
  <c r="Q1532" i="1"/>
  <c r="K1532" i="1" s="1"/>
  <c r="Q1459" i="1"/>
  <c r="K1459" i="1" s="1"/>
  <c r="Q1460" i="1"/>
  <c r="K1460" i="1" s="1"/>
  <c r="Q1461" i="1"/>
  <c r="K1461" i="1" s="1"/>
  <c r="Q1427" i="1"/>
  <c r="K1427" i="1" s="1"/>
  <c r="Q1428" i="1"/>
  <c r="K1428" i="1" s="1"/>
  <c r="Q1425" i="1"/>
  <c r="K1425" i="1" s="1"/>
  <c r="Q1426" i="1"/>
  <c r="K1426" i="1" s="1"/>
  <c r="Q1419" i="1"/>
  <c r="K1419" i="1" s="1"/>
  <c r="Q1420" i="1"/>
  <c r="K1420" i="1" s="1"/>
  <c r="Q1421" i="1"/>
  <c r="K1421" i="1" s="1"/>
  <c r="Q1422" i="1"/>
  <c r="K1422" i="1" s="1"/>
  <c r="Q1423" i="1"/>
  <c r="K1423" i="1" s="1"/>
  <c r="Q1424" i="1"/>
  <c r="K1424" i="1" s="1"/>
  <c r="Q1395" i="1"/>
  <c r="K1395" i="1" s="1"/>
  <c r="Q1396" i="1"/>
  <c r="K1396" i="1" s="1"/>
  <c r="Q4362" i="1"/>
  <c r="K4362" i="1" s="1"/>
  <c r="Q4363" i="1"/>
  <c r="K4363" i="1" s="1"/>
  <c r="Q1332" i="1"/>
  <c r="K1332" i="1" s="1"/>
  <c r="Q1333" i="1"/>
  <c r="K1333" i="1" s="1"/>
  <c r="Q1331" i="1"/>
  <c r="K1331" i="1" s="1"/>
  <c r="Q1334" i="1"/>
  <c r="K1334" i="1" s="1"/>
  <c r="Q1292" i="1"/>
  <c r="K1292" i="1" s="1"/>
  <c r="Q1291" i="1"/>
  <c r="K1291" i="1" s="1"/>
  <c r="Q1284" i="1"/>
  <c r="K1284" i="1" s="1"/>
  <c r="Q1285" i="1"/>
  <c r="K1285" i="1" s="1"/>
  <c r="Q1286" i="1"/>
  <c r="K1286" i="1" s="1"/>
  <c r="Q1287" i="1"/>
  <c r="K1287" i="1" s="1"/>
  <c r="Q1288" i="1"/>
  <c r="K1288" i="1" s="1"/>
  <c r="Q1289" i="1"/>
  <c r="K1289" i="1" s="1"/>
  <c r="Q1290" i="1"/>
  <c r="K1290" i="1" s="1"/>
  <c r="Q1283" i="1"/>
  <c r="K1283" i="1" s="1"/>
  <c r="Q1276" i="1"/>
  <c r="K1276" i="1" s="1"/>
  <c r="Q1277" i="1"/>
  <c r="K1277" i="1" s="1"/>
  <c r="Q1278" i="1"/>
  <c r="K1278" i="1" s="1"/>
  <c r="Q1279" i="1"/>
  <c r="K1279" i="1" s="1"/>
  <c r="Q1280" i="1"/>
  <c r="K1280" i="1" s="1"/>
  <c r="Q1281" i="1"/>
  <c r="K1281" i="1" s="1"/>
  <c r="Q1275" i="1"/>
  <c r="K1275" i="1" s="1"/>
  <c r="Q1252" i="1"/>
  <c r="K1252" i="1" s="1"/>
  <c r="Q1253" i="1"/>
  <c r="K1253" i="1" s="1"/>
  <c r="Q1251" i="1"/>
  <c r="K1251" i="1" s="1"/>
  <c r="Q1244" i="1"/>
  <c r="K1244" i="1" s="1"/>
  <c r="Q1243" i="1"/>
  <c r="K1243" i="1" s="1"/>
  <c r="Q1236" i="1"/>
  <c r="K1236" i="1" s="1"/>
  <c r="Q1237" i="1"/>
  <c r="K1237" i="1" s="1"/>
  <c r="Q1238" i="1"/>
  <c r="K1238" i="1" s="1"/>
  <c r="Q1239" i="1"/>
  <c r="K1239" i="1" s="1"/>
  <c r="Q1235" i="1"/>
  <c r="K1235" i="1" s="1"/>
  <c r="Q1220" i="1"/>
  <c r="K1220" i="1" s="1"/>
  <c r="Q1221" i="1"/>
  <c r="K1221" i="1" s="1"/>
  <c r="Q1219" i="1"/>
  <c r="K1219" i="1" s="1"/>
  <c r="Q1164" i="1"/>
  <c r="K1164" i="1" s="1"/>
  <c r="Q1165" i="1"/>
  <c r="K1165" i="1" s="1"/>
  <c r="Q1163" i="1"/>
  <c r="K1163" i="1" s="1"/>
  <c r="Q1116" i="1"/>
  <c r="K1116" i="1" s="1"/>
  <c r="Q1117" i="1"/>
  <c r="K1117" i="1" s="1"/>
  <c r="Q1115" i="1"/>
  <c r="K1115" i="1" s="1"/>
  <c r="Q1092" i="1"/>
  <c r="K1092" i="1" s="1"/>
  <c r="Q1093" i="1"/>
  <c r="K1093" i="1" s="1"/>
  <c r="Q1094" i="1"/>
  <c r="K1094" i="1" s="1"/>
  <c r="Q1091" i="1"/>
  <c r="K1091" i="1" s="1"/>
  <c r="Q1052" i="1"/>
  <c r="K1052" i="1" s="1"/>
  <c r="Q1053" i="1"/>
  <c r="K1053" i="1" s="1"/>
  <c r="Q1051" i="1"/>
  <c r="K1051" i="1" s="1"/>
  <c r="Q1044" i="1"/>
  <c r="K1044" i="1" s="1"/>
  <c r="Q1045" i="1"/>
  <c r="K1045" i="1" s="1"/>
  <c r="Q1046" i="1"/>
  <c r="K1046" i="1" s="1"/>
  <c r="Q1043" i="1"/>
  <c r="K1043" i="1" s="1"/>
  <c r="Q1028" i="1"/>
  <c r="K1028" i="1" s="1"/>
  <c r="Q1029" i="1"/>
  <c r="K1029" i="1" s="1"/>
  <c r="Q1027" i="1"/>
  <c r="K1027" i="1" s="1"/>
  <c r="Q988" i="1"/>
  <c r="K988" i="1" s="1"/>
  <c r="Q996" i="1"/>
  <c r="K996" i="1" s="1"/>
  <c r="Q989" i="1"/>
  <c r="K989" i="1" s="1"/>
  <c r="Q997" i="1"/>
  <c r="K997" i="1" s="1"/>
  <c r="Q990" i="1"/>
  <c r="K990" i="1" s="1"/>
  <c r="Q998" i="1"/>
  <c r="K998" i="1" s="1"/>
  <c r="Q991" i="1"/>
  <c r="K991" i="1" s="1"/>
  <c r="Q999" i="1"/>
  <c r="K999" i="1" s="1"/>
  <c r="Q992" i="1"/>
  <c r="K992" i="1" s="1"/>
  <c r="Q1000" i="1"/>
  <c r="K1000" i="1" s="1"/>
  <c r="Q993" i="1"/>
  <c r="K993" i="1" s="1"/>
  <c r="Q994" i="1"/>
  <c r="K994" i="1" s="1"/>
  <c r="Q987" i="1"/>
  <c r="K987" i="1" s="1"/>
  <c r="Q995" i="1"/>
  <c r="K995" i="1" s="1"/>
  <c r="Q980" i="1"/>
  <c r="K980" i="1" s="1"/>
  <c r="Q981" i="1"/>
  <c r="K981" i="1" s="1"/>
  <c r="Q979" i="1"/>
  <c r="K979" i="1" s="1"/>
  <c r="Q964" i="1"/>
  <c r="K964" i="1" s="1"/>
  <c r="Q963" i="1"/>
  <c r="K963" i="1" s="1"/>
  <c r="Q860" i="1"/>
  <c r="K860" i="1" s="1"/>
  <c r="Q861" i="1"/>
  <c r="K861" i="1" s="1"/>
  <c r="Q859" i="1"/>
  <c r="K859" i="1" s="1"/>
  <c r="Q852" i="1"/>
  <c r="K852" i="1" s="1"/>
  <c r="Q853" i="1"/>
  <c r="K853" i="1" s="1"/>
  <c r="Q851" i="1"/>
  <c r="K851" i="1" s="1"/>
  <c r="Q788" i="1"/>
  <c r="K788" i="1" s="1"/>
  <c r="Q787" i="1"/>
  <c r="K787" i="1" s="1"/>
  <c r="Q780" i="1"/>
  <c r="K780" i="1" s="1"/>
  <c r="Q781" i="1"/>
  <c r="K781" i="1" s="1"/>
  <c r="Q782" i="1"/>
  <c r="K782" i="1" s="1"/>
  <c r="Q779" i="1"/>
  <c r="K779" i="1" s="1"/>
  <c r="Q748" i="1"/>
  <c r="K748" i="1" s="1"/>
  <c r="Q747" i="1"/>
  <c r="K747" i="1" s="1"/>
  <c r="Q659" i="1"/>
  <c r="K659" i="1" s="1"/>
  <c r="Q660" i="1"/>
  <c r="K660" i="1" s="1"/>
  <c r="Q661" i="1"/>
  <c r="K661" i="1" s="1"/>
  <c r="Q619" i="1"/>
  <c r="K619" i="1" s="1"/>
  <c r="Q620" i="1"/>
  <c r="K620" i="1" s="1"/>
  <c r="Q621" i="1"/>
  <c r="K621" i="1" s="1"/>
  <c r="Q603" i="1"/>
  <c r="K603" i="1" s="1"/>
  <c r="Q604" i="1"/>
  <c r="K604" i="1" s="1"/>
  <c r="Q605" i="1"/>
  <c r="K605" i="1" s="1"/>
  <c r="Q606" i="1"/>
  <c r="K606" i="1" s="1"/>
  <c r="Q607" i="1"/>
  <c r="K607" i="1" s="1"/>
  <c r="Q595" i="1"/>
  <c r="K595" i="1" s="1"/>
  <c r="Q596" i="1"/>
  <c r="K596" i="1" s="1"/>
  <c r="Q547" i="1"/>
  <c r="K547" i="1" s="1"/>
  <c r="Q548" i="1"/>
  <c r="K548" i="1" s="1"/>
  <c r="Q549" i="1"/>
  <c r="K549" i="1" s="1"/>
  <c r="Q467" i="1"/>
  <c r="K467" i="1" s="1"/>
  <c r="Q475" i="1"/>
  <c r="K475" i="1" s="1"/>
  <c r="Q468" i="1"/>
  <c r="K468" i="1" s="1"/>
  <c r="Q476" i="1"/>
  <c r="K476" i="1" s="1"/>
  <c r="Q469" i="1"/>
  <c r="K469" i="1" s="1"/>
  <c r="Q477" i="1"/>
  <c r="K477" i="1" s="1"/>
  <c r="Q470" i="1"/>
  <c r="K470" i="1" s="1"/>
  <c r="Q471" i="1"/>
  <c r="K471" i="1" s="1"/>
  <c r="Q472" i="1"/>
  <c r="K472" i="1" s="1"/>
  <c r="Q473" i="1"/>
  <c r="K473" i="1" s="1"/>
  <c r="Q474" i="1"/>
  <c r="K474" i="1" s="1"/>
  <c r="Q451" i="1"/>
  <c r="K451" i="1" s="1"/>
  <c r="Q452" i="1"/>
  <c r="K452" i="1" s="1"/>
  <c r="Q453" i="1"/>
  <c r="K453" i="1" s="1"/>
  <c r="Q454" i="1"/>
  <c r="K454" i="1" s="1"/>
  <c r="Q427" i="1"/>
  <c r="K427" i="1" s="1"/>
  <c r="Q428" i="1"/>
  <c r="K428" i="1" s="1"/>
  <c r="Q429" i="1"/>
  <c r="K429" i="1" s="1"/>
  <c r="Q403" i="1"/>
  <c r="K403" i="1" s="1"/>
  <c r="Q404" i="1"/>
  <c r="K404" i="1" s="1"/>
  <c r="Q405" i="1"/>
  <c r="K405" i="1" s="1"/>
  <c r="Q379" i="1"/>
  <c r="K379" i="1" s="1"/>
  <c r="Q387" i="1"/>
  <c r="K387" i="1" s="1"/>
  <c r="Q380" i="1"/>
  <c r="K380" i="1" s="1"/>
  <c r="Q388" i="1"/>
  <c r="K388" i="1" s="1"/>
  <c r="Q381" i="1"/>
  <c r="K381" i="1" s="1"/>
  <c r="Q389" i="1"/>
  <c r="K389" i="1" s="1"/>
  <c r="Q382" i="1"/>
  <c r="K382" i="1" s="1"/>
  <c r="Q390" i="1"/>
  <c r="K390" i="1" s="1"/>
  <c r="Q383" i="1"/>
  <c r="K383" i="1" s="1"/>
  <c r="Q391" i="1"/>
  <c r="K391" i="1" s="1"/>
  <c r="Q384" i="1"/>
  <c r="K384" i="1" s="1"/>
  <c r="Q392" i="1"/>
  <c r="K392" i="1" s="1"/>
  <c r="Q385" i="1"/>
  <c r="K385" i="1" s="1"/>
  <c r="Q393" i="1"/>
  <c r="K393" i="1" s="1"/>
  <c r="Q386" i="1"/>
  <c r="K386" i="1" s="1"/>
  <c r="Q394" i="1"/>
  <c r="K394" i="1" s="1"/>
  <c r="Q363" i="1"/>
  <c r="K363" i="1" s="1"/>
  <c r="Q364" i="1"/>
  <c r="K364" i="1" s="1"/>
  <c r="Q365" i="1"/>
  <c r="K365" i="1" s="1"/>
  <c r="Q366" i="1"/>
  <c r="K366" i="1" s="1"/>
  <c r="Q315" i="1"/>
  <c r="K315" i="1" s="1"/>
  <c r="Q316" i="1"/>
  <c r="K316" i="1" s="1"/>
  <c r="Q317" i="1"/>
  <c r="K317" i="1" s="1"/>
  <c r="Q318" i="1"/>
  <c r="K318" i="1" s="1"/>
  <c r="Q283" i="1"/>
  <c r="K283" i="1" s="1"/>
  <c r="Q284" i="1"/>
  <c r="K284" i="1" s="1"/>
  <c r="Q285" i="1"/>
  <c r="K285" i="1" s="1"/>
  <c r="Q286" i="1"/>
  <c r="K286" i="1" s="1"/>
  <c r="Q287" i="1"/>
  <c r="K287" i="1" s="1"/>
  <c r="Q267" i="1"/>
  <c r="K267" i="1" s="1"/>
  <c r="Q268" i="1"/>
  <c r="K268" i="1" s="1"/>
  <c r="Q203" i="1"/>
  <c r="K203" i="1" s="1"/>
  <c r="Q204" i="1"/>
  <c r="K204" i="1" s="1"/>
  <c r="Q163" i="1"/>
  <c r="K163" i="1" s="1"/>
  <c r="Q164" i="1"/>
  <c r="K164" i="1" s="1"/>
  <c r="Q43" i="1"/>
  <c r="K43" i="1" s="1"/>
  <c r="Q44" i="1"/>
  <c r="K44" i="1" s="1"/>
  <c r="Q45" i="1"/>
  <c r="K45" i="1" s="1"/>
  <c r="Q19" i="1"/>
  <c r="K19" i="1" s="1"/>
  <c r="Q20" i="1"/>
  <c r="K20" i="1" s="1"/>
</calcChain>
</file>

<file path=xl/connections.xml><?xml version="1.0" encoding="utf-8"?>
<connections xmlns="http://schemas.openxmlformats.org/spreadsheetml/2006/main">
  <connection id="1" name="modified margin query 2016-26-05" type="6" refreshedVersion="5" background="1" saveData="1">
    <textPr prompt="0" codePage="437" sourceFile="C:\Shahar\Projects\ImproveMargin\margin calibration deployment\modified margin query 2016-26-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<sst xmlns="http://schemas.openxmlformats.org/spreadsheetml/2006/main" count="34180" uniqueCount="11527">
  <si>
    <t>sitename</t>
  </si>
  <si>
    <t>url</t>
  </si>
  <si>
    <t>placement_id</t>
  </si>
  <si>
    <t>placement_name</t>
  </si>
  <si>
    <t>optimization_goal_type</t>
  </si>
  <si>
    <t>1001playlist.com</t>
  </si>
  <si>
    <t>1006playlist.com</t>
  </si>
  <si>
    <t>20a12c9406150fc7dcc475af3ef3db1b</t>
  </si>
  <si>
    <t>1006playlist.com Mobile 300x250</t>
  </si>
  <si>
    <t>Balanced (Type B)</t>
  </si>
  <si>
    <t>38d52a4621049768b2538b8a3bf5cdd0</t>
  </si>
  <si>
    <t>1006playlist.com #2 300x250</t>
  </si>
  <si>
    <t>8d799a2a8f4387c663371e08bc445e44</t>
  </si>
  <si>
    <t>1006playlist.com 728x90</t>
  </si>
  <si>
    <t>video-battle.com</t>
  </si>
  <si>
    <t>2059eb26a60eb2d9b1a544a8a20216f3</t>
  </si>
  <si>
    <t>Video-battle.com 300x250</t>
  </si>
  <si>
    <t>6e8c67ffb92f039e8ed6c287515f4330</t>
  </si>
  <si>
    <t>Video-battle.com Mobile 300x250</t>
  </si>
  <si>
    <t>971be0e0d214649c069851135decb8b0</t>
  </si>
  <si>
    <t>Video-battle.com 728x90</t>
  </si>
  <si>
    <t>ee7bdd44064114fc59b166550f95bdc6</t>
  </si>
  <si>
    <t>Video-battle.com #2 300x250</t>
  </si>
  <si>
    <t>123 Greetings Inc (123greetings.com)</t>
  </si>
  <si>
    <t>123greetings.com</t>
  </si>
  <si>
    <t>8ec1151504c26be656466574bdbecd27</t>
  </si>
  <si>
    <t>123greetings.com CA, UK, AU 300x250</t>
  </si>
  <si>
    <t>Margin Over Fill (Type C)</t>
  </si>
  <si>
    <t>bbe3900b44bdda87514a138379c49f2d</t>
  </si>
  <si>
    <t>123greetings.com ROW 300x250</t>
  </si>
  <si>
    <t>2paragraphs.com</t>
  </si>
  <si>
    <t>22b9903153c1b9506e64aaf3841b963e</t>
  </si>
  <si>
    <t>2paragraphs.com ATF 300x250</t>
  </si>
  <si>
    <t>40e6e78071dbd2bc6d1958eaec0e0b07</t>
  </si>
  <si>
    <t>2paragraphs.com BTF 728x90</t>
  </si>
  <si>
    <t>54e36334d45d528cbce457d137ca9fa1</t>
  </si>
  <si>
    <t>2paragraphs.com BTF 2 300x250</t>
  </si>
  <si>
    <t>94c1129e9bf822843f8d0f76d43506b6</t>
  </si>
  <si>
    <t>2paragraphs.com BTF 300x250</t>
  </si>
  <si>
    <t>c825582ed198bccfe29c0cf85608d2ac</t>
  </si>
  <si>
    <t>2paragraphs.com ATF 728x90</t>
  </si>
  <si>
    <t>301 Digital Media (CelebrityTune.com)</t>
  </si>
  <si>
    <t>fibromyalgiatreating.com</t>
  </si>
  <si>
    <t>3104e50e9761e20757f2a2f5c0179409</t>
  </si>
  <si>
    <t>Fibromyalgiatreating.com 160x600</t>
  </si>
  <si>
    <t>82c95db7088f88056a6ca7f4ab47c7f6</t>
  </si>
  <si>
    <t>Fibromyalgiatreating.com 728x90</t>
  </si>
  <si>
    <t>8924590a7b4ca094066b109f73a83f08</t>
  </si>
  <si>
    <t>Fibromyalgiatreating.com 300x250</t>
  </si>
  <si>
    <t>menstrait.com</t>
  </si>
  <si>
    <t>7c10dfa69635f91fe535293df4bd6044</t>
  </si>
  <si>
    <t>Menstrait.com #2 300x600</t>
  </si>
  <si>
    <t>Fill Over Margin (Type A)</t>
  </si>
  <si>
    <t>c4ff737e5f3aa5c7ac4712d48283b881</t>
  </si>
  <si>
    <t>Menstrait.com #2 300x250</t>
  </si>
  <si>
    <t>ohmyveggies.com</t>
  </si>
  <si>
    <t>99c5e1c8c02010078c4e5a23b7dbce60</t>
  </si>
  <si>
    <t>Ohmyveggies.com 160x600</t>
  </si>
  <si>
    <t>bc598d051d958ee64ea7829ab545cc4d</t>
  </si>
  <si>
    <t>Ohmyveggies.com 728x90</t>
  </si>
  <si>
    <t>bdfe0b7f746717e48bcb2561bb7f9d52</t>
  </si>
  <si>
    <t>Ohmyveggies.com 300x600</t>
  </si>
  <si>
    <t>d589a0c4c8113905178385eca5a49b57</t>
  </si>
  <si>
    <t>Ohmyveggies.com 300x250</t>
  </si>
  <si>
    <t>3dgames.com.ar</t>
  </si>
  <si>
    <t>4191e13297d7b9181d9f3f114a6d94a6</t>
  </si>
  <si>
    <t>3dgames.com.ar 300x250</t>
  </si>
  <si>
    <t>a40b4b9fe9472bdb8ad136f7f16881e0</t>
  </si>
  <si>
    <t>3dgames.com.ar 728x90</t>
  </si>
  <si>
    <t>3dsiso.com</t>
  </si>
  <si>
    <t>517f19bc5faf8b7966bed060c703137b</t>
  </si>
  <si>
    <t>3dsiso.com 728x90</t>
  </si>
  <si>
    <t>52838e5e150994ace7ffcd6bd58c9048</t>
  </si>
  <si>
    <t>3dsiso.com #2 728x90</t>
  </si>
  <si>
    <t>7a8834bbf6b661d1be45d9b1dbe2e060</t>
  </si>
  <si>
    <t>3dsiso.com 300x250</t>
  </si>
  <si>
    <t>ps3iso.com</t>
  </si>
  <si>
    <t>129a63dcf692f1dc040143972d394fbe</t>
  </si>
  <si>
    <t>Ps3iso.com 728x90</t>
  </si>
  <si>
    <t>xbox360iso.com</t>
  </si>
  <si>
    <t>2c5ac67552170661655e0dd7097ec64e</t>
  </si>
  <si>
    <t>Xbox360iso.com 728x90</t>
  </si>
  <si>
    <t>A2zWordFinder.com</t>
  </si>
  <si>
    <t>a2zwordfinder.com</t>
  </si>
  <si>
    <t>2138b995d81b8fe05dbe4db5c72b9d55</t>
  </si>
  <si>
    <t>A2zWordFinder Main 728x90</t>
  </si>
  <si>
    <t>60a479b83b636631666f8d149a67c43d</t>
  </si>
  <si>
    <t>A2zWordFinder Main 300x250</t>
  </si>
  <si>
    <t>93878cb14e155ceeed38bb86b3463cc0</t>
  </si>
  <si>
    <t>A2zWordFinder Main 160x600</t>
  </si>
  <si>
    <t>ABP NEWS NETWORK PVT. LTD.</t>
  </si>
  <si>
    <t>abplive.in</t>
  </si>
  <si>
    <t>38abd0b36efeabf9133fa8cb1c584d20</t>
  </si>
  <si>
    <t>Abplive.in Mobile US 300x250</t>
  </si>
  <si>
    <t>7869e7a3b4e6fdfc3fdc04c50f31f776</t>
  </si>
  <si>
    <t>Abplive.in US &amp; AU 300x250</t>
  </si>
  <si>
    <t>e3051f72699f17a188c72c62bc27213a</t>
  </si>
  <si>
    <t>Abplive.in Mobile IN 300x250</t>
  </si>
  <si>
    <t>fb16e6503506c5f9d09e79881e39aa89</t>
  </si>
  <si>
    <t>Abplive.in India 300x250</t>
  </si>
  <si>
    <t>Ad Boost (latribuna.hn)</t>
  </si>
  <si>
    <t>latribuna.hn</t>
  </si>
  <si>
    <t>611a946aa8f6077acd1d8b351c44156e</t>
  </si>
  <si>
    <t>Latribuna.hn 300x250</t>
  </si>
  <si>
    <t>ADAPT Network (Adaptnetwork.com)</t>
  </si>
  <si>
    <t>adaptnetwork.com</t>
  </si>
  <si>
    <t>1c941baf0029e363737d7fa28ef3217c</t>
  </si>
  <si>
    <t>Adaptnetwork.com 728x90 ATF</t>
  </si>
  <si>
    <t>2cd087b545b430cf957a37591e8f6ca0</t>
  </si>
  <si>
    <t>Adaptnetwork.com 300x250 BTF</t>
  </si>
  <si>
    <t>3940b5722ca9b2c818a70c96cc2db6a2</t>
  </si>
  <si>
    <t>Adaptnetwork.com 300x250 ATF</t>
  </si>
  <si>
    <t>39cad949f0ee802b244bfccfec774b0d</t>
  </si>
  <si>
    <t>Adaptnetwork.com 300x600 BTF</t>
  </si>
  <si>
    <t>805134ef530b0110af88092859346b03</t>
  </si>
  <si>
    <t>Adaptnetwork.com 728x90 BTF</t>
  </si>
  <si>
    <t>Adbluedigital Ltd (cafepharma.com)</t>
  </si>
  <si>
    <t>grammarist.com</t>
  </si>
  <si>
    <t>adbe6c6f2d8b80f23b915daecc25987a</t>
  </si>
  <si>
    <t>Grammarist.com 300x250</t>
  </si>
  <si>
    <t>mapsofworld.com</t>
  </si>
  <si>
    <t>6bdbb5f4f29df054420244027599f248</t>
  </si>
  <si>
    <t>Mapsofworld.com 728x90</t>
  </si>
  <si>
    <t>phonesreview.co.uk</t>
  </si>
  <si>
    <t>949e47b67cba5ecefebbd495e2a0fbc0</t>
  </si>
  <si>
    <t>Phonesreview.co.uk 300x250</t>
  </si>
  <si>
    <t>whitepages.com</t>
  </si>
  <si>
    <t>01e0597aacfeb46459d64371732c560b</t>
  </si>
  <si>
    <t>Whitepages.com Set 3 728x90</t>
  </si>
  <si>
    <t>bb7ff629c8a7c027ed7fcf7dc6c237c8</t>
  </si>
  <si>
    <t>Whitepages.com Set 3 300x250</t>
  </si>
  <si>
    <t>cacea2dd59f68510c5304cecf27b76cd</t>
  </si>
  <si>
    <t>Whitepages.com Set 2 300x250</t>
  </si>
  <si>
    <t>cdcd83882e3c8922e77914583f83cc5c</t>
  </si>
  <si>
    <t>Whitepages.com Set 2 728x90</t>
  </si>
  <si>
    <t>Addict Media (geneanet.org)</t>
  </si>
  <si>
    <t>geneanet.org</t>
  </si>
  <si>
    <t>d3fcda0d1bef977cbc1cb81af265096d</t>
  </si>
  <si>
    <t>Geneanet.org 728x90</t>
  </si>
  <si>
    <t>Adpile (Viraltide.com)</t>
  </si>
  <si>
    <t>socialtimeout.com</t>
  </si>
  <si>
    <t>2907913ec5086d298f5413eafcfae036</t>
  </si>
  <si>
    <t>Socialtimeout.com BTF1 300x250</t>
  </si>
  <si>
    <t>3d690c6a8200c9fad8b0fcd0246ba518</t>
  </si>
  <si>
    <t>Socialtimeout.com Below Articles #2 300x250</t>
  </si>
  <si>
    <t>b6a361b71f4a859ab8186738b9900832</t>
  </si>
  <si>
    <t>Socialtimeout.com Header 728x90</t>
  </si>
  <si>
    <t>bbde40dba050db203d0a4c0d5d5529c2</t>
  </si>
  <si>
    <t>Socialtimeout.com BTF2 300x250</t>
  </si>
  <si>
    <t>de79cbdaf172c8dfe80f5cbc2db92ab9</t>
  </si>
  <si>
    <t>Socialtimeout.com Below Articles 300x250</t>
  </si>
  <si>
    <t>AdSparc (dailymotion.com)</t>
  </si>
  <si>
    <t>9gag.com</t>
  </si>
  <si>
    <t>3ae111a021fa408bf76d2a1e3315cc71</t>
  </si>
  <si>
    <t>9gag.com KMN 728x90</t>
  </si>
  <si>
    <t>47934f249b52806a8b732fce000f5f80</t>
  </si>
  <si>
    <t>9gag.com 300x250 KMN2</t>
  </si>
  <si>
    <t>Gentle Margin Over Fill (Type C+)</t>
  </si>
  <si>
    <t>aec5494c0142263ec0aabcae6de1a02f</t>
  </si>
  <si>
    <t>9gag.com KMN 300x250</t>
  </si>
  <si>
    <t>allafrica.com</t>
  </si>
  <si>
    <t>2c416aff8f3eedeb0fe6c9cd9f7e4a1d</t>
  </si>
  <si>
    <t>AllAfrica_728x90_D_US/CA_KMN</t>
  </si>
  <si>
    <t>2cd9503daef67955d976b6e4cb721d2c</t>
  </si>
  <si>
    <t>AllAfrica_728x90_D_US/CA_KMN3</t>
  </si>
  <si>
    <t>6918a652870946ff6f6adf090b0febb8</t>
  </si>
  <si>
    <t>AllAfrica_300x250_D_US/CA_KMN</t>
  </si>
  <si>
    <t>8e8d24b5f2ab397a4b8b43c68a761114</t>
  </si>
  <si>
    <t>AllAfrica_300x250_D_UK/AU_KMN</t>
  </si>
  <si>
    <t>bd62bf7d5f61c88ec18395302850d897</t>
  </si>
  <si>
    <t>AllAfrica_320x50_M_US/CA_KMN</t>
  </si>
  <si>
    <t>f288494b219c81f8da28734c87d590af</t>
  </si>
  <si>
    <t>AllAfrica_300x250_D_AFR_KMN</t>
  </si>
  <si>
    <t>fdbb47eebcde8f3e014a40b3d6cf8df2</t>
  </si>
  <si>
    <t>AllAfrica_728x90_D_US/CA_KMN2</t>
  </si>
  <si>
    <t>allfreecrochet.com</t>
  </si>
  <si>
    <t>ac4281a07a542faff3782b709b6fb062</t>
  </si>
  <si>
    <t>Allfreecrochet.com 300x250</t>
  </si>
  <si>
    <t>baixaki.com.br</t>
  </si>
  <si>
    <t>dcd9c8fabacff3959e621e4857645f6d</t>
  </si>
  <si>
    <t>Baixaki.com.br 300x250</t>
  </si>
  <si>
    <t>bollywoodlife.com</t>
  </si>
  <si>
    <t>0057f6cb501105fb66e2b446a70a90f3</t>
  </si>
  <si>
    <t>Bollywoodlife.com-728x90_KMN</t>
  </si>
  <si>
    <t>5b3c2c3becb9b53889618e2131b5db28</t>
  </si>
  <si>
    <t>Bollywoodlife.com-160x600_KMN</t>
  </si>
  <si>
    <t>8aeea1be3e3a3760276a0984914ffac0</t>
  </si>
  <si>
    <t>Bollywoodlife.com-300x250_KMN</t>
  </si>
  <si>
    <t>celebwild.com</t>
  </si>
  <si>
    <t>929536bc5f5ea89aeca64da7a19e043e</t>
  </si>
  <si>
    <t>Celebwild.com 728x90</t>
  </si>
  <si>
    <t>ef73958555abece5041fd034bd10b82f</t>
  </si>
  <si>
    <t>Celebwild.com 300x250</t>
  </si>
  <si>
    <t>creaders.net</t>
  </si>
  <si>
    <t>e528ef82112ef68b58848a59df9208e7</t>
  </si>
  <si>
    <t>Creaders.net_UK-AU_300x250_KMN</t>
  </si>
  <si>
    <t>cricketcountry.com</t>
  </si>
  <si>
    <t>9b077be98c0ba744c8af6dc0957c7262</t>
  </si>
  <si>
    <t>cricketcountry.com-728x90_KMN</t>
  </si>
  <si>
    <t>cyclerlife.com</t>
  </si>
  <si>
    <t>b873c9a5a0f73c63cf14ecc7769155dc</t>
  </si>
  <si>
    <t>Cyclerlife.com_KMN2_300x250</t>
  </si>
  <si>
    <t>deccanherald.com</t>
  </si>
  <si>
    <t>9487830062fefd0cf578f114b126e675</t>
  </si>
  <si>
    <t>Deccanherald.com 300x250</t>
  </si>
  <si>
    <t>dinamani.com</t>
  </si>
  <si>
    <t>03de118fabd341dcf7ac52b05310fb37</t>
  </si>
  <si>
    <t>NIE-dinamani.com- 728x90</t>
  </si>
  <si>
    <t>258065a86a8738dee3f362461f94857c</t>
  </si>
  <si>
    <t>NIE-dinamani.com-KMN3-300x250</t>
  </si>
  <si>
    <t>93f32fd0a956a79127a049e0de720d6b</t>
  </si>
  <si>
    <t>NIE-dinamani.com- 300x250</t>
  </si>
  <si>
    <t>966b660f008d328b941a5934aff857d7</t>
  </si>
  <si>
    <t>Dinamani.com KMN2 728x90</t>
  </si>
  <si>
    <t>b87939caf94ca275abf8d5660ed1d1b1</t>
  </si>
  <si>
    <t>Dinamani.com KMN2 300x250</t>
  </si>
  <si>
    <t>diply.com</t>
  </si>
  <si>
    <t>0a405c0071e14b9e0277a3266b3215d5</t>
  </si>
  <si>
    <t>Diply_Dsk_CNT_Ad3_728x90_Tier 1_KMN2</t>
  </si>
  <si>
    <t>0adab9c287bc72d5436766dd87dfa6d1</t>
  </si>
  <si>
    <t>Diply_Dsk_Cnt_Ad2_728x90_Tier 1_KMN2</t>
  </si>
  <si>
    <t>35a4b07710acc35e4ab0a89a954f0fa2</t>
  </si>
  <si>
    <t>Diply_Dsk_CNT_Ad3_728x90_Tier 1_KMN</t>
  </si>
  <si>
    <t>4aec47aeec013626183fe3201d949f28</t>
  </si>
  <si>
    <t>Diply_Dsk_Sid_Ad2_300x250_Tier 1_KMN</t>
  </si>
  <si>
    <t>595bc122c165ebde3187f17637129430</t>
  </si>
  <si>
    <t>Diply_Dsk_Sid_Ad2_300x250_Tier 1_KMN2</t>
  </si>
  <si>
    <t>86356a8925df9f8320c1fcffeb840006</t>
  </si>
  <si>
    <t>Diply_Dsk_Hdr_Ad1_728x90_T1_KMN</t>
  </si>
  <si>
    <t>ebd11727ea44ad6551ba1fe1dee77809</t>
  </si>
  <si>
    <t>Diply_Dsk_Cnt_Ad2_728x90_Tier 1_KMN</t>
  </si>
  <si>
    <t>dnaindia.com</t>
  </si>
  <si>
    <t>481092d0878895cb3f23e7fbb243f5a6</t>
  </si>
  <si>
    <t>DNA - 728x90_KMN</t>
  </si>
  <si>
    <t>bff9b60ee368085652c17f23a8a096ad</t>
  </si>
  <si>
    <t>Dnaindia.com _KMN2 728x90</t>
  </si>
  <si>
    <t>ee1f94d27669799e0d965c0881dfc752</t>
  </si>
  <si>
    <t>DNA - 300x250_KMN</t>
  </si>
  <si>
    <t>f6f92ae42b62f3c0e3865e1c63ad7a84</t>
  </si>
  <si>
    <t>Dnaindia.com _KMN2 300x250</t>
  </si>
  <si>
    <t>doityourself.com</t>
  </si>
  <si>
    <t>e423e4cc2cb3b5851a5c3998e39509a5</t>
  </si>
  <si>
    <t>IB_Doityourself.com _KMN_ 300x250</t>
  </si>
  <si>
    <t>dynomove.com</t>
  </si>
  <si>
    <t>2c2040e165e5bb65065d4fb6f7f41c0f</t>
  </si>
  <si>
    <t>Dynomove.com_KMN_300x250</t>
  </si>
  <si>
    <t>egotastic.com</t>
  </si>
  <si>
    <t>948e35d45a785385903741d35c5a69e7</t>
  </si>
  <si>
    <t>Egotastic_Desk_300x250_KMN2</t>
  </si>
  <si>
    <t>96a3058b432bad9b4bdabc523e8ba3c6</t>
  </si>
  <si>
    <t>Egotastic.com _KMN_ 300x250</t>
  </si>
  <si>
    <t>emgn.com</t>
  </si>
  <si>
    <t>2865f24d636ed9dac65bcf0e811e51d8</t>
  </si>
  <si>
    <t>Emgn.com_Native_S_dsk_KMN</t>
  </si>
  <si>
    <t>4ec83cc0508227c9d0806218adfe7b1d</t>
  </si>
  <si>
    <t>EMGN-S-300x250-BTF3</t>
  </si>
  <si>
    <t>67628c64752b311a738de6ac9f27d7d5</t>
  </si>
  <si>
    <t>Emgn.com_Native_S_dsk_KMN2</t>
  </si>
  <si>
    <t>8d0d54e61c63c97a5c7a0c447f35b109</t>
  </si>
  <si>
    <t>Emgn.com_Native_S_mob_KMN</t>
  </si>
  <si>
    <t>express.com.pk</t>
  </si>
  <si>
    <t>b29c15ebe8d4a7b436c2b23b171092fe</t>
  </si>
  <si>
    <t>Express.com.pk ATF 728x90</t>
  </si>
  <si>
    <t>e9d49ab2c089c329150dc185994cb1fa</t>
  </si>
  <si>
    <t>Express.com.pk BTF 728x90</t>
  </si>
  <si>
    <t>express.pk</t>
  </si>
  <si>
    <t>768046ce5e5d2b091407b06d756bdb3b</t>
  </si>
  <si>
    <t>Express.pk 728x90</t>
  </si>
  <si>
    <t>febreteen.com.br</t>
  </si>
  <si>
    <t>a047bd399b75c129f17091c8241e993d</t>
  </si>
  <si>
    <t>Febreteen.com.br_300x250_KMN</t>
  </si>
  <si>
    <t>af9a0335be5db6b4db29607e5e608785</t>
  </si>
  <si>
    <t>Febreteen.com.br _KMN_ 728x90</t>
  </si>
  <si>
    <t>firstpost.com</t>
  </si>
  <si>
    <t>0bea47243ec402f220cd805826248a66</t>
  </si>
  <si>
    <t>Firstpost.com _KMN_300x250</t>
  </si>
  <si>
    <t>1e6b2171811ccd5bb7b87caa10859044</t>
  </si>
  <si>
    <t>Firstpost.com _KMN2_ 300x600</t>
  </si>
  <si>
    <t>4aa1aad8f19c038ebefe8aa041d1d877</t>
  </si>
  <si>
    <t>Firstpost.com_KMN_300x600</t>
  </si>
  <si>
    <t>667f992eef4ee7c7b1b7c7f42cd1d717</t>
  </si>
  <si>
    <t>Firstpost.com _300x250_KMN2</t>
  </si>
  <si>
    <t>8bff78a5869d7456a12b4e0ecb9fed42</t>
  </si>
  <si>
    <t>Firstpost.com_728x90_KMN2</t>
  </si>
  <si>
    <t>c223dcaa2d23bb791e03d1389b680a85</t>
  </si>
  <si>
    <t>Firstpost.com _KMN_728x90</t>
  </si>
  <si>
    <t>e26255127ef23aa2625eca86e764671a</t>
  </si>
  <si>
    <t>Firstpost.com Mobile _KMN_ 320x50</t>
  </si>
  <si>
    <t>gamepressure.com</t>
  </si>
  <si>
    <t>0aac9ba6bae9dc179c07e8b85ea5e924</t>
  </si>
  <si>
    <t>Gamepressure.com BTF 300x250 KMN2</t>
  </si>
  <si>
    <t>1406bee91eb29e7fafbe53bb8d95c916</t>
  </si>
  <si>
    <t>Gamepressure.com 300x250 UK BTF KMN</t>
  </si>
  <si>
    <t>2c316cad2de8f3233496cd5a1871264f</t>
  </si>
  <si>
    <t>Gamepressure.com 300x250 KMN</t>
  </si>
  <si>
    <t>76381b23e741d885b5fb281e147b3e32</t>
  </si>
  <si>
    <t>Gamepressure.com ATF 300x250 KMN</t>
  </si>
  <si>
    <t>8e815d90fc2223b3bbf431c8ab1fb14a</t>
  </si>
  <si>
    <t>Gamepressure.com BTF 728x90 KMN2</t>
  </si>
  <si>
    <t>960568023cd11e60e6cb42fa5cccb10c</t>
  </si>
  <si>
    <t>Gamepressure.com 728x90 UK BTF KMN</t>
  </si>
  <si>
    <t>a97694bc6329798a27e8443c01ff7db4</t>
  </si>
  <si>
    <t>Gamepressure.com 728x90 KMN</t>
  </si>
  <si>
    <t>c388b5a85c0be4bdcf952bbc30237cfe</t>
  </si>
  <si>
    <t>Gamepressure.com ATF 728x90 KMN</t>
  </si>
  <si>
    <t>gumtree.com.au</t>
  </si>
  <si>
    <t>0c26e48d0dc96dff3330bc7d03836dee</t>
  </si>
  <si>
    <t>Gumtree_AU_KMN3_300x600</t>
  </si>
  <si>
    <t>31e3b639db997f8d7e83326f859e4639</t>
  </si>
  <si>
    <t>Gumtree.com.au Mobile _AU_MW_KMN2_ 300x250</t>
  </si>
  <si>
    <t>6fcddde3f881ef082c7d082a6ff1bf33</t>
  </si>
  <si>
    <t>Gumtree-AU- 160x600</t>
  </si>
  <si>
    <t>8cb9b980ab2042a62684df094042a4c5</t>
  </si>
  <si>
    <t>Gumtree.com.au -AU-BTF_KMN2_ 728x90</t>
  </si>
  <si>
    <t>9733ffaaa1a11c3cf151c63e37f7942e</t>
  </si>
  <si>
    <t>Gumtree.com.au Mobile _AU_MW_KMN2_ 320x50</t>
  </si>
  <si>
    <t>98f6571e4da48d43eedf0ffff7e725fd</t>
  </si>
  <si>
    <t>Gumtree-AU-ATF- 728x90</t>
  </si>
  <si>
    <t>a697e99c4891010bc7b35025cd0741a0</t>
  </si>
  <si>
    <t>Gumtree-AU- 300x250</t>
  </si>
  <si>
    <t>b999eacaa06228bef9700183b1c8f505</t>
  </si>
  <si>
    <t>Gumtree.com.au _AU_KMN2_ 300x600</t>
  </si>
  <si>
    <t>bc060644f6bb1b52c862fdff6928a1f9</t>
  </si>
  <si>
    <t>Gumtree.com.au_AU_MW_ 320x50</t>
  </si>
  <si>
    <t>c217b382bd0bb7d88db412a2974e82de</t>
  </si>
  <si>
    <t>Gumtree.com.au -AU-ATF_KMN2_ 728x90</t>
  </si>
  <si>
    <t>c7dfbbb336c98c995e6ee5ea12825118</t>
  </si>
  <si>
    <t>Gumtree.com.au _AU_KMN_ 300x600</t>
  </si>
  <si>
    <t>d374c5fac1b7399a8bccffa2446d5403</t>
  </si>
  <si>
    <t>Gumtree.com.au _AU_MW_ 300x250</t>
  </si>
  <si>
    <t>e08f7dfcdf9d117fb7988f7e67f5c5f8</t>
  </si>
  <si>
    <t>Gumtree-AU-BTF- 728x90</t>
  </si>
  <si>
    <t>e3656c891bfd92891e93d5acb0d10f27</t>
  </si>
  <si>
    <t>Gumtree.com.au -AU_KMN2_ 300x250</t>
  </si>
  <si>
    <t>healthboards.com</t>
  </si>
  <si>
    <t>4a3f54c614940ee5f4ce189aeb98bb5a</t>
  </si>
  <si>
    <t>IB_Healthboards.com _KMN_ 728x90</t>
  </si>
  <si>
    <t>6f01363020d05a8984ac5b56312a774c</t>
  </si>
  <si>
    <t>IB_Healthboards.com _KMN_ 300x250</t>
  </si>
  <si>
    <t>hindustantimes.com</t>
  </si>
  <si>
    <t>369fb0a4379409e5d5c1395a287125aa</t>
  </si>
  <si>
    <t>HTimes_728x90_DSK_CA_KMN</t>
  </si>
  <si>
    <t>49e212c556c62b5ad273880e2296d56a</t>
  </si>
  <si>
    <t>HTimes_728x90_DSK_EN4_KMN</t>
  </si>
  <si>
    <t>8191fd7858e257fc8f55bc529091b39b</t>
  </si>
  <si>
    <t>HTimes_300x250_DSK_CA_KMN</t>
  </si>
  <si>
    <t>8c52140907ef1c4017211e0ba4d7706d</t>
  </si>
  <si>
    <t>HTimes_300x250_DSK_EN4_KMN</t>
  </si>
  <si>
    <t>hollywoodlife.com</t>
  </si>
  <si>
    <t>0fc7fd5584d7ac5c2a26d25a2ebabca6</t>
  </si>
  <si>
    <t>Hollywoodlife.com ROW 300x250 KMN2</t>
  </si>
  <si>
    <t>4c80c7830e34e427fb774118e442e453</t>
  </si>
  <si>
    <t>Hollywoodlife.com 300x250 KMN2</t>
  </si>
  <si>
    <t>8f1c997da02c3f5d3f331157b1b3d1f3</t>
  </si>
  <si>
    <t>Hollywoodlife.com KMN 300x250</t>
  </si>
  <si>
    <t>d848e615c697e028a4b28d9e1ba5bdfd</t>
  </si>
  <si>
    <t>Hollywoodlife.com ROW KMN 300x250</t>
  </si>
  <si>
    <t>e153daaf260d70a38f72a142c06e4265</t>
  </si>
  <si>
    <t>Hollywoodlife.com 728x90 KMN2</t>
  </si>
  <si>
    <t>f51a5cd4ec93e332fbb2fb001e70ff22</t>
  </si>
  <si>
    <t>Hollywoodlife.com KMN 728x90</t>
  </si>
  <si>
    <t>hugogloss.com</t>
  </si>
  <si>
    <t>94bb6ace8122d36df04a7a32ce8a98bd</t>
  </si>
  <si>
    <t>Hugogloss.com 728x90</t>
  </si>
  <si>
    <t>da4f848dc28647c62412fec16d4bd17f</t>
  </si>
  <si>
    <t>Hugogloss.com 300x250</t>
  </si>
  <si>
    <t>Maximize Fill (Type A+)</t>
  </si>
  <si>
    <t>ibahia.com</t>
  </si>
  <si>
    <t>f8d55e11426b74b2d24433729477625f</t>
  </si>
  <si>
    <t>Ibahia.com 300x250</t>
  </si>
  <si>
    <t>ibtimes.com</t>
  </si>
  <si>
    <t>7b015bd1c33afe622df9cfc1334a3db0</t>
  </si>
  <si>
    <t>IBTimes-IN-ATF- 728x90</t>
  </si>
  <si>
    <t>india.com</t>
  </si>
  <si>
    <t>4080914d254058bfaa8c273082b9272b</t>
  </si>
  <si>
    <t>India.com - 728x90_KMN</t>
  </si>
  <si>
    <t>8a6e00467e2389521096782153c7d243</t>
  </si>
  <si>
    <t>India.com - 160x600_KMN</t>
  </si>
  <si>
    <t>c67ca5f4ca9d0bece1cc76b3397282cf</t>
  </si>
  <si>
    <t>India.com - 300x250_KMN</t>
  </si>
  <si>
    <t>indianexpress.com</t>
  </si>
  <si>
    <t>395bded7dfddff81e61023eb1eb30d37</t>
  </si>
  <si>
    <t>Indianexpress.com _KMN_ 300x250</t>
  </si>
  <si>
    <t>ink361.com</t>
  </si>
  <si>
    <t>96f839842906bbd98a787ca366ec1093</t>
  </si>
  <si>
    <t>Ink361.com_dsk_300x250_KMN</t>
  </si>
  <si>
    <t>javedch.com</t>
  </si>
  <si>
    <t>27b30fa416bf89a079507ef52f4fdc68</t>
  </si>
  <si>
    <t>Javedch.com _KMN2_ 300x250</t>
  </si>
  <si>
    <t>3241c1ed3732ffc1363859a9c3f741dd</t>
  </si>
  <si>
    <t>Javedch.com _KMN_EU_ 728x90</t>
  </si>
  <si>
    <t>39dc8136daec05641772d370c03eebac</t>
  </si>
  <si>
    <t>Javedch.com _KMN_EU_ 300x250</t>
  </si>
  <si>
    <t>6bbf077374ec0a807f8e271913e3d2fb</t>
  </si>
  <si>
    <t>Javedch.com_300x250_KMN</t>
  </si>
  <si>
    <t>7491dec38304c49aecbf41b8a1b802b9</t>
  </si>
  <si>
    <t>Javedch.com _KMN2_EU_ 300x250</t>
  </si>
  <si>
    <t>9f0f0a7d4107894f2863289e4ccf3863</t>
  </si>
  <si>
    <t>Javedch.com _KMN2_EU_ 728x90</t>
  </si>
  <si>
    <t>kannadaprabha.com</t>
  </si>
  <si>
    <t>557067c5f474611c39cff023db27de83</t>
  </si>
  <si>
    <t>NIE-kannadaprabha.com- 300x250</t>
  </si>
  <si>
    <t>55c4c46d44bf33ba7b938df3a17dfcf4</t>
  </si>
  <si>
    <t>Kannadaprabha.com KMN2 728x90</t>
  </si>
  <si>
    <t>809fe90de6ac7944a2a49167187089cd</t>
  </si>
  <si>
    <t>NIE-kannadaprabha.com- 728x90</t>
  </si>
  <si>
    <t>b1e173ca345829c8d0bcd00d7c6d3b53</t>
  </si>
  <si>
    <t>Kannadaprabha.com KMN2 300x250</t>
  </si>
  <si>
    <t>ligastars.com</t>
  </si>
  <si>
    <t>8736441120edc14d5fa286ab6b59e070</t>
  </si>
  <si>
    <t>Ligastars.com _KMN_ 300x250</t>
  </si>
  <si>
    <t>c92eb57f33aa1ffb9c9ddc33a694fabb</t>
  </si>
  <si>
    <t>Ligastars.com _KMN_ 728x90</t>
  </si>
  <si>
    <t>live2100.com</t>
  </si>
  <si>
    <t>74cd6f7693caebd4901f099abebb4628</t>
  </si>
  <si>
    <t>Live2100.com_KMN_300x250</t>
  </si>
  <si>
    <t>midianews.com.br</t>
  </si>
  <si>
    <t>040a44f2ee43be65bae7d7955fc80a10</t>
  </si>
  <si>
    <t>Midianews.com.br _KMN_ 300x250</t>
  </si>
  <si>
    <t>mobilitypress.com</t>
  </si>
  <si>
    <t>6b599664addf9cd54b52fe5b4ab98356</t>
  </si>
  <si>
    <t>Mobilitypress_300x250_KMN</t>
  </si>
  <si>
    <t>cd826b9b21efacc07d5447a1b150e0f1</t>
  </si>
  <si>
    <t>Mobilitypress_728x90_KMN</t>
  </si>
  <si>
    <t>moneycontrol.com</t>
  </si>
  <si>
    <t>3e4a12f8189df8d611d6cd6a5b5c3eb2</t>
  </si>
  <si>
    <t>Moneycontrol.com - 300x250_KMN</t>
  </si>
  <si>
    <t>9ccad446e25e52be7b0f8fec6d8f0bf1</t>
  </si>
  <si>
    <t>Moneycontrol.com KMN2 728x90</t>
  </si>
  <si>
    <t>9e13f4b92796695de8795ef02e727b61</t>
  </si>
  <si>
    <t>Moneycontrol.com KMN2 300x250</t>
  </si>
  <si>
    <t>a4bf858e73ffbd1af43b997acf192648</t>
  </si>
  <si>
    <t>Moneycontrol.com - 728x90_KMN</t>
  </si>
  <si>
    <t>mydailyviral.com</t>
  </si>
  <si>
    <t>65a822886733458f53a18596a823675b</t>
  </si>
  <si>
    <t>Mydailyviral.com_728x90_KMN</t>
  </si>
  <si>
    <t>naointendo.com.br</t>
  </si>
  <si>
    <t>9311e63b7754089b41677d2dfc796086</t>
  </si>
  <si>
    <t>Naointendo.com.br _KMN_ 728x90</t>
  </si>
  <si>
    <t>ebd50c5572c491ad581407916daf313b</t>
  </si>
  <si>
    <t>Naointendo.com.br _KMN_ 300x250</t>
  </si>
  <si>
    <t>newindianexpress.com</t>
  </si>
  <si>
    <t>54eae412e901bcf6767b018562f22ac0</t>
  </si>
  <si>
    <t>Newindianexpress.com 728x90</t>
  </si>
  <si>
    <t>d5f6205d8a7aed80360c80159ef7bb95</t>
  </si>
  <si>
    <t>Newindianexpress.com 300x250</t>
  </si>
  <si>
    <t>news18.com</t>
  </si>
  <si>
    <t>00521fe07231bb828490168510f77dff</t>
  </si>
  <si>
    <t>News18.com KMN2 300x600</t>
  </si>
  <si>
    <t>402503b8c8a072bc683fa6c20e267a4e</t>
  </si>
  <si>
    <t>News18.com KMN 300x600</t>
  </si>
  <si>
    <t>5fa493c981c7d5d4afe2dc239b370ea7</t>
  </si>
  <si>
    <t>News18.com KMN2 728x90</t>
  </si>
  <si>
    <t>b15745a1bf46bc3441550f65e9cb0e14</t>
  </si>
  <si>
    <t>News18.com _KMN_ 300x250</t>
  </si>
  <si>
    <t>ba86efe2dc4be276ae774965902befa6</t>
  </si>
  <si>
    <t>News18.com _KMN_ 728x90</t>
  </si>
  <si>
    <t>cbba06e6a19430a01b8ffd9a3f0848da</t>
  </si>
  <si>
    <t>News18.com KMN2 300x250</t>
  </si>
  <si>
    <t>nj.com</t>
  </si>
  <si>
    <t>031426cbe34a27c49cfce8f6513bd5b5</t>
  </si>
  <si>
    <t>Advance_NJ_BTF_Direct_Mobile_Tile2_300x250_KMN</t>
  </si>
  <si>
    <t>0643fba6f2a7e627200408294f9fcaf3</t>
  </si>
  <si>
    <t>Advance_NJ_BTF_Direct_Mobile_Tile5_300x250_KMN</t>
  </si>
  <si>
    <t>1608acd54edce92d535d6d8d6da88e9f</t>
  </si>
  <si>
    <t>Advance_NJ_ATF_Direct_Web_Leaderboard_728x90_KMN2</t>
  </si>
  <si>
    <t>191cfce49edf03d1a8b582b54324d0a5</t>
  </si>
  <si>
    <t>Advance_NJ_BTF_Direct_Web_RectangleBelow_300x250_KMN</t>
  </si>
  <si>
    <t>2f70da14076f425aa1b6c5d02f732278</t>
  </si>
  <si>
    <t>Advance_NJ_BTF_Direct_Web_Marketing1_300x250_KMN</t>
  </si>
  <si>
    <t>58b8ba344fced08f03f8191d601ec0cc</t>
  </si>
  <si>
    <t>Advance_NJ_ATF_Direct_Mobile_Tile1_320x50_KMN</t>
  </si>
  <si>
    <t>931fe2f4679f127810bca5378e64abb9</t>
  </si>
  <si>
    <t>Advance_NJ_BTF_Direct_Web_RectangleBelow_300x250_KMN2</t>
  </si>
  <si>
    <t>a3fec86e40e016902f713297823bb10d</t>
  </si>
  <si>
    <t>Advance_NJ_ATF_Direct_Web_Leaderboard_728x90_KMN</t>
  </si>
  <si>
    <t>c21c94d3e53c3c324e3db5d93313f229</t>
  </si>
  <si>
    <t>Advance_NJ_BTF_Direct_Web_Rectangle2_300x250_KMN2</t>
  </si>
  <si>
    <t>db8df09efb60b53adbfb64a08efb9ea4</t>
  </si>
  <si>
    <t>Advance_NJ_BTF_Direct_Web_Marketing2_300x250_KMN</t>
  </si>
  <si>
    <t>e5b73913f8db4903d2a1713c31bc7d80</t>
  </si>
  <si>
    <t>Advance_NJ_BTF_Direct_Web_Marketing2_300x250_KMN2</t>
  </si>
  <si>
    <t>f1550a986cf067ada4345530dcc67ac8</t>
  </si>
  <si>
    <t>Advance_NJ_BTF_Direct_Web_Rectangle2_300x250_KMN</t>
  </si>
  <si>
    <t>philly.com</t>
  </si>
  <si>
    <t>1852bf871074d1a93a669c9050062288</t>
  </si>
  <si>
    <t>Philly.com_US_728x90_US_KMN3</t>
  </si>
  <si>
    <t>6ce2993c2785ed4e0684e2f96893efd3</t>
  </si>
  <si>
    <t>Philly.com_728x90_US_KMN2</t>
  </si>
  <si>
    <t>e7ed357b80b1e53f4a41ee1f68e0aff6</t>
  </si>
  <si>
    <t>Philly.com _KMN_US 728x90</t>
  </si>
  <si>
    <t>redetv.uol.com.br</t>
  </si>
  <si>
    <t>8aa784b762320cc6a915116b790d38a9</t>
  </si>
  <si>
    <t>Redetv.uol.com.br _KMN_ 300x250</t>
  </si>
  <si>
    <t>c003f0603419fdf5e51133b7c9bd0f7f</t>
  </si>
  <si>
    <t>Redetv.uol.com.br _KMN_300x600</t>
  </si>
  <si>
    <t>ca10b37c64e76a851fbd503b7a3f2aa3</t>
  </si>
  <si>
    <t>Redetv.uol.com.br _KMN_728x90</t>
  </si>
  <si>
    <t>revistaforum.com.br</t>
  </si>
  <si>
    <t>842bf70073f2c15221727c355c88c089</t>
  </si>
  <si>
    <t>Revistaforum.com.br _KMN_ 300x250</t>
  </si>
  <si>
    <t>shortlist.com</t>
  </si>
  <si>
    <t>3c0b8b3c5ccda6de4dd52f01557c32d5</t>
  </si>
  <si>
    <t>Shortlist.com BTF 300x250 KMN</t>
  </si>
  <si>
    <t>89a6ee96b42151476721fca319cbf3e0</t>
  </si>
  <si>
    <t>Shortlist.com ATF 300x250 KMN</t>
  </si>
  <si>
    <t>8a7b5f8ac51bab51630009d64a57cc0e</t>
  </si>
  <si>
    <t>Shortlist.com ATF 300x600 KMN</t>
  </si>
  <si>
    <t>ebff83631a20b2eded571fe8aed5610c</t>
  </si>
  <si>
    <t>Shortlist.com ATF 970x250 KMN</t>
  </si>
  <si>
    <t>f956ae9d73906559c89ae5564a45b9e6</t>
  </si>
  <si>
    <t>Shortlist.com ATF 728x90 KMN</t>
  </si>
  <si>
    <t>sify.com</t>
  </si>
  <si>
    <t>dcb1edbd0666e900a61b060c148645d6</t>
  </si>
  <si>
    <t>Sify.com KMN 300x250</t>
  </si>
  <si>
    <t>e96d0f833375bfc896eec8b35cf600c8</t>
  </si>
  <si>
    <t>Sify.com KMN 728x90</t>
  </si>
  <si>
    <t>stylist.co.uk</t>
  </si>
  <si>
    <t>0762949d6bd16e9054ba7154a89425ef</t>
  </si>
  <si>
    <t>Stylist.co.uk ATF 300x250 KMN</t>
  </si>
  <si>
    <t>0a2888007c2c07760f30180de8ea3225</t>
  </si>
  <si>
    <t>Stylist.co.uk ATF 728x90 KMN</t>
  </si>
  <si>
    <t>caaa537040b9eae34dc3ed5c38939b72</t>
  </si>
  <si>
    <t>Stylist.co.uk ATF 970x250 KMN</t>
  </si>
  <si>
    <t>superlutas.com.br</t>
  </si>
  <si>
    <t>c3d4ad1578f9ec6917c01baead717b48</t>
  </si>
  <si>
    <t>Superlutas.com.br _KMN_ 300x250</t>
  </si>
  <si>
    <t>thehindu.com</t>
  </si>
  <si>
    <t>2859cb89cefa9c6477f9d2224292add7</t>
  </si>
  <si>
    <t>Thehindu.com _CAUKAU_KMN_ 728x90</t>
  </si>
  <si>
    <t>36ae98c13fa41ce983a9cbba92b32e82</t>
  </si>
  <si>
    <t>Thehindu.com _US_KMN_ 728x90</t>
  </si>
  <si>
    <t>3fa74ec930e99048f48e7459c713b8db</t>
  </si>
  <si>
    <t>Thehindu.com _US_KMN_ 300x250</t>
  </si>
  <si>
    <t>faba646be667bcd999c7fc720c2d5708</t>
  </si>
  <si>
    <t>Thehindu.com _CAUKAU_KMN_ 300x250</t>
  </si>
  <si>
    <t>thelocal.de</t>
  </si>
  <si>
    <t>2fca1cadce30cbbb7eafcf56790f390b</t>
  </si>
  <si>
    <t>Thelocal.de _KMN_ 300x250</t>
  </si>
  <si>
    <t>6a9a5dc4efd965540e361dede2d62347</t>
  </si>
  <si>
    <t>Thelocal.de _KMN_ 728x90</t>
  </si>
  <si>
    <t>thelocal.se</t>
  </si>
  <si>
    <t>9139c982cd6712d071965aa3802439a8</t>
  </si>
  <si>
    <t>Thelocal.se _KMN_ 728x90</t>
  </si>
  <si>
    <t>f79d503b68808acbd1acf13805fa7f3d</t>
  </si>
  <si>
    <t>Thelocal.se _KMN_ 300x250</t>
  </si>
  <si>
    <t>tribune.com.pk</t>
  </si>
  <si>
    <t>287c47ed292085e92e8c876d7685f1b4</t>
  </si>
  <si>
    <t>Tribune.com.pk ATF 728x90</t>
  </si>
  <si>
    <t>fa8ab328d5533b19252dbf2b77c482e2</t>
  </si>
  <si>
    <t>Tribune.com.pk 300x250</t>
  </si>
  <si>
    <t>urdupoint.com</t>
  </si>
  <si>
    <t>26bc14c012c5e3837fac7977d7a7d706</t>
  </si>
  <si>
    <t>Urdupoint.com _KMN2_EU_ 300x250</t>
  </si>
  <si>
    <t>2d65bcb500948d4dcfb9c6062f35dd3b</t>
  </si>
  <si>
    <t>Urdupoint.com_300x250_KMN</t>
  </si>
  <si>
    <t>8dbc5f1da019f20fae5a9b5e7ccbaa5f</t>
  </si>
  <si>
    <t>Urdupoint.com _KMN_ME_ 300x250</t>
  </si>
  <si>
    <t>e2ef2b2e76cabacfeb4051d0b256bd78</t>
  </si>
  <si>
    <t>Urdupoint.com _KMN2_ 300x250</t>
  </si>
  <si>
    <t>f499f129bf1b14f9bf8d996251f6074c</t>
  </si>
  <si>
    <t>Urdupoint.com _KMN_EU_ 300x250</t>
  </si>
  <si>
    <t>webdunia.com</t>
  </si>
  <si>
    <t>1928c32460502fdcc50d9ded21ed062a</t>
  </si>
  <si>
    <t>Webdunia.com KMN 300x250</t>
  </si>
  <si>
    <t>eb515a5eb69a4b8c14b87bea32177349</t>
  </si>
  <si>
    <t>Webdunia.com KMN 728x90</t>
  </si>
  <si>
    <t>weddingbee.com</t>
  </si>
  <si>
    <t>66b512e0501f4a7a1a8ae839b11784d6</t>
  </si>
  <si>
    <t>IB_Weddingbee.com _KMN_ 300x250</t>
  </si>
  <si>
    <t>6e08b0c2f0ad2eebd0f7e0798222da5d</t>
  </si>
  <si>
    <t>IB_Weddingbee.com _KMN_ 728x90</t>
  </si>
  <si>
    <t>wordfind.com</t>
  </si>
  <si>
    <t>95e4c351aa7138559753dde222eaad7d</t>
  </si>
  <si>
    <t>Wordfind.com KMN 728x90</t>
  </si>
  <si>
    <t>c18210b0fee4b60aa88e55f7986ef0e8</t>
  </si>
  <si>
    <t>Wordfind.com KMN 300x250</t>
  </si>
  <si>
    <t>wwtdd.com</t>
  </si>
  <si>
    <t>500b7b9bd786452f1020784e9392d1ed</t>
  </si>
  <si>
    <t>Wwtdd.com _Desk_KMN_ 300x250</t>
  </si>
  <si>
    <t>yourcareeverywhere.com</t>
  </si>
  <si>
    <t>0c331836f5344578830833d9010371b9</t>
  </si>
  <si>
    <t>Yourcareeverywhere_mob_300x250_KMN</t>
  </si>
  <si>
    <t>6f4f0dd8d1743286e45d6bc10beeafbc</t>
  </si>
  <si>
    <t>Yourcareeverywhere_dsktp_160x600_KMN</t>
  </si>
  <si>
    <t>b8bdceb9279d19536fad6b80e42ad28f</t>
  </si>
  <si>
    <t>Yourcareeverywhere_dsktp_728x90_KMN</t>
  </si>
  <si>
    <t>bf727e18f3d3187d885cff46c49f691f</t>
  </si>
  <si>
    <t>Yourcareeverywhere_dsktp_300x250_KMN</t>
  </si>
  <si>
    <t>f52666e546bb4e629d6aa50a047df2fb</t>
  </si>
  <si>
    <t>Yourcareeverywhere_mob_320x50_KMN</t>
  </si>
  <si>
    <t>youscube.com</t>
  </si>
  <si>
    <t>215154c023f026bafb26232ee7461854</t>
  </si>
  <si>
    <t>Youscube.com_728x90_KMN2</t>
  </si>
  <si>
    <t>6bbfff9e4244157348e004b510040756</t>
  </si>
  <si>
    <t>Youscube.com_300x250_KMN2</t>
  </si>
  <si>
    <t>cafac4f81c5552c690d94f76e07bb5ec</t>
  </si>
  <si>
    <t>Youscube.com_300x250_KMN</t>
  </si>
  <si>
    <t>Advfn.com</t>
  </si>
  <si>
    <t>advfn.com</t>
  </si>
  <si>
    <t>a62a9b22ec9d2fe2006c9af3ee5521eb</t>
  </si>
  <si>
    <t>Project Viper - 728x90</t>
  </si>
  <si>
    <t>Africeleb.com</t>
  </si>
  <si>
    <t>afrikmag.com</t>
  </si>
  <si>
    <t>007a53a31f1b3465d4cba74391cff35d</t>
  </si>
  <si>
    <t>Afrikmag.com ROW 300x250</t>
  </si>
  <si>
    <t>73f4da4962f530c02a2daa4e7e0870dd</t>
  </si>
  <si>
    <t>Afrikmag.com 300x250</t>
  </si>
  <si>
    <t>e58d3076f197839e709ca446187e1d2f</t>
  </si>
  <si>
    <t>Afrikmag.com ROW 728x90</t>
  </si>
  <si>
    <t>Afrizap.com</t>
  </si>
  <si>
    <t>afrizap.com</t>
  </si>
  <si>
    <t>16ef1ec8b68f87d27ff1f359eba32e1b</t>
  </si>
  <si>
    <t>Afrizap.com DE_BottomRightsidebar_Komoona_D 300x250</t>
  </si>
  <si>
    <t>AGA Media Group (fuse.tv)</t>
  </si>
  <si>
    <t>abcactionnews.com</t>
  </si>
  <si>
    <t>307f0849b02ca371d145d6f926c3d823</t>
  </si>
  <si>
    <t>Abcactionnews.com 300x250</t>
  </si>
  <si>
    <t>8cba86d8c69e5cc107b97dbf096fc7f7</t>
  </si>
  <si>
    <t>Abcactionnews.com 160x600</t>
  </si>
  <si>
    <t>af9f4b97a1c4be646ca66c55a86513c9</t>
  </si>
  <si>
    <t>Abcactionnews.com 728x90</t>
  </si>
  <si>
    <t>cbs8.com</t>
  </si>
  <si>
    <t>29b49c57d2d5cb90813857fa6c805b6a</t>
  </si>
  <si>
    <t>Cbs8.com 300x250</t>
  </si>
  <si>
    <t>6de449eda70ca0e4f670b9b47909c7d4</t>
  </si>
  <si>
    <t>Cbs8.com 160x600</t>
  </si>
  <si>
    <t>ff53027d6cf7449c03ae978f015a0d67</t>
  </si>
  <si>
    <t>Cbs8.com 728x90</t>
  </si>
  <si>
    <t>dailystar.com.lb</t>
  </si>
  <si>
    <t>45df942a7daec7eed4dd0dfa2670b02f</t>
  </si>
  <si>
    <t>Dailystar.com.lb 160x600</t>
  </si>
  <si>
    <t>c321ffed35dbebf411e867eb8c81c9bd</t>
  </si>
  <si>
    <t>Dailystar.com.lb 728x90</t>
  </si>
  <si>
    <t>fef5cc810754ff8f0465298ac2146c16</t>
  </si>
  <si>
    <t>Dailystar.com.lb 300x250</t>
  </si>
  <si>
    <t>designsponge.com</t>
  </si>
  <si>
    <t>89633a261e44a8f0d6bdb7b892b9dc5f</t>
  </si>
  <si>
    <t>Designsponge.com 728x90</t>
  </si>
  <si>
    <t>bb279f575527a1a007e66e1d9f0b8b04</t>
  </si>
  <si>
    <t>Designsponge.com 160x600</t>
  </si>
  <si>
    <t>cd4db8458c703a2bc9cbdbc6c083150c</t>
  </si>
  <si>
    <t>Designsponge.com 300x250</t>
  </si>
  <si>
    <t>dollardays.com</t>
  </si>
  <si>
    <t>006ca7025078fbabad7ff1eb7f2febee</t>
  </si>
  <si>
    <t>Dollardays.com 728x90</t>
  </si>
  <si>
    <t>0ea55e75742de7eb7fae0b27903eaa32</t>
  </si>
  <si>
    <t>Dollardays.com 160x600</t>
  </si>
  <si>
    <t>c015ea435fd9befec76878b68fb3f5eb</t>
  </si>
  <si>
    <t>Dollardays.com 300x250</t>
  </si>
  <si>
    <t>fantasyfootballscout.co.uk</t>
  </si>
  <si>
    <t>722a7f7ab1c58fc7fad8612040999643</t>
  </si>
  <si>
    <t>Fantasyfootballscout.co.uk 728x90</t>
  </si>
  <si>
    <t>f60b8fca95e1a0c4062107ed7db56134</t>
  </si>
  <si>
    <t>Fantasyfootballscout.co.uk 300x250</t>
  </si>
  <si>
    <t>fcbe44ff3ea731e0a53937709e6097c0</t>
  </si>
  <si>
    <t>Fantasyfootballscout.co.uk 160x600</t>
  </si>
  <si>
    <t>fbschedules.com</t>
  </si>
  <si>
    <t>5033e1dd1fe73c2c4f0f964d25f0d6d3</t>
  </si>
  <si>
    <t>Fbschedules.com 160x600</t>
  </si>
  <si>
    <t>57074794bf29d898db84f2333a526a7b</t>
  </si>
  <si>
    <t>Fbschedules.com 300x250</t>
  </si>
  <si>
    <t>a000af7f5033b47dfcc6d0d57fa5a0a3</t>
  </si>
  <si>
    <t>Fbschedules.com 728x90</t>
  </si>
  <si>
    <t>firstcoastnews.com</t>
  </si>
  <si>
    <t>1d28708a3da3781b511622c2e7834508</t>
  </si>
  <si>
    <t>Firstcoastnews.com 728x90</t>
  </si>
  <si>
    <t>cb851d92d1a6d66e2b0580675f93479f</t>
  </si>
  <si>
    <t>Firstcoastnews.com 160x600</t>
  </si>
  <si>
    <t>f68c9255d14e2494a93cb6278d4b043d</t>
  </si>
  <si>
    <t>Firstcoastnews.com 300x250</t>
  </si>
  <si>
    <t>footballfancast.com</t>
  </si>
  <si>
    <t>5540ee6d632c0426a3c45ce14b8b929a</t>
  </si>
  <si>
    <t>Footballfancast.com 160x600</t>
  </si>
  <si>
    <t>8735eaf67919aed4c0deec6d44f0e8a3</t>
  </si>
  <si>
    <t>Footballfancast.com 728x90</t>
  </si>
  <si>
    <t>d40507055fbf11d54b0845ee8fde7345</t>
  </si>
  <si>
    <t>Footballfancast.com 300x250</t>
  </si>
  <si>
    <t>fox13now.com</t>
  </si>
  <si>
    <t>4a667885b85bfe8c09ad12b4b229bc6a</t>
  </si>
  <si>
    <t>Fox13now.com 728x90</t>
  </si>
  <si>
    <t>7bd05f5c1c90a9640108b969d397c56f</t>
  </si>
  <si>
    <t>Fox13now.com 160x600</t>
  </si>
  <si>
    <t>b56512d1b8df4920fdd697526f24ada2</t>
  </si>
  <si>
    <t>Fox13now.com 300x250</t>
  </si>
  <si>
    <t>funimation.com</t>
  </si>
  <si>
    <t>46110e9ec82374c05f1ddd1838cacd78</t>
  </si>
  <si>
    <t>Funimation.com 300x250</t>
  </si>
  <si>
    <t>5c5024d7474b81b720d9866b5fd63537</t>
  </si>
  <si>
    <t>Funimation.com 728x90</t>
  </si>
  <si>
    <t>5f544f2e05fd9a3fc20049a8f1a3f2e4</t>
  </si>
  <si>
    <t>Funimation.com 160x600</t>
  </si>
  <si>
    <t>fuse.tv</t>
  </si>
  <si>
    <t>56441feaa9f7a06aa7ad2d25f1ef30d6</t>
  </si>
  <si>
    <t>Fuse.tv 300x250</t>
  </si>
  <si>
    <t>7a7487abd65a5248d34156e23c7f3358</t>
  </si>
  <si>
    <t>Fuse.tv 728x90</t>
  </si>
  <si>
    <t>a9dc490dae9e040927a7f784c7347644</t>
  </si>
  <si>
    <t>Fuse.tv 160x600</t>
  </si>
  <si>
    <t>geekfill.com</t>
  </si>
  <si>
    <t>041116263a19e3507c12a12f423bf133</t>
  </si>
  <si>
    <t>Geekfill.com 728x90</t>
  </si>
  <si>
    <t>0638e0b6284de3e3b49770f29dba9d4f</t>
  </si>
  <si>
    <t>Geekfill.com 300x250</t>
  </si>
  <si>
    <t>d273c28560f5161142f56b84483848fa</t>
  </si>
  <si>
    <t>Geekfill.com 160x600</t>
  </si>
  <si>
    <t>idahostatesman.com</t>
  </si>
  <si>
    <t>04fba6fff6257f9161c5538c1b51b9c6</t>
  </si>
  <si>
    <t>Idahostatesman.com 300x250</t>
  </si>
  <si>
    <t>0c5971f2916db7e83e3125b8eff95ac6</t>
  </si>
  <si>
    <t>Idahostatesman.com 728x90</t>
  </si>
  <si>
    <t>e9ce16365d1b5d3fcf7a70bc517b3c64</t>
  </si>
  <si>
    <t>Idahostatesman.com 160x600</t>
  </si>
  <si>
    <t>mindjolt.com</t>
  </si>
  <si>
    <t>017d44b470fa0815b8f7bb5f792895dc</t>
  </si>
  <si>
    <t>Mindjolt.com 160x600</t>
  </si>
  <si>
    <t>9e4518cee253ffecc322f1e3ac121e36</t>
  </si>
  <si>
    <t>Mindjolt.com 300x250</t>
  </si>
  <si>
    <t>e9dc47e44bd1624f8f8848f4afd08ae0</t>
  </si>
  <si>
    <t>Mindjolt.com 728x90</t>
  </si>
  <si>
    <t>mousebreaker.com</t>
  </si>
  <si>
    <t>026ec7618aa003d789465b7373f4e5fb</t>
  </si>
  <si>
    <t>Mousebreaker.com 160x600</t>
  </si>
  <si>
    <t>45b1e2d361dfaae76211bc04d7184a69</t>
  </si>
  <si>
    <t>Mousebreaker.com 728x90</t>
  </si>
  <si>
    <t>55b95b71d82a73a36582c221621c50fe</t>
  </si>
  <si>
    <t>Mousebreaker.com 300x250</t>
  </si>
  <si>
    <t>naldzgraphics.net</t>
  </si>
  <si>
    <t>51c137b0cd0b04742e953f648179f97d</t>
  </si>
  <si>
    <t>Naldzgraphics.net 728x90</t>
  </si>
  <si>
    <t>a8a0df637640c68e6a9ee9983f220bab</t>
  </si>
  <si>
    <t>Naldzgraphics.net 160x600</t>
  </si>
  <si>
    <t>b1212ebba00876a41b4a5208191ff7d7</t>
  </si>
  <si>
    <t>Naldzgraphics.net 300x250</t>
  </si>
  <si>
    <t>pixte.com</t>
  </si>
  <si>
    <t>3c0c66a370f89e3187d9ba3a9ffc6ac7</t>
  </si>
  <si>
    <t>Pixte.com 300x250</t>
  </si>
  <si>
    <t>e0c571099d96ce9e5af0f794a4d622a0</t>
  </si>
  <si>
    <t>Pixte.com 728x90</t>
  </si>
  <si>
    <t>fe854eca9adb800f45942d85d825755d</t>
  </si>
  <si>
    <t>Pixte.com 160x600</t>
  </si>
  <si>
    <t>solomid.net</t>
  </si>
  <si>
    <t>30836ba801aeeb4f049d4ea899e334ee</t>
  </si>
  <si>
    <t>Solomid.net 160x600</t>
  </si>
  <si>
    <t>5a7350608d4d1d52df2192e8822aec78</t>
  </si>
  <si>
    <t>Solomid.net 728x90</t>
  </si>
  <si>
    <t>6345f63b2656e71410dae30aa3735d56</t>
  </si>
  <si>
    <t>Solomid.net 300x250</t>
  </si>
  <si>
    <t>steamykitchen.com</t>
  </si>
  <si>
    <t>46e79be0f1d317ed08b40fba99f4b58e</t>
  </si>
  <si>
    <t>Steamykitchen.com 160x600</t>
  </si>
  <si>
    <t>65cbaa13bb5d327da7215f94267d0af7</t>
  </si>
  <si>
    <t>Steamykitchen.com 728x90</t>
  </si>
  <si>
    <t>bdc006d5cd7b85e75cfb1f57798a621b</t>
  </si>
  <si>
    <t>Steamykitchen.com 300x250</t>
  </si>
  <si>
    <t>tdpri.com</t>
  </si>
  <si>
    <t>730953851bf796cfe09664780f2b41da</t>
  </si>
  <si>
    <t>Tdpri.com 728x90</t>
  </si>
  <si>
    <t>7d462b13de7683719363c5a46d96f198</t>
  </si>
  <si>
    <t>Tdpri.com 300x250</t>
  </si>
  <si>
    <t>821f437e0d88a063f5032997b9ad0916</t>
  </si>
  <si>
    <t>Tdpri.com 160x600</t>
  </si>
  <si>
    <t>twoplayergames.org</t>
  </si>
  <si>
    <t>3b47fddc66a39002efa5226f4cf54435</t>
  </si>
  <si>
    <t>Twoplayergames.org 728x90</t>
  </si>
  <si>
    <t>8bf536a3d03ca6408cc262e33e47596f</t>
  </si>
  <si>
    <t>Twoplayergames.org 300x250</t>
  </si>
  <si>
    <t>e4d2154feced10cd8d06be479d764ece</t>
  </si>
  <si>
    <t>Twoplayergames.org 160x600</t>
  </si>
  <si>
    <t>Aggiustatutto.it</t>
  </si>
  <si>
    <t>aggiustatutto.it</t>
  </si>
  <si>
    <t>0ecb5f20cc2ef42b59136fa552218959</t>
  </si>
  <si>
    <t>AffinitadTwenga 300x250</t>
  </si>
  <si>
    <t>20adfc9f336db7a2882c248cad4e4194</t>
  </si>
  <si>
    <t>affinitadR3d 160x600</t>
  </si>
  <si>
    <t>Aleteia.org</t>
  </si>
  <si>
    <t>aleteia.org</t>
  </si>
  <si>
    <t>000f53bf1f3497c45311a08691edbec7</t>
  </si>
  <si>
    <t>Aleteia.org 300x250</t>
  </si>
  <si>
    <t>21272ffddc811b3c6dcb78523f35b047</t>
  </si>
  <si>
    <t>Aleteia.org Mobile 320x50</t>
  </si>
  <si>
    <t>a5246cc1f30bcec8614b2d2d73620e05</t>
  </si>
  <si>
    <t>Aleteia.org 970x250</t>
  </si>
  <si>
    <t>b0be553a3aa36922d0dbde0d4947b76c</t>
  </si>
  <si>
    <t>Aleteia.org 728x90</t>
  </si>
  <si>
    <t>fca00bf007d7b4f3813f0f97602c4d45</t>
  </si>
  <si>
    <t>Aleteia.org 300x600</t>
  </si>
  <si>
    <t>Alexander Moore Partners Ltd (listabuzz.com)</t>
  </si>
  <si>
    <t>buzzghana.com</t>
  </si>
  <si>
    <t>4581098b78be030d917838a8961e4f40</t>
  </si>
  <si>
    <t>Buzzghana.com 300x250</t>
  </si>
  <si>
    <t>69b3c9e75917c2bdf33ff83601b65d4f</t>
  </si>
  <si>
    <t>Buzzghana.com Mobile 300x250</t>
  </si>
  <si>
    <t>Algerie-focus.com</t>
  </si>
  <si>
    <t>algerie-focus.com</t>
  </si>
  <si>
    <t>134f62a6d4e68470a59c57767da381c7</t>
  </si>
  <si>
    <t>Leaderboard</t>
  </si>
  <si>
    <t>47f4142f2f142b2857fbc784da92a3c0</t>
  </si>
  <si>
    <t>Float right</t>
  </si>
  <si>
    <t>c803e7edfb92d439f61133c690fc0868</t>
  </si>
  <si>
    <t>Float left</t>
  </si>
  <si>
    <t>Alliance</t>
  </si>
  <si>
    <t>allenwestrepublic.com</t>
  </si>
  <si>
    <t>14d2f07ee3d6f640dbb57822d4b1476c</t>
  </si>
  <si>
    <t>Allenwestrepublic.com Mobile 300x250</t>
  </si>
  <si>
    <t>3e95961d084ec49eb8c3c87b3912e4af</t>
  </si>
  <si>
    <t>Allenwestrepublic.com 160x600</t>
  </si>
  <si>
    <t>barbwire.com</t>
  </si>
  <si>
    <t>a165ef9925b4cacfe32d182ab52290b8</t>
  </si>
  <si>
    <t>Barbwire.com 728x90</t>
  </si>
  <si>
    <t>cd2f6774cab84863a7d949de6fd422b3</t>
  </si>
  <si>
    <t>Barbwire.com Mobile 320x50</t>
  </si>
  <si>
    <t>ebbb46708d2d4b02019940661b6115bf</t>
  </si>
  <si>
    <t>Barbwire.com Mobile 300x250</t>
  </si>
  <si>
    <t>clashdaily.com</t>
  </si>
  <si>
    <t>4952c35135163b48e77f84a31da4a9ef</t>
  </si>
  <si>
    <t>Clashdaily.com 300x600</t>
  </si>
  <si>
    <t>71bdd826725b09b1f4760423e2392e1a</t>
  </si>
  <si>
    <t>Clashdaily.com 300x250</t>
  </si>
  <si>
    <t>8cd90a38754f202dbcd5f82b483642d3</t>
  </si>
  <si>
    <t>Clashdaily.com 728x90</t>
  </si>
  <si>
    <t>9cdcf543dcaa43500c65a28224e1e8b7</t>
  </si>
  <si>
    <t>Clashdaily.com Mobile 300x250</t>
  </si>
  <si>
    <t>conservativebyte.com</t>
  </si>
  <si>
    <t>17e084ea9e61abcc805f000b4e9aec27</t>
  </si>
  <si>
    <t>Conservativebyte.com 300x600</t>
  </si>
  <si>
    <t>e0687f28aa6028db434ee70ef8bbdf0e</t>
  </si>
  <si>
    <t>Conservativebyte.com 300x250</t>
  </si>
  <si>
    <t>conservativevideos.com</t>
  </si>
  <si>
    <t>394c19261a006975f340748d17a766ba</t>
  </si>
  <si>
    <t>Conservativevideos.com 300x250</t>
  </si>
  <si>
    <t>730ed74bf12aa85afc68e79ef21e67d0</t>
  </si>
  <si>
    <t>Conservativevideos.com 300x600</t>
  </si>
  <si>
    <t>ed2f0088c7add6e4d170764a3424e81e</t>
  </si>
  <si>
    <t>Conservativevideos.com 728x90</t>
  </si>
  <si>
    <t>constitution.com</t>
  </si>
  <si>
    <t>869f323c563c5aedbf3cbed9c70ddea0</t>
  </si>
  <si>
    <t>Constitution.com 300x250</t>
  </si>
  <si>
    <t>dd1c1c8c1c653d18a859559f1e785d94</t>
  </si>
  <si>
    <t>Constitution.com 728x90</t>
  </si>
  <si>
    <t>dailysurge.com</t>
  </si>
  <si>
    <t>62236d395f6543689795ee16b448588c</t>
  </si>
  <si>
    <t>Dailysurge.com 160x600</t>
  </si>
  <si>
    <t>dennismichaellynch.com</t>
  </si>
  <si>
    <t>a9a9c05a3c010c3fe7bbe385eb5755f3</t>
  </si>
  <si>
    <t>Dennismichaellynch.com 300x250</t>
  </si>
  <si>
    <t>girlsjustwannahaveguns.com</t>
  </si>
  <si>
    <t>acb991d2a52df3408518f0eb6a92b2c3</t>
  </si>
  <si>
    <t>Girlsjustwannahaveguns.com 300x250</t>
  </si>
  <si>
    <t>b0dc629bc93bbeff9ea5729d81a8324d</t>
  </si>
  <si>
    <t>Girlsjustwannahaveguns.com 160x600</t>
  </si>
  <si>
    <t>d1bf56bea9b5e68662b900717f750df0</t>
  </si>
  <si>
    <t>Girlsjustwannahaveguns.com 300x600</t>
  </si>
  <si>
    <t>dca7794b7f2cfbd0b0aa0416d2060901</t>
  </si>
  <si>
    <t>Girlsjustwannahaveguns.com 728x90</t>
  </si>
  <si>
    <t>shark-tank.com</t>
  </si>
  <si>
    <t>37db214715099f6e4b36812196bf8b43</t>
  </si>
  <si>
    <t>Shark-tank.com 300x250</t>
  </si>
  <si>
    <t>89ed5a742201ef9d3c664bf8484a4e0e</t>
  </si>
  <si>
    <t>Shark-tank.com 728x90</t>
  </si>
  <si>
    <t>946f2d26c8e7b05ab849adc437d8a9aa</t>
  </si>
  <si>
    <t>Shark-tank.com 160x600</t>
  </si>
  <si>
    <t>theblacksphere.net</t>
  </si>
  <si>
    <t>944e380f5ae483722d2ae7522a888344</t>
  </si>
  <si>
    <t>Theblacksphere.net 728x90</t>
  </si>
  <si>
    <t>c0f803b6b559dcd70d7bd24f75f1002c</t>
  </si>
  <si>
    <t>Theblacksphere.net 300x250</t>
  </si>
  <si>
    <t>themattwalshblog.com</t>
  </si>
  <si>
    <t>2605f982d0f3900a1a67c4c2780c2633</t>
  </si>
  <si>
    <t>Themattwalshblog.com 728x90</t>
  </si>
  <si>
    <t>2dad42f3cf0374e2e152a25c16cf78f9</t>
  </si>
  <si>
    <t>Themattwalshblog.com 300x600</t>
  </si>
  <si>
    <t>usherald.com</t>
  </si>
  <si>
    <t>323d75e9985666427095caa40b4386af</t>
  </si>
  <si>
    <t>Usherald.com 728x90</t>
  </si>
  <si>
    <t>48e4f3f1cdddfce44e39ed5e0c7c2db9</t>
  </si>
  <si>
    <t>Usherald.com 300x600</t>
  </si>
  <si>
    <t>6da1a091ce6b2228639cb9cbb980640a</t>
  </si>
  <si>
    <t>Usherald.com 300x250</t>
  </si>
  <si>
    <t>Almasdarnews.com</t>
  </si>
  <si>
    <t>almasdarnews.com</t>
  </si>
  <si>
    <t>1bd5a9782f038efcdb4a5c5b9e84cf72</t>
  </si>
  <si>
    <t>Almasdarnews.com Mobile 320x50</t>
  </si>
  <si>
    <t>706a2b1390e33ead337ca9ea8eb00d51</t>
  </si>
  <si>
    <t>Almasdarnews.com 728x90 Header</t>
  </si>
  <si>
    <t>9558d5d4aa4cf32f05cbe4b1e903d5c2</t>
  </si>
  <si>
    <t>Almasdarnews.com #2 300x250</t>
  </si>
  <si>
    <t>979d806892523b96d62b8636e6d33a08</t>
  </si>
  <si>
    <t>Almasdarnews.com 300x250</t>
  </si>
  <si>
    <t>e1d866fefa025dd22252501dbaf817a4</t>
  </si>
  <si>
    <t>Almasdarnews.com Mobile 300x50</t>
  </si>
  <si>
    <t>f5e6442d34d661a9b8f6fe7c39bb7bdb</t>
  </si>
  <si>
    <t>Almasdarnews.com 970x250</t>
  </si>
  <si>
    <t>Amazing Media LLC (koobuzz.com)</t>
  </si>
  <si>
    <t>koobuzz.com</t>
  </si>
  <si>
    <t>7f0cab1623f20e59cff17c2d72b1180e</t>
  </si>
  <si>
    <t>Koobuzz.com News Bottom 728x90</t>
  </si>
  <si>
    <t>9b0c8b5d0fa451851f2bc6472aa5657e</t>
  </si>
  <si>
    <t>KooBuzz News Top Rail 300x250</t>
  </si>
  <si>
    <t>poxer.com</t>
  </si>
  <si>
    <t>4d3c5efce1cdf521d37c01a5595c08ec</t>
  </si>
  <si>
    <t>Poxer.com 728x90</t>
  </si>
  <si>
    <t>a551b6975baed67dafcaeaff0c4ffe52</t>
  </si>
  <si>
    <t>Poxer.com #2 728x90</t>
  </si>
  <si>
    <t>e22cbc527308803d54e1faa138a38599</t>
  </si>
  <si>
    <t>Poxer.com 300x250</t>
  </si>
  <si>
    <t>America Interactiva (edhdeportes.com)</t>
  </si>
  <si>
    <t>edhdeportes.com</t>
  </si>
  <si>
    <t>3f1bd8348bd2e2e4dc6d71b313c2b968</t>
  </si>
  <si>
    <t>Edhdeportes.com USA 160x600</t>
  </si>
  <si>
    <t>elsalvador.com</t>
  </si>
  <si>
    <t>72acd160d504cb7e973c8c1d991782e5</t>
  </si>
  <si>
    <t>Elsalvador.com Mobile USA 320x50</t>
  </si>
  <si>
    <t>75384ed842c3bc79ae81b8bee7bb9613</t>
  </si>
  <si>
    <t>Elsalvador.com USA 300x250</t>
  </si>
  <si>
    <t>8c5c5daa04234113b120117073524f6d</t>
  </si>
  <si>
    <t>Elsalvador.com USA 300x600</t>
  </si>
  <si>
    <t>b06371cfd25f3a094fd373598331c61a</t>
  </si>
  <si>
    <t>Elsalvador.com Mobile LATAM 300x250</t>
  </si>
  <si>
    <t>e7a51cdaa1bd52243f1f29473a6a4718</t>
  </si>
  <si>
    <t>Elsalvador.com LATAM 300x250</t>
  </si>
  <si>
    <t>Americanmilitarynews.com</t>
  </si>
  <si>
    <t>americanmilitarynews.com</t>
  </si>
  <si>
    <t>4505b70fb7158664539b1b6566efdb4f</t>
  </si>
  <si>
    <t>Americanmilitarynews.com 728x90</t>
  </si>
  <si>
    <t>57cb490c3814ab368f19c27c63d7e7ad</t>
  </si>
  <si>
    <t>Americanmilitarynews.com Mobile 300x250</t>
  </si>
  <si>
    <t>a7bf5fe1d156a3bd5a491e81931cf842</t>
  </si>
  <si>
    <t>Americanmilitarynews.com 300x250</t>
  </si>
  <si>
    <t>fb65d9324b23f928318e6d34b756ea77</t>
  </si>
  <si>
    <t>Americanmilitarynews.com Mobile 320x50</t>
  </si>
  <si>
    <t>amitumi.com</t>
  </si>
  <si>
    <t>3d43d38c997e7c5a71e7109fc422783a</t>
  </si>
  <si>
    <t>Amitumi.com 300x250</t>
  </si>
  <si>
    <t>9b7388ed712775b0c21d392b6b2bc2b8</t>
  </si>
  <si>
    <t>Amitumi.com 728x90</t>
  </si>
  <si>
    <t>Andhraguide.com</t>
  </si>
  <si>
    <t>andhraguide.com</t>
  </si>
  <si>
    <t>95694c11e0277685cefbfdbccb3980cb</t>
  </si>
  <si>
    <t>Andhraguide.com 300x250</t>
  </si>
  <si>
    <t>e44f02309dff58db60b583875991bdf2</t>
  </si>
  <si>
    <t>Andhraguide.com 728x90</t>
  </si>
  <si>
    <t>Animecenter.tv</t>
  </si>
  <si>
    <t>animecenter.tv</t>
  </si>
  <si>
    <t>8c5e53d3a5903ad8e3fa500adef51185</t>
  </si>
  <si>
    <t>Animecenter.tv 300x250</t>
  </si>
  <si>
    <t>Arcamax.com</t>
  </si>
  <si>
    <t>arcamax.com</t>
  </si>
  <si>
    <t>7c8bd1ef0b9f89ad432762fb0c85f39c</t>
  </si>
  <si>
    <t>Arcamax.com Tablet 728x90</t>
  </si>
  <si>
    <t>ad917b125d6f33cd7dc21a5a332acce1</t>
  </si>
  <si>
    <t>Arcamax.com Tablet 160x600</t>
  </si>
  <si>
    <t>Articlesbase.com</t>
  </si>
  <si>
    <t>articlesbase.com</t>
  </si>
  <si>
    <t>8a787f93d853eeb5fda1aea420b258ed</t>
  </si>
  <si>
    <t>Articlesbase.com Video 300x250</t>
  </si>
  <si>
    <t>b3050cd83453b7d0bf62bc44752752ed</t>
  </si>
  <si>
    <t>Articlesbase.com 300x600</t>
  </si>
  <si>
    <t>artigonal.com</t>
  </si>
  <si>
    <t>58821b7ab3df197196d04881797cfbaa</t>
  </si>
  <si>
    <t>Artigonal.com Video 300x250</t>
  </si>
  <si>
    <t>Asiantown.net</t>
  </si>
  <si>
    <t>asiantown.net</t>
  </si>
  <si>
    <t>1e3cd822434de3db947c45a12c43d60e</t>
  </si>
  <si>
    <t>Asiantown.net 300x250</t>
  </si>
  <si>
    <t>blog.asiantown.net</t>
  </si>
  <si>
    <t>052cc2cf628f271cfbf8e72112ad64d4</t>
  </si>
  <si>
    <t>Blog.asiantown.net 300x250</t>
  </si>
  <si>
    <t>news.asiantown.net</t>
  </si>
  <si>
    <t>11f14c53f288cc116668ae78155eb634</t>
  </si>
  <si>
    <t>News.asiantown.net 300x250</t>
  </si>
  <si>
    <t>Astroportal.com</t>
  </si>
  <si>
    <t>astroportal.com</t>
  </si>
  <si>
    <t>3d88fc841d9ebbe8f9e0ee40badaf4b5</t>
  </si>
  <si>
    <t>Astroportal.com 300x600</t>
  </si>
  <si>
    <t>Aujourdhui.com</t>
  </si>
  <si>
    <t>aujourdhui.com</t>
  </si>
  <si>
    <t>06dc435cb346b258317c061f2e9ce633</t>
  </si>
  <si>
    <t>Aujourdhui.com 160x600</t>
  </si>
  <si>
    <t>f69a0d0eb9099894dee881d568dbd765</t>
  </si>
  <si>
    <t>Aujourdhui.com 300x250</t>
  </si>
  <si>
    <t>Automobile-catalog.com</t>
  </si>
  <si>
    <t>automobile-catalog.com</t>
  </si>
  <si>
    <t>40fe2ac1b37fa58e6119715327142ce6</t>
  </si>
  <si>
    <t>Automobile-catalog.com Tier 1 300x250</t>
  </si>
  <si>
    <t>456170d5c7de51389df029b348eccc3a</t>
  </si>
  <si>
    <t>Automobile-catalog.com Tier 1 160x600</t>
  </si>
  <si>
    <t>a728c790dbaac29552a322bd4037fdf5</t>
  </si>
  <si>
    <t>Automobile-catalog.com 300x250</t>
  </si>
  <si>
    <t>a9f8f5081bee285cb812811b6c3d2661</t>
  </si>
  <si>
    <t>Automobile-catalog.com Tier 2 160x600</t>
  </si>
  <si>
    <t>b5720cf5c2342d7d5af71e83bdbad5eb</t>
  </si>
  <si>
    <t>Automobile-catalog.com Tier 2 728x90</t>
  </si>
  <si>
    <t>b946ac5be1b434bc8de8a7f565ff552b</t>
  </si>
  <si>
    <t>Automobile-catalog.com Tier 2 sbn4 square middle 300x250</t>
  </si>
  <si>
    <t>d1cd041ab9da4322848b3edb662c3158</t>
  </si>
  <si>
    <t>Automobile-catalog.com Tier 1 728x90</t>
  </si>
  <si>
    <t>Baidu, Inc. (Hao123.com)</t>
  </si>
  <si>
    <t>hao123.com</t>
  </si>
  <si>
    <t>3611c2db59b410815d7824c792ebeefe</t>
  </si>
  <si>
    <t>Hao123.com EG 300x250</t>
  </si>
  <si>
    <t>3b031c601cea238abaeb88f1ece0c02c</t>
  </si>
  <si>
    <t>Hao123.com FR 300x250</t>
  </si>
  <si>
    <t>c66763b5105713097a154f5409de64dc</t>
  </si>
  <si>
    <t>Hao123.com UK 300x250</t>
  </si>
  <si>
    <t>fd297969cfb9e73ea85746a899e110d3</t>
  </si>
  <si>
    <t>Hao123.com SA 300x250</t>
  </si>
  <si>
    <t>Barons Media (Hypster.com)</t>
  </si>
  <si>
    <t>allaccess.com</t>
  </si>
  <si>
    <t>7f36fe9a305e915937e2322e3c7e1595</t>
  </si>
  <si>
    <t>Allaccess.com 160x600</t>
  </si>
  <si>
    <t>90f154d1dda497870b17441ec0228e21</t>
  </si>
  <si>
    <t>Allaccess.com 728x90</t>
  </si>
  <si>
    <t>baseballprospectus.com</t>
  </si>
  <si>
    <t>609b35b69efde9c7712ddba6c6c2eded</t>
  </si>
  <si>
    <t>Baseballprospectus.com #1 300x250</t>
  </si>
  <si>
    <t>d71aa72118c2797e007e596f392f82f0</t>
  </si>
  <si>
    <t>Baseballprospectus.com #1 728x90</t>
  </si>
  <si>
    <t>best-horror-movies.com</t>
  </si>
  <si>
    <t>072592d1edc09d11394a6816b8e4aadd</t>
  </si>
  <si>
    <t>Best-horror-movies.com 160x600</t>
  </si>
  <si>
    <t>331b44f159a129e544317792407bc9ba</t>
  </si>
  <si>
    <t>Best-horror-movies.com 300x250</t>
  </si>
  <si>
    <t>331e12ffbf329924c82132d63b5a14d3</t>
  </si>
  <si>
    <t>Best-horror-movies.com 728x90</t>
  </si>
  <si>
    <t>cougarboard.com</t>
  </si>
  <si>
    <t>868bf3f9b2a04dbab0f6eb960a6eb953</t>
  </si>
  <si>
    <t>Cougarboard.com 300x250</t>
  </si>
  <si>
    <t>f43e6ce6977bbb00b40257307caa31ba</t>
  </si>
  <si>
    <t>Cougarboard.com 728x90</t>
  </si>
  <si>
    <t>cover32.com</t>
  </si>
  <si>
    <t>0249ba809d4da184429f4659f37b8bee</t>
  </si>
  <si>
    <t>Cover32.com #2 300x250</t>
  </si>
  <si>
    <t>2bbe480c9bfe1942d84eb6af30467bbd</t>
  </si>
  <si>
    <t>Cover32.com #5 300x250</t>
  </si>
  <si>
    <t>6bc549ae7f614f34a8a4fcce5f901de5</t>
  </si>
  <si>
    <t>Cover32.com #4 300x250</t>
  </si>
  <si>
    <t>b27e55fc23912c222844d093b8d39e63</t>
  </si>
  <si>
    <t>Cover32.com #3 300x250</t>
  </si>
  <si>
    <t>d8aefd90d1ed22f95ef6e67d795875ca</t>
  </si>
  <si>
    <t>Cover32.com #6 300x250</t>
  </si>
  <si>
    <t>eecc9d531b6f2e13f7e342ab8fd66921</t>
  </si>
  <si>
    <t>Cover32.com 300x250</t>
  </si>
  <si>
    <t>diversiontv.com</t>
  </si>
  <si>
    <t>1e6d034bcf095d0c51d235a6a424b647</t>
  </si>
  <si>
    <t>Diversiontv.com 728x90</t>
  </si>
  <si>
    <t>b04ff57a20aa511036e001f38fee7406</t>
  </si>
  <si>
    <t>Diversiontv.com 300x250</t>
  </si>
  <si>
    <t>dramabeans.com</t>
  </si>
  <si>
    <t>6ec7b35a4e3d34e534373fa81af8f647</t>
  </si>
  <si>
    <t>Dramabeans.com #2 728x90</t>
  </si>
  <si>
    <t>9eccc397d1ff6c8384de56f0607b6beb</t>
  </si>
  <si>
    <t>Dramabeans.com 728x90</t>
  </si>
  <si>
    <t>e3cd4ba8f8b351bc97edd750c8d9207b</t>
  </si>
  <si>
    <t>Dramabeans.com #2 300x250</t>
  </si>
  <si>
    <t>f7eac15b3a7f9ed0b1f50bf3a93a5d23</t>
  </si>
  <si>
    <t>Dramabeans.com 300x250</t>
  </si>
  <si>
    <t>e-chords.com</t>
  </si>
  <si>
    <t>2f21d9042f8be4a9cdb0aa89fecb2ffa</t>
  </si>
  <si>
    <t>E-chords.com 300x250</t>
  </si>
  <si>
    <t>702264635720c44239de58448d45e309</t>
  </si>
  <si>
    <t>E-chords.com 160x600</t>
  </si>
  <si>
    <t>809f76ee8fa4e381821691b4eed5361a</t>
  </si>
  <si>
    <t>E-chords.com 728x90</t>
  </si>
  <si>
    <t>evite.com</t>
  </si>
  <si>
    <t>ac8ed8a64cca8dee994e36f4cef1f09f</t>
  </si>
  <si>
    <t>Evite.com 728x90</t>
  </si>
  <si>
    <t>Margin Over Fill (Low Fill - Type G)</t>
  </si>
  <si>
    <t>19135334067e8cb47bab59ead2be35e1</t>
  </si>
  <si>
    <t>Firstpost.com 728x90</t>
  </si>
  <si>
    <t>gowilkes.com</t>
  </si>
  <si>
    <t>0bed0131be687deec6bee8af4bc41fb4</t>
  </si>
  <si>
    <t>Gowilkes.com BTF 300x250</t>
  </si>
  <si>
    <t>8b73ca6e8177c5220f8bcde7b343a6d4</t>
  </si>
  <si>
    <t>Gowilkes.com MID 300x250</t>
  </si>
  <si>
    <t>8dfd0f765411de4fcd4a185ecdab51f8</t>
  </si>
  <si>
    <t>Gowilkes.com 300x250 ATF</t>
  </si>
  <si>
    <t>c076987b4970be6ee41e7e3a5c1826de</t>
  </si>
  <si>
    <t>Gowilkes.com 728x90 BTF</t>
  </si>
  <si>
    <t>homemade-gifts-made-easy.com</t>
  </si>
  <si>
    <t>53326f2a05781f3935dd0bde1cdcaade</t>
  </si>
  <si>
    <t>Homemade-gifts-made-easy.com 300x250</t>
  </si>
  <si>
    <t>koalasplayground.com</t>
  </si>
  <si>
    <t>0b5a1a0a5ad7dffe6f4e6159b746d50d</t>
  </si>
  <si>
    <t>Koalasplayground.com 728x90</t>
  </si>
  <si>
    <t>dc064973ea135303be8760a1c2cbe669</t>
  </si>
  <si>
    <t>Koalasplayground.com 300x250</t>
  </si>
  <si>
    <t>lapatilla.com</t>
  </si>
  <si>
    <t>8e7aeffea2cb9cf3e9c86f278603d330</t>
  </si>
  <si>
    <t>Lapatilla.com 300x250</t>
  </si>
  <si>
    <t>liveweatherblogs.com</t>
  </si>
  <si>
    <t>c8d1ed90bd667ef9fd3d5f6091264135</t>
  </si>
  <si>
    <t>Liveweatherblogs.com 300x250</t>
  </si>
  <si>
    <t>mwcboard.com</t>
  </si>
  <si>
    <t>8b3ebc9572f646c6a97e2d273f7eaac6</t>
  </si>
  <si>
    <t>Mwcboard.com 300x250</t>
  </si>
  <si>
    <t>d7d620053c2ba8c13f2c1d72dfb1bc5f</t>
  </si>
  <si>
    <t>Mwcboard.com 728x90</t>
  </si>
  <si>
    <t>openstudy.com</t>
  </si>
  <si>
    <t>3239d3ea8d051f245b71387bc443bee9</t>
  </si>
  <si>
    <t>Openstudy.com 300x250</t>
  </si>
  <si>
    <t>894d14d1526c6500ac65ffaf61ca420a</t>
  </si>
  <si>
    <t>Openstudy.com 160x600</t>
  </si>
  <si>
    <t>a90827c0a974653e9c1ca465f0f37a0c</t>
  </si>
  <si>
    <t>Openstudy.com 300x600</t>
  </si>
  <si>
    <t>b1925af3ab53e501ccc438d3d0b91590</t>
  </si>
  <si>
    <t>Openstudy.com 728x90</t>
  </si>
  <si>
    <t>pilatesandyogafitness.com</t>
  </si>
  <si>
    <t>769d538eb742076bbbe58a2590ef0521</t>
  </si>
  <si>
    <t>Pilatesandyogafitness.com 728x90</t>
  </si>
  <si>
    <t>7d70473e6671417c4eec7f5dc24e45c4</t>
  </si>
  <si>
    <t>Pilatesandyogafitness.com 300x600</t>
  </si>
  <si>
    <t>9dc06003cbe41b311a95ff087d86bcbe</t>
  </si>
  <si>
    <t>Pilatesandyogafitness.com 160x600</t>
  </si>
  <si>
    <t>ffcf941791a649ff2c1becad1a0dc988</t>
  </si>
  <si>
    <t>Pilatesandyogafitness.com 300x250</t>
  </si>
  <si>
    <t>readwrite.com</t>
  </si>
  <si>
    <t>01f91e00fc3bc736e016302fdace9bbd</t>
  </si>
  <si>
    <t>Readwrite.com 300x250</t>
  </si>
  <si>
    <t>90126985ac393e91f2164d24327d35a7</t>
  </si>
  <si>
    <t>Readwrite.com 300x600</t>
  </si>
  <si>
    <t>shebudgets.com</t>
  </si>
  <si>
    <t>d99e7eced9b7159dd1b52f7781edbc6e</t>
  </si>
  <si>
    <t>Shebudgets.com 300x250</t>
  </si>
  <si>
    <t>studymode.com</t>
  </si>
  <si>
    <t>2a0a702a36c7dbb8fb6a7f254a6624f2</t>
  </si>
  <si>
    <t>Studymode.com 300x250</t>
  </si>
  <si>
    <t>ff6e27b68c95e4c0aefd291d92aef206</t>
  </si>
  <si>
    <t>Studymode.com 728x90</t>
  </si>
  <si>
    <t>thepaleodiet.com</t>
  </si>
  <si>
    <t>f4067e1c098473f9d33a175043407c96</t>
  </si>
  <si>
    <t>Thepaleodiet.com 300x250</t>
  </si>
  <si>
    <t>usssa.com</t>
  </si>
  <si>
    <t>3aa228f7de63449cf56960573cc6f200</t>
  </si>
  <si>
    <t>Usssa.com 728x90</t>
  </si>
  <si>
    <t>yobeat.com</t>
  </si>
  <si>
    <t>ed70afcb34481ee12795350b5958d8f9</t>
  </si>
  <si>
    <t>Yobeat.com 300x250</t>
  </si>
  <si>
    <t>Batanga Media (Bolsademulher.com)</t>
  </si>
  <si>
    <t>bolsademulher.com</t>
  </si>
  <si>
    <t>6659a059d6071e8809ac409934e6ba3f</t>
  </si>
  <si>
    <t>Bolsademulher.com 300x250</t>
  </si>
  <si>
    <t>c3199e8a6dbe77dce50dad1b336cfbcf</t>
  </si>
  <si>
    <t>Bolsademulher.com 728x90</t>
  </si>
  <si>
    <t>d390837e55584d716e52e04bec82d614</t>
  </si>
  <si>
    <t>Bolsademulher.com Mobile 300x250</t>
  </si>
  <si>
    <t>Bato.to</t>
  </si>
  <si>
    <t>bato.to</t>
  </si>
  <si>
    <t>0a03f81a5a93004ead32e9d03e479e32</t>
  </si>
  <si>
    <t>Bato.to 728x90</t>
  </si>
  <si>
    <t>308471feef9b1c51f9491b4836d9c607</t>
  </si>
  <si>
    <t>Bato.to 160x600</t>
  </si>
  <si>
    <t>7f7bc71a6ac2f02d627b3c8d7de9e051</t>
  </si>
  <si>
    <t>Bato.to 300x250</t>
  </si>
  <si>
    <t>b010a039f91ada71d6f7288447b7fb2c</t>
  </si>
  <si>
    <t>Bato.to Mobile 300x250</t>
  </si>
  <si>
    <t>Beepjob (Beepjob.co.uk)</t>
  </si>
  <si>
    <t>beepjob.com</t>
  </si>
  <si>
    <t>7d51daa6ba74a25f29fa4a848e267e43</t>
  </si>
  <si>
    <t>Beepjob.com 728x90</t>
  </si>
  <si>
    <t>e3e75f822ac29f92d48071025ea25e23</t>
  </si>
  <si>
    <t>Beepjob.com 300x250</t>
  </si>
  <si>
    <t>e92325c89b9bfd5e49b4277a67424caa</t>
  </si>
  <si>
    <t>Beepjob.com Mobile 320x50</t>
  </si>
  <si>
    <t>recrutement-restauration.fr</t>
  </si>
  <si>
    <t>ab6cd9aaee0b5f590079833f910d266e</t>
  </si>
  <si>
    <t>Recrutement-restauration.fr 728x90</t>
  </si>
  <si>
    <t>Beerock Media (destinylfg.com)</t>
  </si>
  <si>
    <t>destinylfg.com</t>
  </si>
  <si>
    <t>547ccb850c53c0aa55fe880793f43c3d</t>
  </si>
  <si>
    <t>Destinylfg.com Mobile 300x250</t>
  </si>
  <si>
    <t>833d2778c9477dd5f86eef004eb0b6c6</t>
  </si>
  <si>
    <t>Destinylfg.com Mobile 320x50</t>
  </si>
  <si>
    <t>a62f5e30ed4b76f8d531d97c7ff9986c</t>
  </si>
  <si>
    <t>Destinylfg.com 300x250</t>
  </si>
  <si>
    <t>a6469c556cd750ed7ba68fd7368de72d</t>
  </si>
  <si>
    <t>Destinylfg.com 728x90</t>
  </si>
  <si>
    <t>Beforeitsnews.com</t>
  </si>
  <si>
    <t>beforeitsnews.com</t>
  </si>
  <si>
    <t>281d82f067f4ea833929072f595d96d6</t>
  </si>
  <si>
    <t>Beforeitsnews.com International 728x90</t>
  </si>
  <si>
    <t>529b45adb160f3ad1b6c17b002f965d1</t>
  </si>
  <si>
    <t>Beforeitsnews.com 300x250</t>
  </si>
  <si>
    <t>698aefec78fba86061fe3a08781d878e</t>
  </si>
  <si>
    <t>Beforeitsnews.com 728x90</t>
  </si>
  <si>
    <t>864795b8e2b766eec0d9b568fa6dba9b</t>
  </si>
  <si>
    <t>Beforeitsnews.com International 160x600</t>
  </si>
  <si>
    <t>Berez Media, LLC (Onlinechic.com)</t>
  </si>
  <si>
    <t>brainorbeauty.com</t>
  </si>
  <si>
    <t>5dc2234d08c95e4094b1b9b366500f78</t>
  </si>
  <si>
    <t>Brainorbeauty.com 728x90</t>
  </si>
  <si>
    <t>b1689090294c8a3f5720510f4a3db0f2</t>
  </si>
  <si>
    <t>Brainorbeauty.com 300x250</t>
  </si>
  <si>
    <t>f4595a52b4e6a14d608dababf3b0896d</t>
  </si>
  <si>
    <t>Brainorbeauty.com 160x600</t>
  </si>
  <si>
    <t>localglamour.com</t>
  </si>
  <si>
    <t>15f4774fb8009fb4cf1436e733f57c5a</t>
  </si>
  <si>
    <t>Localglamour.com ATF 300x250</t>
  </si>
  <si>
    <t>64e2dd4589ad2155cf6c8d642340e9c7</t>
  </si>
  <si>
    <t>Localglamour.com ATF 728x90</t>
  </si>
  <si>
    <t>e8f83ea48302b051a9faeb31da60d192</t>
  </si>
  <si>
    <t>Localglamour.com BTF 160x600</t>
  </si>
  <si>
    <t>onlinechic.com</t>
  </si>
  <si>
    <t>7918691d50d4f252b47eea342fea3d0c</t>
  </si>
  <si>
    <t>Onlinechic.com ATF 300x250</t>
  </si>
  <si>
    <t>880faa0693fd3fb145396df2236e1077</t>
  </si>
  <si>
    <t>Onlinechic.com ATF 160x600</t>
  </si>
  <si>
    <t>abad579657fa2e98a81b392dbfcea16e</t>
  </si>
  <si>
    <t>Onlinechic.com ATF 728x90</t>
  </si>
  <si>
    <t>prommafia.com</t>
  </si>
  <si>
    <t>37ebbf3d13d4a13bd8e08b3e5286091f</t>
  </si>
  <si>
    <t>Prommafia.com ATF 728x90</t>
  </si>
  <si>
    <t>4fafdba55a9edb2a1980547baefcc712</t>
  </si>
  <si>
    <t>Prommafia.com ATF 300x600</t>
  </si>
  <si>
    <t>7dde661722c1893498291abe438cc6de</t>
  </si>
  <si>
    <t>Prommafia.com ATF 300x250</t>
  </si>
  <si>
    <t>d6e742e4a15c8c91408a801bda486f88</t>
  </si>
  <si>
    <t>Prommafia.com ATF 160x600</t>
  </si>
  <si>
    <t>Berlin.de</t>
  </si>
  <si>
    <t>berlin.de</t>
  </si>
  <si>
    <t>061d9f59f8bdc95cd07c588f3ffcbc52</t>
  </si>
  <si>
    <t>Berlin.de 300x250</t>
  </si>
  <si>
    <t>0648b9362631102a6e46d03315c3081f</t>
  </si>
  <si>
    <t>Berlin.de 728x90</t>
  </si>
  <si>
    <t>4b5173f29f8a27ae3a59f9a45ab0b080</t>
  </si>
  <si>
    <t>Berlin.de 160x600</t>
  </si>
  <si>
    <t>57a6a859d97fd1c3ced71badba36cb26</t>
  </si>
  <si>
    <t>Berlin.de #2 300x600</t>
  </si>
  <si>
    <t>f87580608c26883fd192c6e3250ae1aa</t>
  </si>
  <si>
    <t>Berlin.de 300x600</t>
  </si>
  <si>
    <t>berlinonline.de</t>
  </si>
  <si>
    <t>a7684992fc29507fcf62e5ed6d5a0010</t>
  </si>
  <si>
    <t>Berlinonline.de 300x250</t>
  </si>
  <si>
    <t>c8507d47f2992855bcfae28a1539652f</t>
  </si>
  <si>
    <t>Berlinonline.de 160x600</t>
  </si>
  <si>
    <t>da000538f92e36357de32156d44fbbd7</t>
  </si>
  <si>
    <t>Berlinonline.de 728x90</t>
  </si>
  <si>
    <t>visitberlin.de</t>
  </si>
  <si>
    <t>78c942e8fcb7ec3cd1a25e09ad2d8302</t>
  </si>
  <si>
    <t>Visitberlin.de 160x600</t>
  </si>
  <si>
    <t>85ee7c1204793b310b2d8cdcdc8ec682</t>
  </si>
  <si>
    <t>Visitberlin.de 728x90</t>
  </si>
  <si>
    <t>876eed5982bdaa3125e35c0d14af8266</t>
  </si>
  <si>
    <t>Visitberlin.de 300x250</t>
  </si>
  <si>
    <t>besoccer.com</t>
  </si>
  <si>
    <t>1970163430bfe677379b607208e43c01</t>
  </si>
  <si>
    <t>Besoccer.com 300x600</t>
  </si>
  <si>
    <t>4fb2fa315caa5473de90d62d5e509e49</t>
  </si>
  <si>
    <t>Besoccer.com 300x250</t>
  </si>
  <si>
    <t>9e5e91d01a4743797cf3be6870bf780b</t>
  </si>
  <si>
    <t>Besoccer.com 970x250</t>
  </si>
  <si>
    <t>f60e73e4786bc7f1dcce03043db0334e</t>
  </si>
  <si>
    <t>Besoccer.com 728x90</t>
  </si>
  <si>
    <t>resultados-futbol.com</t>
  </si>
  <si>
    <t>44e3fddd21a0c91ca2507123c9f812ea</t>
  </si>
  <si>
    <t>Resultados-futbol.com Mobile 300x250</t>
  </si>
  <si>
    <t>Bestallergysites.com</t>
  </si>
  <si>
    <t>bestallergysites.com</t>
  </si>
  <si>
    <t>0d3a65955c58ee15380dca954f5d10df</t>
  </si>
  <si>
    <t>Bestallergysites.com 300x600</t>
  </si>
  <si>
    <t>2313019533b85ad1bf527fa60a3121c0</t>
  </si>
  <si>
    <t>Bestallergysites.com 300x250</t>
  </si>
  <si>
    <t>78b2cd88714813d7c0a7e24e587121d8</t>
  </si>
  <si>
    <t>Bestallergysites.com 160x600</t>
  </si>
  <si>
    <t>27804daaa547bb42d57ddda303d8e9f0</t>
  </si>
  <si>
    <t>2a87a2c6af6c19940c6652154f84fb18</t>
  </si>
  <si>
    <t>8a7f4444db964f36fdb662a0e8e2a89d</t>
  </si>
  <si>
    <t>8d635aaa407fc8010bbed39483563203</t>
  </si>
  <si>
    <t>Bibliaon.com</t>
  </si>
  <si>
    <t>medicoresponde.com.br</t>
  </si>
  <si>
    <t>52a6df21e24daa351b09aee11391278a</t>
  </si>
  <si>
    <t>Medicoresponde.com.br 300x250</t>
  </si>
  <si>
    <t>c956d096a91dc6e176ad09207406f687</t>
  </si>
  <si>
    <t>Medicoresponde.com.br 728x90</t>
  </si>
  <si>
    <t>pensador.uol.com.br</t>
  </si>
  <si>
    <t>04b8d0f05028c89335870aebc0b74cf5</t>
  </si>
  <si>
    <t>Pensador.uol.com.br 300x250</t>
  </si>
  <si>
    <t>0d5426afb4db44c74668d0510bfd9b76</t>
  </si>
  <si>
    <t>Pensador.uol.com.br 300x600</t>
  </si>
  <si>
    <t>Bigsoccer.com</t>
  </si>
  <si>
    <t>bigsoccer.com</t>
  </si>
  <si>
    <t>b024ec91fa67c9aec746fc0f2acfc23c</t>
  </si>
  <si>
    <t>Bigsoccer.com BTF US 728x90</t>
  </si>
  <si>
    <t>Bikepedia.com</t>
  </si>
  <si>
    <t>bikepedia.com</t>
  </si>
  <si>
    <t>21c9b25befd18a753f4ff91a83b98ace</t>
  </si>
  <si>
    <t>Bikepedia.com #2 728x90</t>
  </si>
  <si>
    <t>571a8c9f5561ec0d4209bda62a343523</t>
  </si>
  <si>
    <t>Bikepedia.com #2 160x600</t>
  </si>
  <si>
    <t>a0a6ff8c1bf1f6fc9f4b736b8138547c</t>
  </si>
  <si>
    <t>Bikepedia.com #1 728x90</t>
  </si>
  <si>
    <t>acde53ebcac315dcd7d4a9def46a7d6d</t>
  </si>
  <si>
    <t>Bikepedia.com #1 160x600</t>
  </si>
  <si>
    <t>Bikerumor.com</t>
  </si>
  <si>
    <t>bikerumor.com</t>
  </si>
  <si>
    <t>00e4e0887f8ab768288978079195c09e</t>
  </si>
  <si>
    <t>Bikerumor.com Tier 1 Middle 300x250</t>
  </si>
  <si>
    <t>099c9721684bcbb9428e7bcba528b2cc</t>
  </si>
  <si>
    <t>Bikerumor.com Mobile 320x50</t>
  </si>
  <si>
    <t>73e903173fe240543b328675fabba41c</t>
  </si>
  <si>
    <t>Bikerumor.com 970x250</t>
  </si>
  <si>
    <t>aa6c8b6c9d7a5c30dcaa263ffd00df1b</t>
  </si>
  <si>
    <t>Bikerumor.com Tier 1 300x600</t>
  </si>
  <si>
    <t>dcb9a48cc8de2ee332334c8ba57e7f90</t>
  </si>
  <si>
    <t>Bikerumor.com Mobile #2 300x250</t>
  </si>
  <si>
    <t>e51fbb15ca36fb9146659979a6153f69</t>
  </si>
  <si>
    <t>Bikerumor.com Tier 1 TOP 300x250</t>
  </si>
  <si>
    <t>Bitbytelife.com</t>
  </si>
  <si>
    <t>bitbytelife.com</t>
  </si>
  <si>
    <t>2e4b7bd8055acc1a271ec4ae882f8318</t>
  </si>
  <si>
    <t>Bitbytelife.com 160x600</t>
  </si>
  <si>
    <t>8470a676da3f37cb2812ca3b8f995ea3</t>
  </si>
  <si>
    <t>Bitbytelife.com 300x250</t>
  </si>
  <si>
    <t>e651efd3d437e4bab00a3822ecafb9a4</t>
  </si>
  <si>
    <t>Bitbytelife.com 728x90</t>
  </si>
  <si>
    <t>Bitcoinclix.com</t>
  </si>
  <si>
    <t>bitcoinclix.com</t>
  </si>
  <si>
    <t>db2388291fa1329e6881e1fe0fb4a445</t>
  </si>
  <si>
    <t>Bitcoinclix.com 728x90</t>
  </si>
  <si>
    <t>Bitlanders.com</t>
  </si>
  <si>
    <t>bravame.com</t>
  </si>
  <si>
    <t>b1788e4f52c5c2925cd013c837780c5d</t>
  </si>
  <si>
    <t>Bravame.com 300x250</t>
  </si>
  <si>
    <t>c581f7c4dbf85c539951e16c1b9ee7d2</t>
  </si>
  <si>
    <t>Bravame.com 728x90</t>
  </si>
  <si>
    <t>comediaty.com</t>
  </si>
  <si>
    <t>09c999d797352c2bab46ad95daef50a5</t>
  </si>
  <si>
    <t>Comediaty.com 300x250</t>
  </si>
  <si>
    <t>f51f955ec6cdb33df71a5483dade621f</t>
  </si>
  <si>
    <t>Comediaty.com 728x90</t>
  </si>
  <si>
    <t>conversaty.com</t>
  </si>
  <si>
    <t>0affe92a53911294cf8fe616f42b47f0</t>
  </si>
  <si>
    <t>Conversaty.com 728x90</t>
  </si>
  <si>
    <t>bd95b2609476c06d955567997cfea32b</t>
  </si>
  <si>
    <t>Conversaty.com 300x250</t>
  </si>
  <si>
    <t>documentaty.com</t>
  </si>
  <si>
    <t>07aee95b075beca2da5574861e7d03e8</t>
  </si>
  <si>
    <t>Documentaty.com 728x90</t>
  </si>
  <si>
    <t>dcc6cdfbf46937fb6d1a520e5c394739</t>
  </si>
  <si>
    <t>Documentaty.com 300x250</t>
  </si>
  <si>
    <t>silentyarn.com</t>
  </si>
  <si>
    <t>76a137b2dee8be9699a11982f0e5a7ae</t>
  </si>
  <si>
    <t>Silentyarn.com 300x250</t>
  </si>
  <si>
    <t>d8c4fbbdd16435a349f78b1c0cee1516</t>
  </si>
  <si>
    <t>Silentyarn.com 728x90</t>
  </si>
  <si>
    <t>sportivy.com</t>
  </si>
  <si>
    <t>0429a8c291d0d75992a86cf2fe7ecd86</t>
  </si>
  <si>
    <t>Sportivy.com 728x90</t>
  </si>
  <si>
    <t>34e82d85bbc04fb13e182cd2770bec90</t>
  </si>
  <si>
    <t>Sportivy.com 300x250</t>
  </si>
  <si>
    <t>storiesontheweb.com</t>
  </si>
  <si>
    <t>9fb239e6516b0cc9c62352e68349f32c</t>
  </si>
  <si>
    <t>Storiesontheweb.com 300x250</t>
  </si>
  <si>
    <t>afc5c29a59b67e672db7ddc4c17419fe</t>
  </si>
  <si>
    <t>Storiesontheweb.com 728x90</t>
  </si>
  <si>
    <t>suspensaty.com</t>
  </si>
  <si>
    <t>95af555ec6ba271b717160435fd2b563</t>
  </si>
  <si>
    <t>Suspensaty.com 300x250</t>
  </si>
  <si>
    <t>f0065fcb76821c91e46bc04a71f1583b</t>
  </si>
  <si>
    <t>Suspensaty.com 728x90</t>
  </si>
  <si>
    <t>Black Box Media dba Local Media Advisor</t>
  </si>
  <si>
    <t>12news.com</t>
  </si>
  <si>
    <t>ba2ab5e14db274bf7c34f3f821e20f7d</t>
  </si>
  <si>
    <t>12news.com ATF 728x90</t>
  </si>
  <si>
    <t>13newsnow.com</t>
  </si>
  <si>
    <t>be733c178ab3caa7752922e693675d44</t>
  </si>
  <si>
    <t>13newsnow.com 728x90</t>
  </si>
  <si>
    <t>13wmaz.com</t>
  </si>
  <si>
    <t>9cf6ab28d8e74d0a7b9de3fbacec7528</t>
  </si>
  <si>
    <t>13wmaz.com ATF 300x250</t>
  </si>
  <si>
    <t>f23b8c121f682878df6bdf965e0642b8</t>
  </si>
  <si>
    <t>13wmaz.com ATF 728x90</t>
  </si>
  <si>
    <t>5newsonline.com</t>
  </si>
  <si>
    <t>206e1083b61e0894db17a91feeb0b768</t>
  </si>
  <si>
    <t>5newsonline.com Tribune B 300x250</t>
  </si>
  <si>
    <t>a269877aad1a429b00bfed7b07abd106</t>
  </si>
  <si>
    <t>5newsonline.com Tribune A 728x90</t>
  </si>
  <si>
    <t>ac707b142c9f90500a1d1ee8c8808324</t>
  </si>
  <si>
    <t>5newsonline.com Tribune B 728x90</t>
  </si>
  <si>
    <t>9news.com</t>
  </si>
  <si>
    <t>181c6fbad96bcdbd1677439128a8116f</t>
  </si>
  <si>
    <t>9news.com ATF 728x90</t>
  </si>
  <si>
    <t>d691eb32f9600ce4725540682f990733</t>
  </si>
  <si>
    <t>9news.com ATF 300x250</t>
  </si>
  <si>
    <t>abc10.com</t>
  </si>
  <si>
    <t>d863a86605dd3d155af0712e7ddeae80</t>
  </si>
  <si>
    <t>Abc10.com ATF 728x90</t>
  </si>
  <si>
    <t>app.com</t>
  </si>
  <si>
    <t>405a25612f5939e5a2f66f4c48767eb4</t>
  </si>
  <si>
    <t>App.com BTF 728x90</t>
  </si>
  <si>
    <t>b3ceafc785c8d732f48674d8eb66cb10</t>
  </si>
  <si>
    <t>App.com ATF 300x250</t>
  </si>
  <si>
    <t>argusleader.com</t>
  </si>
  <si>
    <t>dd627119ff104b4e643f18337f289222</t>
  </si>
  <si>
    <t>argusleader.com BTF 728x90</t>
  </si>
  <si>
    <t>azcentral.com</t>
  </si>
  <si>
    <t>14d8673e391b03c7fcd34f7b66fc0d80</t>
  </si>
  <si>
    <t>Azcentral.com BTF 728x90</t>
  </si>
  <si>
    <t>270371417ad1c12706854b27d900038e</t>
  </si>
  <si>
    <t>Azcentral.com ATF 300x250</t>
  </si>
  <si>
    <t>4061dc55c7a29ff2b3233687a1d4b1c5</t>
  </si>
  <si>
    <t>Azcentral.com BTF 300x250</t>
  </si>
  <si>
    <t>blueridgenow.com</t>
  </si>
  <si>
    <t>6d60f5a821d230a45afdcb9bba52e4b7</t>
  </si>
  <si>
    <t>Blueridgenow.com BTF 728x90</t>
  </si>
  <si>
    <t>995056b6e8b09c58abef18ac295721a5</t>
  </si>
  <si>
    <t>Blueridgenow.com ATF 728x90</t>
  </si>
  <si>
    <t>c73ede66c391231b4aced9936cc5a726</t>
  </si>
  <si>
    <t>Blueridgenow.com MID 300x250</t>
  </si>
  <si>
    <t>fb0fbc18bce72924ed3b315b2e3c2fc5</t>
  </si>
  <si>
    <t>Blueridgenow.com BTF 160x600</t>
  </si>
  <si>
    <t>burlingtonfreepress.com</t>
  </si>
  <si>
    <t>7395de5fe5e9c7464065bba2b917f407</t>
  </si>
  <si>
    <t>burlingtonfreepress.com BTF 300x250</t>
  </si>
  <si>
    <t>careerbuilder.com</t>
  </si>
  <si>
    <t>b125f606eaa6e9dc81b6f2a56347c0ea</t>
  </si>
  <si>
    <t>Careerbuilder.com 728x90</t>
  </si>
  <si>
    <t>chicagoweathercenter.com</t>
  </si>
  <si>
    <t>f6654ba48ed9919ca310a4651f74c06a</t>
  </si>
  <si>
    <t>Chicagoweathercenter.com ATF 300x250</t>
  </si>
  <si>
    <t>chieftain.com</t>
  </si>
  <si>
    <t>fe2abb32e08f8ccd8ed032d39ab67101</t>
  </si>
  <si>
    <t>Chieftain.com 728x90</t>
  </si>
  <si>
    <t>cincinnati.com</t>
  </si>
  <si>
    <t>930599c8109712ea608f575018b0747e</t>
  </si>
  <si>
    <t>Cincinnati.com BTF 300x250</t>
  </si>
  <si>
    <t>aa44cf6e68bb7c5eb7db10b7d6621ca2</t>
  </si>
  <si>
    <t>Cincinnati.com ATF 300x250</t>
  </si>
  <si>
    <t>c04f80b0587f419357c20a0848912b21</t>
  </si>
  <si>
    <t>Cincinnati.com BTF 728x90</t>
  </si>
  <si>
    <t>citizen-times.com</t>
  </si>
  <si>
    <t>fde4fd73f78d2592321aeebbc05241e0</t>
  </si>
  <si>
    <t>citizen-times.com BTF 728x90</t>
  </si>
  <si>
    <t>clarionledger.com</t>
  </si>
  <si>
    <t>526840d46459230648ae48e4c45c0dac</t>
  </si>
  <si>
    <t>clarionledger.com ATF 300x250</t>
  </si>
  <si>
    <t>a50a3f70ac8cc6ed98872cd418010b43</t>
  </si>
  <si>
    <t>Clarionledger.com BTF 728x90</t>
  </si>
  <si>
    <t>e3cff7998338a521f87d9aeb6fe2a3a0</t>
  </si>
  <si>
    <t>clarionledger.com BTF 300x250</t>
  </si>
  <si>
    <t>coloradoan.com</t>
  </si>
  <si>
    <t>ee50249c7e977a48e255fa8a572e27f2</t>
  </si>
  <si>
    <t>coloradoan.com BTF 728x90</t>
  </si>
  <si>
    <t>dailycomet.com</t>
  </si>
  <si>
    <t>39b75f65cc717b9e3d2f20d0c5d60f8e</t>
  </si>
  <si>
    <t>Dailycomet.com BTF 728x90</t>
  </si>
  <si>
    <t>46ea6bfb94519036d16b2e840f8f29ce</t>
  </si>
  <si>
    <t>Dailycomet.com BTF 160x600</t>
  </si>
  <si>
    <t>5dbab125f39bd1030355e870fe174de9</t>
  </si>
  <si>
    <t>Dailycomet.com MID 300x250</t>
  </si>
  <si>
    <t>64b0605060be4650e740c9c1f3a5b1a0</t>
  </si>
  <si>
    <t>Dailycomet.com ATF 728x90</t>
  </si>
  <si>
    <t>dailycommercial.com</t>
  </si>
  <si>
    <t>3caa307ce95c51ee465e3f889cec5d14</t>
  </si>
  <si>
    <t>Dailycommercial.com HMG M Box 300x250</t>
  </si>
  <si>
    <t>863136ef152dd1a3d52e242c9a21e1b2</t>
  </si>
  <si>
    <t>Dailycommercial.com 160x600</t>
  </si>
  <si>
    <t>ce5cd33f5efd0d05b50dcf7f8cf11869</t>
  </si>
  <si>
    <t>Dailycommercial.com 728x90</t>
  </si>
  <si>
    <t>dailyprogress.com</t>
  </si>
  <si>
    <t>ab4a3e43805cff6c684fb67335a758f6</t>
  </si>
  <si>
    <t>Dailyprogress.com ATF 300x250</t>
  </si>
  <si>
    <t>c66f291a94b3164ff1f29dccb7dd179e</t>
  </si>
  <si>
    <t>Dailyprogress.com ATF 728x90</t>
  </si>
  <si>
    <t>df3b5b8072417e28c7a0e4c49ca9696b</t>
  </si>
  <si>
    <t>Dailyprogress.com BTF 728x90</t>
  </si>
  <si>
    <t>eac34e21b19ce9d24ce1f664f00097fc</t>
  </si>
  <si>
    <t>Dailyprogress.com BTF 300x250</t>
  </si>
  <si>
    <t>dailyunion.com</t>
  </si>
  <si>
    <t>13b262fe4b6ab26e50fe11d3946eb839</t>
  </si>
  <si>
    <t>Dailyunion.com BENN BTF 728x90</t>
  </si>
  <si>
    <t>c7cf5eca9025195cf8b7d387bda9a692</t>
  </si>
  <si>
    <t>Dailyunion.com BENN BTF 300x250</t>
  </si>
  <si>
    <t>delawareonline.com</t>
  </si>
  <si>
    <t>1700774e79b6a43da9c3a94f9c6d9075</t>
  </si>
  <si>
    <t>Delawareonline.com ATF 300x250</t>
  </si>
  <si>
    <t>53f3ff573a4d0ade083b9e5c4cfc048a</t>
  </si>
  <si>
    <t>Delawareonline.com BTF 728x90</t>
  </si>
  <si>
    <t>caa385783aab0ebb875399ca937eafd1</t>
  </si>
  <si>
    <t>Delawareonline.com BTF 300x250</t>
  </si>
  <si>
    <t>delmarvanow.com</t>
  </si>
  <si>
    <t>259b5e52b1ea09f441a0f9a4333a6c2f</t>
  </si>
  <si>
    <t>delmarvanow.com ATF 300x250</t>
  </si>
  <si>
    <t>77c65b6d2fcb72f072db422bd40d2ea8</t>
  </si>
  <si>
    <t>delmarvanow.com BTF 300x250</t>
  </si>
  <si>
    <t>democratandchronicle.com</t>
  </si>
  <si>
    <t>0bb9de316a10e1666d58e77c46014083</t>
  </si>
  <si>
    <t>democratandchronicle.com BTF 728x90</t>
  </si>
  <si>
    <t>desertsun.com</t>
  </si>
  <si>
    <t>b4da23cac2e935bd84c910440a303503</t>
  </si>
  <si>
    <t>Desertsun.com 300x250</t>
  </si>
  <si>
    <t>desmoinesregister.com</t>
  </si>
  <si>
    <t>2083e50a85876f5363414e44ec586390</t>
  </si>
  <si>
    <t>desmoinesregister.com BTF 728x90</t>
  </si>
  <si>
    <t>detroitnews.com</t>
  </si>
  <si>
    <t>4d783cf54b552be6e8771f038283d954</t>
  </si>
  <si>
    <t>Detroitnews.com OPX 300x250</t>
  </si>
  <si>
    <t>a47beff12782ad2f59c7b3fc92c1374d</t>
  </si>
  <si>
    <t>Detroitnews.com BTF 728x90</t>
  </si>
  <si>
    <t>dothaneagle.com</t>
  </si>
  <si>
    <t>1b2b4960f538112944fd3761c4b5ea0d</t>
  </si>
  <si>
    <t>Dothaneagle.com ATF 300x250</t>
  </si>
  <si>
    <t>d98fdc29268ad8b45d858c82b81c10c7</t>
  </si>
  <si>
    <t>Dothaneagle.com BTF 300x250</t>
  </si>
  <si>
    <t>de9498dc9fcb82f74e78d52405f453b3</t>
  </si>
  <si>
    <t>Dothaneagle.com BTF 728x90</t>
  </si>
  <si>
    <t>examiner.org</t>
  </si>
  <si>
    <t>3637ae4de1494babde3e45200648e763</t>
  </si>
  <si>
    <t>Examiner.org BENN ATF 300x250</t>
  </si>
  <si>
    <t>c472ea20ccfc99b76ec3605d519cdb0a</t>
  </si>
  <si>
    <t>Examiner.org BENN BTF 728x90</t>
  </si>
  <si>
    <t>db2af70f2f151c703445e9865857e023</t>
  </si>
  <si>
    <t>Examiner.org BENN ATF 728x90</t>
  </si>
  <si>
    <t>floridatoday.com</t>
  </si>
  <si>
    <t>a5f7009dca7c80ad0f66f2d6062d55b9</t>
  </si>
  <si>
    <t>floridatoday.com ATF 300x250</t>
  </si>
  <si>
    <t>1a133c41088a94d8e3ecdc1a875a4029</t>
  </si>
  <si>
    <t>Fox13now.com ATF 728x90</t>
  </si>
  <si>
    <t>335059b52a9b864e37d26c85de166eee</t>
  </si>
  <si>
    <t>Fox13now.com ATF 300x250</t>
  </si>
  <si>
    <t>51b0c83fcd6e4e8aac050611cfea7a86</t>
  </si>
  <si>
    <t>Fox13now.com BTF 300x250</t>
  </si>
  <si>
    <t>d506b7e19cfdb11030b4c5772118f36f</t>
  </si>
  <si>
    <t>Fox13now.com BTF 728x90</t>
  </si>
  <si>
    <t>fox17online.com</t>
  </si>
  <si>
    <t>15e956bfecee94619f922de6ca310b42</t>
  </si>
  <si>
    <t>Fox17online.com ATF 728x90</t>
  </si>
  <si>
    <t>9b3cb07244aadaf7f4ee32e3115a85ae</t>
  </si>
  <si>
    <t>Fox17online.com ATF 300x250</t>
  </si>
  <si>
    <t>9f69c8edec8efc1bc8ea5664fe57ce48</t>
  </si>
  <si>
    <t>Fox17online.com BTF 300x250</t>
  </si>
  <si>
    <t>f44c2be9a84c8d21edd083b043817af7</t>
  </si>
  <si>
    <t>Fox17online.com BTF 728x90</t>
  </si>
  <si>
    <t>fox2now.com</t>
  </si>
  <si>
    <t>01bcd7c00f38ca5af1542dea14d2f3e7</t>
  </si>
  <si>
    <t>Fox2now.com BTF 300x250</t>
  </si>
  <si>
    <t>7b8a54574f6ec18f13180792eb1f15b5</t>
  </si>
  <si>
    <t>Fox2now.com BTF 728x90</t>
  </si>
  <si>
    <t>892e0177c553ba828c33774d04896428</t>
  </si>
  <si>
    <t>Fox2now.com ATF 728x90</t>
  </si>
  <si>
    <t>b967eafe7ce28dfdd4a4ee37771939b0</t>
  </si>
  <si>
    <t>Fox2now.com ATF 300x250</t>
  </si>
  <si>
    <t>fox40.com</t>
  </si>
  <si>
    <t>6297cba2e6b4ba6ad5e926a317bbb2c9</t>
  </si>
  <si>
    <t>Fox40.com Tribune B 728x90</t>
  </si>
  <si>
    <t>bc0bdfc2aabf0c58b4006f75070ebdd5</t>
  </si>
  <si>
    <t>Fox40.com Tribune A 728x90</t>
  </si>
  <si>
    <t>f2411df9d87d7fce7d2c436acea38c91</t>
  </si>
  <si>
    <t>Fox40.com Tribune B Box 300x250</t>
  </si>
  <si>
    <t>fox43.com</t>
  </si>
  <si>
    <t>50853b6a1ecdabf3821feeaa8835813b</t>
  </si>
  <si>
    <t>Fox43.com Tribune B 300x250</t>
  </si>
  <si>
    <t>a8a33443ba9a60db098042705693b5c8</t>
  </si>
  <si>
    <t>Fox43.com Tribune A 728x90</t>
  </si>
  <si>
    <t>c3fef66664a9dd8b15f83baa4907e661</t>
  </si>
  <si>
    <t>Fox43.com Tribune B 728x90</t>
  </si>
  <si>
    <t>fox4kc.com</t>
  </si>
  <si>
    <t>70ac451fc605439abf8244fccffd13ef</t>
  </si>
  <si>
    <t>Fox4kc.com BTF 728x90</t>
  </si>
  <si>
    <t>afa5846aa5f9ffbedd9fc8c2a2524c4f</t>
  </si>
  <si>
    <t>Fox4kc.com ATF 300x250</t>
  </si>
  <si>
    <t>dfff7d64b2a269258f8967cba454a273</t>
  </si>
  <si>
    <t>Fox4kc.com BTF 300x250</t>
  </si>
  <si>
    <t>e866d81dab3c81e6d1ab6b3ff54bf914</t>
  </si>
  <si>
    <t>Fox4kc.com ATF 728x90</t>
  </si>
  <si>
    <t>fox59.com</t>
  </si>
  <si>
    <t>4a1a8c1d4020aa0e8cd2b564c36b0147</t>
  </si>
  <si>
    <t>Fox59.com BTF 728x90</t>
  </si>
  <si>
    <t>93d476562d7eb8f0e59b11b75f25a984</t>
  </si>
  <si>
    <t>Fox59.com ATF 728x90</t>
  </si>
  <si>
    <t>9f05d6c89d0036e972d90c0b98bb670c</t>
  </si>
  <si>
    <t>Fox59.com BTF 300x250</t>
  </si>
  <si>
    <t>d56011c270f4baade5623b3b060c2c9b</t>
  </si>
  <si>
    <t>Fox59.com ATF 300x250</t>
  </si>
  <si>
    <t>fox5sandiego.com</t>
  </si>
  <si>
    <t>2de7aa9a835e2ad8ccb10df7ee625521</t>
  </si>
  <si>
    <t>Fox5sandiego.com BTF 728x90</t>
  </si>
  <si>
    <t>dffe59a75da2ba7abc13bfd12a0a1a66</t>
  </si>
  <si>
    <t>Fox5sandiego.com ATF 728x90</t>
  </si>
  <si>
    <t>f879b0652b97592234d2df0bf80d4041</t>
  </si>
  <si>
    <t>Fox5sandiego.com BTF 300x250</t>
  </si>
  <si>
    <t>fox61.com</t>
  </si>
  <si>
    <t>61233fff3811b9684b1242dccb56636b</t>
  </si>
  <si>
    <t>Fox61.com Tribune B 728x90</t>
  </si>
  <si>
    <t>9534285853970033862d7973abd54dce</t>
  </si>
  <si>
    <t>Fox61.com Tribune B 300x250</t>
  </si>
  <si>
    <t>fox6now.com</t>
  </si>
  <si>
    <t>64a823a1b5ea16fca64fb942e02d436e</t>
  </si>
  <si>
    <t>Fox6now.com BTF 300x250</t>
  </si>
  <si>
    <t>72bdeed9bdf5a09bcaa91eebada74dc0</t>
  </si>
  <si>
    <t>Fox6now.com ATF 728x90</t>
  </si>
  <si>
    <t>a20633158032e25257c86b22e694b5b2</t>
  </si>
  <si>
    <t>Fox6now.com BTF 728x90</t>
  </si>
  <si>
    <t>e9debdbc165af6a925b2ed6cace8c5f7</t>
  </si>
  <si>
    <t>Fox6now.com ATF 300x250</t>
  </si>
  <si>
    <t>fox8.com</t>
  </si>
  <si>
    <t>7d5968091ebb83dd7497f9c0e9e5de28</t>
  </si>
  <si>
    <t>Fox8.com BTF 300x250</t>
  </si>
  <si>
    <t>8092f2486b1a4c9867beeb246cc25d6a</t>
  </si>
  <si>
    <t>Fox8.com BTF 728x90</t>
  </si>
  <si>
    <t>ac523a4838369271fc713be4c7431c30</t>
  </si>
  <si>
    <t>Fox8.com ATF 300x250</t>
  </si>
  <si>
    <t>f2c54d6e9adfbf6cfd9481f8915fae21</t>
  </si>
  <si>
    <t>Fox8.com ATF 728x90</t>
  </si>
  <si>
    <t>fredericksburg.com</t>
  </si>
  <si>
    <t>1b85d789a3d83798888c1b76e5498f55</t>
  </si>
  <si>
    <t>Fredericksburg.com BH Media B 728x90</t>
  </si>
  <si>
    <t>21b26387cc226f550495a805a8645470</t>
  </si>
  <si>
    <t>Fredericksburg.com BH Media A 300x250</t>
  </si>
  <si>
    <t>6ddce782943c7682ac6506d7ec111765</t>
  </si>
  <si>
    <t>Fredericksburg.com BH Media A 728x90</t>
  </si>
  <si>
    <t>b3584b787ab1656f9005f2b4bededdfd</t>
  </si>
  <si>
    <t>Fredericksburg.com BH Media B 300x250</t>
  </si>
  <si>
    <t>freep.com</t>
  </si>
  <si>
    <t>5c81156772af74111ec5a55e81a75337</t>
  </si>
  <si>
    <t>Freep.com BTF 728x90</t>
  </si>
  <si>
    <t>69713c912c3b31a9896d8950084a71cb</t>
  </si>
  <si>
    <t>Freep.com ATF 300x250</t>
  </si>
  <si>
    <t>f75bccf8b92123a2522652c4415d5398</t>
  </si>
  <si>
    <t>Freep.com BTF 300x250</t>
  </si>
  <si>
    <t>gainesville.com</t>
  </si>
  <si>
    <t>21a04a0272a58ec73ad8fc825a4c5b0c</t>
  </si>
  <si>
    <t>Gainesville.com BTF Gainesville 728x90</t>
  </si>
  <si>
    <t>6c3fc72d6c43e37fa18286931f8df61e</t>
  </si>
  <si>
    <t>Gainesville.com ATF Gainesville 300x250</t>
  </si>
  <si>
    <t>6fbb5229bd2b6634753f50a5c17159be</t>
  </si>
  <si>
    <t>Gainesville.com BTF Gainesville 160x600</t>
  </si>
  <si>
    <t>c8fc024163628337b87be6ae12ae7bf8</t>
  </si>
  <si>
    <t>Gainesville.com ATF Gainesville 728x90</t>
  </si>
  <si>
    <t>cdacd424d38a875e4a95bb57d8d02580</t>
  </si>
  <si>
    <t>Gainesville.com MID Gainesville 300x250</t>
  </si>
  <si>
    <t>gastongazette.com</t>
  </si>
  <si>
    <t>569549cd74c2a364bbe6094b4c3ed183</t>
  </si>
  <si>
    <t>Gastongazette.com ATF  HMG-Gaston 300x250</t>
  </si>
  <si>
    <t>b423f1bf8e657cfda1c74f39259b297c</t>
  </si>
  <si>
    <t>Gastongazette.com ATF  HMG-Gaston 728x90</t>
  </si>
  <si>
    <t>b4809355338f943db24f023fa84dbf09</t>
  </si>
  <si>
    <t>Gastongazette.com BTF  HMG-Gaston 728x90</t>
  </si>
  <si>
    <t>gatorsports.com</t>
  </si>
  <si>
    <t>1dfde672599f933e80528a6e60f722d7</t>
  </si>
  <si>
    <t>Gatorsports.com BTF GatorSports 160x600</t>
  </si>
  <si>
    <t>7071fe1089b97cf9446ce5c2d040aa33</t>
  </si>
  <si>
    <t>Gatorsports.com MID GatorSports 300x250</t>
  </si>
  <si>
    <t>d9aa1c15885934e5c963863b5b2543a3</t>
  </si>
  <si>
    <t>Gatorsports.com ATF Leader GatorSports 728x90</t>
  </si>
  <si>
    <t>eeabb535bb5dc8cb792de0d12ab8781d</t>
  </si>
  <si>
    <t>Gatorsports.com ATF GatorSports 300x250</t>
  </si>
  <si>
    <t>godanriver.com</t>
  </si>
  <si>
    <t>41ce41d18d6912fab766ebbee7c79dae</t>
  </si>
  <si>
    <t>Godanriver.com BTF 728x90</t>
  </si>
  <si>
    <t>47a57ce478f84fbf25f98900cda81141</t>
  </si>
  <si>
    <t>Godanriver.com BTF 300x250</t>
  </si>
  <si>
    <t>63cea2c1d7c732cd09b6d5b925559280</t>
  </si>
  <si>
    <t>Godanriver.com ATF 300x250</t>
  </si>
  <si>
    <t>bc93fb900e21802451915b7ef449c9c8</t>
  </si>
  <si>
    <t>Godanriver.com ATF 728x90</t>
  </si>
  <si>
    <t>goupstate.com</t>
  </si>
  <si>
    <t>4400f7f4286e321a8acdb71c7cc2e694</t>
  </si>
  <si>
    <t>Goupstate.com BTF Spartanburg 728x90</t>
  </si>
  <si>
    <t>ace0d353de61ca8ae1e799bd3abb8508</t>
  </si>
  <si>
    <t>Goupstate.com ATF Spartanburg 728x90</t>
  </si>
  <si>
    <t>acedf6471a87a001cbbf0b4fca692ef2</t>
  </si>
  <si>
    <t>Goupstate.com BTF Spartanburg 160x600</t>
  </si>
  <si>
    <t>b6f7e46c01b3f34e2e3e2586259acfec</t>
  </si>
  <si>
    <t>Goupstate.com ATF Spartanburg 300x250</t>
  </si>
  <si>
    <t>f6b60297b026d198fb3f00641e98b60e</t>
  </si>
  <si>
    <t>Goupstate.com MID Spartanburg 300x250</t>
  </si>
  <si>
    <t>greenbaypressgazette.com</t>
  </si>
  <si>
    <t>0d74b0cb40835957b4f48335d7be3f0d</t>
  </si>
  <si>
    <t>Greenbaypressgazette.com BTF 300x250</t>
  </si>
  <si>
    <t>greensboro.com</t>
  </si>
  <si>
    <t>11ad3fba81f52be35e19ac9d94dcdea2</t>
  </si>
  <si>
    <t>Greensboro.com 728x90</t>
  </si>
  <si>
    <t>13fab49192181b0e49442984cc560b5d</t>
  </si>
  <si>
    <t>Greensboro.com BH Media A 300x250</t>
  </si>
  <si>
    <t>e6ba0536e48c8d65e65f91446209cca7</t>
  </si>
  <si>
    <t>Greensboro.com BH Media B 300x250</t>
  </si>
  <si>
    <t>herald-citizen.com</t>
  </si>
  <si>
    <t>2faeacf885bc8a25378780f4a2716ac2</t>
  </si>
  <si>
    <t>Herald-citizen.com BENN ATF 728x90</t>
  </si>
  <si>
    <t>5ac1a00f277d9fe22229d8e2cc6a9b51</t>
  </si>
  <si>
    <t>Herald-citizen.com BENN ATF 300x250</t>
  </si>
  <si>
    <t>heraldcourier.com</t>
  </si>
  <si>
    <t>ace285276cb00a9b9ed5a30b67859ce5</t>
  </si>
  <si>
    <t>Heraldcourier.com BH Media B 728x90</t>
  </si>
  <si>
    <t>e83acea5947bf85bdda80009b0695e8d</t>
  </si>
  <si>
    <t>Heraldcourier.com BH Media B 300x250</t>
  </si>
  <si>
    <t>heraldtribune.com</t>
  </si>
  <si>
    <t>672c590eac5c8ad13193f24928126d07</t>
  </si>
  <si>
    <t>Heraldtribune.com ATF Leader Sarasota 728x90</t>
  </si>
  <si>
    <t>8060f9d9546bc13202e9741ffb3fc6fa</t>
  </si>
  <si>
    <t>Heraldtribune.com BTF Sarasota 728x90</t>
  </si>
  <si>
    <t>b610e112289519de353774d665a71d54</t>
  </si>
  <si>
    <t>Heraldtribune.com ATF BOX Sarasota 300x250</t>
  </si>
  <si>
    <t>c7a79550a5cdf1eafb8ceb1480d578be</t>
  </si>
  <si>
    <t>Heraldtribune.com BTF SKY Sarasota 160x600</t>
  </si>
  <si>
    <t>hickoryrecord.com</t>
  </si>
  <si>
    <t>3242c95f2803cd73deadd96d7c639740</t>
  </si>
  <si>
    <t>Hickoryrecord.com BTF 300x250</t>
  </si>
  <si>
    <t>454b457f9295fc35e06052c78c4ca95a</t>
  </si>
  <si>
    <t>Hickoryrecord.com ATF 300x250</t>
  </si>
  <si>
    <t>4b8c14a1134b2b13fdce693123045e86</t>
  </si>
  <si>
    <t>Hickoryrecord.com ATF 728x90</t>
  </si>
  <si>
    <t>84ce784099270397211aa5d0deb8a95d</t>
  </si>
  <si>
    <t>Hickoryrecord.com BTF 728x90</t>
  </si>
  <si>
    <t>houmatoday.com</t>
  </si>
  <si>
    <t>2a1560fc2ad1dfef35523d5080efe1d0</t>
  </si>
  <si>
    <t>Houmatoday.com ATF Houma 728x90</t>
  </si>
  <si>
    <t>674565d2d2afd86189440e24fb29f2fc</t>
  </si>
  <si>
    <t>Houmatoday.com MID Houma 300x250</t>
  </si>
  <si>
    <t>9dc7d07d74b9963dfd796c26e04851ef</t>
  </si>
  <si>
    <t>Houmatoday.com ATF Houma 300x250</t>
  </si>
  <si>
    <t>baa9864d2e7baeae43eb6cfff922eb43</t>
  </si>
  <si>
    <t>Houmatoday.com BTF Houma 160x600</t>
  </si>
  <si>
    <t>c5c333f37535794f27886b1e21c7c2d1</t>
  </si>
  <si>
    <t>Houmatoday.com BTF Houma 728x90</t>
  </si>
  <si>
    <t>indystar.com</t>
  </si>
  <si>
    <t>2fe7d8ccd29536c67a8262cb212559c1</t>
  </si>
  <si>
    <t>Indystar.com BTF 300x250</t>
  </si>
  <si>
    <t>9801bf43a33df3531dcdcc6358c565ba</t>
  </si>
  <si>
    <t>Indystar.com ATF 300x250</t>
  </si>
  <si>
    <t>ad6aad9d4b514cd69dbff21a67f84f00</t>
  </si>
  <si>
    <t>Indystar.com BTF 728x90</t>
  </si>
  <si>
    <t>jcfloridan.com</t>
  </si>
  <si>
    <t>fb134084bc6767819ac27ee5e9dd4665</t>
  </si>
  <si>
    <t>Jcfloridan.com BTF 300x250</t>
  </si>
  <si>
    <t>jconline.com</t>
  </si>
  <si>
    <t>4a9ed6242e6b158321a8a73bbe445505</t>
  </si>
  <si>
    <t>jconline.com ATF 300x250</t>
  </si>
  <si>
    <t>jdnews.com</t>
  </si>
  <si>
    <t>170cfdf2a6bfac3bf324b52f920ecb89</t>
  </si>
  <si>
    <t>Jdnews.com ATF 728x90</t>
  </si>
  <si>
    <t>6750ef891b322fb0b2faf2fe3695709d</t>
  </si>
  <si>
    <t>Jdnews.com BTF 728x90</t>
  </si>
  <si>
    <t>6835672fdcc0aa67cddb3dd720540a0f</t>
  </si>
  <si>
    <t>Jdnews.com ATF 300x250</t>
  </si>
  <si>
    <t>kare11.com</t>
  </si>
  <si>
    <t>3fe6d00d35226f607fef1d3c22444a3a</t>
  </si>
  <si>
    <t>Kare11.com ATF 728x90</t>
  </si>
  <si>
    <t>ef4e47876bde554c9028e20ca07ac0bd</t>
  </si>
  <si>
    <t>Kare11.com ATF 300x250</t>
  </si>
  <si>
    <t>katc.com</t>
  </si>
  <si>
    <t>1d22ee00feba2de0d8cfa26738b84b9a</t>
  </si>
  <si>
    <t>Katc.com BTF 300x250</t>
  </si>
  <si>
    <t>4690bc36b94596395f9b3d94bc43e3a7</t>
  </si>
  <si>
    <t>Katc.com ATF 300x250</t>
  </si>
  <si>
    <t>4aa8bf941e08dbfd0d9140e4d1744098</t>
  </si>
  <si>
    <t>Katc.com BTF 728x90</t>
  </si>
  <si>
    <t>9d002963b2ed4ec2bd5a9658c8a09e26</t>
  </si>
  <si>
    <t>Katc.com ATF 728x90</t>
  </si>
  <si>
    <t>kbzk.com</t>
  </si>
  <si>
    <t>bc02821762f5bf8b05c68a5ebd24b310</t>
  </si>
  <si>
    <t>Kbzk.com 728x90</t>
  </si>
  <si>
    <t>eeaab98f3663afb6c50ba743384398e2</t>
  </si>
  <si>
    <t>Kbzk.com Evening Post BTF 300x250</t>
  </si>
  <si>
    <t>kdvr.com</t>
  </si>
  <si>
    <t>57d3b0da8b875bd992c6959ca5ceeac1</t>
  </si>
  <si>
    <t>Kdvr.com ATF 728x90</t>
  </si>
  <si>
    <t>ab69e79660b1acfcf9d51d36bb778502</t>
  </si>
  <si>
    <t>Kdvr.com ATF 300x250</t>
  </si>
  <si>
    <t>c45aa3df0f5ea783f5f710f261028903</t>
  </si>
  <si>
    <t>Kdvr.com BTF 300x250</t>
  </si>
  <si>
    <t>d52e35c750d5eb4a6659a38f8e39d6a0</t>
  </si>
  <si>
    <t>Kdvr.com BTF 728x90</t>
  </si>
  <si>
    <t>kearneyhub.com</t>
  </si>
  <si>
    <t>b09b6f13020ec85912f085693d8950dc</t>
  </si>
  <si>
    <t>Kearneyhub.com BTF 728x90</t>
  </si>
  <si>
    <t>d0fac6434b30cdf9111cfbadcff2ad97</t>
  </si>
  <si>
    <t>Kearneyhub.com BTF 300x250</t>
  </si>
  <si>
    <t>df432e793d576dd0b78a90adf6c65a65</t>
  </si>
  <si>
    <t>Kearneyhub.com ATF 728x90</t>
  </si>
  <si>
    <t>kens5.com</t>
  </si>
  <si>
    <t>4e0b9f6849a44027bb09c667f021b2f7</t>
  </si>
  <si>
    <t>Kens5.com ATF 300x250</t>
  </si>
  <si>
    <t>5c36a62330260fe8e919b1a9fab65237</t>
  </si>
  <si>
    <t>Kens5.com BTF 300x250</t>
  </si>
  <si>
    <t>kfor.com</t>
  </si>
  <si>
    <t>20dbfb9a8ad5da4707455858f1011140</t>
  </si>
  <si>
    <t>Kfor.com ATF 728x90</t>
  </si>
  <si>
    <t>6db6a64e44f01b84ea1fa0b525752fe6</t>
  </si>
  <si>
    <t>Kfor.com BTF 728x90</t>
  </si>
  <si>
    <t>7476a8b4a09a3ea1998953f70bff5224</t>
  </si>
  <si>
    <t>Kfor.com BTF 300x250</t>
  </si>
  <si>
    <t>f1aa6caa986f3cd8acecd388d663ab2e</t>
  </si>
  <si>
    <t>Kfor.com ATF 300x250</t>
  </si>
  <si>
    <t>kgw.com</t>
  </si>
  <si>
    <t>0a72aa64a8f7c17d5cbcc58ea166281d</t>
  </si>
  <si>
    <t>Kgw.com ATF 300x250</t>
  </si>
  <si>
    <t>khou.com</t>
  </si>
  <si>
    <t>1340572a0cd201d867842956eb1bbc18</t>
  </si>
  <si>
    <t>Khou.com ATF 300x250</t>
  </si>
  <si>
    <t>king5.com</t>
  </si>
  <si>
    <t>af4b023f5ebbc2a547ac55a76f3e538f</t>
  </si>
  <si>
    <t>King5.com ATF 300x250</t>
  </si>
  <si>
    <t>kinston.com</t>
  </si>
  <si>
    <t>48360e45e01f1547fc70070ef0b3e4f2</t>
  </si>
  <si>
    <t>Kinston.com BTF 728x90</t>
  </si>
  <si>
    <t>fae7f49960358861d968ff0353f085c0</t>
  </si>
  <si>
    <t>Kinston.com ATF 728x90</t>
  </si>
  <si>
    <t>kristv.com</t>
  </si>
  <si>
    <t>d4d25aeba6b2d9c9c06255d7428cb2e4</t>
  </si>
  <si>
    <t>Kristv.com Evening Post BTF 300x250</t>
  </si>
  <si>
    <t>krtv.com</t>
  </si>
  <si>
    <t>47aadc93cb2aa5b68dd2197664a1aa56</t>
  </si>
  <si>
    <t>Krtv.com Evening Post BTF 300x250</t>
  </si>
  <si>
    <t>89741f93414682336014ff81c3866181</t>
  </si>
  <si>
    <t>Krtv.com Evening Post BTF 728x90</t>
  </si>
  <si>
    <t>ksby.com</t>
  </si>
  <si>
    <t>19c89bd27b20d17c225741baa69f044c</t>
  </si>
  <si>
    <t>Ksby.com BTF 728x90</t>
  </si>
  <si>
    <t>974eb04f1d39f5fcfd04eed2702917e1</t>
  </si>
  <si>
    <t>Ksby.com ATF 300x250</t>
  </si>
  <si>
    <t>c8e8a0437976b3adbd21dcf4529e3003</t>
  </si>
  <si>
    <t>Ksby.com BTF 300x250</t>
  </si>
  <si>
    <t>ksdk.com</t>
  </si>
  <si>
    <t>b3600787ed0a91bfebe8ef6cdc8c41da</t>
  </si>
  <si>
    <t>Ksdk.com BTF 300x250</t>
  </si>
  <si>
    <t>ktla.com</t>
  </si>
  <si>
    <t>184a2611f4a2ecddaaa9ad71a95e537e</t>
  </si>
  <si>
    <t>Ktla.com BTF 300x250</t>
  </si>
  <si>
    <t>358fa7bde6b602466df34d962bd3d95d</t>
  </si>
  <si>
    <t>Ktla.com ATF 728x90</t>
  </si>
  <si>
    <t>5cb6782a45ddbd68e004eafc82eb646f</t>
  </si>
  <si>
    <t>Ktla.com ATF 300x250</t>
  </si>
  <si>
    <t>9ae3185b4d07cffce980126c172db49d</t>
  </si>
  <si>
    <t>Ktla.com BTF 728x90</t>
  </si>
  <si>
    <t>ktvb.com</t>
  </si>
  <si>
    <t>373668b81c4862f7da3d580738631a2f</t>
  </si>
  <si>
    <t>Ktvb.com ATF 728x90</t>
  </si>
  <si>
    <t>55cc016bab3268e74f8749079d6b3194</t>
  </si>
  <si>
    <t>Ktvb.com ATF 300x250</t>
  </si>
  <si>
    <t>ktvq.com</t>
  </si>
  <si>
    <t>fc5cd01e369bc8e909b0a9bdecdb4db2</t>
  </si>
  <si>
    <t>Ktvq.com 300x250</t>
  </si>
  <si>
    <t>fcb6fb8d030e2b69a341a0cc18e551c1</t>
  </si>
  <si>
    <t>Ktvq.com 728x90</t>
  </si>
  <si>
    <t>kvoa.com</t>
  </si>
  <si>
    <t>4dc92f322d470eb0e9478b8b9fba5a2f</t>
  </si>
  <si>
    <t>Kvoa.com Evening Post BTF 728x90</t>
  </si>
  <si>
    <t>fe567dd1ec0102a4763e18c772af5340</t>
  </si>
  <si>
    <t>Kvoa.com Evening Post BTF 300x250</t>
  </si>
  <si>
    <t>kvue.com</t>
  </si>
  <si>
    <t>059223d048adadaa4f6d4b2fd7d15a56</t>
  </si>
  <si>
    <t>Kvue.com BTF 300x250</t>
  </si>
  <si>
    <t>21eec5421358dba35ddf6ba0b52b3bb2</t>
  </si>
  <si>
    <t>Kvue.com ATF 300x250</t>
  </si>
  <si>
    <t>f8fbe6ad8bc5f2d0c5ef17c13cd85e3f</t>
  </si>
  <si>
    <t>Kvue.com ATF 728x90</t>
  </si>
  <si>
    <t>laconiadailysun.com</t>
  </si>
  <si>
    <t>ca3b0287f81c57567e07c1adb381a68f</t>
  </si>
  <si>
    <t>Laconiadailysun.com BENN BTF 160x600</t>
  </si>
  <si>
    <t>legacy.com</t>
  </si>
  <si>
    <t>559d9d9be4d1d333f952c670ca0e85f3</t>
  </si>
  <si>
    <t>Legacy.com Gannett ATF 728x90</t>
  </si>
  <si>
    <t>5828e1bac43502d3bb40de362f58ccc9</t>
  </si>
  <si>
    <t>Legacy.com BTF 300x250</t>
  </si>
  <si>
    <t>85aeb1c22cc37a194fc9359b51544c3b</t>
  </si>
  <si>
    <t>Legacy.com BTF 728x90</t>
  </si>
  <si>
    <t>8c73fc13613ce133604997777a7adc65</t>
  </si>
  <si>
    <t>Legacy.com MID 300x250</t>
  </si>
  <si>
    <t>a5f016677d2a46d5a61c74e95e82eb49</t>
  </si>
  <si>
    <t>Legacy.com ATF 728x90</t>
  </si>
  <si>
    <t>ec61d5fce878491559eb4e3d628a0859</t>
  </si>
  <si>
    <t>Legacy.com Gannett BTF 728x90</t>
  </si>
  <si>
    <t>fe5b5dcfa3c2577ae875f5dbec45283d</t>
  </si>
  <si>
    <t>Legacy.com Gannett 300x250</t>
  </si>
  <si>
    <t>lexch.com</t>
  </si>
  <si>
    <t>158ec7fa9e4c058509c31f16e5b01e82</t>
  </si>
  <si>
    <t>Lexch.com BTF 728x90</t>
  </si>
  <si>
    <t>lohud.com</t>
  </si>
  <si>
    <t>617b3e63c14847292d6e7e5558efff32</t>
  </si>
  <si>
    <t>Lohud.com 728x90</t>
  </si>
  <si>
    <t>mansfieldnewsjournal.com</t>
  </si>
  <si>
    <t>2ce3665f25b626271f4cb1895d69be45</t>
  </si>
  <si>
    <t>Mansfieldnewsjournal.com BTF 728x90</t>
  </si>
  <si>
    <t>martinsvillebulletin.com</t>
  </si>
  <si>
    <t>3003a3261fed6fdc2a6a9dffdf461ed8</t>
  </si>
  <si>
    <t>Martinsvillebulletin.com BH Media B 300x250</t>
  </si>
  <si>
    <t>87a56244171840f074f498060fdfdbc2</t>
  </si>
  <si>
    <t>Martinsvillebulletin.com BH Media B 728x90</t>
  </si>
  <si>
    <t>ae22ab995bfeaf96f4145dfe128ff197</t>
  </si>
  <si>
    <t>Martinsvillebulletin.com BH Media A 728x90</t>
  </si>
  <si>
    <t>e5c738ed6d756cd1622cc6e337f085d4</t>
  </si>
  <si>
    <t>Martinsvillebulletin.com BH Media A 300x250</t>
  </si>
  <si>
    <t>mcdowellnews.com</t>
  </si>
  <si>
    <t>3a13fca45b75e79e8e42b1b05435d87d</t>
  </si>
  <si>
    <t>Mcdowellnews.com BH Media A 728x90</t>
  </si>
  <si>
    <t>5bf8015b04c351c3fca6116b2242281d</t>
  </si>
  <si>
    <t>Mcdowellnews.com BH Media B 300x250</t>
  </si>
  <si>
    <t>edc9b72479c664685b3c5e2eb22474a2</t>
  </si>
  <si>
    <t>Mcdowellnews.com BH Media B 728x90</t>
  </si>
  <si>
    <t>ff25184c89baf20f5cc69a9314b47119</t>
  </si>
  <si>
    <t>Mcdowellnews.com BH Media A 300x250</t>
  </si>
  <si>
    <t>morganton.com</t>
  </si>
  <si>
    <t>8fdb586dbda553f09c6af43f322b67ef</t>
  </si>
  <si>
    <t>Morganton.com BTF 728x90</t>
  </si>
  <si>
    <t>e9fc6284bb38af3149260d7d5427ed1d</t>
  </si>
  <si>
    <t>Morganton.com ATF 300x250</t>
  </si>
  <si>
    <t>ef157d79ba1196e2bc42dbf37f3d6d67</t>
  </si>
  <si>
    <t>Morganton.com ATF 728x90</t>
  </si>
  <si>
    <t>f8d13dee97c2c1ae9c40040710fef40f</t>
  </si>
  <si>
    <t>Morganton.com BTF 300x250</t>
  </si>
  <si>
    <t>mountaineagle.com</t>
  </si>
  <si>
    <t>7a124e6b4d51ed5c2b364f17771426e3</t>
  </si>
  <si>
    <t>Mountaineagle.com 728x90</t>
  </si>
  <si>
    <t>mugshotsgainesville.com</t>
  </si>
  <si>
    <t>3de88d4c7895be37c9e2b7489f4bc16e</t>
  </si>
  <si>
    <t>Mugshotsgainesville.com ATF 728x90</t>
  </si>
  <si>
    <t>3e7595d9f782bbc1ca0951d4b39f3285</t>
  </si>
  <si>
    <t>Mugshotsgainesville.com BTF 728x90</t>
  </si>
  <si>
    <t>78b178f3bb9feda7da5ff1845fddc584</t>
  </si>
  <si>
    <t>Mugshotsgainesville.com BTF 160x600</t>
  </si>
  <si>
    <t>d2a1debb523316d1b769d467e73f4e77</t>
  </si>
  <si>
    <t>Mugshotsgainesville.com MID 300x250</t>
  </si>
  <si>
    <t>mugshotsocala.com</t>
  </si>
  <si>
    <t>40ed06e58bcc92acae266c495acd8c63</t>
  </si>
  <si>
    <t>Mugshotsocala.com BTF 728x90</t>
  </si>
  <si>
    <t>84a6acdc50284c659c01ccb1e1450283</t>
  </si>
  <si>
    <t>Mugshotsocala.com BTF 160x600</t>
  </si>
  <si>
    <t>a3fb84c5249e6f5bd4bd654742a3a70b</t>
  </si>
  <si>
    <t>Mugshotsocala.com ATF 728x90</t>
  </si>
  <si>
    <t>cf7fdbb66af797824ec95d63ef0a2de0</t>
  </si>
  <si>
    <t>Mugshotsocala.com MID 300x250</t>
  </si>
  <si>
    <t>myfox8.com</t>
  </si>
  <si>
    <t>2f7a9626994f94c2d280832766058143</t>
  </si>
  <si>
    <t>Myfox8.com BTF 728x90</t>
  </si>
  <si>
    <t>41f15973af811c9546b05dc487543965</t>
  </si>
  <si>
    <t>Myfox8.com BTF 300x250</t>
  </si>
  <si>
    <t>6ec8ce017f30e7ab652ead24a8da16da</t>
  </si>
  <si>
    <t>Myfox8.com ATF 728x90</t>
  </si>
  <si>
    <t>757fff196746ecbb5af83879b7539717</t>
  </si>
  <si>
    <t>Myfox8.com ATF 300x250</t>
  </si>
  <si>
    <t>newarkadvocate.com</t>
  </si>
  <si>
    <t>696a44ce2f58deb3518ace4f8e93ae71</t>
  </si>
  <si>
    <t>newarkadvocate.com BTF 728x90</t>
  </si>
  <si>
    <t>newbernsj.com</t>
  </si>
  <si>
    <t>cf90f85ac17481fce36d0eb3c396b787</t>
  </si>
  <si>
    <t>Newbernsj.com ATF 300x250</t>
  </si>
  <si>
    <t>ed11345555df3572eca5179f60d2cb81</t>
  </si>
  <si>
    <t>Newbernsj.com ATF 728x90</t>
  </si>
  <si>
    <t>news-journalonline.com</t>
  </si>
  <si>
    <t>07c44abe777924257ff534d6e2c42d25</t>
  </si>
  <si>
    <t>News-journalonline.com ATF HMG-Daytona 300x250</t>
  </si>
  <si>
    <t>528d1adc8f3f52cd52056b0a12e2a5ec</t>
  </si>
  <si>
    <t>News-journalonline.com ATF HMG-Daytona 728x90</t>
  </si>
  <si>
    <t>f5fbb3d6cc6d627c36b75f39bb2a30a4</t>
  </si>
  <si>
    <t>News-journalonline.com BTF HMG-Daytona 728x90</t>
  </si>
  <si>
    <t>newsadvance.com</t>
  </si>
  <si>
    <t>72e691097df5e4ff12b67e4769e01f61</t>
  </si>
  <si>
    <t>Newsadvance.com BTF 728x90</t>
  </si>
  <si>
    <t>747ebeabf4310811dc11d661001b61ac</t>
  </si>
  <si>
    <t>Newsadvance.com ATF 728x90</t>
  </si>
  <si>
    <t>98f2cb610300f11cb13770717a37ce08</t>
  </si>
  <si>
    <t>Newsadvance.com BTF 300x250</t>
  </si>
  <si>
    <t>bae632c0e25e547e844eb9b8ef165b03</t>
  </si>
  <si>
    <t>Newsadvance.com ATF 300x250</t>
  </si>
  <si>
    <t>newschief.com</t>
  </si>
  <si>
    <t>afed0e7fbcf504127e9faf0089557c44</t>
  </si>
  <si>
    <t>Newschief.com ATF 728x90</t>
  </si>
  <si>
    <t>newsherald.com</t>
  </si>
  <si>
    <t>d7ffbefc3d88eb53a696753b90c6b67a</t>
  </si>
  <si>
    <t>Newsherald.com BTF HMG-NewsHerald 728x90</t>
  </si>
  <si>
    <t>nonpareilonline.com</t>
  </si>
  <si>
    <t>3748d6cc3dfa6cb6f9f81073f20e9293</t>
  </si>
  <si>
    <t>Nonpareilonline.com ATF 300x250</t>
  </si>
  <si>
    <t>37d0a17d723a9c8e8ac7bb992e87b831</t>
  </si>
  <si>
    <t>Nonpareilonline.com BTF 300x250</t>
  </si>
  <si>
    <t>78f68a029e66614c3a2c821dd1a562a5</t>
  </si>
  <si>
    <t>Nonpareilonline.com BTF 728x90</t>
  </si>
  <si>
    <t>e9e1b124cf43b3a39eb2157fdfbe475f</t>
  </si>
  <si>
    <t>Nonpareilonline.com ATF 728x90</t>
  </si>
  <si>
    <t>nptelegraph.com</t>
  </si>
  <si>
    <t>0dfa33075575d3d6c922619a399ed8af</t>
  </si>
  <si>
    <t>Nptelegraph.com ATF 728x90</t>
  </si>
  <si>
    <t>74409999f721fe7ac66771e2c5c85955</t>
  </si>
  <si>
    <t>Nptelegraph.com ATF 300x250</t>
  </si>
  <si>
    <t>b85c581115a6b5d0cadf73b91bfa592f</t>
  </si>
  <si>
    <t>Nptelegraph.com BTF 300x250</t>
  </si>
  <si>
    <t>eaa7200eb70161cc7e5de7d57573572f</t>
  </si>
  <si>
    <t>Nptelegraph.com BTF 728x90</t>
  </si>
  <si>
    <t>nwfdailynews.com</t>
  </si>
  <si>
    <t>1409c72e90706daac6d62c9f6479b868</t>
  </si>
  <si>
    <t>Nwfdailynews.com ATF  NWFDailyNews 300x250</t>
  </si>
  <si>
    <t>22bee76061220971b4228a23b9d358a0</t>
  </si>
  <si>
    <t>Nwfdailynews.com ATF 728x90</t>
  </si>
  <si>
    <t>2e6ac2e2e28ca5d10d163c0a36dd0137</t>
  </si>
  <si>
    <t>Nwfdailynews.com BTF NWFDailyNews 728x90</t>
  </si>
  <si>
    <t>oanow.com</t>
  </si>
  <si>
    <t>20f7574d208ecf4e69c31fec3b1538b2</t>
  </si>
  <si>
    <t>Oanow.com ATF 300x250</t>
  </si>
  <si>
    <t>745bc7a25048abc22a9d5a55d53baea1</t>
  </si>
  <si>
    <t>Oanow.com ATF 728x90</t>
  </si>
  <si>
    <t>83a2d329cd0d1d9444b75271b2102638</t>
  </si>
  <si>
    <t>Oanow.com BTF 300x250</t>
  </si>
  <si>
    <t>ed89dcc514a9fe32fd3710c6910213ed</t>
  </si>
  <si>
    <t>Oanow.com BTF 728x90</t>
  </si>
  <si>
    <t>ocala.com</t>
  </si>
  <si>
    <t>0056f83a6ae8376d4ea24598876c4353</t>
  </si>
  <si>
    <t>Ocala.com ATF HMG-Ocala 728x90</t>
  </si>
  <si>
    <t>1b81a792138a3f5521eca1027e027c43</t>
  </si>
  <si>
    <t>Ocala.com Mid HMG-Ocala 300x250</t>
  </si>
  <si>
    <t>8abf03dcd1221d1127a6146081b18807</t>
  </si>
  <si>
    <t>Ocala.com ATF HMG-Ocala 300x250</t>
  </si>
  <si>
    <t>9409ed50a6211cbcb7b1ed37c7521046</t>
  </si>
  <si>
    <t>Ocala.com BTF 160x600</t>
  </si>
  <si>
    <t>98e77a8007920d3b9d2739cd5fa49f83</t>
  </si>
  <si>
    <t>Ocala.com BTF HMG-Ocala 728x90</t>
  </si>
  <si>
    <t>omaha.com</t>
  </si>
  <si>
    <t>0763e282db0e35db02a08be98f8fb3e8</t>
  </si>
  <si>
    <t>Omaha.com ATF 728x90</t>
  </si>
  <si>
    <t>58003751221798f865c87e213087509f</t>
  </si>
  <si>
    <t>Omaha.com BTF 300x250</t>
  </si>
  <si>
    <t>61a865890ffa34e7b389ad9e1b53a8d5</t>
  </si>
  <si>
    <t>Omaha.com ATF 300x250</t>
  </si>
  <si>
    <t>pix11.com</t>
  </si>
  <si>
    <t>1c28e917450e6710b7e47b46005bd132</t>
  </si>
  <si>
    <t>Pix11.com BTF 300x250</t>
  </si>
  <si>
    <t>6ee39812ab247dfffb13d51e65b41c08</t>
  </si>
  <si>
    <t>Pix11.com ATF 728x90</t>
  </si>
  <si>
    <t>8cbbe3971382303d2a755bf8e0925ee0</t>
  </si>
  <si>
    <t>Pix11.com BTF 728x90</t>
  </si>
  <si>
    <t>post-gazette.com</t>
  </si>
  <si>
    <t>1b9cb70f7821ae5f263e4981408bbf50</t>
  </si>
  <si>
    <t>Post-gazette.com Pittsburgh BTF 160x600</t>
  </si>
  <si>
    <t>390602c756dbff2bf2ff6976d4c28deb</t>
  </si>
  <si>
    <t>Post-gazette.com BTF Pittsburgh 300x250</t>
  </si>
  <si>
    <t>3cf04fc38be63e044293339cafd82562</t>
  </si>
  <si>
    <t>Pittsburgh T1 BTF 728x90</t>
  </si>
  <si>
    <t>4e843b25f79447a14c6e4974a4c58586</t>
  </si>
  <si>
    <t>Pittsburgh T1 BTF 160x600</t>
  </si>
  <si>
    <t>77125d9e41fa85ac71e44ab95ce4c070</t>
  </si>
  <si>
    <t>Pittsburgh T1 BTF 300x250</t>
  </si>
  <si>
    <t>9415088a03510c626aee3875af3f23da</t>
  </si>
  <si>
    <t>Post-gazette.com ATF Pittsburgh 300x250</t>
  </si>
  <si>
    <t>afe437e893c1d22b856018cb49bfc802</t>
  </si>
  <si>
    <t>Post-gazette.com BTF  Pittsbugh 728x90</t>
  </si>
  <si>
    <t>c6ca33595a19641a2e6186f40ba1e713</t>
  </si>
  <si>
    <t>Post-gazette.com ATF Pittsburgh 728x90</t>
  </si>
  <si>
    <t>cca708fc2059946b030e24acc58c6b1b</t>
  </si>
  <si>
    <t>Pittsburgh T1 ATF 300x250</t>
  </si>
  <si>
    <t>fcf6b5978b73095573e877e4437e50ce</t>
  </si>
  <si>
    <t>Pittsburgh T1 ATF 728x90</t>
  </si>
  <si>
    <t>postandcourier.com</t>
  </si>
  <si>
    <t>1318553fad1fd5af6f8d2235ec731e8c</t>
  </si>
  <si>
    <t>Postandcourier.com BTF 728x90</t>
  </si>
  <si>
    <t>a4a89b8af35bab6f1b9eb9d98542eb12</t>
  </si>
  <si>
    <t>Postandcourier.com ATF 728x90</t>
  </si>
  <si>
    <t>b833bc7bc818f03a2819dbcad62e18d9</t>
  </si>
  <si>
    <t>Postandcourier.com BTF 300x250</t>
  </si>
  <si>
    <t>c54075cf06eb63dfe20ee76328a1fdc8</t>
  </si>
  <si>
    <t>Postandcourier.com ATF 300x250</t>
  </si>
  <si>
    <t>postcrescent.com</t>
  </si>
  <si>
    <t>6c56a149a24d32f937521110b4fccca9</t>
  </si>
  <si>
    <t>postcrescent.com BTF 300x250</t>
  </si>
  <si>
    <t>pressdemocrat.com</t>
  </si>
  <si>
    <t>29667675a29659d35bc48b0076fdad2e</t>
  </si>
  <si>
    <t>Pressdemocrat.com BTF PressDem-B 300x250</t>
  </si>
  <si>
    <t>2ef1c850e7e59fec1a3d06a941ac8fbc</t>
  </si>
  <si>
    <t>Pressdemocrat.com ATF 2 PressDem-A 728x90</t>
  </si>
  <si>
    <t>7dfd1462b0bbc75c6160b45368e07abf</t>
  </si>
  <si>
    <t>Pressdemocrat.com ATF 2 PressDem-A 300x250</t>
  </si>
  <si>
    <t>fe349ea985e083e677185eadeaf53991</t>
  </si>
  <si>
    <t>Pressdemocrat.com BTF PressDem-B 728x90</t>
  </si>
  <si>
    <t>pressofatlanticcity.com</t>
  </si>
  <si>
    <t>418670298f903068163d4d68e49dfd58</t>
  </si>
  <si>
    <t>Pressofatlanticcity.com BTF 300x250</t>
  </si>
  <si>
    <t>q13fox.com</t>
  </si>
  <si>
    <t>10b8ec7418f1c3aeba68032668040b10</t>
  </si>
  <si>
    <t>Q13fox.com ATF 728x90</t>
  </si>
  <si>
    <t>14d8daade3d49c3b9bf20ab0aa841ab8</t>
  </si>
  <si>
    <t>Q13fox.com ATF 300x250</t>
  </si>
  <si>
    <t>9ed77f13143714a5aeffcb06b1c55e28</t>
  </si>
  <si>
    <t>Q13fox.com BTF 728x90</t>
  </si>
  <si>
    <t>f9d82383158469107c22aa9dfa7b77e2</t>
  </si>
  <si>
    <t>Q13fox.com BTF 300x250</t>
  </si>
  <si>
    <t>ragbrai.com</t>
  </si>
  <si>
    <t>6c96dd89f24f67ad41d36530008cd462</t>
  </si>
  <si>
    <t>Ragbrai.com 728x90</t>
  </si>
  <si>
    <t>richmond.com</t>
  </si>
  <si>
    <t>0fa45d7ceb4ba04b7aaf0c12a5d3ed89</t>
  </si>
  <si>
    <t>Richmond.com richmond 728x90</t>
  </si>
  <si>
    <t>roanoke.com</t>
  </si>
  <si>
    <t>15b6d15a49b18e93c3e628754ce2fdae</t>
  </si>
  <si>
    <t>Roanoke.com ATF 300x250</t>
  </si>
  <si>
    <t>40dd0b236b8ce5e109ad483d1100e224</t>
  </si>
  <si>
    <t>Roanoke.com ATF 728x90</t>
  </si>
  <si>
    <t>72936424f6f73ff6f0032712a9c8cc7a</t>
  </si>
  <si>
    <t>Roanoke.com BTF 300x250</t>
  </si>
  <si>
    <t>c20355b71f3bed3abbcfd01c9d39e6f3</t>
  </si>
  <si>
    <t>Roanoke.com BTF 728x90</t>
  </si>
  <si>
    <t>scnow.com</t>
  </si>
  <si>
    <t>6a8cd627d57040be75798a5ccdc40c8b</t>
  </si>
  <si>
    <t>Scnow.com ATF 300x250</t>
  </si>
  <si>
    <t>966357b80f4661bd7f36671a864b7c09</t>
  </si>
  <si>
    <t>Scnow.com BTF 300x250</t>
  </si>
  <si>
    <t>b4034bb531b2643daf662fe0510a215d</t>
  </si>
  <si>
    <t>Scnow.com BTF 728x90</t>
  </si>
  <si>
    <t>sheboyganpress.com</t>
  </si>
  <si>
    <t>96374e459ad2a8b40db1b980a9a81d21</t>
  </si>
  <si>
    <t>sheboyganpress.com BTF 300x250</t>
  </si>
  <si>
    <t>shelbystar.com</t>
  </si>
  <si>
    <t>137c3c912c9737ad5365823b88b7e2dc</t>
  </si>
  <si>
    <t>Shelbystar.com ATF  HMG-Shelby 728x90</t>
  </si>
  <si>
    <t>3cf58f8ca1c243db157803eb3de13ecf</t>
  </si>
  <si>
    <t>Shelbystar.com ATF HMG-Shelby 300x250</t>
  </si>
  <si>
    <t>dbd5b54226febc5f459c484624a5600a</t>
  </si>
  <si>
    <t>Shelbystar.com BTF HMG-Shelby 728x90</t>
  </si>
  <si>
    <t>shorenewstoday.com</t>
  </si>
  <si>
    <t>17b6d719ed4279b8fd6215505ca944d2</t>
  </si>
  <si>
    <t>Shorenewstoday.com BH Media B 300x250</t>
  </si>
  <si>
    <t>d29afdac991ba701cd7537162e6f5d33</t>
  </si>
  <si>
    <t>Shorenewstoday.com BH Media B 728x90</t>
  </si>
  <si>
    <t>southernminn.com</t>
  </si>
  <si>
    <t>2c0ef2a17bae3eee840a472cb392ce2b</t>
  </si>
  <si>
    <t>Southernminn.com BENN BTF 300x250</t>
  </si>
  <si>
    <t>5a28a80aa55613d60c863c3f59e90f57</t>
  </si>
  <si>
    <t>Southernminn.com BENN BTF 728x90</t>
  </si>
  <si>
    <t>starherald.com</t>
  </si>
  <si>
    <t>6d8125d62c9329a6907fbcb1a7ffd149</t>
  </si>
  <si>
    <t>Starherald.com BTF 728x90</t>
  </si>
  <si>
    <t>b0ea7f8407941c959c17debf38aba848</t>
  </si>
  <si>
    <t>Starherald.com BTF 300x250</t>
  </si>
  <si>
    <t>b12edd904d85cd6215e1c07e521c80a4</t>
  </si>
  <si>
    <t>Starherald.com ATF 728x90</t>
  </si>
  <si>
    <t>starnewsonline.com</t>
  </si>
  <si>
    <t>1cf4fa1351c09f63d535cae528e01398</t>
  </si>
  <si>
    <t>Starnewsonline.com ATF Wilmington 728x90</t>
  </si>
  <si>
    <t>20d58fa0ea4ee522fa60825d4f50429d</t>
  </si>
  <si>
    <t>Starnewsonline.com BTF Wilmington 728x90</t>
  </si>
  <si>
    <t>2b9ec81baa09d1108f04287d0c7d79b7</t>
  </si>
  <si>
    <t>Starnewsonline.com ATF Wilmington 300x250</t>
  </si>
  <si>
    <t>8afae14cbf2a4516222885ae14171459</t>
  </si>
  <si>
    <t>Starnewsonline.com BTF Wilmington 160x600</t>
  </si>
  <si>
    <t>c69d98516432d240df99fe900721bac2</t>
  </si>
  <si>
    <t>Starnewsonline.com MID Wilmington 300x250</t>
  </si>
  <si>
    <t>statesmanjournal.com</t>
  </si>
  <si>
    <t>8c1aa213bf418f7b59676c7d0ca5bb17</t>
  </si>
  <si>
    <t>Statesmanjournal.com BTF 728x90</t>
  </si>
  <si>
    <t>statesville.com</t>
  </si>
  <si>
    <t>1ba132c858e604cd61f8041910dc8f48</t>
  </si>
  <si>
    <t>Statesville.com BTF 300x250</t>
  </si>
  <si>
    <t>b6046f870e26ca1ceac2088e1756a066</t>
  </si>
  <si>
    <t>Statesville.com ATF 300x250</t>
  </si>
  <si>
    <t>bceabb2cd9231a0346d6acdd4c377ef4</t>
  </si>
  <si>
    <t>Statesville.com ATF 728x90</t>
  </si>
  <si>
    <t>cb42397b1118e08fa7f016197b9a0217</t>
  </si>
  <si>
    <t>Statesville.com BTF 728x90</t>
  </si>
  <si>
    <t>swvatoday.com</t>
  </si>
  <si>
    <t>22af6eade94ce74a9924b67ba86f75c6</t>
  </si>
  <si>
    <t>Swvatoday.com BTF 728x90</t>
  </si>
  <si>
    <t>71455a91b7eb6842a76e97815c57c7b8</t>
  </si>
  <si>
    <t>Swvatoday.com ATF 300x250</t>
  </si>
  <si>
    <t>d48a433a947496d88687a58d8bc7e3e8</t>
  </si>
  <si>
    <t>Swvatoday.com BTF 300x250</t>
  </si>
  <si>
    <t>telegram.com</t>
  </si>
  <si>
    <t>076be9620d7b793f2f592cedef5aa407</t>
  </si>
  <si>
    <t>Telegram.com 728x90</t>
  </si>
  <si>
    <t>c448251ba286abe331c67bb3dee611f4</t>
  </si>
  <si>
    <t>Telegram.com HMG A 300x250</t>
  </si>
  <si>
    <t>tennessean.com</t>
  </si>
  <si>
    <t>21a59fbb166c5fb0f5e85974d806322a</t>
  </si>
  <si>
    <t>Tennessean.com BTF 728x90</t>
  </si>
  <si>
    <t>ab3bb950c77bb1d6b5eac8fc3bae7633</t>
  </si>
  <si>
    <t>Tennessean.com BTF 300x250</t>
  </si>
  <si>
    <t>b870df9531ae36cefd9cf18e22b7f34e</t>
  </si>
  <si>
    <t>Tennessean.com ATF 300x250</t>
  </si>
  <si>
    <t>the-dispatch.com</t>
  </si>
  <si>
    <t>071171e779e36380469ae47b77858fbe</t>
  </si>
  <si>
    <t>The-dispatch.com ATF Lexington 300x250</t>
  </si>
  <si>
    <t>1321390d5ac89368bf12059e6f918e96</t>
  </si>
  <si>
    <t>The-dispatch.com BTF Lexington 160x600</t>
  </si>
  <si>
    <t>55ff7a36932058c82b55bd347016a318</t>
  </si>
  <si>
    <t>The-dispatch.com BTF Lexington 728x90</t>
  </si>
  <si>
    <t>89be5eb0f6e9e952654a23ab67574dbe</t>
  </si>
  <si>
    <t>The-dispatch.com ATF Lexington 728x90</t>
  </si>
  <si>
    <t>c4c6ac66339e75ffb1a84c9a73e6ab94</t>
  </si>
  <si>
    <t>The-dispatch.com MID Lexington 300x250</t>
  </si>
  <si>
    <t>theeagle.com</t>
  </si>
  <si>
    <t>005bc2087102505569c1f507395ea22e</t>
  </si>
  <si>
    <t>Theeagle.com BH Media B 300x250</t>
  </si>
  <si>
    <t>28663fef695ffde280368902756652c5</t>
  </si>
  <si>
    <t>Theeagle.com BH Media A 300x250</t>
  </si>
  <si>
    <t>44ceea6677c4d74eebec808fae157108</t>
  </si>
  <si>
    <t>Theeagle.com 728x90</t>
  </si>
  <si>
    <t>thefranklinnewspost.com</t>
  </si>
  <si>
    <t>4160f4e520792a798d58747bd7a4786c</t>
  </si>
  <si>
    <t>Thefranklinnewspost.com BH Media B 300x250</t>
  </si>
  <si>
    <t>theindependent.com</t>
  </si>
  <si>
    <t>1c2a905e1fbfa21dad51d65643b8caa0</t>
  </si>
  <si>
    <t>Theindependent.com ATF 300x250</t>
  </si>
  <si>
    <t>b0701b4cbf212e4da037420a5dc9e751</t>
  </si>
  <si>
    <t>Theindependent.com BTF 300x250</t>
  </si>
  <si>
    <t>c9fd0fb0e179972f82d50c121f6fa0d0</t>
  </si>
  <si>
    <t>Theindependent.com BTF 728x90</t>
  </si>
  <si>
    <t>thejobnetwork.com</t>
  </si>
  <si>
    <t>a59c5c2ad648daa580539a79b5b71d69</t>
  </si>
  <si>
    <t>Thejobnetwork.com 728x90</t>
  </si>
  <si>
    <t>theledger.com</t>
  </si>
  <si>
    <t>14108a41e56f091487950d051b6557b3</t>
  </si>
  <si>
    <t>Theledger.com BTF Lakeland 728x90</t>
  </si>
  <si>
    <t>390ef16ecef18210eea1c54844f0095d</t>
  </si>
  <si>
    <t>Theledger.com BTF Lakeland 160x600</t>
  </si>
  <si>
    <t>4742d40d1057867c8f6bd714a4a38a58</t>
  </si>
  <si>
    <t>Theledger.com MID Lakeland 300x250</t>
  </si>
  <si>
    <t>6b8f3ea1d74fe4762516569b74545ffd</t>
  </si>
  <si>
    <t>Theledger.com ATF Lakeland 728x90</t>
  </si>
  <si>
    <t>fb1f697a15527324f9357dede03a0e11</t>
  </si>
  <si>
    <t>Theledger.com ATF Lakeland 300x250</t>
  </si>
  <si>
    <t>thestarpress.com</t>
  </si>
  <si>
    <t>07015f5544e0233b7fc8cc9b5b25ad3f</t>
  </si>
  <si>
    <t>thestarpress.com ATF 300x250</t>
  </si>
  <si>
    <t>4944fe42fc55e328d9a60a92432008cb</t>
  </si>
  <si>
    <t>Thestarpress.com BTF 728x90</t>
  </si>
  <si>
    <t>thetimesnews.com</t>
  </si>
  <si>
    <t>234109ec26baa747672b56efd946c4c8</t>
  </si>
  <si>
    <t>Thetimesnews.com ATF HMG-TimesNews 300x250</t>
  </si>
  <si>
    <t>409133dd829acc1e03e47c08413533b3</t>
  </si>
  <si>
    <t>Thetimesnews.com BTF HMG-TimesNews 728x90</t>
  </si>
  <si>
    <t>aabd59221bcf611acfdc4b244fa5bf55</t>
  </si>
  <si>
    <t>Thetimesnews.com ATF HMG-TimesNews 728x90</t>
  </si>
  <si>
    <t>thv11.com</t>
  </si>
  <si>
    <t>02c4bd15398ea11deaffe08599043fd2</t>
  </si>
  <si>
    <t>Thv11.com ATF 728x90</t>
  </si>
  <si>
    <t>0f29ce188b2ea153fd68d197e167a23e</t>
  </si>
  <si>
    <t>Thv11.com ATF 300x250</t>
  </si>
  <si>
    <t>toledoblade.com</t>
  </si>
  <si>
    <t>608b2e2a2c8a6929d6f6106982b56132</t>
  </si>
  <si>
    <t>Toledo-A_box ATF 300x250</t>
  </si>
  <si>
    <t>65def78b02514c0ffc3d52f235c45c3b</t>
  </si>
  <si>
    <t>Toledo-A_leader ATF 728x90</t>
  </si>
  <si>
    <t>8fc1de76e7ee36c4ef6c8b6b5abd1b45</t>
  </si>
  <si>
    <t>Toledo-B_leader BTF 728x90</t>
  </si>
  <si>
    <t>ec29c8681842339999b1179353b5724c</t>
  </si>
  <si>
    <t>Toledo-B_box BTF 300x250</t>
  </si>
  <si>
    <t>tulsaworld.com</t>
  </si>
  <si>
    <t>8b4fef30e9679919101c189d8e420cc1</t>
  </si>
  <si>
    <t>Tulsaworld.com BTF 300x250</t>
  </si>
  <si>
    <t>a9398df2b84ad05667f983212e2b0565</t>
  </si>
  <si>
    <t>Tulsaworld.com ATF 728x90</t>
  </si>
  <si>
    <t>tuscaloosanews.com</t>
  </si>
  <si>
    <t>16e2e0c09255a078a32158936bf1fcb3</t>
  </si>
  <si>
    <t>Tuscaloosanews.com BTF Tusacaloosa 728x90</t>
  </si>
  <si>
    <t>6222e21a58c0a305a4f8f478b41f8a15</t>
  </si>
  <si>
    <t>Tuscaloosanews.com ATF Tuscaloosa 728x90</t>
  </si>
  <si>
    <t>d42795353435294d201438e35e704a10</t>
  </si>
  <si>
    <t>Tuscaloosanews.com BTF Tuscaloosa 160x600</t>
  </si>
  <si>
    <t>wacotrib.com</t>
  </si>
  <si>
    <t>16cfead10ebde583a03b4f9e66f8ea65</t>
  </si>
  <si>
    <t>Wacotrib.com ATF 300x250</t>
  </si>
  <si>
    <t>4ceb18fbfcf1cbeaec956f8a5d1dcc8f</t>
  </si>
  <si>
    <t>Wacotrib.com ATF 728x90</t>
  </si>
  <si>
    <t>4e3fbfd4d859546e597d437a037ec379</t>
  </si>
  <si>
    <t>Wacotrib.com BTF 300x250</t>
  </si>
  <si>
    <t>waynetimes.com</t>
  </si>
  <si>
    <t>440f24b6fd4a6b9fdfb3ddfee8c094f1</t>
  </si>
  <si>
    <t>Waynetimes.com BENN BTF 160x600</t>
  </si>
  <si>
    <t>wbir.com</t>
  </si>
  <si>
    <t>ac92132ebb3f59af3bc336b578c54a28</t>
  </si>
  <si>
    <t>Wbir.com ATF 728x90</t>
  </si>
  <si>
    <t>d507198f83f4f483367bab1f8dfab7ff</t>
  </si>
  <si>
    <t>Wbir.com BTF 300x250</t>
  </si>
  <si>
    <t>dc11f415b48f6d345eb520604bb5f15d</t>
  </si>
  <si>
    <t>Wbir.com ATF 300x250</t>
  </si>
  <si>
    <t>wdtimes.com</t>
  </si>
  <si>
    <t>66b39b700a5fd183b7a79896ea4f480e</t>
  </si>
  <si>
    <t>Wdtimes.com BENN BTF 728x90</t>
  </si>
  <si>
    <t>wfaa.com</t>
  </si>
  <si>
    <t>5b9d0bfd8a695d569c0fae639b16ea5a</t>
  </si>
  <si>
    <t>Wfaa.com ATF 728x90</t>
  </si>
  <si>
    <t>b929130a5903d30832cd300b996a7e8d</t>
  </si>
  <si>
    <t>Wfaa.com ATF 300x250</t>
  </si>
  <si>
    <t>e4bd5a6d65859c05835e9f97d97d4f74</t>
  </si>
  <si>
    <t>Wfaa.com BTF 300x250</t>
  </si>
  <si>
    <t>wgnradio.com</t>
  </si>
  <si>
    <t>0d0b244a5ed502d3490684eb811ef4f2</t>
  </si>
  <si>
    <t>Wgnradio.com BTF 300x250</t>
  </si>
  <si>
    <t>a1ab5284f0e99c7698f51884d34287b7</t>
  </si>
  <si>
    <t>Wgnradio.com BTF 728x90</t>
  </si>
  <si>
    <t>wgntv.com</t>
  </si>
  <si>
    <t>2c9dca6633e68415d46d6e1a7a26af1a</t>
  </si>
  <si>
    <t>Wgntv.com BTF 300x250</t>
  </si>
  <si>
    <t>7b33003881f19a687c4e44e263d38245</t>
  </si>
  <si>
    <t>Wgntv.com BTF 728x90</t>
  </si>
  <si>
    <t>d53be58e1aa081c19b6cf693054352aa</t>
  </si>
  <si>
    <t>Wgntv.com ATF 728x90</t>
  </si>
  <si>
    <t>e81c93ba29b5f9e233e28dcbd7a576b1</t>
  </si>
  <si>
    <t>Wgntv.com ATF 300x250</t>
  </si>
  <si>
    <t>whnt.com</t>
  </si>
  <si>
    <t>1bebd8226401a9537008c36811cd85c6</t>
  </si>
  <si>
    <t>Whnt.com ATF 728x90</t>
  </si>
  <si>
    <t>827a041328f7452bf6a1454e3c15b123</t>
  </si>
  <si>
    <t>Whnt.com BTF 300x250</t>
  </si>
  <si>
    <t>cbde4394e08415262545197490c0a34d</t>
  </si>
  <si>
    <t>Whnt.com ATF 300x250</t>
  </si>
  <si>
    <t>ec3888c0ec5c776402e5eab0e83c373b</t>
  </si>
  <si>
    <t>Whnt.com BTF 728x90</t>
  </si>
  <si>
    <t>whotv.com</t>
  </si>
  <si>
    <t>49eeed1f1beefeca0781dabdf90c18fa</t>
  </si>
  <si>
    <t>Whotv.com BTF 300x250</t>
  </si>
  <si>
    <t>54e709cf8ad70c09aaf2c0d56aa709ef</t>
  </si>
  <si>
    <t>Whotv.com BTF 728x90</t>
  </si>
  <si>
    <t>68b08ecdb4f45c07c5c5a2c8bdba749a</t>
  </si>
  <si>
    <t>Whotv.com ATF 728x90</t>
  </si>
  <si>
    <t>94d8e46f9343ae9771e5fcd523327b9e</t>
  </si>
  <si>
    <t>Whotv.com ATF 300x250</t>
  </si>
  <si>
    <t>wilmingtonmugshots.com</t>
  </si>
  <si>
    <t>4e4c12e343a475a76954a6bc2646fe88</t>
  </si>
  <si>
    <t>Wilmingtonmugshots.com BTF 160x600</t>
  </si>
  <si>
    <t>b2d005f06518ad3db27a519fa10681f7</t>
  </si>
  <si>
    <t>Wilmingtonmugshots.com MID 300x250</t>
  </si>
  <si>
    <t>d724b29941b900654d81d9b033e7742b</t>
  </si>
  <si>
    <t>Wilmingtonmugshots.com ATF 728x90</t>
  </si>
  <si>
    <t>wisconsinrapidstribune.com</t>
  </si>
  <si>
    <t>35c52546ab8f1cf5c0b618dfa2669b5a</t>
  </si>
  <si>
    <t>Wisconsinrapidstribune.com NP ATF 300x250</t>
  </si>
  <si>
    <t>wkyc.com</t>
  </si>
  <si>
    <t>6f30b8b88d035790ab3493721cdbddd8</t>
  </si>
  <si>
    <t>Wkyc.com ATF 300x250</t>
  </si>
  <si>
    <t>941f699e780879dbadd8cd4aec46963c</t>
  </si>
  <si>
    <t>Wkyc.com ATF 728x90</t>
  </si>
  <si>
    <t>wltx.com</t>
  </si>
  <si>
    <t>94723b02c4f1cb68c96291621f3db130</t>
  </si>
  <si>
    <t>Wltx.com BTF 300x250</t>
  </si>
  <si>
    <t>wnep.com</t>
  </si>
  <si>
    <t>0d38e8dad63aa50f66088958bd676cec</t>
  </si>
  <si>
    <t>Wnep.com BTF 300x250</t>
  </si>
  <si>
    <t>498fd3aa23d9ee41b168c8a1c056670b</t>
  </si>
  <si>
    <t>Wnep.com ATF 300x250</t>
  </si>
  <si>
    <t>4f5d3151cfd5c47aa840f030a688c416</t>
  </si>
  <si>
    <t>Wnep.com BTF 728x90</t>
  </si>
  <si>
    <t>a2401d80a77f7cc8a55f9aa2f9e7d9a2</t>
  </si>
  <si>
    <t>Wnep.com ATF 728x90</t>
  </si>
  <si>
    <t>wqad.com</t>
  </si>
  <si>
    <t>0e0c656c262eab5f59d6c34a2af58dcb</t>
  </si>
  <si>
    <t>Wqad.com Tribune B Leader 728x90</t>
  </si>
  <si>
    <t>96207895e0894301c8e7ed898ca4089f</t>
  </si>
  <si>
    <t>Wqad.com Tribune B 300x250</t>
  </si>
  <si>
    <t>wreg.com</t>
  </si>
  <si>
    <t>33b92f9e6582d6b79dbe9fceb37c596f</t>
  </si>
  <si>
    <t>Wreg.com ATF 728x90</t>
  </si>
  <si>
    <t>37ec77fbf4711c65df6048c9871446ef</t>
  </si>
  <si>
    <t>Wreg.com BTF 300x250</t>
  </si>
  <si>
    <t>63a427296d7b42b24f392aee2d072b32</t>
  </si>
  <si>
    <t>Wreg.com ATF 300x250</t>
  </si>
  <si>
    <t>ace4b154fcf8aaaf4a33a0299a7e3199</t>
  </si>
  <si>
    <t>Wreg.com BTF 728x90</t>
  </si>
  <si>
    <t>wtkr.com</t>
  </si>
  <si>
    <t>0f1f552e84ca4d67c0a1050f7d762b77</t>
  </si>
  <si>
    <t>Wtkr.com BTF 300x250</t>
  </si>
  <si>
    <t>wtvr.com</t>
  </si>
  <si>
    <t>0d01faeeb8dcb56e4c2d1e90728cabc9</t>
  </si>
  <si>
    <t>Wtvr.com ATF 300x250</t>
  </si>
  <si>
    <t>1c8923023fb1aa63bf048dff3ef53244</t>
  </si>
  <si>
    <t>Wtvr.com ATF 728x90</t>
  </si>
  <si>
    <t>b377d8205a5a5d28cd07968b5105bdf0</t>
  </si>
  <si>
    <t>Wtvr.com BTF 300x250</t>
  </si>
  <si>
    <t>dc4744391c2c924344ddf53436ec7c35</t>
  </si>
  <si>
    <t>Wtvr.com BTF 728x90</t>
  </si>
  <si>
    <t>wwltv.com</t>
  </si>
  <si>
    <t>197b22d1ec318ea2afc289092fa57235</t>
  </si>
  <si>
    <t>Wwltv.com BTF 300x250</t>
  </si>
  <si>
    <t>2b5282e7bca1c8038d49e9bc932275d1</t>
  </si>
  <si>
    <t>Wwltv.com ATF 300x250</t>
  </si>
  <si>
    <t>www.scnow.com</t>
  </si>
  <si>
    <t>38243d49ac9c93aaf5d832a2895e3c35</t>
  </si>
  <si>
    <t>Scnow.com ATF 728x90</t>
  </si>
  <si>
    <t>wzzm13.com</t>
  </si>
  <si>
    <t>0f2728574f9278ab975355e7a2159e4e</t>
  </si>
  <si>
    <t>Wzzm13.com ATF 728x90</t>
  </si>
  <si>
    <t>9c01a67a474dfa8212c97dbadcbdb21e</t>
  </si>
  <si>
    <t>Wzzm13.com ATF 300x250</t>
  </si>
  <si>
    <t>yorknewstimes.com</t>
  </si>
  <si>
    <t>66985e4853195f2979ebb4b602f4fdf1</t>
  </si>
  <si>
    <t>Yorknewstimes.com BTF 728x90</t>
  </si>
  <si>
    <t>cf08f2000e272df2af998f517bedf8a5</t>
  </si>
  <si>
    <t>Yorknewstimes.com BTF 300x250</t>
  </si>
  <si>
    <t>zap2it.com</t>
  </si>
  <si>
    <t>5f2aa6c45b90e724ad82969d189545cd</t>
  </si>
  <si>
    <t>Zap2it.com ATF 728x90</t>
  </si>
  <si>
    <t>c1b8bdd24bb69d1da1d8aae0aac9d74b</t>
  </si>
  <si>
    <t>Zap2it.com BTF 300x250</t>
  </si>
  <si>
    <t>c27b4a2dfdc41bd2957bf0d790da3dbe</t>
  </si>
  <si>
    <t>Zap2it.com ATF 300x250</t>
  </si>
  <si>
    <t>BlankSlate</t>
  </si>
  <si>
    <t>brightestyoungthings.com</t>
  </si>
  <si>
    <t>57ed9b594d1074f6fb04eb1c0e25ec46</t>
  </si>
  <si>
    <t>Brightestyoungthings.com ATF 300x250</t>
  </si>
  <si>
    <t>brooklynbased.com</t>
  </si>
  <si>
    <t>5bd191068b8d836a2bf55ab3e7bbe8fd</t>
  </si>
  <si>
    <t>Brooklynbased.com BTF 300x250</t>
  </si>
  <si>
    <t>a13fcc77758345f145ba2b2f71828750</t>
  </si>
  <si>
    <t>Brooklynbased.com ATF 728x90</t>
  </si>
  <si>
    <t>a3b84beb00b8f2cee6b01e3439fbd5a1</t>
  </si>
  <si>
    <t>Brooklynbased.com Mobile ATF 320x50</t>
  </si>
  <si>
    <t>b055b40b9427a358c2a1f8dfb5bba97a</t>
  </si>
  <si>
    <t>Brooklynbased.com ATF 300x250</t>
  </si>
  <si>
    <t>brooklynflea.com</t>
  </si>
  <si>
    <t>72074e9bbbb3081e7c9943478ffaded1</t>
  </si>
  <si>
    <t>Brooklynflea.com ATF 300x250</t>
  </si>
  <si>
    <t>778afea9d2a8a4b0be6ba633cdada712</t>
  </si>
  <si>
    <t>Brooklynflea.com BTF 300x250</t>
  </si>
  <si>
    <t>brownstoner.com</t>
  </si>
  <si>
    <t>092b5a26145d390325e87bbe71e9fc15</t>
  </si>
  <si>
    <t>Brownstoner.com ATF 300x250</t>
  </si>
  <si>
    <t>23d8ab376afaa0db4e2a981bc52a7c51</t>
  </si>
  <si>
    <t>Brownstoner.com Mobile ATF 320x50</t>
  </si>
  <si>
    <t>c1155180465cd8896480d642b2bf89e1</t>
  </si>
  <si>
    <t>Brownstoner.com BTF 300x250</t>
  </si>
  <si>
    <t>c1fc0eee3293ec37388b3c46b5b3a44d</t>
  </si>
  <si>
    <t>Brownstoner.com ATF 728x90</t>
  </si>
  <si>
    <t>candysdirt.com</t>
  </si>
  <si>
    <t>3cde98e34a13650b76ca9cf015e86aad</t>
  </si>
  <si>
    <t>Candysdirt.com Mobile ATF 320x50</t>
  </si>
  <si>
    <t>e32aeaadb6457bc80007b6027c455e38</t>
  </si>
  <si>
    <t>Candysdirt.com BTF 300x250</t>
  </si>
  <si>
    <t>jerseydigs.com</t>
  </si>
  <si>
    <t>75d31b391e6e14edb04ba2422a19319e</t>
  </si>
  <si>
    <t>Jerseydigs.com Mobile 320x50</t>
  </si>
  <si>
    <t>8d3da409fb5b875be08684f9729cdc1c</t>
  </si>
  <si>
    <t>Jerseydigs.com 300x250</t>
  </si>
  <si>
    <t>babf1f4f735cc0718bf92b27c1d307a9</t>
  </si>
  <si>
    <t>Jerseydigs.com 728x90</t>
  </si>
  <si>
    <t>popville.com</t>
  </si>
  <si>
    <t>05ffb45841cb9052ea62e281cc2c9f43</t>
  </si>
  <si>
    <t>Popville.com Mobile ATF 320x50</t>
  </si>
  <si>
    <t>589d03c2d20c580f2f1fd9bfa5a115f5</t>
  </si>
  <si>
    <t>Popville.com ATF 300x250</t>
  </si>
  <si>
    <t>59cbc0b04523ad4c0ccea2ec4bb7a35c</t>
  </si>
  <si>
    <t>Popville.com ATF 728x90</t>
  </si>
  <si>
    <t>63f05eb27509a52e0fe6fd515ba73915</t>
  </si>
  <si>
    <t>Popville.com BTF 300x250</t>
  </si>
  <si>
    <t>siborrealtors.com</t>
  </si>
  <si>
    <t>1320970a0376b76fd6ea439453db1a1f</t>
  </si>
  <si>
    <t>Siborrealtors.com BTF 300x250</t>
  </si>
  <si>
    <t>2ebe6529276b39743f222f51fb2dde8b</t>
  </si>
  <si>
    <t>Siborrealtors.com ATF 728x90</t>
  </si>
  <si>
    <t>smorgasburg.com</t>
  </si>
  <si>
    <t>6b0303062929c7fbd48ae88ea694da0f</t>
  </si>
  <si>
    <t>Smorgasburg.com BTF 300x250</t>
  </si>
  <si>
    <t>b1d6f6f8633f02fb55fc4e679da81367</t>
  </si>
  <si>
    <t>Smorgasburg.com ATF 300x250</t>
  </si>
  <si>
    <t>swamplot.com</t>
  </si>
  <si>
    <t>4d3159cf92e865119a183166db229ff7</t>
  </si>
  <si>
    <t>Swamplot.com BTF 300x250</t>
  </si>
  <si>
    <t>630d484ecf4f100192617c75b1088157</t>
  </si>
  <si>
    <t>Swamplot.com ATF 728x90</t>
  </si>
  <si>
    <t>8ee58974a1176055fb9721b2429368cc</t>
  </si>
  <si>
    <t>Swamplot.com ATF 300x250</t>
  </si>
  <si>
    <t>bloggersarena.com</t>
  </si>
  <si>
    <t>96804fb1311a7ab4af43929a2cc4eaa2</t>
  </si>
  <si>
    <t>Bloggersarena.com N1 300x250</t>
  </si>
  <si>
    <t>e38bd8eb7a5d2d1b1075b954194d4b6a</t>
  </si>
  <si>
    <t>Bloggersarena.com</t>
  </si>
  <si>
    <t>ee3c55024b0b75f5420763bfacb46273</t>
  </si>
  <si>
    <t>Bloggersarena.com #2</t>
  </si>
  <si>
    <t>BluTonic (dailyvoice.com)</t>
  </si>
  <si>
    <t>gravitytales.com</t>
  </si>
  <si>
    <t>202793b6765aeb3725ae04896a7ca11d</t>
  </si>
  <si>
    <t>Gravitytales.com #2 300x250</t>
  </si>
  <si>
    <t>6f65c30f7ad9bac3a542fc8872fbfb05</t>
  </si>
  <si>
    <t>Gravitytales.com 728x90</t>
  </si>
  <si>
    <t>a421d677c5bd7b91e1bf0040868ea852</t>
  </si>
  <si>
    <t>Gravitytales.com 300x250</t>
  </si>
  <si>
    <t>cbafc41c2b23f80022917d8114e733b3</t>
  </si>
  <si>
    <t>Gravitytales.com Mobile #2 320x50</t>
  </si>
  <si>
    <t>moonbunnycafe.com</t>
  </si>
  <si>
    <t>1c720bdb9a0845d5f5a061c91a7c2a46</t>
  </si>
  <si>
    <t>Moonbunnycafe.com 728x90</t>
  </si>
  <si>
    <t>90f26f722fcad512748dd3ce8e467605</t>
  </si>
  <si>
    <t>Moonbunnycafe.com 300x600</t>
  </si>
  <si>
    <t>ddd0a68a976aeda012d98d1c1da13031</t>
  </si>
  <si>
    <t>Moonbunnycafe.com 300x250</t>
  </si>
  <si>
    <t>shiroyukitranslations.com</t>
  </si>
  <si>
    <t>666ea1cdce825129e106ec503e9bf781</t>
  </si>
  <si>
    <t>Shiroyukitranslations.com 300x250</t>
  </si>
  <si>
    <t>translationnations.com</t>
  </si>
  <si>
    <t>80a3d729f3540d4229055e7a9c8e3c11</t>
  </si>
  <si>
    <t>Translationnations.com 300x250</t>
  </si>
  <si>
    <t>Boardingarea.com</t>
  </si>
  <si>
    <t>boardingarea.com</t>
  </si>
  <si>
    <t>092d3c9cca1139223dfb7fe685db8cfe</t>
  </si>
  <si>
    <t>Boardingarea_BelowContent 300x250</t>
  </si>
  <si>
    <t>259a5bb77706ade7af71487fbd458c3b</t>
  </si>
  <si>
    <t>BoardingArea_SidebarTop 300x250</t>
  </si>
  <si>
    <t>296e42f448efb13640f3735672248ad8</t>
  </si>
  <si>
    <t>BoardingArea_AboveContent 728x90</t>
  </si>
  <si>
    <t>89aaf648241c2f5b6ec02d9aa2fc34ad</t>
  </si>
  <si>
    <t>BoardingArea_InContent 300x250</t>
  </si>
  <si>
    <t>9ebf3d0e88f9b6d75c5c7c8cb309ce23</t>
  </si>
  <si>
    <t>Boardingarea_AboveContent 300x250</t>
  </si>
  <si>
    <t>bb00bde25603f4895d3e89c0b819ef20</t>
  </si>
  <si>
    <t>BoardingArea_BelowContent 728x90</t>
  </si>
  <si>
    <t>cda2d5cd6fdbd94413bd61d3879ba64c</t>
  </si>
  <si>
    <t>BoardingArea_SidebarBottom 300x250</t>
  </si>
  <si>
    <t>insideflyer.co.uk</t>
  </si>
  <si>
    <t>0839524e5b194a804ec4f18b028b770c</t>
  </si>
  <si>
    <t>InsideFlyer UK_SidebarBottom_Forum 300x250</t>
  </si>
  <si>
    <t>insideflyer.de</t>
  </si>
  <si>
    <t>2c687af28ef0ffb4519f0cea004532c9</t>
  </si>
  <si>
    <t>InsideFlyer DE_AboveContent_Blog 728x90</t>
  </si>
  <si>
    <t>9e0bd58d6292c6579d4b9c5d49fa2486</t>
  </si>
  <si>
    <t>InsideFlyer DE_BelowContent_Blog 728x90</t>
  </si>
  <si>
    <t>dbdc73cd70dc030d69ca5545b9adcbb1</t>
  </si>
  <si>
    <t>InsideFlyer DE_InContent_Blog 300x250</t>
  </si>
  <si>
    <t>ee03705bd4da2daa43e2d331295f3526</t>
  </si>
  <si>
    <t>InsideFlyer DE_SidebarTop_Blog 300x250</t>
  </si>
  <si>
    <t>f127a1e771c08c02ccbfd3aeca5f11c6</t>
  </si>
  <si>
    <t>InsideFlyer DE_SidebarBottom_Blog 300x250</t>
  </si>
  <si>
    <t>insideflyer.dk</t>
  </si>
  <si>
    <t>08aeb4f6a0cd88e9f79a7d572801c676</t>
  </si>
  <si>
    <t>InsideFlyer DK_InContent_Forum 300x250</t>
  </si>
  <si>
    <t>insideflyer.nl</t>
  </si>
  <si>
    <t>08c1dd1f661954123811c27d5532e40d</t>
  </si>
  <si>
    <t>InsideFlyer NL_SidebarTop_Forum 300x250</t>
  </si>
  <si>
    <t>1b07c7a1e683b1b598fc7fd4fe0c0014</t>
  </si>
  <si>
    <t>InsideFlyer NL_BelowContent_Blog 728x90</t>
  </si>
  <si>
    <t>insideflyer.no</t>
  </si>
  <si>
    <t>034372b49fb5dcc65c0cb3250e63e303</t>
  </si>
  <si>
    <t>InsideFlyer NO_InContent_Blog 300x250</t>
  </si>
  <si>
    <t>44c1cc9c32ad43a94d6afee760d56b3a</t>
  </si>
  <si>
    <t>InsideFlyer NO_AboveContent_Forum 728x90</t>
  </si>
  <si>
    <t>webflyer.com</t>
  </si>
  <si>
    <t>3602854e7fe94d72cd5b6ded5528b4cd</t>
  </si>
  <si>
    <t>WebFlyer_ContentMediumRectangle 300x250</t>
  </si>
  <si>
    <t>403cd7af0c16169705903d4c572944a1</t>
  </si>
  <si>
    <t>WebFlyer_RightWideSkyscraper 160x600</t>
  </si>
  <si>
    <t>5d51088f534e735a914c59ab6633080b</t>
  </si>
  <si>
    <t>WebFlyer_FooterLeaderboard 728x90</t>
  </si>
  <si>
    <t>aeaeb0b10625f6bd3c204b4d297f321c</t>
  </si>
  <si>
    <t>WebFlyer_HeaderLeaderboard 728x90</t>
  </si>
  <si>
    <t>c83e0b107292e679087f80c95345e024</t>
  </si>
  <si>
    <t>WebFlyer_LeftWideSkyscraper 160x600</t>
  </si>
  <si>
    <t>e172f053a92cd2aac3a7779a6dfe71f5</t>
  </si>
  <si>
    <t>WebFlyer_FooterMediumRectangle 300x250</t>
  </si>
  <si>
    <t>Boatos.org</t>
  </si>
  <si>
    <t>boatos.org</t>
  </si>
  <si>
    <t>52220ed42fc452091bab9ba1af854bd3</t>
  </si>
  <si>
    <t>Boatos.org dentro post 2 300x250</t>
  </si>
  <si>
    <t>85d27197771470c602499f369485fa3a</t>
  </si>
  <si>
    <t>Boatos.org direita 1 300x250</t>
  </si>
  <si>
    <t>cb25ec46645386d253761fcfd1e4f7ff</t>
  </si>
  <si>
    <t>Boatos.org 300x600</t>
  </si>
  <si>
    <t>Bocaagency.com</t>
  </si>
  <si>
    <t>bocaagency.com</t>
  </si>
  <si>
    <t>9458da46c62358b52900b276a4529bc9</t>
  </si>
  <si>
    <t>Bocaagency.com 728x90</t>
  </si>
  <si>
    <t>Bocalista.com</t>
  </si>
  <si>
    <t>bocalista.com</t>
  </si>
  <si>
    <t>10a058711db4dbc41898c137b0c1323b</t>
  </si>
  <si>
    <t>Bocalista.com 300x250</t>
  </si>
  <si>
    <t>Booshsports.com</t>
  </si>
  <si>
    <t>booshsports.com</t>
  </si>
  <si>
    <t>0b0fa26269421c26905a2c82fa2682d0</t>
  </si>
  <si>
    <t>300x250 - Pass to Adsense 2</t>
  </si>
  <si>
    <t>312fc6c94c1e7739d8200d3c3f765dca</t>
  </si>
  <si>
    <t>300x250 - Pass to Adsense</t>
  </si>
  <si>
    <t>6180b72863e07e5bbcd4b0a98236feab</t>
  </si>
  <si>
    <t>Booshsports.com 728x90</t>
  </si>
  <si>
    <t>975ec589dc7b7f5860e1486d2436b9f8</t>
  </si>
  <si>
    <t>Booshsports.com #2 300x250</t>
  </si>
  <si>
    <t>Boredbug.com</t>
  </si>
  <si>
    <t>boredbug.com</t>
  </si>
  <si>
    <t>0d6d7192220fe267ba921d49389fe5cf</t>
  </si>
  <si>
    <t>Boredbug.com Post-Right-Sidebar-Slider-Bottom 300x250</t>
  </si>
  <si>
    <t>tenafterfive.com</t>
  </si>
  <si>
    <t>482d75a41984efeae369d37740a2d5f2</t>
  </si>
  <si>
    <t>Tenafterfive.com 728x90</t>
  </si>
  <si>
    <t>e745810f00185e551518f9e39c2b44ae</t>
  </si>
  <si>
    <t>Tenafterfive.com 300x250</t>
  </si>
  <si>
    <t>Boredfails.com</t>
  </si>
  <si>
    <t>swagvilla.com</t>
  </si>
  <si>
    <t>51090560929219b87211da39e91d1c91</t>
  </si>
  <si>
    <t>Swagvilla.com 728x90</t>
  </si>
  <si>
    <t>a3248a4f232cf07144ae042cd0785148</t>
  </si>
  <si>
    <t>Swagvilla.com 160x600</t>
  </si>
  <si>
    <t>f3ce89a78099c74cc6a4cb7511fdb99b</t>
  </si>
  <si>
    <t>Swagvilla.com 300x250</t>
  </si>
  <si>
    <t>Boxrec.com</t>
  </si>
  <si>
    <t>boxrec.com</t>
  </si>
  <si>
    <t>03942467075dceb1502a136a4db2cacd</t>
  </si>
  <si>
    <t>Boxrec.com Mobile ROW Middle 320x50</t>
  </si>
  <si>
    <t>2a662747baf7cc8f5cabe6ce4d1e80a6</t>
  </si>
  <si>
    <t>Boxrec.com Mobile US Middle 320x50</t>
  </si>
  <si>
    <t>4bd4c0c5bff1c8133bb0cbc9cca50c87</t>
  </si>
  <si>
    <t>Boxrec.com Mobile ROW Bottom 320x50</t>
  </si>
  <si>
    <t>997a045aa5c7766884aa1eb569fe2084</t>
  </si>
  <si>
    <t>Boxrec.com Mobile US Bottom 320x50</t>
  </si>
  <si>
    <t>ac33f7843f0c01c4a6002fd9c5ae20c1</t>
  </si>
  <si>
    <t>Boxrec.com Mobile ROW Top 320x50</t>
  </si>
  <si>
    <t>c4417146104bd978454e0fd43e723f07</t>
  </si>
  <si>
    <t>Boxrec.com Mobile US Top 320x50</t>
  </si>
  <si>
    <t>Br.mangahost.com</t>
  </si>
  <si>
    <t>br.mangahost.com</t>
  </si>
  <si>
    <t>2d5bfe2004c51f7356b9a27a622f4e15</t>
  </si>
  <si>
    <t>Mangahost_728x90_top</t>
  </si>
  <si>
    <t>f051fafa75d48b8ce7ced7d51be79b44</t>
  </si>
  <si>
    <t>Mangahost_300x250_left</t>
  </si>
  <si>
    <t>f94d18ac8ac738d3d7ffa1a5e19f62ca</t>
  </si>
  <si>
    <t>Mangahost_160x600_left</t>
  </si>
  <si>
    <t>Brandeating.com</t>
  </si>
  <si>
    <t>brandeating.com</t>
  </si>
  <si>
    <t>37699547e5b2bf3cfa1313e54d4f7153</t>
  </si>
  <si>
    <t>Brandeating.com BTF 300x250</t>
  </si>
  <si>
    <t>8a67b48f20bf62c2337a478e555f223c</t>
  </si>
  <si>
    <t>Brandeating.com ATF 300x250</t>
  </si>
  <si>
    <t>Bravera Holdings, LLC</t>
  </si>
  <si>
    <t>eaglerising.com</t>
  </si>
  <si>
    <t>078143e864a6a39a6a14682b4bb6944a</t>
  </si>
  <si>
    <t>Eaglerising.com 728x90</t>
  </si>
  <si>
    <t>da77ba37d7902bcf04c95b1110046758</t>
  </si>
  <si>
    <t>Eaglerising.com 300x250</t>
  </si>
  <si>
    <t>freedomoutpost.com</t>
  </si>
  <si>
    <t>04dd799ae54167b3901634dde89332fc</t>
  </si>
  <si>
    <t>Freedomoutpost.com 728x90</t>
  </si>
  <si>
    <t>4abc67e03fa526ef36c8edd128c51250</t>
  </si>
  <si>
    <t>Freedomoutpost.com 300x250</t>
  </si>
  <si>
    <t>Braynard.com (spectator.org)</t>
  </si>
  <si>
    <t>spectator.org</t>
  </si>
  <si>
    <t>25e1211dea5080fe764ae74896fffd49</t>
  </si>
  <si>
    <t>Spectator.org 300x600</t>
  </si>
  <si>
    <t>Bright Line Media</t>
  </si>
  <si>
    <t>readysethealth.com</t>
  </si>
  <si>
    <t>070f52979879dc45bd053a8aaf72d9a3</t>
  </si>
  <si>
    <t>Readysethealth.com ATF 728x90</t>
  </si>
  <si>
    <t>39a02021749ae71baf795c3d7ee85b06</t>
  </si>
  <si>
    <t>Readysethealth.com Mobile ATF 300x250</t>
  </si>
  <si>
    <t>dd4f3ecf481dd0a46c4b6676b770e7a6</t>
  </si>
  <si>
    <t>Readysethealth.com ATF 300x250</t>
  </si>
  <si>
    <t>Brotsoft Technology (uportal.upcleaner.net)</t>
  </si>
  <si>
    <t>uportal.upcleaner.net</t>
  </si>
  <si>
    <t>e53da7617f7260eb303252721a8046c2</t>
  </si>
  <si>
    <t>Uportal.upcleaner.net 728x90</t>
  </si>
  <si>
    <t>f943b27e03fec218f4e392b65d25206b</t>
  </si>
  <si>
    <t>L1 300*250 300x250</t>
  </si>
  <si>
    <t>Buenastareas.com</t>
  </si>
  <si>
    <t>buenastareas.com</t>
  </si>
  <si>
    <t>3a5ea10f8e663a69d3c7909d80a4b8d9</t>
  </si>
  <si>
    <t>Buenastareas.com MX ATF 728x90</t>
  </si>
  <si>
    <t>a1b479b626cd86e617cf9c6ea45fc85f</t>
  </si>
  <si>
    <t>Buenastareas.com MX ATF 300x250</t>
  </si>
  <si>
    <t>Buzz.mrexotics.com</t>
  </si>
  <si>
    <t>buzz.mrexotics.com</t>
  </si>
  <si>
    <t>1d4d3fb40ac908a82d6a8d9f87d3c698</t>
  </si>
  <si>
    <t>Buzz.mrexotics.com 728x90</t>
  </si>
  <si>
    <t>32a763e059e8a37ad3e419c2eb3e41b5</t>
  </si>
  <si>
    <t>Buzz.mrexotics.com 300x600</t>
  </si>
  <si>
    <t>37a907dc8366ae4078d34e5cb5565cb5</t>
  </si>
  <si>
    <t>Buzz.mrexotics.com Tier 1 728x90</t>
  </si>
  <si>
    <t>78e7ba3d799d932de40492c1329822ce</t>
  </si>
  <si>
    <t>Buzz.mrexotics.com Tier 1 300x250</t>
  </si>
  <si>
    <t>84645f0aa99dc5d209b6875b5d4858f3</t>
  </si>
  <si>
    <t>Buzz.mrexotics.com Tier 1 Mobile 320x50</t>
  </si>
  <si>
    <t>a502abbb03cf3348f4eabeb819568c3c</t>
  </si>
  <si>
    <t>Buzz.mrexotics.com Mobile 300x250</t>
  </si>
  <si>
    <t>ece10760b6f0d963406ffd2d31f5be40</t>
  </si>
  <si>
    <t>Buzz.mrexotics.com 300x250 og</t>
  </si>
  <si>
    <t>thenuclearhack.com</t>
  </si>
  <si>
    <t>0fd7eb6c8eab7d899fb042bf0a73b6f8</t>
  </si>
  <si>
    <t>Thenuclearhack.com 300x250</t>
  </si>
  <si>
    <t>4563041ddc20ec520efcfc2eeaef03ca</t>
  </si>
  <si>
    <t>Thenuclearhack.com 160x600</t>
  </si>
  <si>
    <t>4bb8328156f3156056e5fa7eb307a121</t>
  </si>
  <si>
    <t>Thenuclearhack.com #2 728x90</t>
  </si>
  <si>
    <t>ab903537f46409d792f1ad0b125d1a18</t>
  </si>
  <si>
    <t>Thenuclearhack.com #2 300x250</t>
  </si>
  <si>
    <t>cfb52caafc0b29d34370fd2dd89b399a</t>
  </si>
  <si>
    <t>Thenuclearhack.com 300x600</t>
  </si>
  <si>
    <t>e4803a5228c8e1451a83940e2525f588</t>
  </si>
  <si>
    <t>Thenuclearhack.com 728x90</t>
  </si>
  <si>
    <t>Bvoltaire.fr</t>
  </si>
  <si>
    <t>bvoltaire.fr</t>
  </si>
  <si>
    <t>89922a461dddb6a5b1fa03fd80b6498a</t>
  </si>
  <si>
    <t>Bvoltaire.fr HEADER 728x90</t>
  </si>
  <si>
    <t>91424ed1f25d44c6b70fc53508926766</t>
  </si>
  <si>
    <t>Bvoltaire.fr ARTICLE SIDEBAR 300x600</t>
  </si>
  <si>
    <t>cfd01abc889a68caa10913bd7fac6093</t>
  </si>
  <si>
    <t>Bvoltaire.fr AUTEUR 160x600</t>
  </si>
  <si>
    <t>eda4210de465cefb74191ea694127d1e</t>
  </si>
  <si>
    <t>Bvoltaire.fr ARTICLE TOP 300x250</t>
  </si>
  <si>
    <t>Cafepharma, Inc (Cafepharma.com)</t>
  </si>
  <si>
    <t>cafepharma.com</t>
  </si>
  <si>
    <t>4ce6d8a2194c05d7e74095b13e96cb0b</t>
  </si>
  <si>
    <t>Cafepharma.com 300x250 front ATF</t>
  </si>
  <si>
    <t>d72e8edf794ac29414d5c5e6312d57ca</t>
  </si>
  <si>
    <t>Cafepharma.com 728x90 board leader BTF</t>
  </si>
  <si>
    <t>eb34b3ec200e8d021c97274b1114bfdc</t>
  </si>
  <si>
    <t>Cafepharma.com 160x600 board top sky</t>
  </si>
  <si>
    <t>Caliser.com</t>
  </si>
  <si>
    <t>caliser.com</t>
  </si>
  <si>
    <t>3a44893b2ff65af8cb6dfe1d3d072010</t>
  </si>
  <si>
    <t>Caliser.com Right Side 1 300x250</t>
  </si>
  <si>
    <t>41aacc55e268cb6a6af2a23816b04852</t>
  </si>
  <si>
    <t>Caliser.com Logo T2 (Max Fill) 728x90</t>
  </si>
  <si>
    <t>4bb2e0898b265a59777742f61cdf0ccd</t>
  </si>
  <si>
    <t>Caliser.com Right Side 1 T2 (Max Fill) 300x250</t>
  </si>
  <si>
    <t>909a1ce2de9b357c15ece9ecb4616ba9</t>
  </si>
  <si>
    <t>Caliser.com Logo 728x90</t>
  </si>
  <si>
    <t>celebseven.com</t>
  </si>
  <si>
    <t>cde0eadbcde063ac938a6ddef8bd1765</t>
  </si>
  <si>
    <t>Celebseven.com 728x90</t>
  </si>
  <si>
    <t>chainraise.com</t>
  </si>
  <si>
    <t>031cf09b362b4e3cfe01f2ccfd024755</t>
  </si>
  <si>
    <t>Chainraise.com First 300x250</t>
  </si>
  <si>
    <t>ddd5d3a19ab8c081ac185f1cff1e00f9</t>
  </si>
  <si>
    <t>Chainraise.com 300x600</t>
  </si>
  <si>
    <t>chiefbox.com</t>
  </si>
  <si>
    <t>1b8eb86167019d117af2a4ea073a5386</t>
  </si>
  <si>
    <t>Chiefbox.com Right Side 1 300x250</t>
  </si>
  <si>
    <t>ripbird.com</t>
  </si>
  <si>
    <t>10cef4926cce86f780f3891bfd376377</t>
  </si>
  <si>
    <t>Ripbird.com Logo 728x90</t>
  </si>
  <si>
    <t>1dbdb767189e7bfa171110816e1ff00c</t>
  </si>
  <si>
    <t>Ripbird.com Recommendation 2 728x90</t>
  </si>
  <si>
    <t>21f5fc4a2d7f0776a7ed39ef9a4e6ca3</t>
  </si>
  <si>
    <t>Ripbird.com Right Side 2 300x250</t>
  </si>
  <si>
    <t>444f17a5395aed6fc64cc8a0ec89aece</t>
  </si>
  <si>
    <t>Ripbird.com Right Side 1 300x250</t>
  </si>
  <si>
    <t>71971b9205ceb6ee1fa4ae5a61ddf0a3</t>
  </si>
  <si>
    <t>Ripbird.com logo2 728x90</t>
  </si>
  <si>
    <t>79bb5502735e2032fb35afd4e6d39ed8</t>
  </si>
  <si>
    <t>Ripbird.com Right Side 3 300x250</t>
  </si>
  <si>
    <t>b2014e798b799c1176d86a0b7fd509d1</t>
  </si>
  <si>
    <t>Ripbird.com Recommendation 1 728x90</t>
  </si>
  <si>
    <t>royalounge.com</t>
  </si>
  <si>
    <t>b279d98e52c58d147cc9625ea4f9f9a0</t>
  </si>
  <si>
    <t>Royalounge.com Side Bar 160x600</t>
  </si>
  <si>
    <t>tigerfunk.com</t>
  </si>
  <si>
    <t>50569764ce06243950f54974c314fc23</t>
  </si>
  <si>
    <t>Tigerfunk.com Right Side 2  300x250</t>
  </si>
  <si>
    <t>6d2c5a927ef122f7cd89b3a6bc7378e0</t>
  </si>
  <si>
    <t>Tigerfunk.com Logo2 728x90</t>
  </si>
  <si>
    <t>walletgroove.com</t>
  </si>
  <si>
    <t>35298edd886a40527a450317e6192522</t>
  </si>
  <si>
    <t>Walletgroove.com Footer 01 300x250</t>
  </si>
  <si>
    <t>55574c24d7a2a74ee7b5baf93ddedb33</t>
  </si>
  <si>
    <t>Walletgroove.com Below Content 728x90</t>
  </si>
  <si>
    <t>6d5e754133a5624805c0b914c5e0755a</t>
  </si>
  <si>
    <t>Walletgroove.com Side Bar #2 300x250</t>
  </si>
  <si>
    <t>9d9211da25b8a2e50c46be3f849c0f7b</t>
  </si>
  <si>
    <t>Walletgroove.com Side Bar 300x250</t>
  </si>
  <si>
    <t>a03836c57ae3051bfd956f330d72ed7f</t>
  </si>
  <si>
    <t>Walletgroove.com Footer 02 300x250</t>
  </si>
  <si>
    <t>fb42c5d10fd92e3b4bad3c046af9c509</t>
  </si>
  <si>
    <t>Walletgroove.com Side Bar 300x600</t>
  </si>
  <si>
    <t>Calkins</t>
  </si>
  <si>
    <t>buckscountycouriertimes.com</t>
  </si>
  <si>
    <t>78820a54d7402a4efa16d4c8165fce5c</t>
  </si>
  <si>
    <t>Buckscountycouriertimes.com BTF 300x250</t>
  </si>
  <si>
    <t>burlingtoncountytimes.com</t>
  </si>
  <si>
    <t>0bdacc360ee13c91ecaf6a73466ef683</t>
  </si>
  <si>
    <t>Burlingtoncountytimes.com BTF 300x250</t>
  </si>
  <si>
    <t>theintell.com</t>
  </si>
  <si>
    <t>a7471118201efc0fb22ca2f9f430a4e8</t>
  </si>
  <si>
    <t>Theintell.com 300x600</t>
  </si>
  <si>
    <t>b8bbf5c27e5dbf3f989dadd149eb0e8e</t>
  </si>
  <si>
    <t>Theintell.com BTF 300x250</t>
  </si>
  <si>
    <t>Camelcamelcamel.com</t>
  </si>
  <si>
    <t>camelcamelcamel.com</t>
  </si>
  <si>
    <t>46342780e8a86321b547770ee92e47ae</t>
  </si>
  <si>
    <t>Skyscraper - No Adsense - Right</t>
  </si>
  <si>
    <t>89b0e0098e0431b41071d51e6bbe6836</t>
  </si>
  <si>
    <t>Footer - No Adsense - 728</t>
  </si>
  <si>
    <t>e397cad896fe1b2fde9349802fc07ec2</t>
  </si>
  <si>
    <t>Skyscraper - No Adsense - Left</t>
  </si>
  <si>
    <t>ec7f31cd00d69b3660c268ecf206096a</t>
  </si>
  <si>
    <t>Header - No Adsense - 728</t>
  </si>
  <si>
    <t>Capitalismisfreedom.com</t>
  </si>
  <si>
    <t>capitalismisfreedom.com</t>
  </si>
  <si>
    <t>04ecc512f2cc41b37f8433d7efc650a2</t>
  </si>
  <si>
    <t>Capitalismisfreedom.com 300x250</t>
  </si>
  <si>
    <t>c6cdfb3db046bbf9b2e7cf446fb882fd</t>
  </si>
  <si>
    <t>Capitalismisfreedom.com 728x90</t>
  </si>
  <si>
    <t>Capricorn (lemonde.fr)</t>
  </si>
  <si>
    <t>lemonde.fr</t>
  </si>
  <si>
    <t>446975da3dfb72e3f24e5617359d93a7</t>
  </si>
  <si>
    <t>Lemonde.fr ATF</t>
  </si>
  <si>
    <t>9b02a512cea3ca9fe23e7447cece7ae0</t>
  </si>
  <si>
    <t>Lemonde.fr BTF 728x90</t>
  </si>
  <si>
    <t>Caradvice.com.au</t>
  </si>
  <si>
    <t>caradvice.com.au</t>
  </si>
  <si>
    <t>5e0424bfa471e74e7cf21a7515c65a95</t>
  </si>
  <si>
    <t>Caradvice.com.au 300x250</t>
  </si>
  <si>
    <t>Carambola</t>
  </si>
  <si>
    <t>parentsociety.com</t>
  </si>
  <si>
    <t>47abf0c29a6e77d0fafbfa4fbea5eb4d</t>
  </si>
  <si>
    <t>Parentsociety.com 300x250</t>
  </si>
  <si>
    <t>72f7d59c13593cbdaaaedc0542977ce1</t>
  </si>
  <si>
    <t>Parentsociety.com728 728x90</t>
  </si>
  <si>
    <t>cartoons8.co</t>
  </si>
  <si>
    <t>3dce63a3abe37363261626244dab04b1</t>
  </si>
  <si>
    <t>Cartoons8.co 160x600</t>
  </si>
  <si>
    <t>7545baad64adb112d1517106e0254da5</t>
  </si>
  <si>
    <t>Cartoons8.co 728x90</t>
  </si>
  <si>
    <t>7b02bb9b85e4ad36a183eae566e7e01b</t>
  </si>
  <si>
    <t>Cartoons8.co Mobile 300x250</t>
  </si>
  <si>
    <t>fe0cc73186e17b52867f342f000ffa53</t>
  </si>
  <si>
    <t>Cartoons8.co 300x250</t>
  </si>
  <si>
    <t>dragonballgo.co</t>
  </si>
  <si>
    <t>1ac2bb2275d2c80bda2cf41ae76b9a8b</t>
  </si>
  <si>
    <t>Dragonballgo.co 160x600</t>
  </si>
  <si>
    <t>28e3aa601fb53da6f74c57fc01ec12f9</t>
  </si>
  <si>
    <t>Dragonballgo.co 300x250</t>
  </si>
  <si>
    <t>35623ec5ff15cd02f33600b64a0eb48e</t>
  </si>
  <si>
    <t>Dragonballgo.co Mobile 300x250</t>
  </si>
  <si>
    <t>dffbfdbee8ce44cd63e729f06905b8c9</t>
  </si>
  <si>
    <t>Dragonballgo.co 728x90</t>
  </si>
  <si>
    <t>fairytailgo.me</t>
  </si>
  <si>
    <t>0a33bdf09324d26b210ace3cbf1c6273</t>
  </si>
  <si>
    <t>Fairytailgo.me 300x250</t>
  </si>
  <si>
    <t>36d4294005c2ed501f8541f1165336b3</t>
  </si>
  <si>
    <t>Fairytailgo.me 728x90</t>
  </si>
  <si>
    <t>958abe0fc2f672c8865dabe4e58b70c0</t>
  </si>
  <si>
    <t>Fairytailgo.me 160x600</t>
  </si>
  <si>
    <t>narutoget.biz</t>
  </si>
  <si>
    <t>13dd127a365950877a7f6b6bca9bcba4</t>
  </si>
  <si>
    <t>Narutoget.biz 300x250</t>
  </si>
  <si>
    <t>433501d817a110f30c3aa2f3b5ab41c1</t>
  </si>
  <si>
    <t>Narutoget.biz 160x600</t>
  </si>
  <si>
    <t>f3070761e577f3b37dbcdbe1890041d6</t>
  </si>
  <si>
    <t>Narutoget.biz 728x90</t>
  </si>
  <si>
    <t>onepunchmango.me</t>
  </si>
  <si>
    <t>1c4403693a079bd3cdeab1fd5699bd0f</t>
  </si>
  <si>
    <t>Onepunchmango.me 160x600</t>
  </si>
  <si>
    <t>39065632a5654e4e36aa0ed48fe408d8</t>
  </si>
  <si>
    <t>Onepunchmango.me 300x250</t>
  </si>
  <si>
    <t>d4103a7eb09f110059a2190a9f563a49</t>
  </si>
  <si>
    <t>Onepunchmango.me 728x90</t>
  </si>
  <si>
    <t>watchop.us</t>
  </si>
  <si>
    <t>87e55064fb6af267946e5c2924cd06cc</t>
  </si>
  <si>
    <t>Watchop.us Mobile 300x250</t>
  </si>
  <si>
    <t>c349f51ddb5822ea2b974be58a28b915</t>
  </si>
  <si>
    <t>Watchop.us 728x90</t>
  </si>
  <si>
    <t>ef67c2b20f0185d6eb0b872d91e3e225</t>
  </si>
  <si>
    <t>Watchop.us 300x250</t>
  </si>
  <si>
    <t>f2e81cd58e14969d102b8472dacd9f7f</t>
  </si>
  <si>
    <t>Watchop.us 160x600</t>
  </si>
  <si>
    <t>Citador.pt</t>
  </si>
  <si>
    <t>citador.pt</t>
  </si>
  <si>
    <t>c31f6309808e2a5395c3a7a103e299ee</t>
  </si>
  <si>
    <t>KomoonaCitadorFooterMobile 320x50</t>
  </si>
  <si>
    <t>Clutchfans.net</t>
  </si>
  <si>
    <t>clutchfans.com</t>
  </si>
  <si>
    <t>2403407a190148e10f216477df269fc5</t>
  </si>
  <si>
    <t>Clutchfans.com 300x250</t>
  </si>
  <si>
    <t>clutchfans.net</t>
  </si>
  <si>
    <t>0306ba65dbede773c55b17f9b6dfe252</t>
  </si>
  <si>
    <t>4 - Level2 300x250</t>
  </si>
  <si>
    <t>099288331661194de5f306fb5fa54f0a</t>
  </si>
  <si>
    <t>CE - Bottom Tier 300x250</t>
  </si>
  <si>
    <t>0e81587e7299d6a5304106d80b15ad0b</t>
  </si>
  <si>
    <t>0 - Level3 300x250</t>
  </si>
  <si>
    <t>1813b9954c9c71f0a86aa9643057bdc4</t>
  </si>
  <si>
    <t>CD - Front Page - Houston Texans 300x250</t>
  </si>
  <si>
    <t>3f5033ddf69df6f9b2f366b30c94cfec</t>
  </si>
  <si>
    <t>C - ELITE Tier (Front Page - Houston Rockets) 300x250</t>
  </si>
  <si>
    <t>4082d99784ac6956a7338c15fd244e9a</t>
  </si>
  <si>
    <t>3 - Level1 300x250</t>
  </si>
  <si>
    <t>4aed805ad078d802c46c7c36a887ba52</t>
  </si>
  <si>
    <t>2 - Level2 300x250</t>
  </si>
  <si>
    <t>522170985d37fd30e319376792ac8cf3</t>
  </si>
  <si>
    <t>C - ELITE Tier 728x90</t>
  </si>
  <si>
    <t>64a0d4c9f80535d0691f995a1329d279</t>
  </si>
  <si>
    <t>A - Spot#1 300x250</t>
  </si>
  <si>
    <t>72182b626f344aba2acdd1d3f5eb2ddd</t>
  </si>
  <si>
    <t>B - Middle Tier 728x90</t>
  </si>
  <si>
    <t>7957ed50d78d9b51f4ec41fe60f73029</t>
  </si>
  <si>
    <t>A - Spot#1 728x90</t>
  </si>
  <si>
    <t>7dd74982612a9b978197e6747afabd98</t>
  </si>
  <si>
    <t>3 - Level3 300x250</t>
  </si>
  <si>
    <t>8f83712116087810c8a4815626c4e695</t>
  </si>
  <si>
    <t>0 - Level2 300x250</t>
  </si>
  <si>
    <t>a69ad59e72a7bd9bbcdf04e02f7fa6db</t>
  </si>
  <si>
    <t>3 - Level2 300x250</t>
  </si>
  <si>
    <t>b3df9971c9cb5118ca4b1f7ea72fe934</t>
  </si>
  <si>
    <t>4 - CD - Bottom Right 300x250</t>
  </si>
  <si>
    <t>c16eb9c12b2625e38c362850c986a338</t>
  </si>
  <si>
    <t>CD - Front Page - Houston Astros 300x250</t>
  </si>
  <si>
    <t>d2df89f6436acc997da4ad57b9568f1d</t>
  </si>
  <si>
    <t>2 - Level3 300x250</t>
  </si>
  <si>
    <t>da8fa3414fed5e935cc412321109b910</t>
  </si>
  <si>
    <t>2 - Level1 300x250</t>
  </si>
  <si>
    <t>de2cad77a04c348bb47db8941279cb4e</t>
  </si>
  <si>
    <t>0 - Level1 300x250</t>
  </si>
  <si>
    <t>fbc512e54a6d502b6f8700bee813f528</t>
  </si>
  <si>
    <t>4 - Level3 300x250</t>
  </si>
  <si>
    <t>Code9 Media (Worldtimeserver.com)</t>
  </si>
  <si>
    <t>pythonforbeginners.com</t>
  </si>
  <si>
    <t>09061ba4e19fe26a1e498e9ab21df020</t>
  </si>
  <si>
    <t>Pythonforbeginners.com Sidebar 300x250 #1</t>
  </si>
  <si>
    <t>e3fbd03b79c4ec3b43ec0a8428a74f7d</t>
  </si>
  <si>
    <t>Pythonforbeginners.com 728x90</t>
  </si>
  <si>
    <t>f66ad7c3047244f168a253068570a214</t>
  </si>
  <si>
    <t>Pythonforbeginners.com 300x600</t>
  </si>
  <si>
    <t>worldtimeserver.com</t>
  </si>
  <si>
    <t>2117880878900603716a5fb2aaa1b1b3</t>
  </si>
  <si>
    <t>Worldtimeserver.com Sidebar 300x250 #2</t>
  </si>
  <si>
    <t>4e81cc1ee96cb53f3c476f843a187df2</t>
  </si>
  <si>
    <t>WTS Mobile Sidebar 300x250</t>
  </si>
  <si>
    <t>8da966ef92660fadd74ab1545fd4a288</t>
  </si>
  <si>
    <t>WTS Top 728x90</t>
  </si>
  <si>
    <t>Collegeenvy.com</t>
  </si>
  <si>
    <t>collegeenvy.com</t>
  </si>
  <si>
    <t>1ea7424f8d4e386fc31dd7ab6855f064</t>
  </si>
  <si>
    <t>Collegeenvy.com Mobile 300x250</t>
  </si>
  <si>
    <t>a32ccdfe0ac149b08d97351cfa0cccc0</t>
  </si>
  <si>
    <t>Collegeenvy.com 300x250</t>
  </si>
  <si>
    <t>a6aca7995ea07ffd7f66b4b1f02b0daf</t>
  </si>
  <si>
    <t>Collegeenvy.com 728x90</t>
  </si>
  <si>
    <t>Colunadoflamengo.com</t>
  </si>
  <si>
    <t>colunadoflamengo.com</t>
  </si>
  <si>
    <t>28146a6a0fbcac4b5974c530d5570ac9</t>
  </si>
  <si>
    <t>INTERNA SIDEBAR 2 [300x250]</t>
  </si>
  <si>
    <t>2d8af32cd45b4c7598058274cb1fd255</t>
  </si>
  <si>
    <t>HOME SIDEBAR 1 [300x250]</t>
  </si>
  <si>
    <t>e4d5697accc1cb36e0f2b89b239f2423</t>
  </si>
  <si>
    <t>RODAP├ë [300x250]</t>
  </si>
  <si>
    <t>Comicbook.com</t>
  </si>
  <si>
    <t>comicbook.com</t>
  </si>
  <si>
    <t>0944b45d735012751f7a6eec8b838feb</t>
  </si>
  <si>
    <t>Comicbook.com Mobile 300x250</t>
  </si>
  <si>
    <t>101281e61a73d8a97aa2926b5fa2ec09</t>
  </si>
  <si>
    <t>Comicbook.com x91 300x250_In Content</t>
  </si>
  <si>
    <t>14511782aec648854f667244cadda4d9</t>
  </si>
  <si>
    <t>Comicbook.com Middle2 300x250</t>
  </si>
  <si>
    <t>3a395ab331fd506d258542964a605d38</t>
  </si>
  <si>
    <t>Comicbook.com x96 320x50-mobile</t>
  </si>
  <si>
    <t>8eaf69697d5976a8502d6ed6414762e0</t>
  </si>
  <si>
    <t>Comicbook.com INT Middle2 300x250</t>
  </si>
  <si>
    <t>ba66e9feb5897689d4a907eff22f2a7d</t>
  </si>
  <si>
    <t>Comicbook.com x92 320x50-mobile</t>
  </si>
  <si>
    <t>ba8c7f948cbbe5f8f3efca882f75d937</t>
  </si>
  <si>
    <t>Comicbook.com 970x250</t>
  </si>
  <si>
    <t>fb79fdbffd71a2f9b8e6764c9b8c4a0a</t>
  </si>
  <si>
    <t>Comicbook.com INT Bottom 728x90</t>
  </si>
  <si>
    <t>C├┤ng ty Cß╗ò phß║ºn BG24 (all4share.net)</t>
  </si>
  <si>
    <t>all4share.net</t>
  </si>
  <si>
    <t>6cef5ff33d97683011a91b07cb9b17b3</t>
  </si>
  <si>
    <t>All4share.net 728x90</t>
  </si>
  <si>
    <t>8b7bd3de231c1862d24f73b5dcadd1df</t>
  </si>
  <si>
    <t>All4share.net 300x600</t>
  </si>
  <si>
    <t>a481a45fb35dc49f6a3aaf22248103ca</t>
  </si>
  <si>
    <t>All4share.net 300x250</t>
  </si>
  <si>
    <t>Conversationexchange.com</t>
  </si>
  <si>
    <t>conversationexchange.com</t>
  </si>
  <si>
    <t>05fa45caa11b2b607e835f1bf0a2b4ed</t>
  </si>
  <si>
    <t>CE 320x50</t>
  </si>
  <si>
    <t>4c329f1762a7f62194a1f814fa7abd2c</t>
  </si>
  <si>
    <t>CE 728x90</t>
  </si>
  <si>
    <t>c557f118a46e512aaa2e4ca5e5732570</t>
  </si>
  <si>
    <t>CE 160x600</t>
  </si>
  <si>
    <t>Coolrom.com</t>
  </si>
  <si>
    <t>coolrom.com</t>
  </si>
  <si>
    <t>0470dfdd1a37f96bdd94dcaafdd0659e</t>
  </si>
  <si>
    <t>Coolrom.com #2 300x250</t>
  </si>
  <si>
    <t>5857efb8e6af064a5226068960be0da5</t>
  </si>
  <si>
    <t>Coolrom.com 300x250</t>
  </si>
  <si>
    <t>90e0320c375fd096ceb702503b305833</t>
  </si>
  <si>
    <t>Coolrom.com 728x90</t>
  </si>
  <si>
    <t>e3fbf42547b3271cb65b6fdf9bd42d42</t>
  </si>
  <si>
    <t>Coolrom.com 160x600</t>
  </si>
  <si>
    <t>game-oldies.com</t>
  </si>
  <si>
    <t>38f9726b1f9373dfe54d152c5742135a</t>
  </si>
  <si>
    <t>Game-oldies.com 728x90</t>
  </si>
  <si>
    <t>Cooltechlists.com</t>
  </si>
  <si>
    <t>cooltechlists.com</t>
  </si>
  <si>
    <t>421787f6128931782172c8e99d65905a</t>
  </si>
  <si>
    <t>Cooltechlists.com BTF 728x90</t>
  </si>
  <si>
    <t>Core2Digital (tubetamil.com)</t>
  </si>
  <si>
    <t>bartamanpatrika.com</t>
  </si>
  <si>
    <t>1eda2f3b9d14691e61ac604dc16978e2</t>
  </si>
  <si>
    <t>Bartamanpatrika.com 300x250</t>
  </si>
  <si>
    <t>34f34a14f4afc96654e5ae9686251a0e</t>
  </si>
  <si>
    <t>Bartamanpatrika.com 160x600</t>
  </si>
  <si>
    <t>deepika.com</t>
  </si>
  <si>
    <t>5f11e2e496adcc68022156efee835871</t>
  </si>
  <si>
    <t>Deepika.com 300x250</t>
  </si>
  <si>
    <t>dinakaran.com</t>
  </si>
  <si>
    <t>25130d614d29175b72bbb8b8e097ba88</t>
  </si>
  <si>
    <t>Dinakaran.com 300x250</t>
  </si>
  <si>
    <t>9b37e9bcae3e5d3be818e86dcd64508a</t>
  </si>
  <si>
    <t>Dinamani.com 300x250</t>
  </si>
  <si>
    <t>cc7f4e0acecf8d4f6789e03201964254</t>
  </si>
  <si>
    <t>Dinamani.com 728x90</t>
  </si>
  <si>
    <t>fullonsms.com</t>
  </si>
  <si>
    <t>c270a0c63c75d21d347492eb627615cb</t>
  </si>
  <si>
    <t>Fullonsms.com 300x250</t>
  </si>
  <si>
    <t>f8cc2816c13d668637c7f2899f2b63b2</t>
  </si>
  <si>
    <t>Fullonsms.com 728x90</t>
  </si>
  <si>
    <t>gujaratsamachar.com</t>
  </si>
  <si>
    <t>8d9e69d43f91a754f8f11a7871043c43</t>
  </si>
  <si>
    <t>Gujaratsamachar.com 300x250</t>
  </si>
  <si>
    <t>ibtimes.co.in</t>
  </si>
  <si>
    <t>09b65cd0621b12a767de4b35b0f7b32e</t>
  </si>
  <si>
    <t>Ibtimes.co.in 300x250</t>
  </si>
  <si>
    <t>1881a94a09f75f5b9ac0fe72795ff68a</t>
  </si>
  <si>
    <t>Ibtimes.co.in 728x90</t>
  </si>
  <si>
    <t>0eab321999c5bd60c19ab895329cf401</t>
  </si>
  <si>
    <t>1c798a014ba39ea9d247eb1928bf30dd</t>
  </si>
  <si>
    <t>rashtradeepika.com</t>
  </si>
  <si>
    <t>f7a8ea9bda72bfbc219d7f372ffb5628</t>
  </si>
  <si>
    <t>Rashtradeepika.com 728x90</t>
  </si>
  <si>
    <t>f81ee2a644a32462450bfe01ea6903e0</t>
  </si>
  <si>
    <t>Rashtradeepika.com 300x250</t>
  </si>
  <si>
    <t>sandesh.com</t>
  </si>
  <si>
    <t>2c5d0e066fb753ded6ad03336af16c18</t>
  </si>
  <si>
    <t>Sandesh.com 300x250</t>
  </si>
  <si>
    <t>tolivelugu.com</t>
  </si>
  <si>
    <t>44d333812c77ecd54bd91f731881dfae</t>
  </si>
  <si>
    <t>Tolivelugu.com 300x250</t>
  </si>
  <si>
    <t>90e83278aa1bbcd2885d37fc2b06de94</t>
  </si>
  <si>
    <t>Tolivelugu.com 728x90</t>
  </si>
  <si>
    <t>Crossrider.com (Mirror.co.uk)</t>
  </si>
  <si>
    <t>crosswordsolver.org</t>
  </si>
  <si>
    <t>2f63016cd0b1c32eaf5d5963a9651f64</t>
  </si>
  <si>
    <t>Crosswordsolver.org 300x250</t>
  </si>
  <si>
    <t>79194aa0818329a0d3b190ac2f7f68ec</t>
  </si>
  <si>
    <t>Crosswordsolver.org Leaderboard 728x90</t>
  </si>
  <si>
    <t>ef69bb85bc9b87cd7629c2ef14932c66</t>
  </si>
  <si>
    <t>Crosswordsolver.org 970x250</t>
  </si>
  <si>
    <t>efestivals.co.uk</t>
  </si>
  <si>
    <t>254b07084cef369d3726479860e68d0d</t>
  </si>
  <si>
    <t>Efestivals.co.uk Mobile 320x50</t>
  </si>
  <si>
    <t>f1i.com</t>
  </si>
  <si>
    <t>1d0085e4349a35d87683be95d5ac492c</t>
  </si>
  <si>
    <t>F1i.com FR MPU 300x250</t>
  </si>
  <si>
    <t>45de447386fef3643beb8c2517161527</t>
  </si>
  <si>
    <t>F1i.com FR Double MPU 300x600</t>
  </si>
  <si>
    <t>f75b08eb0f45a078ac2687a4227268e9</t>
  </si>
  <si>
    <t>F1i.com FR Leaderboard 728x90</t>
  </si>
  <si>
    <t>Crowdgather.com</t>
  </si>
  <si>
    <t>freeforums.org</t>
  </si>
  <si>
    <t>12325ec267f871d864093cf69c1e9dbe</t>
  </si>
  <si>
    <t>Komoona-Freeforums-INTL 728x90</t>
  </si>
  <si>
    <t>4260cbc4fee64c5c65b755c71a358cea</t>
  </si>
  <si>
    <t>Komoona-Freeforums-US 300x250</t>
  </si>
  <si>
    <t>584b2faacfb286265900241d57a3cc22</t>
  </si>
  <si>
    <t>Komoona-Freeforums-US 728x90</t>
  </si>
  <si>
    <t>f678b95f2879a6f8b92f41a31bb9c6fb</t>
  </si>
  <si>
    <t>Komoona-Freeforums-INTL 300x250</t>
  </si>
  <si>
    <t>yuku.com</t>
  </si>
  <si>
    <t>1af63b50c96f4f6897d6e294c9b2d559</t>
  </si>
  <si>
    <t>Komoona-Yuku-INTL 300x250</t>
  </si>
  <si>
    <t>bac8f0776c2b20a7ba8ea5b05874d66d</t>
  </si>
  <si>
    <t>Komoona-Yuku-US 728x90</t>
  </si>
  <si>
    <t>e7f30fca27b33ea5dad535e08434ceab</t>
  </si>
  <si>
    <t>Komoona-Yuku-INTL 728x90</t>
  </si>
  <si>
    <t>ff8845a9840e414404f887c16594dccf</t>
  </si>
  <si>
    <t>Komoona-Yuku-US 300x250</t>
  </si>
  <si>
    <t>Csgo.steamanalyst.com</t>
  </si>
  <si>
    <t>csgo.steamanalyst.com</t>
  </si>
  <si>
    <t>efc3feaa87cd20e5b5341fd05799be81</t>
  </si>
  <si>
    <t>Csgo.steamanalyst.com #2 728x90</t>
  </si>
  <si>
    <t>Culture G (senscritique.com)</t>
  </si>
  <si>
    <t>nautiljon.com</t>
  </si>
  <si>
    <t>5c02dc71fa5bdf22378c0677c6300395</t>
  </si>
  <si>
    <t>Nautiljon.com ATF 728x90</t>
  </si>
  <si>
    <t>senscritique.com</t>
  </si>
  <si>
    <t>7b1ea9b6bc720620480a94a7bbfcc814</t>
  </si>
  <si>
    <t>Senscritique.com ATF 300x250</t>
  </si>
  <si>
    <t>8f624213479afc687855c83dd690605a</t>
  </si>
  <si>
    <t>Senscritique.com ATF 728x90</t>
  </si>
  <si>
    <t>a2ce3b79268658166790100f61f3022b</t>
  </si>
  <si>
    <t>Senscritique.com BTF 728x90</t>
  </si>
  <si>
    <t>Cypok Media (Paroles.net)</t>
  </si>
  <si>
    <t>paroles.net</t>
  </si>
  <si>
    <t>45a99778c92124413fb5897e70c3b5ea</t>
  </si>
  <si>
    <t>Paroles.net 320x50 Mobile</t>
  </si>
  <si>
    <t>58c68cc40fcc81c33acfaf3fbc28e3a2</t>
  </si>
  <si>
    <t>Paroles.net Mobile 300x250</t>
  </si>
  <si>
    <t>cc9a8038375eb2525e8f7cf20e764f12</t>
  </si>
  <si>
    <t>Paroles.net 300x600</t>
  </si>
  <si>
    <t>e078d920dc10e742dbb7d61aafe7fce2</t>
  </si>
  <si>
    <t>Paroles.net 728x90</t>
  </si>
  <si>
    <t>fa88fe6bc2662fd2d8dbfc9370a1873b</t>
  </si>
  <si>
    <t>Paroles.net 300x250</t>
  </si>
  <si>
    <t>paroles2chansons.com</t>
  </si>
  <si>
    <t>1b48cfc7a6fe8b7dfc3f816b5a1adae8</t>
  </si>
  <si>
    <t>Paroles2chansons.com 728x90</t>
  </si>
  <si>
    <t>7dc8ef9a490e2f41a47049935878c5ab</t>
  </si>
  <si>
    <t>Paroles2chansons.com 300x600</t>
  </si>
  <si>
    <t>8f47d2ed7108557ad2da8d7e2d6cd9af</t>
  </si>
  <si>
    <t>Paroles2chansons.com 300x250</t>
  </si>
  <si>
    <t>D B Corp Ltd. (Bhaskar.com)</t>
  </si>
  <si>
    <t>bhaskar.com</t>
  </si>
  <si>
    <t>23d59d4b1f7482f229bf99c815362258</t>
  </si>
  <si>
    <t>Bhaskar.com BTF US, UK, CA and AU 300x250</t>
  </si>
  <si>
    <t>9aa646fac5b4be7cfaf13d021ba6606d</t>
  </si>
  <si>
    <t>Bhaskar.com ATF US, UK, CA and AU 728x90</t>
  </si>
  <si>
    <t>a5673a2c085694d7f04523e4937bcd6f</t>
  </si>
  <si>
    <t>Bhaskar.com ATF US, UK, CA and AU 300x250</t>
  </si>
  <si>
    <t>f487105e058363ed53eb0b6b489734d9</t>
  </si>
  <si>
    <t>Bhaskar.com ATF US, UK, CA and AU 160x600</t>
  </si>
  <si>
    <t>divyabhaskar.co.in</t>
  </si>
  <si>
    <t>35a2fb173338f2ad2201d763c550434d</t>
  </si>
  <si>
    <t>Divyabhaskar.co.in ATF US, UK, CA and AU 300x250</t>
  </si>
  <si>
    <t>3de1083aeee165b6baf1e501f677c98a</t>
  </si>
  <si>
    <t>Divyabhaskar.co.in ATF US, UK, CA and AU 160x600</t>
  </si>
  <si>
    <t>6ad7160f38a20d3e30dbe5cbc8d80fa8</t>
  </si>
  <si>
    <t>Divyabhaskar.co.in ATF US, UK, CA and AU 728x90</t>
  </si>
  <si>
    <t>84832810a9ff3a50cac74632e1c7b0b7</t>
  </si>
  <si>
    <t>Divyabhaskar.co.in ATF US, UK, CA and AU 300x600</t>
  </si>
  <si>
    <t>98cff2379299ad6cd2bfbbb09a27bfa6</t>
  </si>
  <si>
    <t>Divyabhaskar.co.in BTF US, UK, CA and AU 300x250</t>
  </si>
  <si>
    <t>Dailysuperheroes.com</t>
  </si>
  <si>
    <t>dailysuperheroes.com</t>
  </si>
  <si>
    <t>06af172fa205a97a640587b416705e02</t>
  </si>
  <si>
    <t>Desktop Below Post 300x250</t>
  </si>
  <si>
    <t>1363e8b29f7daa99efcf3123ef7ff959</t>
  </si>
  <si>
    <t>mobile 3 - floor 1.0 300x250</t>
  </si>
  <si>
    <t>2c9785fbb0fd3cdcd8473d37008c1b7e</t>
  </si>
  <si>
    <t>Mobile 2 - floor 1.50 300x250</t>
  </si>
  <si>
    <t>ea497b4d8e275ce5367917353dc5afba</t>
  </si>
  <si>
    <t>mobile 1 - floor 1.50 300x250</t>
  </si>
  <si>
    <t>dailytwocents.com</t>
  </si>
  <si>
    <t>4b32fd2c3309b6f3c45a6211c9c71af7</t>
  </si>
  <si>
    <t>Dailytwocents.com 300x250</t>
  </si>
  <si>
    <t>Dalealplay.es</t>
  </si>
  <si>
    <t>dalealplay.es</t>
  </si>
  <si>
    <t>007aaaacd82e6bbd7bb2f18b50e43355</t>
  </si>
  <si>
    <t>Dalealplay.es MX ATF 728x90</t>
  </si>
  <si>
    <t>22b79a04ebbdb42677420f3014ac20d4</t>
  </si>
  <si>
    <t>Dalealplay.es USA ATF 300x250</t>
  </si>
  <si>
    <t>3b712017ef375287560ffee4915cd8c1</t>
  </si>
  <si>
    <t>Dalealplay.es ES ATF 728x90</t>
  </si>
  <si>
    <t>3f71353bf3744818bb1e45021a641644</t>
  </si>
  <si>
    <t>Dalealplay.es USA ATF 728x90</t>
  </si>
  <si>
    <t>8643a37b44dda3e151f2be0833904cd9</t>
  </si>
  <si>
    <t>Dalealplay.es ES ATF 300x250</t>
  </si>
  <si>
    <t>8e3d546dd6153e827956532295e3c8e9</t>
  </si>
  <si>
    <t>Dalealplay.es MX ATF 300x250</t>
  </si>
  <si>
    <t>e93a8488332d680c6dc317d9e12c93d5</t>
  </si>
  <si>
    <t>Dalealplay.es Mobile USA ATF 300x50</t>
  </si>
  <si>
    <t>Dasort.com</t>
  </si>
  <si>
    <t>dasort.com</t>
  </si>
  <si>
    <t>27910299d68373256189d06d46d07361</t>
  </si>
  <si>
    <t>Dasort.com 300x250 #3</t>
  </si>
  <si>
    <t>39a29197be0612d77f878088cccddd52</t>
  </si>
  <si>
    <t>Dasort.com #2</t>
  </si>
  <si>
    <t>3cda4d892ba42a6bb35d53cc9ae5f170</t>
  </si>
  <si>
    <t>523e1bbd42c3f7e166eb84d480332a5f</t>
  </si>
  <si>
    <t>Dasort.com #3</t>
  </si>
  <si>
    <t>54ecd26629ce64dc34484f667151ae80</t>
  </si>
  <si>
    <t>Dasort.com 300x250 #2</t>
  </si>
  <si>
    <t>933028fb2a64cfcfabf9404babaee62a</t>
  </si>
  <si>
    <t>Dasort.com 300x250 #1</t>
  </si>
  <si>
    <t>Dbstalk.com</t>
  </si>
  <si>
    <t>tivocommunity.com</t>
  </si>
  <si>
    <t>10b4d7e4f26ea616a2a6bdd7a38bfe64</t>
  </si>
  <si>
    <t>Tivo LB 2</t>
  </si>
  <si>
    <t>4e286726f709db2929406637b0182f8f</t>
  </si>
  <si>
    <t>Tivo Wide Sky 2 160x600</t>
  </si>
  <si>
    <t>683f25cc33bc8b3befae4cc9e8e22722</t>
  </si>
  <si>
    <t>Tivo LB 1</t>
  </si>
  <si>
    <t>9c8e51bdf5432144a50c0b30ba35ab26</t>
  </si>
  <si>
    <t>Tivo Wide Sky 1 160x600</t>
  </si>
  <si>
    <t>DDC (newarena.com)</t>
  </si>
  <si>
    <t>newarena.com</t>
  </si>
  <si>
    <t>08d1506b4311e3eee77a83d2f1d52bc3</t>
  </si>
  <si>
    <t>NewArena_LB_Bottom_728x90</t>
  </si>
  <si>
    <t>18e40eb3e7c506b55daabb8c05da87f9</t>
  </si>
  <si>
    <t>NewArena_MPU_RightRail2_300x250</t>
  </si>
  <si>
    <t>8d48ceae2560b2f19108d568420540d5</t>
  </si>
  <si>
    <t>NewArena_LB_Top_728x90</t>
  </si>
  <si>
    <t>af145948f412722e18537489e1c9c91a</t>
  </si>
  <si>
    <t>NewArena_LB_Top_320x50</t>
  </si>
  <si>
    <t>b1a6b1947faacc9f2a3ef2d33fff0cae</t>
  </si>
  <si>
    <t>NewArena_LB_InContent1_300x250</t>
  </si>
  <si>
    <t>b5143ccf999ce56c8575f9a7e4091100</t>
  </si>
  <si>
    <t>NewArena_MPU_RightRail1_300x250</t>
  </si>
  <si>
    <t>e8f47bbc56f2dd82a07110cf18b1fdc6</t>
  </si>
  <si>
    <t>NewArena_LB_Bottom_300x250</t>
  </si>
  <si>
    <t>fd27b8cfaf83aef1327dd653d263438a</t>
  </si>
  <si>
    <t>NewArena_LB_InContent2_300x250</t>
  </si>
  <si>
    <t>Debate.com.mx</t>
  </si>
  <si>
    <t>debate.com.mx</t>
  </si>
  <si>
    <t>06c1ed930f4b94bb8dd33368d6b1ec16</t>
  </si>
  <si>
    <t>DBT_notas_LeaderBoard_1_US 728x90</t>
  </si>
  <si>
    <t>07f05e1d9d9918fe3fafe1507fc7d0c7</t>
  </si>
  <si>
    <t>DBT_notas_MediumRectangle_2 300x250</t>
  </si>
  <si>
    <t>168b4373daabde6a1e2d4c0de58fb7a7</t>
  </si>
  <si>
    <t>DBT_HOme_300x250_mobile_FB3</t>
  </si>
  <si>
    <t>2832a88d4aa89f0acc8e748c70b4886b</t>
  </si>
  <si>
    <t>DBT_Home_HalfPage_1 300x600</t>
  </si>
  <si>
    <t>3af041a2fe6ab8a4f6f41f30860db360</t>
  </si>
  <si>
    <t>DBT_notas_MediumRectangle_1 300x250</t>
  </si>
  <si>
    <t>3b70159639cb45c34b9d1ca6e9d795da</t>
  </si>
  <si>
    <t>DBT_notas_MediumRectangle_3_LB1</t>
  </si>
  <si>
    <t>4726ad730cf693879f829025a9284527</t>
  </si>
  <si>
    <t>DBT_notas_MediumRectangle_3 300x250</t>
  </si>
  <si>
    <t>5117f6feb34c0033ffc829430a595750</t>
  </si>
  <si>
    <t>DBT_Home_MediumRectangle_2 300x250</t>
  </si>
  <si>
    <t>54c4c9d403e0e2f21523aa758b5ed36d</t>
  </si>
  <si>
    <t>DBT_Home_MediumRectangle_3 300x250</t>
  </si>
  <si>
    <t>72a00b16b246ad3085cd9301b65e5f46</t>
  </si>
  <si>
    <t>DBT_Home_300x250_Mobile_FB4</t>
  </si>
  <si>
    <t>8ab80ad3df6cd0ba2f04b162e927f4e3</t>
  </si>
  <si>
    <t>DBT_Home_300x250_Mobile_FB2</t>
  </si>
  <si>
    <t>afa915184b2c28efcfa661f6a20ea888</t>
  </si>
  <si>
    <t>DBT_Home_300x250_Mobile_FB1</t>
  </si>
  <si>
    <t>eb8b62875db717c65e70c8082a9e9a5a</t>
  </si>
  <si>
    <t>DBT_Home_MediumRectangle_1 300x250</t>
  </si>
  <si>
    <t>ee51f751841c100d8c2be6b9f451568e</t>
  </si>
  <si>
    <t>DBT_Home_728x90_FB4</t>
  </si>
  <si>
    <t>Desenvolve Web (oficinadanet.com.br)</t>
  </si>
  <si>
    <t>oficinadanet.com.br</t>
  </si>
  <si>
    <t>0665f56fb4eda5a38f4c43f047de1bed</t>
  </si>
  <si>
    <t>300x250</t>
  </si>
  <si>
    <t>4e741ac0576f33906ded15fc11a3d909</t>
  </si>
  <si>
    <t>728x90</t>
  </si>
  <si>
    <t>Designmag.fr</t>
  </si>
  <si>
    <t>designmag.fr</t>
  </si>
  <si>
    <t>593e31407aa405da4449b974e3ced448</t>
  </si>
  <si>
    <t>Designmag.fr 300x600</t>
  </si>
  <si>
    <t>8e7042a8ec1db7ce7a17629389e050a8</t>
  </si>
  <si>
    <t>Designmag.fr 728x90</t>
  </si>
  <si>
    <t>9cde8946e55674ebe042a961133d9a92</t>
  </si>
  <si>
    <t>Designmag.fr 160x600</t>
  </si>
  <si>
    <t>Detoxifyandenergize.com</t>
  </si>
  <si>
    <t>detoxifyandenergize.com</t>
  </si>
  <si>
    <t>08427b06fd44304048c20bc3b4c7f247</t>
  </si>
  <si>
    <t>Detoxifyandenergize.com #2 728x90</t>
  </si>
  <si>
    <t>ec1e228624ba9082fb58210b215e328f</t>
  </si>
  <si>
    <t>Detoxifyandenergize.com #2 300x250</t>
  </si>
  <si>
    <t>Digit.in</t>
  </si>
  <si>
    <t>digit.in</t>
  </si>
  <si>
    <t>5bc903edc82574ac8312d52776d60c93</t>
  </si>
  <si>
    <t>Digit.in Mobile 300x250</t>
  </si>
  <si>
    <t>69788252d196ee8b5d8c6264ada9f9a7</t>
  </si>
  <si>
    <t>Digit.in 728x90</t>
  </si>
  <si>
    <t>8a14a0c7dbf5d45b13a4aa6286708038</t>
  </si>
  <si>
    <t>Digit.in Mobile 320x50</t>
  </si>
  <si>
    <t>f931d7a5b326f6730f8d1f44cc6a89d7</t>
  </si>
  <si>
    <t>Digit.in 300x250</t>
  </si>
  <si>
    <t>Digital Door Media</t>
  </si>
  <si>
    <t>ausom.com</t>
  </si>
  <si>
    <t>1957b91b83487b33592ae5655c840670</t>
  </si>
  <si>
    <t>Ausom.com 300x250</t>
  </si>
  <si>
    <t>20f67b193ac996007fc15cdf63149d4b</t>
  </si>
  <si>
    <t>Ausom.com 160x600</t>
  </si>
  <si>
    <t>7b7c02cf379549c29335408bda274557</t>
  </si>
  <si>
    <t>Ausom.com 300x600</t>
  </si>
  <si>
    <t>d5ebde8314a0621985b3e34c5ccaeb15</t>
  </si>
  <si>
    <t>Ausom.com 728x90</t>
  </si>
  <si>
    <t>decadently.com</t>
  </si>
  <si>
    <t>10a1b6b2b275e9b20019b8379c705b69</t>
  </si>
  <si>
    <t>Decadently.com 728x90</t>
  </si>
  <si>
    <t>1bd4cc45e02dae2d5e4019d2480c9a85</t>
  </si>
  <si>
    <t>Decadently.com Mobile 300x250</t>
  </si>
  <si>
    <t>25d07f04775e0f7fb7b7755243954c25</t>
  </si>
  <si>
    <t>Decadently.com 300x600</t>
  </si>
  <si>
    <t>6106c110bbab244d5e7d316195c55918</t>
  </si>
  <si>
    <t>Decadently.com 160x600</t>
  </si>
  <si>
    <t>996d6f218f73d08de431b42c20dd1727</t>
  </si>
  <si>
    <t>Decadently.com 300x250</t>
  </si>
  <si>
    <t>feelingviral.com</t>
  </si>
  <si>
    <t>4c6d5d9f978cec0b53728440cf08f467</t>
  </si>
  <si>
    <t>Feelingviral.com 300x250</t>
  </si>
  <si>
    <t>c909fe036e2cd97154b4fef27d60189d</t>
  </si>
  <si>
    <t>Feelingviral.com 728x90</t>
  </si>
  <si>
    <t>cc905dbf4b6057b78b1f020478a29631</t>
  </si>
  <si>
    <t>Feelingviral.com Mobile 300x250</t>
  </si>
  <si>
    <t>df9e62dc0fe23edd48189009ad86157c</t>
  </si>
  <si>
    <t>Feelingviral.com 160x600</t>
  </si>
  <si>
    <t>feef0f876e741323ffe07e0108939189</t>
  </si>
  <si>
    <t>Feelingviral.com 300x600</t>
  </si>
  <si>
    <t>hiddenplaybook.com</t>
  </si>
  <si>
    <t>03fc2dc616b2137efd8a8cdeebf883e6</t>
  </si>
  <si>
    <t>Hiddenplaybook.com 728x90</t>
  </si>
  <si>
    <t>3cc2b9cdef96a1098ca7a876b4adb2c0</t>
  </si>
  <si>
    <t>Hiddenplaybook.com Mobile 728x90</t>
  </si>
  <si>
    <t>8f342ade30ba7d05f4106c4bc8563769</t>
  </si>
  <si>
    <t>Hiddenplaybook.com 300x250</t>
  </si>
  <si>
    <t>e59bd208f7dc13a8cdf064ad9ff60607</t>
  </si>
  <si>
    <t>Hiddenplaybook.com 300x600</t>
  </si>
  <si>
    <t>f8bb2f416b861757ca19da84225f674e</t>
  </si>
  <si>
    <t>Hiddenplaybook.com 160x600</t>
  </si>
  <si>
    <t>ffa840fbeda6cd8fc18de0b3f865af8a</t>
  </si>
  <si>
    <t>Hiddenplaybook.com Mobile 300x250</t>
  </si>
  <si>
    <t>thebuzzchannel.com</t>
  </si>
  <si>
    <t>2ffdab8fea6ba0002ff3a6d8785fbe66</t>
  </si>
  <si>
    <t>Thebuzzchannel.com Mobile 300x250</t>
  </si>
  <si>
    <t>4fc35560a2214ddb32cdbc80f2663b97</t>
  </si>
  <si>
    <t>Thebuzzchannel.com 300x250</t>
  </si>
  <si>
    <t>84cf4a6554d24bb56559caec438cd820</t>
  </si>
  <si>
    <t>Thebuzzchannel.com 300x600</t>
  </si>
  <si>
    <t>dd68dc37bf484338c7bf610cc5f458be</t>
  </si>
  <si>
    <t>Thebuzzchannel.com 728x90</t>
  </si>
  <si>
    <t>ded01b3cb287778fba9cc90109fd2b6c</t>
  </si>
  <si>
    <t>Thebuzzchannel.com 160x600</t>
  </si>
  <si>
    <t>Digplanet.com</t>
  </si>
  <si>
    <t>digplanet.com</t>
  </si>
  <si>
    <t>49ff6761daa92962ed2b0af8752aad2d</t>
  </si>
  <si>
    <t>Digplanet.com Tier 1 Middle 300x250</t>
  </si>
  <si>
    <t>76891005ef1437614a94437c44052a5b</t>
  </si>
  <si>
    <t>Digplanet.com Tier 1 Bottom 300x250</t>
  </si>
  <si>
    <t>Dimplify.com</t>
  </si>
  <si>
    <t>dimplify.com</t>
  </si>
  <si>
    <t>c0dd07bb733a4ce949484aab96916906</t>
  </si>
  <si>
    <t>Dimplify.com 300x250</t>
  </si>
  <si>
    <t>Diply.com</t>
  </si>
  <si>
    <t>af2f00caa8df2782f4a237d362fe2abd</t>
  </si>
  <si>
    <t>Diply.com ΓÇïPremium_Desktop_Header Ad1_ 728x90</t>
  </si>
  <si>
    <t>Diyprojectsforteens.com</t>
  </si>
  <si>
    <t>diyprojectsforteens.com</t>
  </si>
  <si>
    <t>3b1c659c8a9160500faa5107366a6d15</t>
  </si>
  <si>
    <t>Diyprojectsforteens.com Tag 1 300x250</t>
  </si>
  <si>
    <t>dfa945ab750c027e4e23717b4573130e</t>
  </si>
  <si>
    <t>Diyprojectsforteens.com Tag 2 300x250</t>
  </si>
  <si>
    <t>Drafttek.com</t>
  </si>
  <si>
    <t>drafttek.com</t>
  </si>
  <si>
    <t>baf89d0f55fd0ad5bac6f27320aafdcf</t>
  </si>
  <si>
    <t>Drafttek.com 728x90</t>
  </si>
  <si>
    <t>c360c0e45da3b89cc47fb3bc72ae4a6e</t>
  </si>
  <si>
    <t>Drafttek.com 160x600</t>
  </si>
  <si>
    <t>ce00870005822cf8facd9c1282024d0d</t>
  </si>
  <si>
    <t>Drafttek.com 300x250</t>
  </si>
  <si>
    <t>Dreuz.info</t>
  </si>
  <si>
    <t>dreuz.info</t>
  </si>
  <si>
    <t>61eece7e7272e79dc4e22e77f11f02dd</t>
  </si>
  <si>
    <t>Dreuz.info 300x250</t>
  </si>
  <si>
    <t>6307a1d62c506f88f82b2f8027f6cc1f</t>
  </si>
  <si>
    <t>Dreuz.info 728x90</t>
  </si>
  <si>
    <t>dubbedonline.me</t>
  </si>
  <si>
    <t>dubbedanimehd.co</t>
  </si>
  <si>
    <t>7afc63bd722da9fadf5ff181fe4ea984</t>
  </si>
  <si>
    <t>Dubbedanimehd.co 728x90</t>
  </si>
  <si>
    <t>8d227917ae3707b69535c69d4ae8cc47</t>
  </si>
  <si>
    <t>Dubbedanimehd.co 300x250</t>
  </si>
  <si>
    <t>dubbedepisodeshd.net</t>
  </si>
  <si>
    <t>34b960019bbebd2c7bed6db5855a6526</t>
  </si>
  <si>
    <t>Dubbedepisodeshd.net #2 728x90</t>
  </si>
  <si>
    <t>41f5e39fbc11577101a7fdc27a8355e6</t>
  </si>
  <si>
    <t>Dubbedepisodeshd.net #2 300x250</t>
  </si>
  <si>
    <t>dubonline.tv</t>
  </si>
  <si>
    <t>0fe43943b355ee6dc6227886b5e1ac8b</t>
  </si>
  <si>
    <t>Dubonline.tv usa uk ca au 728x90</t>
  </si>
  <si>
    <t>6eec5405d4648775429a246c7c72e8c3</t>
  </si>
  <si>
    <t>Dubonline.tv usa uk ca au 300x250</t>
  </si>
  <si>
    <t>a5c8547257bcb09813d8eb0f1fba61f8</t>
  </si>
  <si>
    <t>Dubonline.tv Mobile usa uk ca au 320x50</t>
  </si>
  <si>
    <t>Duffel Media Llc (duffelblog.com)</t>
  </si>
  <si>
    <t>duffelblog.com</t>
  </si>
  <si>
    <t>21d91eab6a7a9025930d6a411747bac5</t>
  </si>
  <si>
    <t>Duffelblog.com Mobile 300x250</t>
  </si>
  <si>
    <t>61df467f45d62b2733754d6fdf6d2f16</t>
  </si>
  <si>
    <t>Duffelblog.com 728x90</t>
  </si>
  <si>
    <t>98ef109b77b08530e97808b9dd9715c5</t>
  </si>
  <si>
    <t>Duffelblog.com 300x250</t>
  </si>
  <si>
    <t>98fb06af44b6df544cdb4a20e248ef46</t>
  </si>
  <si>
    <t>Duffelblog.com 300x600</t>
  </si>
  <si>
    <t>Dyisi (bitethebuzz.com)</t>
  </si>
  <si>
    <t>bitethebuzz.com</t>
  </si>
  <si>
    <t>073a5b0c4210dc303c792a2e118c68ca</t>
  </si>
  <si>
    <t>BTB_T2_G_ATF_300V_KOM 300x250</t>
  </si>
  <si>
    <t>2828136c01a460d140806d3bc904340a</t>
  </si>
  <si>
    <t>BTB_MOB_G_BTF4_300x250_KOM 300x250</t>
  </si>
  <si>
    <t>287d960945fe22f43f01e058b9f5198f</t>
  </si>
  <si>
    <t>BTB_G_BTF1_300V_KOM 300x600</t>
  </si>
  <si>
    <t>55bc05e4b45b96034fffbd17ba8dfc78</t>
  </si>
  <si>
    <t>BTB_G_ATF_970V_KOM 970x250</t>
  </si>
  <si>
    <t>65c34614893d1062f52dc38c13dd2fbc</t>
  </si>
  <si>
    <t>BTB_T2_MOB_G_BTF1_300x250_KOM 300x250</t>
  </si>
  <si>
    <t>7be476d8ef9b4cb300e7dd64d4e74b29</t>
  </si>
  <si>
    <t>BTB_T2_MOB_G_BTF5_300x250_KOM 300x250</t>
  </si>
  <si>
    <t>86e50a1516eb9aaa45efcc5bee5b2274</t>
  </si>
  <si>
    <t>BTB_MOB_G_BTF5_300x250_KOM 300x250</t>
  </si>
  <si>
    <t>8e451440fe5771de970f4fed836f154c</t>
  </si>
  <si>
    <t>BTB_MOB_G_BTF3_300x250_KOM 300x250</t>
  </si>
  <si>
    <t>93833a1cac2d92e392ce20a5275b936b</t>
  </si>
  <si>
    <t>BTB_MOB_G_ATF_320V_KOM 320x50</t>
  </si>
  <si>
    <t>981a28a1885141c8e45a51c3c73bef40</t>
  </si>
  <si>
    <t>BTB_T2_MOB_G_ATF_320V_KOM 320x50</t>
  </si>
  <si>
    <t>a38ea7c9dd653f18c71c4f97ba6ceeab</t>
  </si>
  <si>
    <t>BTB_G_ATF_300V_KOM 300x250</t>
  </si>
  <si>
    <t>af1df37e293c2b376532cceef7e1ce06</t>
  </si>
  <si>
    <t>BTB_MOB_G_BTF1_300x250_KOM 300x250</t>
  </si>
  <si>
    <t>c15df1c911166d1c7b4b33608e7297ad</t>
  </si>
  <si>
    <t>BTB_MOB_G_BTF2_300x250_KOM 300x250</t>
  </si>
  <si>
    <t>c46463058c8c6b37b7a3e1daba729692</t>
  </si>
  <si>
    <t>BTB_T2_MOB_G_BTF4_300x250_KOM 300x250</t>
  </si>
  <si>
    <t>d0e399c9475ddb7d6367c284e0a30486</t>
  </si>
  <si>
    <t>BTB_T2_MOB_G_BTF3_300x250_KOM 300x250</t>
  </si>
  <si>
    <t>ecebde76638616f539069ed49b713133</t>
  </si>
  <si>
    <t>BTB_T2_MOB_G_BTF2_300x250_KOM 300x250</t>
  </si>
  <si>
    <t>EG Media Brokers (rock.com.ar)</t>
  </si>
  <si>
    <t>rock.com.ar</t>
  </si>
  <si>
    <t>d1e18912eb4c03efee4c0d270cae0618</t>
  </si>
  <si>
    <t>Rock.com.ar 300x250</t>
  </si>
  <si>
    <t>ef8657b01a749740b94d993e29308000</t>
  </si>
  <si>
    <t>Rock.com.ar 728x90</t>
  </si>
  <si>
    <t>Eldestapeweb.com</t>
  </si>
  <si>
    <t>eldestapeweb.com</t>
  </si>
  <si>
    <t>14d2d961b760cd009d18da25acae9a29</t>
  </si>
  <si>
    <t>Eldestapeweb.com 300x250</t>
  </si>
  <si>
    <t>a921fd4a685a733141ce1ce234933cca</t>
  </si>
  <si>
    <t>Eldestapeweb.com 160x600</t>
  </si>
  <si>
    <t>Eliteanimes.com</t>
  </si>
  <si>
    <t>eliteanimes.com</t>
  </si>
  <si>
    <t>3834b81c8a5e5618f8e0c509fc9200c6</t>
  </si>
  <si>
    <t>Left from Content, ATF 160x600</t>
  </si>
  <si>
    <t>3f82975346f91ddda000cfa6444a9276</t>
  </si>
  <si>
    <t>Right from Content ATF 160x600</t>
  </si>
  <si>
    <t>d3e770a4240bcfe8c064e1861d170135</t>
  </si>
  <si>
    <t>Head | ATF 728x90</t>
  </si>
  <si>
    <t>Eliteprospects.com</t>
  </si>
  <si>
    <t>eliteprospects.com</t>
  </si>
  <si>
    <t>04e814a41e5b2e239ad63e4a57af97a2</t>
  </si>
  <si>
    <t>Eliteprospects.com US&amp;CA BTF</t>
  </si>
  <si>
    <t>174055614a15c81666198f8d7be5f370</t>
  </si>
  <si>
    <t>Eliteprospects.com ATF ROW</t>
  </si>
  <si>
    <t>47bb367a24bc68ddf2d3383b1a03666e</t>
  </si>
  <si>
    <t>Eliteprospects.com US&amp;CA ATF</t>
  </si>
  <si>
    <t>7c305cea4fb4d87edd00c01861fbcc31</t>
  </si>
  <si>
    <t>Eliteprospects.com BTF ROW 300x250</t>
  </si>
  <si>
    <t>e14c9e61a3bfebd11ad8963189a83776</t>
  </si>
  <si>
    <t>e78f6317a7bc7848ba776f364a2e972a</t>
  </si>
  <si>
    <t>Enigma Media Group, Inc (rocklollipop.com)</t>
  </si>
  <si>
    <t>lifescript.com</t>
  </si>
  <si>
    <t>d7adb8c8c822abf088df844cae8db489</t>
  </si>
  <si>
    <t>Lifescript.com _ATF_</t>
  </si>
  <si>
    <t>theblaze.com</t>
  </si>
  <si>
    <t>88a1d4ea1f8127ea447fef002502f67d</t>
  </si>
  <si>
    <t>Theblaze.com _ENG_BTF_ 300x250</t>
  </si>
  <si>
    <t>e933775c1c1eab5f830cf52bd215d02a</t>
  </si>
  <si>
    <t>Theblaze.com _ENG_ATF_ 160x600</t>
  </si>
  <si>
    <t>Enthusiast Gaming (gosugamers.net)</t>
  </si>
  <si>
    <t>gosugamers.net</t>
  </si>
  <si>
    <t>ba0ac4c47868be2def52bd0be5e2cebd</t>
  </si>
  <si>
    <t>Gosugamers.net BTF 728x90</t>
  </si>
  <si>
    <t>c26c816e4b447e567a843e981e6e36b9</t>
  </si>
  <si>
    <t>Gosugamers.net ATF 728x90</t>
  </si>
  <si>
    <t>d1bf09343e34c5d169561293c5f550be</t>
  </si>
  <si>
    <t>Gosugamers.net BTF 300x250</t>
  </si>
  <si>
    <t>e56a351ebd9bc8e365c8c6a18cb18694</t>
  </si>
  <si>
    <t>Gosugamers.net ATF 300x250</t>
  </si>
  <si>
    <t>trueachievements.com</t>
  </si>
  <si>
    <t>160d60025bc4e975e476bbad1d2a214e</t>
  </si>
  <si>
    <t>Trueachievements.com ATF 300x250</t>
  </si>
  <si>
    <t>3baafcafcd7c201db61e7d5cf30bac89</t>
  </si>
  <si>
    <t>Trueachievements.com BTF 728x90</t>
  </si>
  <si>
    <t>5aa32f0a0241d2e97d06347228493686</t>
  </si>
  <si>
    <t>Trueachievements.com ATF 728x90</t>
  </si>
  <si>
    <t>ee16b18b22469b293b6fd75014f45ff6</t>
  </si>
  <si>
    <t>Trueachievements.com BTF 300x250</t>
  </si>
  <si>
    <t>Envero Media (HigherPerspectives.com)</t>
  </si>
  <si>
    <t>378a224b19eccbf4a720e557e11749e8</t>
  </si>
  <si>
    <t>Allfreecrochet.com 160x600</t>
  </si>
  <si>
    <t>645f7098d87e15963c733a1ceaee0fa6</t>
  </si>
  <si>
    <t>Allfreecrochet.com 728x90</t>
  </si>
  <si>
    <t>ed9470a4173b8fe29e0c8c10bf0aba47</t>
  </si>
  <si>
    <t>careercast.com</t>
  </si>
  <si>
    <t>63ee52941b4c3fa9bb3c08d03b29d0e7</t>
  </si>
  <si>
    <t>Careercast.com 160x600</t>
  </si>
  <si>
    <t>ab2ec6c5324a708e791ba5fedd23a9f1</t>
  </si>
  <si>
    <t>Careercast.com 300x250</t>
  </si>
  <si>
    <t>f4d96bb6a918d0f340aec81574decb42</t>
  </si>
  <si>
    <t>Careercast.com 728x90</t>
  </si>
  <si>
    <t>cyclingnews.com</t>
  </si>
  <si>
    <t>24bc4fab8ec7779fb6a81956b202698a</t>
  </si>
  <si>
    <t>Cyclingnews.com 728x90</t>
  </si>
  <si>
    <t>457e59efa708d3bb1bcc00766240fa3e</t>
  </si>
  <si>
    <t>Cyclingnews.com 160x600</t>
  </si>
  <si>
    <t>49ed0b7906bea18aa5a8bb5328f29881</t>
  </si>
  <si>
    <t>Cyclingnews.com 300x250</t>
  </si>
  <si>
    <t>earthables.com</t>
  </si>
  <si>
    <t>3fe422eb467c1b0eba46095c4232dffc</t>
  </si>
  <si>
    <t>Earthables.com 728x90</t>
  </si>
  <si>
    <t>eatdrinkbetter.com</t>
  </si>
  <si>
    <t>397ce2d748a610e7790eaf2f61f94659</t>
  </si>
  <si>
    <t>Eatdrinkbetter.com 160x600</t>
  </si>
  <si>
    <t>3cba5fdf7b3844e7c494509f1681c653</t>
  </si>
  <si>
    <t>Eatdrinkbetter.com 300x250</t>
  </si>
  <si>
    <t>861a4102ad232021eda8755f9266de9a</t>
  </si>
  <si>
    <t>Eatdrinkbetter.com 728x90</t>
  </si>
  <si>
    <t>extravaganzi.com</t>
  </si>
  <si>
    <t>3d1f4fd60102abe4b1a53be02cc26e6f</t>
  </si>
  <si>
    <t>Extravaganzi.com 300x250</t>
  </si>
  <si>
    <t>9cffa72fbec67ca5d74a6428abbe92e6</t>
  </si>
  <si>
    <t>Extravaganzi.com 160x600</t>
  </si>
  <si>
    <t>ebb08d1cfc9c9906287b1e5829273709</t>
  </si>
  <si>
    <t>Extravaganzi.com 728x90</t>
  </si>
  <si>
    <t>fashionbombdaily.com</t>
  </si>
  <si>
    <t>5541012d244f37af95993fefb9ee39ba</t>
  </si>
  <si>
    <t>Fashionbombdaily.com 728x90</t>
  </si>
  <si>
    <t>6d0268cfaa72f40d0c2d71b9a0f3b361</t>
  </si>
  <si>
    <t>Fashionbombdaily.com 300x250</t>
  </si>
  <si>
    <t>c7d822712af7f65e8807bb1a0ed7202d</t>
  </si>
  <si>
    <t>Fashionbombdaily.com 160x600</t>
  </si>
  <si>
    <t>harpersbazaar.com</t>
  </si>
  <si>
    <t>219416a4027fe3fe10bfb7515b70d87c</t>
  </si>
  <si>
    <t>Harpersbazaar.com 300x250</t>
  </si>
  <si>
    <t>7588638638a102d264a871069ecbdc29</t>
  </si>
  <si>
    <t>Harpersbazaar.com 728x90</t>
  </si>
  <si>
    <t>faacec7f6a773308f2182c759a65f89a</t>
  </si>
  <si>
    <t>Harpersbazaar.com 160x600</t>
  </si>
  <si>
    <t>jobshq.com</t>
  </si>
  <si>
    <t>3e51a28b7dbf776b7a7d775d9c3a02cd</t>
  </si>
  <si>
    <t>Jobshq.com 300x250</t>
  </si>
  <si>
    <t>4ab4e86c2b501602e4f3ad24821d3bcb</t>
  </si>
  <si>
    <t>Jobshq.com 728x90</t>
  </si>
  <si>
    <t>a68e038928768a1d36dd2a15d4eab4d3</t>
  </si>
  <si>
    <t>Jobshq.com 160x600</t>
  </si>
  <si>
    <t>miniclip.com</t>
  </si>
  <si>
    <t>038bde4427e6774931218c172d5dd498</t>
  </si>
  <si>
    <t>Miniclip.com 160x600</t>
  </si>
  <si>
    <t>765d1efbd7391b8f4f0ed92399ed7744</t>
  </si>
  <si>
    <t>Miniclip.com 728x90</t>
  </si>
  <si>
    <t>a8b61fb16d5d3369f3bec63a0544fdf1</t>
  </si>
  <si>
    <t>Miniclip.com 300x250</t>
  </si>
  <si>
    <t>simpleorganiclife.org</t>
  </si>
  <si>
    <t>56e5c4e2ac9be8874293ae6c0b56854d</t>
  </si>
  <si>
    <t>Simpleorganiclife.org 728x90</t>
  </si>
  <si>
    <t>tentonhammer.com</t>
  </si>
  <si>
    <t>114f00445409b87acb87af86a5b7ea2f</t>
  </si>
  <si>
    <t>Tentonhammer.com 300x250</t>
  </si>
  <si>
    <t>701691f78a326be8434650503ada4c7f</t>
  </si>
  <si>
    <t>Tentonhammer.com 160x600</t>
  </si>
  <si>
    <t>a715b9b4bfd8f8c674357270f466643c</t>
  </si>
  <si>
    <t>Tentonhammer.com 728x90</t>
  </si>
  <si>
    <t>Equinenow.com</t>
  </si>
  <si>
    <t>dogsnow.com</t>
  </si>
  <si>
    <t>04205abd1070e1399c642cee94ac3dfe</t>
  </si>
  <si>
    <t>Dogs Browse Rt Sidebar Upper 300x250</t>
  </si>
  <si>
    <t>09995db0752895ba23588a3663d615f0</t>
  </si>
  <si>
    <t>Dogs Browse Bottom 728x90</t>
  </si>
  <si>
    <t>1ac5931b63eff7c1c82e71f818b0e5ea</t>
  </si>
  <si>
    <t>Dogs Browse Bottom 300x250</t>
  </si>
  <si>
    <t>26a32504f367a136f51512631f4ff164</t>
  </si>
  <si>
    <t>Dogs Browse Middle 728x90</t>
  </si>
  <si>
    <t>3bdf3dd60af1499649590b9ef2fdcca6</t>
  </si>
  <si>
    <t>Dogs Browse Rt Sidebar Lower 160x600</t>
  </si>
  <si>
    <t>3e4c385baa366d2520c872f21648a2ed</t>
  </si>
  <si>
    <t>Dogs Ad Detail Leaderboard 300x250</t>
  </si>
  <si>
    <t>7807160f8d05af45c036200336d71eac</t>
  </si>
  <si>
    <t>Dogs Ad Detail Rectangle 300x250</t>
  </si>
  <si>
    <t>8516d4311b718ae8584b75e78ffe6a63</t>
  </si>
  <si>
    <t>Dogs Browse Rt Sidebar Upper 728x90</t>
  </si>
  <si>
    <t>85231e35b9a9d5096ad4630e0520cbdc</t>
  </si>
  <si>
    <t>Dogs Browse Rt Sidebar Upper 160x600</t>
  </si>
  <si>
    <t>882e752759f60fb59ca494c766b547cd</t>
  </si>
  <si>
    <t>Dogs Browse Rt Sidebar Lower 300x250</t>
  </si>
  <si>
    <t>9fae52d31a69681808502dad8cb3538b</t>
  </si>
  <si>
    <t>Dogs Ad Detail Rt Sidebar Upper 300x250</t>
  </si>
  <si>
    <t>bf84b7ffe3b86ed686eeb82826864535</t>
  </si>
  <si>
    <t>Dogs Browse Middle 300x250</t>
  </si>
  <si>
    <t>e27a1419b7925e2ed5714cde04f3b120</t>
  </si>
  <si>
    <t>Dogs Browse Left Sidebar 160x600</t>
  </si>
  <si>
    <t>fbf2996c090a2d2a34135c60aea0fae6</t>
  </si>
  <si>
    <t>Dogs Ad Detail Leaderboard 728x90</t>
  </si>
  <si>
    <t>equinenow.com</t>
  </si>
  <si>
    <t>06062c86668c9bbf63a16983336db8b0</t>
  </si>
  <si>
    <t>Equine Browse Rt Sidebar Lower 728x90</t>
  </si>
  <si>
    <t>4c004e626220242adf21f7c54700c24b</t>
  </si>
  <si>
    <t>Equine Ad Detail Rt Sidebar Upper ROS 160x600</t>
  </si>
  <si>
    <t>59760249d0ed910ef8557b9c633c9b49</t>
  </si>
  <si>
    <t>Equine Ad Detail Rt Sidebar Lower 728x90</t>
  </si>
  <si>
    <t>654c2320157eaaf8ad11209b96087111</t>
  </si>
  <si>
    <t>Equine Ad Detail Leaderboard 300x250</t>
  </si>
  <si>
    <t>6fd239b03ce8a8248102406b4a7acf1e</t>
  </si>
  <si>
    <t>Equine Browse Rt Sidebar Upper 160x600</t>
  </si>
  <si>
    <t>8598e4b53e6debc130ff8a9b691272e6</t>
  </si>
  <si>
    <t>Equine Ad Detail Rectangle 300x250</t>
  </si>
  <si>
    <t>869a9f9d6abdb29059010bcfc5811641</t>
  </si>
  <si>
    <t>Equine Browse Rt Sidebar Lower 160x600</t>
  </si>
  <si>
    <t>8ba3ad5f02e4827587d50decbd07bd53</t>
  </si>
  <si>
    <t>Equine Browse Bottom ROS 300x250</t>
  </si>
  <si>
    <t>9e7751a65bee24f55ef2d6c1a40131f3</t>
  </si>
  <si>
    <t>Equine Browse Rt Sidebar Lower 300x250</t>
  </si>
  <si>
    <t>a310d54b3f3652fa9da5edf6a475a3b5</t>
  </si>
  <si>
    <t>Equine Browse Middle ROS 728x90</t>
  </si>
  <si>
    <t>b2b2eed0e333485f03da91def7b86866</t>
  </si>
  <si>
    <t>Equine Browse Rt Sidebar Upper 300x250</t>
  </si>
  <si>
    <t>c4cb5cb192c9e82adae9816e7a90468f</t>
  </si>
  <si>
    <t>Equine Home Skyscraper 300x250</t>
  </si>
  <si>
    <t>d5f384cc6a766072919ce533e38dbdb3</t>
  </si>
  <si>
    <t>Equine Ad Detail Rt Sidebar Upper ROS 300x250</t>
  </si>
  <si>
    <t>df9dde190d2fbcdf898410418957e600</t>
  </si>
  <si>
    <t>Equine Browse Bottom ROS 728x90</t>
  </si>
  <si>
    <t>e6b10e1268f1efc642fce452570d7311</t>
  </si>
  <si>
    <t>Equine Ad Detail Leaderboard 728x90</t>
  </si>
  <si>
    <t>e933b64bc112039b15f881c9fa037451</t>
  </si>
  <si>
    <t>Equine Browse Middle ROS 300x250</t>
  </si>
  <si>
    <t>eb89dc2de9e531e8451c2ab8a47561d5</t>
  </si>
  <si>
    <t>Equine Ad Detail Rt Sidebar Lower 160x600</t>
  </si>
  <si>
    <t>f51fea548d65bf60217bf6483a6bd188</t>
  </si>
  <si>
    <t>Equine Browse Left Sidebar ROS 160x600</t>
  </si>
  <si>
    <t>faaf024aa7a25c2f58c866ff8fd28725</t>
  </si>
  <si>
    <t>Equine Home Skyscraper 300x600</t>
  </si>
  <si>
    <t>localbiketrader.com</t>
  </si>
  <si>
    <t>f6f0d6cec526c72b742b0dab74901d7a</t>
  </si>
  <si>
    <t>Bikes Browse Left Sidebar 160x600</t>
  </si>
  <si>
    <t>Escalatenetwork (Womensforum.com)</t>
  </si>
  <si>
    <t>womensforum.com</t>
  </si>
  <si>
    <t>29bbc95408acb6581de4521c41154772</t>
  </si>
  <si>
    <t>Womensforum.com Mobile Tier 3_300x250</t>
  </si>
  <si>
    <t>c0d9dbec953d17b4ba49773cd7b7629b</t>
  </si>
  <si>
    <t>Womensforum.com Mobile Tier 2_300x250</t>
  </si>
  <si>
    <t>eurobdnews.com</t>
  </si>
  <si>
    <t>3b049b8f4388700945dad92fa2223fcd</t>
  </si>
  <si>
    <t>Eurobdnews.com  under news728/80-2</t>
  </si>
  <si>
    <t>935bf46693f2d01518a223fdfe043954</t>
  </si>
  <si>
    <t>Eurobdnews.com ac right side2-300/250</t>
  </si>
  <si>
    <t>e64661e6f96c1b333a2e1d5da71893fa</t>
  </si>
  <si>
    <t>Eurobdnews.com-upper news728/90-1</t>
  </si>
  <si>
    <t>Experienceproject.com</t>
  </si>
  <si>
    <t>experienceproject.com</t>
  </si>
  <si>
    <t>7887c01d0b7c04b55b8dacb1b5529663</t>
  </si>
  <si>
    <t>EP Premium - ATF 300x250</t>
  </si>
  <si>
    <t>9a737ff3ea67a3de460e70d3df1d18a2</t>
  </si>
  <si>
    <t>EP Premium - ATF 728x90</t>
  </si>
  <si>
    <t>Express Network Private Limited (newindianexpress.com)</t>
  </si>
  <si>
    <t>3caabc6823e84f32494122e42e5f5dc0</t>
  </si>
  <si>
    <t>Dinamani.com IN BTF 300x250</t>
  </si>
  <si>
    <t>cffe260410fe9d87100e1698ee1b6ff6</t>
  </si>
  <si>
    <t>Dinamani.com IN ATF 300x250</t>
  </si>
  <si>
    <t>eefbaba61f92f8efffc9e679a68b563e</t>
  </si>
  <si>
    <t>04a75d4e28421c16c0159e45fe9ca12d</t>
  </si>
  <si>
    <t>Kannadaprabha.com IN BTF 300x250</t>
  </si>
  <si>
    <t>53cc5481a86cfca996ab0d4b8cc4893d</t>
  </si>
  <si>
    <t>Kannadaprabha.com IN ATF 300x250</t>
  </si>
  <si>
    <t>550fef093b6b1e475743ff0cc25674f9</t>
  </si>
  <si>
    <t>Kannadaprabha.com IND 728x90</t>
  </si>
  <si>
    <t>06cd89b86350566ab05075ffd60061a8</t>
  </si>
  <si>
    <t>Newindianexpress.com IN ATF 300x250</t>
  </si>
  <si>
    <t>47e139e11cf79537e6ae729d41d12dd5</t>
  </si>
  <si>
    <t>Newindianexpress.com IND 728x90</t>
  </si>
  <si>
    <t>b33628bbb7bf211d6b47ae8aaf89cc03</t>
  </si>
  <si>
    <t>Newindianexpress.com IN BTF 300x250</t>
  </si>
  <si>
    <t>Faithit.com</t>
  </si>
  <si>
    <t>faithit.com</t>
  </si>
  <si>
    <t>24d2b399aa2e4864579ecb58f88a913f</t>
  </si>
  <si>
    <t>Faithit.com ATF 300x250</t>
  </si>
  <si>
    <t>fae962f33668fc4d341f86bcf97a6bfb</t>
  </si>
  <si>
    <t>Faithit.com BTF 300x250</t>
  </si>
  <si>
    <t>foreverymom.com</t>
  </si>
  <si>
    <t>941fa32464f435ee50dbbd9e1d11a922</t>
  </si>
  <si>
    <t>Foreverymom.com Mobile 300x250</t>
  </si>
  <si>
    <t>c7f7e98f14170bececfed07145717280</t>
  </si>
  <si>
    <t>Foreverymom.com ATF 300x250</t>
  </si>
  <si>
    <t>Fansshare.com</t>
  </si>
  <si>
    <t>fansshare.com</t>
  </si>
  <si>
    <t>078ae7be7be35caa9c04d8d26352019c</t>
  </si>
  <si>
    <t>Fansshare.com Tier 1 US 160x600</t>
  </si>
  <si>
    <t>0a8fab0feb9ef36d7449f5f7e4c17bb8</t>
  </si>
  <si>
    <t>Fansshare.com US 160x600</t>
  </si>
  <si>
    <t>30508bf29225224043b5eb8dab06abd6</t>
  </si>
  <si>
    <t>Fansshare.com INT 728x90</t>
  </si>
  <si>
    <t>42d5e1c29bf458d5122bf92a0fa1cc3c</t>
  </si>
  <si>
    <t>Fansshare.com Tier 1 INT 728x90</t>
  </si>
  <si>
    <t>66c4673241d9dcd7d5f18be3ae5c0f1f</t>
  </si>
  <si>
    <t>Fansshare.com Tier 1 US 300x250</t>
  </si>
  <si>
    <t>88fd365878d50587924c8387d2411749</t>
  </si>
  <si>
    <t>Fansshare.com US 300x250</t>
  </si>
  <si>
    <t>9c1d9d820d8390fb329d54158a88febf</t>
  </si>
  <si>
    <t>Fansshare.com INT 300x250</t>
  </si>
  <si>
    <t>a236cb3820a9078403cd60e8489f2317</t>
  </si>
  <si>
    <t>Fansshare.com US 728x90</t>
  </si>
  <si>
    <t>b831ae81a0b9d2a94a0cf717739c876d</t>
  </si>
  <si>
    <t>Fansshare.com Tier 1 US 728x90</t>
  </si>
  <si>
    <t>c89b93816c4f04c866ab7796c39d4166</t>
  </si>
  <si>
    <t>Fansshare.com Tier 1 INT 160x600</t>
  </si>
  <si>
    <t>cbfd0f7b2f0c9a88093862f041c72407</t>
  </si>
  <si>
    <t>Fansshare.com Tier 1 INT 300x250</t>
  </si>
  <si>
    <t>f6949188d3c1fb931a1881e317df2488</t>
  </si>
  <si>
    <t>Fansshare.com INT 160x600</t>
  </si>
  <si>
    <t>Fashionback.com</t>
  </si>
  <si>
    <t>fashionback.com</t>
  </si>
  <si>
    <t>12a13e8b6970790a15924db78a44ef09</t>
  </si>
  <si>
    <t>Fashionback.com Tier 2 728x90</t>
  </si>
  <si>
    <t>1d05a9f4dd56eedadfe580108fc4648c</t>
  </si>
  <si>
    <t>Fashionback.com Tier 2 300x250</t>
  </si>
  <si>
    <t>39bdfdc95be0f922bc4a5a5e38981540</t>
  </si>
  <si>
    <t>Fashionback.com 160x600</t>
  </si>
  <si>
    <t>40df45fe3753864eb22c6872c80889c9</t>
  </si>
  <si>
    <t>Fashionback.com 728x90</t>
  </si>
  <si>
    <t>6d45266bfe6721511ef2183b3e02e242</t>
  </si>
  <si>
    <t>Fashionback.com 300x250</t>
  </si>
  <si>
    <t>863a0ac09d2940c64812bdd4417851da</t>
  </si>
  <si>
    <t>Fashionback.com Tier 3 728x90</t>
  </si>
  <si>
    <t>ee321e234487cab43b8b386bf2367a9c</t>
  </si>
  <si>
    <t>Fashionback.com Tier 3 300x250</t>
  </si>
  <si>
    <t>Fathomaway.com</t>
  </si>
  <si>
    <t>fathomaway.com</t>
  </si>
  <si>
    <t>4b789c046948cf20d01d58866b0c92c2</t>
  </si>
  <si>
    <t>Fathomaway.com 300x600</t>
  </si>
  <si>
    <t>4da99ffe4128727b99027c42017de669</t>
  </si>
  <si>
    <t>Fathomaway.com Mobile 300x250</t>
  </si>
  <si>
    <t>612c10c2add6d6d39cf093253fc2a3da</t>
  </si>
  <si>
    <t>Fathomaway.com CA, UK 728x90</t>
  </si>
  <si>
    <t>89c01f3e13c87a4e285cf9ad35de3434</t>
  </si>
  <si>
    <t>Fathomaway.com 300x250</t>
  </si>
  <si>
    <t>a91529648ae78d6228d65963ec592990</t>
  </si>
  <si>
    <t>Fathomaway.com 728x90</t>
  </si>
  <si>
    <t>Fenix Media</t>
  </si>
  <si>
    <t>atomic-robo.com</t>
  </si>
  <si>
    <t>4091258c98067bc155ca77021f945ae5</t>
  </si>
  <si>
    <t>Atomic-robo.com T1 160x600</t>
  </si>
  <si>
    <t>91be93ade6a1c0b2b039ee0d8575ff5b</t>
  </si>
  <si>
    <t>Atomic-robo.com T4 728x90</t>
  </si>
  <si>
    <t>a7a33925defd52d577d63cdf6c19ac6a</t>
  </si>
  <si>
    <t>Atomic-robo.com T1 728x90</t>
  </si>
  <si>
    <t>d04fd346cad9ea0078a06ef1f47efa97</t>
  </si>
  <si>
    <t>Atomic-robo.com T4 160x600</t>
  </si>
  <si>
    <t>awkwardzombie.com</t>
  </si>
  <si>
    <t>aa77389ad30c0985e63df6f660268b97</t>
  </si>
  <si>
    <t>Awkwardzombie.com T1 160x600</t>
  </si>
  <si>
    <t>e5b64fe30da54c017e0b03041e81ddb7</t>
  </si>
  <si>
    <t>Awkwardzombie.com T1 728x90</t>
  </si>
  <si>
    <t>blindsprings.com</t>
  </si>
  <si>
    <t>5c92695d6878787829148ef2d73893e9</t>
  </si>
  <si>
    <t>Blindsprings.com ATF T1 160x600</t>
  </si>
  <si>
    <t>71ae14d878616b6d6ea3a6cdda380381</t>
  </si>
  <si>
    <t>Blindsprings.com ATF T1 728x90</t>
  </si>
  <si>
    <t>ad1d560fa7ee6f42bb62c03bc3d226c7</t>
  </si>
  <si>
    <t>Blindsprings.com ATF T4 160x600</t>
  </si>
  <si>
    <t>boywhofell.com</t>
  </si>
  <si>
    <t>3466fec5b37ee1fea41030c6e84c5d0b</t>
  </si>
  <si>
    <t>Boywhofell.com ΓÇïT1ΓÇï 160x600</t>
  </si>
  <si>
    <t>498f152d9fcdafcb9e7117c1b10c978d</t>
  </si>
  <si>
    <t>Boywhofell.com ΓÇïT1ΓÇï 728x90</t>
  </si>
  <si>
    <t>cad-comic.com</t>
  </si>
  <si>
    <t>4d9908f34b36e4c6cfbefc43db490f2a</t>
  </si>
  <si>
    <t>Cad-comic.com T1 728x90</t>
  </si>
  <si>
    <t>channelate.com</t>
  </si>
  <si>
    <t>544a51ee068cbabdcac2e38f56d9b97a</t>
  </si>
  <si>
    <t>Channelate.com T4 728x90</t>
  </si>
  <si>
    <t>595f709d43cc316e659b4c38e8efc558</t>
  </si>
  <si>
    <t>Channelate.com ΓÇïT1ΓÇï 728x90</t>
  </si>
  <si>
    <t>fdf627bb1708495a306039062b7e2c21</t>
  </si>
  <si>
    <t>Channelate.com ΓÇïT1ΓÇï 160x600</t>
  </si>
  <si>
    <t>cinemassacre.com</t>
  </si>
  <si>
    <t>31cfea2da52a85e6d1b3f3cd5a29b204</t>
  </si>
  <si>
    <t>Cinemassacre.com T1 300x250</t>
  </si>
  <si>
    <t>5f763144320c39672026bcfad55d2589</t>
  </si>
  <si>
    <t>Cinemassacre.com T1 728x90</t>
  </si>
  <si>
    <t>dumbingofage.com</t>
  </si>
  <si>
    <t>79115f91c59d15b6b5ba2183ac84eab5</t>
  </si>
  <si>
    <t>Dumbingofage.com ΓÇïT4 728x90</t>
  </si>
  <si>
    <t>7d65f355c327c639983da7a6ab9e2a18</t>
  </si>
  <si>
    <t>Dumbingofage.com ΓÇïT1ΓÇï 300x250</t>
  </si>
  <si>
    <t>afccad29471153eeb72a2d315360ee17</t>
  </si>
  <si>
    <t>Dumbingofage.com ΓÇïΓÇïT1ΓÇï 728x90</t>
  </si>
  <si>
    <t>dd430dd07609c03f1b9f034c9b4fb2b6</t>
  </si>
  <si>
    <t>Dumbingofage.com ΓÇïT4 300x250</t>
  </si>
  <si>
    <t>egscomics.com</t>
  </si>
  <si>
    <t>3bdaa2a8219d8eb7e65b203b14cf4574</t>
  </si>
  <si>
    <t>Egscomics.com T1ΓÇï 160x600</t>
  </si>
  <si>
    <t>6cdabf5c5b46ff53943759df630750f3</t>
  </si>
  <si>
    <t>Egscomics.com T4 728x90</t>
  </si>
  <si>
    <t>7a6318ceab8cc1ac682369ac0290e88e</t>
  </si>
  <si>
    <t>Egscomics.com T4 160x600</t>
  </si>
  <si>
    <t>d5ae76d1903afaacf76005298e699b4c</t>
  </si>
  <si>
    <t>Egscomics.com T1ΓÇï 728x90</t>
  </si>
  <si>
    <t>flightrising.com</t>
  </si>
  <si>
    <t>432101c446a8e48f6e2a69fa86c8dcd9</t>
  </si>
  <si>
    <t>Flightrising.com T4 160x600</t>
  </si>
  <si>
    <t>f0293074ef409ecb4202e058b13674c0</t>
  </si>
  <si>
    <t>Flightrising.com T1 160x600</t>
  </si>
  <si>
    <t>freegames.net</t>
  </si>
  <si>
    <t>e7a59056155993309160437d4ccf9053</t>
  </si>
  <si>
    <t>Freegames.net 300x250</t>
  </si>
  <si>
    <t>girlgeniusonline.com</t>
  </si>
  <si>
    <t>62df497146a42bc4c0fe55a11536d102</t>
  </si>
  <si>
    <t>Girlgeniusonline.com BTF T4 160x600</t>
  </si>
  <si>
    <t>f4aa6f72ae3f748b77ac7aa37d59de98</t>
  </si>
  <si>
    <t>Girlgeniusonline.com BTF  T1 160x600</t>
  </si>
  <si>
    <t>f4d53dab54d4cf8c8349b413662f0e02</t>
  </si>
  <si>
    <t>Girlgeniusonline.com BTF T4 728x90</t>
  </si>
  <si>
    <t>fbedba6ce86c4b21594ae4f20ebd02e1</t>
  </si>
  <si>
    <t>Girlgeniusonline.com BTF T1 728x90</t>
  </si>
  <si>
    <t>girlswithslingshots.com</t>
  </si>
  <si>
    <t>5c0181fa2edb5365983f3bf253d2a50a</t>
  </si>
  <si>
    <t>Girlswithslingshots.com ΓÇïT1ΓÇï 728x90</t>
  </si>
  <si>
    <t>60b6b06f1c01e9eaaf78f98c48a800f4</t>
  </si>
  <si>
    <t>Girlswithslingshots.com ΓÇïT1ΓÇï 300x250</t>
  </si>
  <si>
    <t>76502f4820aa447a4b0799143054d583</t>
  </si>
  <si>
    <t>Girlswithslingshots.com ΓÇïT4 728x90</t>
  </si>
  <si>
    <t>fa88e0f51050d011146fda04e83ed002</t>
  </si>
  <si>
    <t>Girlswithslingshots.com ΓÇïT4 300x250</t>
  </si>
  <si>
    <t>gogetaroomie.com</t>
  </si>
  <si>
    <t>1a654b12b39eaabdcb6040de057d6f95</t>
  </si>
  <si>
    <t>Gogetaroomie.com T4 160x600</t>
  </si>
  <si>
    <t>4834084969539177438de58945c4d540</t>
  </si>
  <si>
    <t>Gogetaroomie.com T1 728x90</t>
  </si>
  <si>
    <t>a8a3acc87b2c1b8242213f6a260982de</t>
  </si>
  <si>
    <t>Gogetaroomie.com T4 728x90</t>
  </si>
  <si>
    <t>cd3f9c960eccb7bec3878a72667554eb</t>
  </si>
  <si>
    <t>Gogetaroomie.com T1 160x600</t>
  </si>
  <si>
    <t>gucomics.com</t>
  </si>
  <si>
    <t>bb4bc1f15cd7ebce993fef8ce8eb632e</t>
  </si>
  <si>
    <t>Gucomics.com T1 160x600</t>
  </si>
  <si>
    <t>fb60a4dde47604b57ce956117c7063a2</t>
  </si>
  <si>
    <t>Gucomics.com T1 728x90</t>
  </si>
  <si>
    <t>helvetica.jnwiedle.com</t>
  </si>
  <si>
    <t>28a9168d13a24663f4c135b478361492</t>
  </si>
  <si>
    <t>Helvetica.jnwiedle.com T1 728x90</t>
  </si>
  <si>
    <t>lonelyvincent.com</t>
  </si>
  <si>
    <t>72d4a2f73da956d750c7518c9d43e7a0</t>
  </si>
  <si>
    <t>Lonelyvincent.com ΓÇïT1ΓÇï 728x90</t>
  </si>
  <si>
    <t>ma3comic.com</t>
  </si>
  <si>
    <t>253ab847adff7c3bad4d0a763086afd2</t>
  </si>
  <si>
    <t>Ma3comic.com T4 160x600</t>
  </si>
  <si>
    <t>2701b1a8e6a4827b6660ddd838406216</t>
  </si>
  <si>
    <t>Ma3comic.com  T1 728x90</t>
  </si>
  <si>
    <t>51a89309608f52173df6d67bf48a7d83</t>
  </si>
  <si>
    <t>Ma3comic.com T1 160x600</t>
  </si>
  <si>
    <t>69473a6de77dee8f3c6dcdbce90736b2</t>
  </si>
  <si>
    <t>Ma3comic.com T4 300x250</t>
  </si>
  <si>
    <t>db83670b32fb8f95c7e3c066e577de37</t>
  </si>
  <si>
    <t>Ma3comic.com T4 728x90</t>
  </si>
  <si>
    <t>dc8a1215c7492ede338dead75bdeb8b6</t>
  </si>
  <si>
    <t>Ma3comic.com T1 300x250</t>
  </si>
  <si>
    <t>nerfnow.com</t>
  </si>
  <si>
    <t>36b27db35be93a96d5a18a6fbcb5412e</t>
  </si>
  <si>
    <t>Nerfnow.com ΓÇïT1ΓÇï 728x90</t>
  </si>
  <si>
    <t>8189b3782f83ab5e86dffe7176a024cc</t>
  </si>
  <si>
    <t>Nerfnow.com ΓÇïT1ΓÇï 300x250</t>
  </si>
  <si>
    <t>a1a166523e416fc1006cc737d252a0eb</t>
  </si>
  <si>
    <t>Nerfnow.com ΓÇïT1ΓÇï 160x600</t>
  </si>
  <si>
    <t>f23e7b0269af3c13ff97efba4cda5fd2</t>
  </si>
  <si>
    <t>Nerfnow.com ΓÇïT4 300x250</t>
  </si>
  <si>
    <t>f40bb4bf0b8a54e1092121cb7fb524cb</t>
  </si>
  <si>
    <t>Nerfnow.com ΓÇïT4 728x90</t>
  </si>
  <si>
    <t>ff56c6729e350f11de9efa261159c5f5</t>
  </si>
  <si>
    <t>Nerfnow.com ΓÇïT4 160x600</t>
  </si>
  <si>
    <t>newgrounds.com</t>
  </si>
  <si>
    <t>2ac8511e14f056398e1d3b68815d802c</t>
  </si>
  <si>
    <t>Newgrounds.com T4 728x90</t>
  </si>
  <si>
    <t>c583836c997cbf12580a51e105c94c73</t>
  </si>
  <si>
    <t>Newgrounds.com T1 728x90</t>
  </si>
  <si>
    <t>fc007d18d01169ac6df46f5c589453fe</t>
  </si>
  <si>
    <t>Newgrounds.com T1 300x250</t>
  </si>
  <si>
    <t>nexusmods.com</t>
  </si>
  <si>
    <t>58f1ab3a59f7c9082f63fbf6a089eb3b</t>
  </si>
  <si>
    <t>Nexusmods.com T2 300x250</t>
  </si>
  <si>
    <t>97751004145925d51104eed1a4b2055d</t>
  </si>
  <si>
    <t>Nexusmods.com T2 728x90</t>
  </si>
  <si>
    <t>b69129c2c20668b0cd884b673084f6c2</t>
  </si>
  <si>
    <t>Nexusmods.com T1 300x250</t>
  </si>
  <si>
    <t>e4a66edbcbd28260f982d6a61cda06cd</t>
  </si>
  <si>
    <t>Nexusmods.com T1 728x90</t>
  </si>
  <si>
    <t>paranatural.net</t>
  </si>
  <si>
    <t>23ce5f44c9450110c7b295a809d1146c</t>
  </si>
  <si>
    <t>Paranatural.net ΓÇïT4 160x600</t>
  </si>
  <si>
    <t>35f8edd449dc5a8aa9a2341d7ce202e9</t>
  </si>
  <si>
    <t>Paranatural.net ΓÇïT1 160x600</t>
  </si>
  <si>
    <t>9244b85cea48faed83ad978bfe199bd6</t>
  </si>
  <si>
    <t>Paranatural.net ΓÇïT4 728x90</t>
  </si>
  <si>
    <t>b2f1bead8bee68e91c330094a1c146f4</t>
  </si>
  <si>
    <t>Paranatural.net ΓÇïT1ΓÇï 728x90</t>
  </si>
  <si>
    <t>poe.trade</t>
  </si>
  <si>
    <t>b0e44635b23d46cfcf17a964cc7fe9d3</t>
  </si>
  <si>
    <t>Poe.trade T1 728x90</t>
  </si>
  <si>
    <t>sleeplessdomain.com</t>
  </si>
  <si>
    <t>1730d0acc1f7e9540f9c218a64805820</t>
  </si>
  <si>
    <t>Sleeplessdomain.com ΓÇïT1ΓÇï 728x90</t>
  </si>
  <si>
    <t>6c839f6131bae9ba79315f9283ce8392</t>
  </si>
  <si>
    <t>Sleeplessdomain.com ΓÇïT1ΓÇï 160x600</t>
  </si>
  <si>
    <t>smbc-comics.com</t>
  </si>
  <si>
    <t>2acd32445e6f4835d1bca4adb061e2d1</t>
  </si>
  <si>
    <t>Smbc-comics.com T4 728x90</t>
  </si>
  <si>
    <t>7a2f5fc3d13b594058e1fe75f90e224d</t>
  </si>
  <si>
    <t>Smbc-comics.com T1 ATF 160x600</t>
  </si>
  <si>
    <t>89b64e2586cb449d55fbf36d2e80141e</t>
  </si>
  <si>
    <t>Smbc-comics.com T4 160x600</t>
  </si>
  <si>
    <t>de0c5e8e2550f68511d1181f2cc050cb</t>
  </si>
  <si>
    <t>Smbc-comics.com T1 ATF 728x90</t>
  </si>
  <si>
    <t>snafu-comics.com</t>
  </si>
  <si>
    <t>437c7bf1e459437da789e8b2ee5d988b</t>
  </si>
  <si>
    <t>Snafu-comics.com T1 160x600</t>
  </si>
  <si>
    <t>4be009f226b3327483827b9e5b498a9c</t>
  </si>
  <si>
    <t>Snafu-comics.com T1 300x250</t>
  </si>
  <si>
    <t>spriters-resource.com</t>
  </si>
  <si>
    <t>9705a6e8d1d2815c5cade95a33768924</t>
  </si>
  <si>
    <t>Spriters-resource.com 728x90</t>
  </si>
  <si>
    <t>superbestfriendsplay.com</t>
  </si>
  <si>
    <t>66d51e2bd954f4e003db7174f61446b4</t>
  </si>
  <si>
    <t>Superbestfriendsplay.com T1 728x90</t>
  </si>
  <si>
    <t>96eebbbfd1983e21c1caddc0cc23c0d5</t>
  </si>
  <si>
    <t>Superbestfriendsplay.com T1 300x250</t>
  </si>
  <si>
    <t>teamfourstar.com</t>
  </si>
  <si>
    <t>4cff45691e2a433d8d4894c7f802391e</t>
  </si>
  <si>
    <t>Teamfourstar.com T1 728x90</t>
  </si>
  <si>
    <t>be74bcaf75878f49ec2797c0fd7f3485</t>
  </si>
  <si>
    <t>Teamfourstar.com T1 300x250</t>
  </si>
  <si>
    <t>vgcats.com</t>
  </si>
  <si>
    <t>16796bb939c921c5f166c9805dae08b2</t>
  </si>
  <si>
    <t>Vgcats.com T1 728x90</t>
  </si>
  <si>
    <t>1c0841212627286090cac9b0a3b18fa2</t>
  </si>
  <si>
    <t>Vgcats.com T1 160x600</t>
  </si>
  <si>
    <t>wowhead.com</t>
  </si>
  <si>
    <t>1eb5cbbcb7c742d9b1d74b8b9768a25a</t>
  </si>
  <si>
    <t>Wowhead.com T1 160x600</t>
  </si>
  <si>
    <t>42d31d8a4198c73ab229318597b0b7a6</t>
  </si>
  <si>
    <t>Wowhead.com T1 300x250</t>
  </si>
  <si>
    <t>dd8ea965b0de967eef2be88285ed63ff</t>
  </si>
  <si>
    <t>Wowhead.com T1 728x90</t>
  </si>
  <si>
    <t>zam.com</t>
  </si>
  <si>
    <t>06e50dc914d7373b204013b811eeb255</t>
  </si>
  <si>
    <t>Zam.com T1 728x90</t>
  </si>
  <si>
    <t>3fe2193935e7a63db4088a22c8168030</t>
  </si>
  <si>
    <t>Zam.com T1 300x250</t>
  </si>
  <si>
    <t>d8b2954ff0846a6ae07b53efe6dcdba2</t>
  </si>
  <si>
    <t>Zam.com 160x600</t>
  </si>
  <si>
    <t>Fidelity Media (playstationlifestyle.net)</t>
  </si>
  <si>
    <t>bridgebase.com</t>
  </si>
  <si>
    <t>acf69bcba4395bc773f97df942fa6841</t>
  </si>
  <si>
    <t>Bridgebase.com Tier 2 160x600</t>
  </si>
  <si>
    <t>popyard.com</t>
  </si>
  <si>
    <t>22bb54edeb247e28e3f461663d714b74</t>
  </si>
  <si>
    <t>Popyard.com 728x90</t>
  </si>
  <si>
    <t>9d4c042546b983f303ad5b53e3ff2055</t>
  </si>
  <si>
    <t>Popyard.com Tier 2 728x90</t>
  </si>
  <si>
    <t>9f66e7c7463d36a654abd6e4a66cd3af</t>
  </si>
  <si>
    <t>Popyard.com Tier 2 160x600</t>
  </si>
  <si>
    <t>uploaded.net</t>
  </si>
  <si>
    <t>d9d443ea44042b163f71a672a66fbcd9</t>
  </si>
  <si>
    <t>Uploaded.net 728x90</t>
  </si>
  <si>
    <t>First Beat Media</t>
  </si>
  <si>
    <t>boxofficescoop.com</t>
  </si>
  <si>
    <t>706d6c9460357549d1c9bb84c77d0123</t>
  </si>
  <si>
    <t>Boxofficescoop.com Two 300x250</t>
  </si>
  <si>
    <t>dognotebook.com</t>
  </si>
  <si>
    <t>63022fc28d9f97bf5f7f3de6a7a26eb2</t>
  </si>
  <si>
    <t>Dognotebook.com 300x250</t>
  </si>
  <si>
    <t>moviestalk.com</t>
  </si>
  <si>
    <t>08a85e36f2f083c597b8c8e33c541b64</t>
  </si>
  <si>
    <t>Moviestalk.com 300x250</t>
  </si>
  <si>
    <t>Firstcovers.com</t>
  </si>
  <si>
    <t>firstcovers.com</t>
  </si>
  <si>
    <t>e23055c0b00551a91b04d88a9140f40e</t>
  </si>
  <si>
    <t>Firstcovers.com 300x250</t>
  </si>
  <si>
    <t>Fla Internet Marketing (godlikeproductions.com)</t>
  </si>
  <si>
    <t>godlikeproductions.com</t>
  </si>
  <si>
    <t>18260042246608b1ed816a6efb157227</t>
  </si>
  <si>
    <t>Godlikeproductions.com #4 728x90</t>
  </si>
  <si>
    <t>2665899486fe831dfd24b3dd82cab13d</t>
  </si>
  <si>
    <t>Godlikeproductions.com 300x250</t>
  </si>
  <si>
    <t>37ba484265d59311c0f4352c74a1dab1</t>
  </si>
  <si>
    <t>Godlikeproductions.com #2 300x250</t>
  </si>
  <si>
    <t>567ce8cc2312ba2bf03857f6e9b960ce</t>
  </si>
  <si>
    <t>Godlikeproductions.com #2 728x90</t>
  </si>
  <si>
    <t>9a2cd4affaff50d188e7982a5492d0f3</t>
  </si>
  <si>
    <t>Godlikeproductions.com #4 300x250</t>
  </si>
  <si>
    <t>aa5c2100da69d6bd8e588fbaa732f861</t>
  </si>
  <si>
    <t>Godlikeproductions.com #3 728x90</t>
  </si>
  <si>
    <t>bb3fbcc89c607dc820fcd04876ab6879</t>
  </si>
  <si>
    <t>Godlikeproductions.com #5 728x90</t>
  </si>
  <si>
    <t>cf4acff7ba745b4a64bc4fb15c631d74</t>
  </si>
  <si>
    <t>Godlikeproductions.com #3 300x250</t>
  </si>
  <si>
    <t>Flamingtext.com</t>
  </si>
  <si>
    <t>flamingtext.com</t>
  </si>
  <si>
    <t>4c7176edac0337c274ec1d2b627ffbbd</t>
  </si>
  <si>
    <t>Flamingtext.com 160x600</t>
  </si>
  <si>
    <t>Foodbeast.com</t>
  </si>
  <si>
    <t>foodbeast.com</t>
  </si>
  <si>
    <t>0ed1b3e3272104179911682978c172e3</t>
  </si>
  <si>
    <t>Foodbeast.com ATF 300x250</t>
  </si>
  <si>
    <t>230e6f7862286f509d887cead74b458b</t>
  </si>
  <si>
    <t>Foodbeast.com 728x90</t>
  </si>
  <si>
    <t>Foreignpolicyjournal.com</t>
  </si>
  <si>
    <t>foreignpolicyjournal.com</t>
  </si>
  <si>
    <t>df1a145fb2835b2c05b54220021bbf37</t>
  </si>
  <si>
    <t>Foreignpolicyjournal.com 300x250</t>
  </si>
  <si>
    <t>Forumptd.com</t>
  </si>
  <si>
    <t>forumptd.com</t>
  </si>
  <si>
    <t>d10120cb93c54665e6bff04531ab99e1</t>
  </si>
  <si>
    <t>Forumptd.com 300x250</t>
  </si>
  <si>
    <t>FourScoreDigital (grabien.com)</t>
  </si>
  <si>
    <t>babesbikesrods.com</t>
  </si>
  <si>
    <t>622011c7b1685a4f24409ca7d7b91237</t>
  </si>
  <si>
    <t>Babesbikesrods.com 728x90</t>
  </si>
  <si>
    <t>65914de33d1f023260f29d2f9cb3e466</t>
  </si>
  <si>
    <t>Babesbikesrods.com 160x600</t>
  </si>
  <si>
    <t>thehayride.com</t>
  </si>
  <si>
    <t>696b89e53e01542a78791bce0b26550d</t>
  </si>
  <si>
    <t>Thehayride.com 160x600</t>
  </si>
  <si>
    <t>86a41b2461be31ae3b7fa21c701a6cef</t>
  </si>
  <si>
    <t>Thehayride.com 300x250</t>
  </si>
  <si>
    <t>Francium Corp (daystyles.com)</t>
  </si>
  <si>
    <t>daystyles.com</t>
  </si>
  <si>
    <t>478bda260bac26bbb3c1752a5ebd9447</t>
  </si>
  <si>
    <t>Daystyles.com 728x90</t>
  </si>
  <si>
    <t>82143f77dec4bcddcde77b56a233e656</t>
  </si>
  <si>
    <t>Daystyles.com Mobile #1 300x250</t>
  </si>
  <si>
    <t>99b7d3791350d4e1ada7f088b4d20f8c</t>
  </si>
  <si>
    <t>Daystyles.com Mobile #2 300x250</t>
  </si>
  <si>
    <t>Free-power-point-templates.com</t>
  </si>
  <si>
    <t>free-power-point-templates.com</t>
  </si>
  <si>
    <t>258f7cad1bba12dae92f4804f7cb424d</t>
  </si>
  <si>
    <t>Free-power-point-templates.com BTF 300x250</t>
  </si>
  <si>
    <t>2919ef11f00caf95c9d9810b4b22e108</t>
  </si>
  <si>
    <t>Free-power-point-templates.com UK_US ATF 160x600</t>
  </si>
  <si>
    <t>65ea0a19e38a0b976f6532c8e36791bd</t>
  </si>
  <si>
    <t>Free-power-point-templates.com ATF 160x600</t>
  </si>
  <si>
    <t>849b2eff6cb14386cf1b595517048c5b</t>
  </si>
  <si>
    <t>Free-power-point-templates.com UK_US ATF 728x90</t>
  </si>
  <si>
    <t>e6cae1a447eb2ff009aeac8381e807d7</t>
  </si>
  <si>
    <t>Free-power-point-templates.com UK_US BTF 300x250</t>
  </si>
  <si>
    <t>f6698d0c9c13b3c244c178dc2a2bcd17</t>
  </si>
  <si>
    <t>Free-power-point-templates.com ATF 300x250</t>
  </si>
  <si>
    <t>f6f95a5877e534b73aea8cb05af7befe</t>
  </si>
  <si>
    <t>Free-power-point-templates.com UK_US ATF 300x250</t>
  </si>
  <si>
    <t>Freeroms.com</t>
  </si>
  <si>
    <t>freeroms.com</t>
  </si>
  <si>
    <t>144a4cf21cf998eb3b6e06f6d827289b</t>
  </si>
  <si>
    <t>Freeroms.com 160x600</t>
  </si>
  <si>
    <t>8a1b393e37b91ee7a4b9775a8aff411f</t>
  </si>
  <si>
    <t>Freeroms.com 300x250</t>
  </si>
  <si>
    <t>FrontMedia (videnskab.dk)</t>
  </si>
  <si>
    <t>information.dk</t>
  </si>
  <si>
    <t>c1cdc8576cc639e07d7782b26c55a044</t>
  </si>
  <si>
    <t>Information.dk 300x250</t>
  </si>
  <si>
    <t>videnskab.dk</t>
  </si>
  <si>
    <t>3aedb7cdb31c7540a8fad618ee8014da</t>
  </si>
  <si>
    <t>Videnskab.dk 160x600</t>
  </si>
  <si>
    <t>4d153aa6539c0b7ab3058c3008e62f9a</t>
  </si>
  <si>
    <t>Videnskab.dk #2 160x600</t>
  </si>
  <si>
    <t>Froppit Inc. (AccessTheStars.com)</t>
  </si>
  <si>
    <t>accessthestars.com</t>
  </si>
  <si>
    <t>29664500057fe58152a6e9a8adecaf89</t>
  </si>
  <si>
    <t>Accessthestars.com 300x250</t>
  </si>
  <si>
    <t>8d3f5e615a7251daeeac5fc39e2e3e79</t>
  </si>
  <si>
    <t>Accessthestars.com 728x90</t>
  </si>
  <si>
    <t>bd74d8216092119afbcaac5c0ada7bc5</t>
  </si>
  <si>
    <t>Accessthestars.com #2 300x250</t>
  </si>
  <si>
    <t>Future Of Capitalism LLC (freebeacon.com)</t>
  </si>
  <si>
    <t>freebeacon.com</t>
  </si>
  <si>
    <t>261b40bc4bda65a70f80c51b41b66033</t>
  </si>
  <si>
    <t>Freebeacon.com #2 300x250</t>
  </si>
  <si>
    <t>77d541407a753e73f271283c5d9bc5d5</t>
  </si>
  <si>
    <t>Freebeacon.com 728x90</t>
  </si>
  <si>
    <t>cef2cf9ea58e93544835dbccb5488af5</t>
  </si>
  <si>
    <t>Freebeacon.com Mobile 320x50</t>
  </si>
  <si>
    <t>f13d38c2eb644eb7fbf81498618775aa</t>
  </si>
  <si>
    <t>Freebeacon.com 300x250</t>
  </si>
  <si>
    <t>Gagwoop.com</t>
  </si>
  <si>
    <t>gagwoop.com</t>
  </si>
  <si>
    <t>efdefcc7614a5b3d7ba645fb31fa699d</t>
  </si>
  <si>
    <t>Gagwoop.com728x90</t>
  </si>
  <si>
    <t>Gamefools.com</t>
  </si>
  <si>
    <t>gamefools.com</t>
  </si>
  <si>
    <t>7555776cc0ef6923352ca7fd3bde9a30</t>
  </si>
  <si>
    <t>Gamefools.com 300x250</t>
  </si>
  <si>
    <t>b37e96057c990966e2ab08c8fa0a22cd</t>
  </si>
  <si>
    <t>Gamefools.com 728x90</t>
  </si>
  <si>
    <t>gatestoneinstitute.org</t>
  </si>
  <si>
    <t>de.gatestoneinstitute.org</t>
  </si>
  <si>
    <t>33da50390ad19dc3b3880547e7e84ae6</t>
  </si>
  <si>
    <t>De.gatestoneinstitute.org 2 Mobile 320x50</t>
  </si>
  <si>
    <t>13af616df570ecc265a5209f22b099da</t>
  </si>
  <si>
    <t>Gatestoneinstitute.org 2 300x250</t>
  </si>
  <si>
    <t>322e3ab1783321b69b5d14090e9216c8</t>
  </si>
  <si>
    <t>English #3</t>
  </si>
  <si>
    <t>4da9e028ea2f61c29ee6bf53f4ac28ac</t>
  </si>
  <si>
    <t>English #2</t>
  </si>
  <si>
    <t>596b0e80b31061266141e3f57963c707</t>
  </si>
  <si>
    <t>Gatestoneinstitute.org 1 Mobile 320x50</t>
  </si>
  <si>
    <t>6a5db4e5a7af81b452a147a8500ee511</t>
  </si>
  <si>
    <t>English Passback</t>
  </si>
  <si>
    <t>b37a5ba472c3483714ade44a73023d92</t>
  </si>
  <si>
    <t>Mobile English Passback</t>
  </si>
  <si>
    <t>sv.gatestoneinstitute.org</t>
  </si>
  <si>
    <t>14e9311f24a65c121c5b760e57e54222</t>
  </si>
  <si>
    <t>Sv.gatestoneinstitute.org 300x250</t>
  </si>
  <si>
    <t>generalquizz.com</t>
  </si>
  <si>
    <t>b498f84adc83e20e30d5a0a673f58589</t>
  </si>
  <si>
    <t>Generalquizz.com 300x250</t>
  </si>
  <si>
    <t>get-digital-help.com</t>
  </si>
  <si>
    <t>31ba7cc563e8d7fa7012e18ac0a9c0cb</t>
  </si>
  <si>
    <t>Get-digital-help.com 728x90</t>
  </si>
  <si>
    <t>4f9e82e6ed07e737bc63ae35046deb2b</t>
  </si>
  <si>
    <t>Get-digital-help.com 160x600</t>
  </si>
  <si>
    <t>edd362944357628213dab9ab39ac10c7</t>
  </si>
  <si>
    <t>Get-digital-help.com 300x250</t>
  </si>
  <si>
    <t>Gewuenschtestes-wunschkind.de</t>
  </si>
  <si>
    <t>gewuenschtestes-wunschkind.de</t>
  </si>
  <si>
    <t>9661eb43a80aea54b09b40037b87d7ce</t>
  </si>
  <si>
    <t>Gewuenschtestes-wunschkind.de 728x90</t>
  </si>
  <si>
    <t>d3951f7de0a27b2574f13e78d83b9746</t>
  </si>
  <si>
    <t>Gewuenschtestes-wunschkind.de 300x600</t>
  </si>
  <si>
    <t>Golsn.com</t>
  </si>
  <si>
    <t>golsn.com</t>
  </si>
  <si>
    <t>468aa6fbbfc69f66e784e6587e5223d4</t>
  </si>
  <si>
    <t>Golsn.com 300x250</t>
  </si>
  <si>
    <t>d8e39e76c8b451bf853f31f6ac4da84e</t>
  </si>
  <si>
    <t>Golsn.com 728x90</t>
  </si>
  <si>
    <t>f660145672dbff7c936e084914a3e1a4</t>
  </si>
  <si>
    <t>Golsn.com 160x600</t>
  </si>
  <si>
    <t>Goodmenproject.com</t>
  </si>
  <si>
    <t>goodmenproject.com</t>
  </si>
  <si>
    <t>020254f81c6f7454f7cf5cf909116a6c</t>
  </si>
  <si>
    <t>Goodmenproject.com Tier 1 160x600</t>
  </si>
  <si>
    <t>2513b6b31fa37dd740b587513b999a3a</t>
  </si>
  <si>
    <t>Goodmenproject.com Tier 2 728x90</t>
  </si>
  <si>
    <t>44b15c5515d69faf894fa6a064899022</t>
  </si>
  <si>
    <t>Goodmenproject.com Tier 2 160x600</t>
  </si>
  <si>
    <t>935f088ac60c5dc895d77589a8585ed1</t>
  </si>
  <si>
    <t>Goodmenproject.com Tier 1 728x90</t>
  </si>
  <si>
    <t>GoPoint (Funnelbrain.com)</t>
  </si>
  <si>
    <t>funnelbrain.com</t>
  </si>
  <si>
    <t>990ea80c86a3f5f59f4ee1be5d6b3389</t>
  </si>
  <si>
    <t>Funnelbrain.com #1 728x90</t>
  </si>
  <si>
    <t>d73d55c0e5968fc1381e0ac00317c5bf</t>
  </si>
  <si>
    <t>Funnelbrain.com #1 300x250</t>
  </si>
  <si>
    <t>hotelbandit.net</t>
  </si>
  <si>
    <t>419ca3bbb3a1a0fd1310710984d42390</t>
  </si>
  <si>
    <t>Hotelbandit.net #2 728x90</t>
  </si>
  <si>
    <t>6e61439873f4bd9cba988a680da58291</t>
  </si>
  <si>
    <t>Hotelbandit.net #1 300x250</t>
  </si>
  <si>
    <t>aa80742c0585fbc13e8940db5d36406b</t>
  </si>
  <si>
    <t>Hotelbandit.net #1 728x90</t>
  </si>
  <si>
    <t>Gossipandgab.com</t>
  </si>
  <si>
    <t>gossipandgab.com</t>
  </si>
  <si>
    <t>11211d6a9a63360389fdc0b8cfe64ee0</t>
  </si>
  <si>
    <t>Gossipandgab.com 728x90</t>
  </si>
  <si>
    <t>2a2829bc57834ea4c4ddaf9fd6ed4fee</t>
  </si>
  <si>
    <t>Gossipandgab.com 160x600</t>
  </si>
  <si>
    <t>49eaccfa8119da64f837c660fa2363fc</t>
  </si>
  <si>
    <t>Gossipandgab.com Mobile 300x250</t>
  </si>
  <si>
    <t>a4263560fecbbd4551f9f087c1a1705c</t>
  </si>
  <si>
    <t>Gossipandgab.com 300x250</t>
  </si>
  <si>
    <t>Gossiponthis.com</t>
  </si>
  <si>
    <t>gossiponthis.com</t>
  </si>
  <si>
    <t>461fd70f906c103557308fab6d4d49f8</t>
  </si>
  <si>
    <t>Gossiponthis.com 300x250</t>
  </si>
  <si>
    <t>Gotceleb.com</t>
  </si>
  <si>
    <t>fabmansion.com</t>
  </si>
  <si>
    <t>92fb239dadc66e55edd74402cef116b9</t>
  </si>
  <si>
    <t>Fabmansion.com BTF 300x250</t>
  </si>
  <si>
    <t>fabzz.com</t>
  </si>
  <si>
    <t>2cc95cdb51129ab1985844580079fc72</t>
  </si>
  <si>
    <t>Fabzz.com 300x250</t>
  </si>
  <si>
    <t>bd7e9f890a30a383c6202d02a11c7b2b</t>
  </si>
  <si>
    <t>Fabzz.com BTF 300x250</t>
  </si>
  <si>
    <t>gotceleb.com</t>
  </si>
  <si>
    <t>a70ffb1c9d1c161d9f5f55e171d9a872</t>
  </si>
  <si>
    <t>Gotceleb.com 300x250</t>
  </si>
  <si>
    <t>Greater Good Inc (12tomatoes.com)</t>
  </si>
  <si>
    <t>dustyoldthing.com</t>
  </si>
  <si>
    <t>bbde6565d2c9e2651237738488b60d31</t>
  </si>
  <si>
    <t>Dustyoldthing.com 300x250</t>
  </si>
  <si>
    <t>GreenSpun Media Group (lasvegassun.com)</t>
  </si>
  <si>
    <t>lasvegassun.com</t>
  </si>
  <si>
    <t>1531ab75851ed1f6195d79794c8b7355</t>
  </si>
  <si>
    <t>Lasvegassun.com Mobile 320x50</t>
  </si>
  <si>
    <t>lasvegasweekly.com</t>
  </si>
  <si>
    <t>8e2f3d0a7075983d8d9a0e00e1f7e324</t>
  </si>
  <si>
    <t>Lasvegasweekly.com Mobile 320x50</t>
  </si>
  <si>
    <t>vegasinc.com</t>
  </si>
  <si>
    <t>0ddd4c3334dbdbca563e89c85ed1c3a8</t>
  </si>
  <si>
    <t>Vegasinc.com Mobile 320x50</t>
  </si>
  <si>
    <t>www.lasvegassun.com</t>
  </si>
  <si>
    <t>2499b110430cd20b7d498e6d5ee71aef</t>
  </si>
  <si>
    <t>LasVegasSun 728x90</t>
  </si>
  <si>
    <t>2e89dc7f8afd0a624ed53233b6a6a089</t>
  </si>
  <si>
    <t>LasVegasSun 160x600</t>
  </si>
  <si>
    <t>e18449ba6b1a1ca29bb995fa05873d7c</t>
  </si>
  <si>
    <t>LasVegasSun 300x250</t>
  </si>
  <si>
    <t>www.lasvegasweekly.com</t>
  </si>
  <si>
    <t>bbcf434e01b85ee02eab8bdd8fc63653</t>
  </si>
  <si>
    <t>lasvegasweekly 300x250</t>
  </si>
  <si>
    <t>ecc20b8ea726fe5df4caad487a776d54</t>
  </si>
  <si>
    <t>lasvegasweekly 728x90</t>
  </si>
  <si>
    <t>Gta5cheats.com</t>
  </si>
  <si>
    <t>gta5cheats.com</t>
  </si>
  <si>
    <t>42975ffb95f86d743b9d23cf3ed88695</t>
  </si>
  <si>
    <t>Gta5cheats.com Mobile Bottom 6 x cheats pages</t>
  </si>
  <si>
    <t>a9855061bf5db20d3d7e710ea5007410</t>
  </si>
  <si>
    <t>Gta5cheats.com 300x250</t>
  </si>
  <si>
    <t>b0dafa06b6cc148a0627df31332be466</t>
  </si>
  <si>
    <t>Gta5cheats.com Mid-page</t>
  </si>
  <si>
    <t>sanandreascheats.co</t>
  </si>
  <si>
    <t>2179dd039f01333a0e30e6f5cb4e5c69</t>
  </si>
  <si>
    <t>Sanandreascheats.co #2 300x250</t>
  </si>
  <si>
    <t>b904a3fa65c5fbc9f63fc77c1663bd9c</t>
  </si>
  <si>
    <t>Sanandreascheats.co 300x250</t>
  </si>
  <si>
    <t>GTANet</t>
  </si>
  <si>
    <t>gtaforums.com</t>
  </si>
  <si>
    <t>a451792cdfb7e6719fb8c0575113ab3f</t>
  </si>
  <si>
    <t>GTAForums - Forum View - Top Leaderboard 728x90</t>
  </si>
  <si>
    <t>Gtplanet.net</t>
  </si>
  <si>
    <t>gtplanet.net</t>
  </si>
  <si>
    <t>00696d9457e958f5feedfdbf024e8dd5</t>
  </si>
  <si>
    <t>Gtplanet.net ATF 2 300x250</t>
  </si>
  <si>
    <t>2ac10f5fcf475b9643e7e5e05801fc22</t>
  </si>
  <si>
    <t>Gtplanet.net ATF 1 300x250</t>
  </si>
  <si>
    <t>c17e874efb36d51f1a4e028bf0774cf2</t>
  </si>
  <si>
    <t>Gtplanet.net 728x90</t>
  </si>
  <si>
    <t>gustakhimaaf.com</t>
  </si>
  <si>
    <t>5d68f8d163a27e7da538013da7f58f4a</t>
  </si>
  <si>
    <t>Gustakhimaaf.com 300x250</t>
  </si>
  <si>
    <t>Hagshama Keebali Investments Two (Biology-online.org)</t>
  </si>
  <si>
    <t>biology-online.org</t>
  </si>
  <si>
    <t>469f1c909084f7e2e4db5bf3b6a0e9a3</t>
  </si>
  <si>
    <t>BIO_M_320X50_ROS_Leaderboard</t>
  </si>
  <si>
    <t>be8a7732fda3dc4b2f3040221e20e023</t>
  </si>
  <si>
    <t>BIO_D_300X250_ROS_Box</t>
  </si>
  <si>
    <t>145a4ec7e31053b450d40ba84da9685c</t>
  </si>
  <si>
    <t>GR_M_320X50_HP_LeaderBoard</t>
  </si>
  <si>
    <t>8ab5882553fc0e8f0ffc2d5f4eb06ab6</t>
  </si>
  <si>
    <t>GR_M_300X250_ROS_EndOfArticle_Leaderboard</t>
  </si>
  <si>
    <t>bfb8fcbb8c1958605b7bd4a0026a5f9b</t>
  </si>
  <si>
    <t>GR_M_300X250_HP_RightSideBar</t>
  </si>
  <si>
    <t>e05934aae3db4c4b1eb557120cf3532b</t>
  </si>
  <si>
    <t>GR_D_300x250_ROS_EndOfArticle_Leaderboard</t>
  </si>
  <si>
    <t>e41f98514ccea0ae60be504de3a960e3</t>
  </si>
  <si>
    <t>GR_D_728X90_HP_BOTTOM</t>
  </si>
  <si>
    <t>pocketnow.com</t>
  </si>
  <si>
    <t>3cd94af6002e0ec2ce1246e940620e14</t>
  </si>
  <si>
    <t>PN_M_300X250_HP_RightSideBar</t>
  </si>
  <si>
    <t>4b0c83be01f0718f1a0af71812e302da</t>
  </si>
  <si>
    <t>PN_D_970X250_HP_BOTTOM</t>
  </si>
  <si>
    <t>769c15274919309c30669e6c1dbedbf0</t>
  </si>
  <si>
    <t>PN_D_300X250_ROS_RightSidebarBottom</t>
  </si>
  <si>
    <t>7e480ead19c7559a93b8c8ecc9e6fcac</t>
  </si>
  <si>
    <t>PN_M_300X250_HP_RightSidebarBottom</t>
  </si>
  <si>
    <t>83cd8549bd0f3a14577851a4bdb797b7</t>
  </si>
  <si>
    <t>PN_D_300X600_HP_BOTTOM</t>
  </si>
  <si>
    <t>9758044c5572a011412bad419c070107</t>
  </si>
  <si>
    <t>PN_D_300X250_HP_RightSidebarBottom</t>
  </si>
  <si>
    <t>a6d4732f1474723d4cb2ad90e3fe1bc3</t>
  </si>
  <si>
    <t>PN_D_300X250_HP_RightSidebarTop</t>
  </si>
  <si>
    <t>b2b145394e5fa70e661c3d7691a53e1e</t>
  </si>
  <si>
    <t>PN_D_300X600_HP_RightSidebarBottom</t>
  </si>
  <si>
    <t>Hastoplay, S.L (sports747.com)</t>
  </si>
  <si>
    <t>sports747.com</t>
  </si>
  <si>
    <t>0bbeee428d424f6df0ede58e478e1f87</t>
  </si>
  <si>
    <t>Sports747.com 160x600</t>
  </si>
  <si>
    <t>d53b29739eb4b7a682ebf20fa8bf61d5</t>
  </si>
  <si>
    <t>Sports747.com 728x90</t>
  </si>
  <si>
    <t>ea51852dab45a374de3a69af200d0a7e</t>
  </si>
  <si>
    <t>Sports747.com 300x250</t>
  </si>
  <si>
    <t>Haven Marketing (newsobserver.com)</t>
  </si>
  <si>
    <t>nydailynews.com</t>
  </si>
  <si>
    <t>3eed69906fca2b1425134a561163ccc6</t>
  </si>
  <si>
    <t>Nydailynews.com 300x250</t>
  </si>
  <si>
    <t>9842bbfbbc765b38513244f9cc065bb7</t>
  </si>
  <si>
    <t>Nydailynews.com 728x90</t>
  </si>
  <si>
    <t>palmbeachpost.com</t>
  </si>
  <si>
    <t>32ae46a1493fbd180d749868aad475ed</t>
  </si>
  <si>
    <t>Palmbeachpost.com 300x250</t>
  </si>
  <si>
    <t>62f4516d9ea97684943cc82cdf72cd17</t>
  </si>
  <si>
    <t>Palmbeachpost.com 728x90</t>
  </si>
  <si>
    <t>stack.com</t>
  </si>
  <si>
    <t>50cc5679427a2b72f98d6e56711d5019</t>
  </si>
  <si>
    <t>Stack.com 728x90</t>
  </si>
  <si>
    <t>86799ecc6a29e9c034b633b8a70c513c</t>
  </si>
  <si>
    <t>Stack.com 300x250</t>
  </si>
  <si>
    <t>tastingtable.com</t>
  </si>
  <si>
    <t>59d408cd2932f099b6294e1519e039ba</t>
  </si>
  <si>
    <t>Tastingtable.com 728x90</t>
  </si>
  <si>
    <t>b2cb3ea1d69257a0526d3ce530dd16a2</t>
  </si>
  <si>
    <t>Tastingtable.com 300x250</t>
  </si>
  <si>
    <t>1d9a07101d8ca0d6e154c57d5a75c631</t>
  </si>
  <si>
    <t>Theledger.com 728x90</t>
  </si>
  <si>
    <t>2175871a63b65b75700fc79ca99bdf19</t>
  </si>
  <si>
    <t>Theledger.com 300x250</t>
  </si>
  <si>
    <t>thetruthaboutcars.com</t>
  </si>
  <si>
    <t>28afce9ddf1d5f7e998ae68a716f37e2</t>
  </si>
  <si>
    <t>Thetruthaboutcars.com 300x250</t>
  </si>
  <si>
    <t>fb8759e81d8d0d64e085a22a834802ee</t>
  </si>
  <si>
    <t>Thetruthaboutcars.com 728x90</t>
  </si>
  <si>
    <t>timesoccer.com</t>
  </si>
  <si>
    <t>66357d930eb43b721354e82ccf196173</t>
  </si>
  <si>
    <t>Timesoccer.com 300x250</t>
  </si>
  <si>
    <t>dd4d42fdb1ec80b10ce134b85eb4e4c1</t>
  </si>
  <si>
    <t>Timesoccer.com 728x90</t>
  </si>
  <si>
    <t>Hawtcelebs.com</t>
  </si>
  <si>
    <t>celebzz.com</t>
  </si>
  <si>
    <t>4e4e9cb906442da070ea573d5b4b6c33</t>
  </si>
  <si>
    <t>Celebzz.com 160x600</t>
  </si>
  <si>
    <t>90758c18e15137499cbb557059bc779c</t>
  </si>
  <si>
    <t>Celebzz.com 728x90</t>
  </si>
  <si>
    <t>e10e70a8ba63a6456161a43d4418a5bc</t>
  </si>
  <si>
    <t>Celebzz.com 300x250</t>
  </si>
  <si>
    <t>7800af4b751cf8ccc1b22d72104fd09a</t>
  </si>
  <si>
    <t>hawtcelebs.com</t>
  </si>
  <si>
    <t>9df0f201bbe9bb33297180784b8b276d</t>
  </si>
  <si>
    <t>Hawtcelebs.com 300x250</t>
  </si>
  <si>
    <t>d7028a1769e7bdab8448db4367ca32cd</t>
  </si>
  <si>
    <t>Hawtcelebs.com 160x600</t>
  </si>
  <si>
    <t>Healthliving.today</t>
  </si>
  <si>
    <t>healthliving.today</t>
  </si>
  <si>
    <t>27e3ef0135f4a26c4721dae7ea1de007</t>
  </si>
  <si>
    <t>Healthliving.today 728x90</t>
  </si>
  <si>
    <t>846fefab429d2bbdfef17292c75a9efc</t>
  </si>
  <si>
    <t>Healthliving.today Tablet 728x90</t>
  </si>
  <si>
    <t>lifemix.today</t>
  </si>
  <si>
    <t>4ee890e2b367c3d6d724d94248228c77</t>
  </si>
  <si>
    <t>Lifemix.today 300x250</t>
  </si>
  <si>
    <t>wheelscene.com</t>
  </si>
  <si>
    <t>4512a1c78f60324066d3072e1a302fca</t>
  </si>
  <si>
    <t>Wheelscene.com Lower 300x250</t>
  </si>
  <si>
    <t>healthyandnaturalworld.com</t>
  </si>
  <si>
    <t>8f1883dfb45ea39820773f2b3da48ccf</t>
  </si>
  <si>
    <t>Healthyandnaturalworld.com BTF 300x250</t>
  </si>
  <si>
    <t>healthyrecipesblogs.com</t>
  </si>
  <si>
    <t>b39dad4f867dcb1d880636a1eb7d6658</t>
  </si>
  <si>
    <t>Healthyrecipesblogs.com #2 300x250</t>
  </si>
  <si>
    <t>e8b1ca28a327f05cc4fb0a8bdac7f07b</t>
  </si>
  <si>
    <t>Healthyrecipesblogs.com 300x250</t>
  </si>
  <si>
    <t>fdab7c832658d8f66c1ed2b55462b29d</t>
  </si>
  <si>
    <t>Healthyrecipesblogs.com 160x600</t>
  </si>
  <si>
    <t>Hecklerspray.com</t>
  </si>
  <si>
    <t>hecklerspray.com</t>
  </si>
  <si>
    <t>e995b70f6725f23693aa7d8cea542db9</t>
  </si>
  <si>
    <t>Hecklerspray.com 300x250</t>
  </si>
  <si>
    <t>Hexagram (scribol.com)</t>
  </si>
  <si>
    <t>newravel.com</t>
  </si>
  <si>
    <t>5ab431923cdabed6e662c5c82265184d</t>
  </si>
  <si>
    <t>Newravel.com 300x250</t>
  </si>
  <si>
    <t>88f8afaa3a3db00683e3c60ef9f98113</t>
  </si>
  <si>
    <t>Newravel.com 728x90</t>
  </si>
  <si>
    <t>scribol.com</t>
  </si>
  <si>
    <t>10f3599e399aad325e8aa28c89e9fdc4</t>
  </si>
  <si>
    <t>Scribol.com NEW 300x250</t>
  </si>
  <si>
    <t>97420da317e5acafd8b61e47578ca68b</t>
  </si>
  <si>
    <t>Scribol.com 300x250</t>
  </si>
  <si>
    <t>c9d16ead0d5d054cb59ebfb1b830cb95</t>
  </si>
  <si>
    <t>Scribol.com 728x90</t>
  </si>
  <si>
    <t>Heymanga.xyz</t>
  </si>
  <si>
    <t>heymanga.xyz</t>
  </si>
  <si>
    <t>4cc732637c3a8db83c045ecab1d8a5d1</t>
  </si>
  <si>
    <t>300x250 AD</t>
  </si>
  <si>
    <t>5d0881662d61e8ab16acaad418c41056</t>
  </si>
  <si>
    <t>160x600 AD</t>
  </si>
  <si>
    <t>bcee54739532a20c5516cc486ef71af3</t>
  </si>
  <si>
    <t>728x90 AD TAG</t>
  </si>
  <si>
    <t>Highrated.net</t>
  </si>
  <si>
    <t>highrated.net</t>
  </si>
  <si>
    <t>ce8938f67189f93d3d731c7d1d2283ce</t>
  </si>
  <si>
    <t>Highrated.net ATF 300x250</t>
  </si>
  <si>
    <t>eba00269e7bc7740b16ecd92f4e67d0b</t>
  </si>
  <si>
    <t>Highrated.net 300x250</t>
  </si>
  <si>
    <t>Hindustan Media (livehindustan.com)</t>
  </si>
  <si>
    <t>livehindustan.com</t>
  </si>
  <si>
    <t>1447912ded1f1c57f2b4d33f212f6743</t>
  </si>
  <si>
    <t>Livehindustan.com IN 728x90</t>
  </si>
  <si>
    <t>54f352ec733f0731f98130ac587a1c12</t>
  </si>
  <si>
    <t>Livehindustan.com US, UK 300x250</t>
  </si>
  <si>
    <t>a3f7f34ba024bc1daa495a8afcd74b26</t>
  </si>
  <si>
    <t>Livehindustan.com IN 300x250</t>
  </si>
  <si>
    <t>d6c179aa8df6dd97561583f1e5c8e5c5</t>
  </si>
  <si>
    <t>Livehindustan.com US, UK 728x90</t>
  </si>
  <si>
    <t>e1a9ae2813334c1b63ce090b6fcf9ff7</t>
  </si>
  <si>
    <t>Livehindustan.com CA, AU 300x250</t>
  </si>
  <si>
    <t>Holahola.cc</t>
  </si>
  <si>
    <t>holahola.cc</t>
  </si>
  <si>
    <t>f7c0b30716f659e7d640093c54ef4683</t>
  </si>
  <si>
    <t>Holahola.cc After 1st photo LATAM 728x90</t>
  </si>
  <si>
    <t>Hongfire.com</t>
  </si>
  <si>
    <t>hongfire.com</t>
  </si>
  <si>
    <t>2b4ea7d17011d03f3f5db27450a6f5b1</t>
  </si>
  <si>
    <t>4f8c34472a90236b357f4d5522696329</t>
  </si>
  <si>
    <t>b7690ca1a5353da438914b68f540a5bb</t>
  </si>
  <si>
    <t>e1595f2ebf54e7a9c17f4c5930cee88b</t>
  </si>
  <si>
    <t>Hongfire.com #2</t>
  </si>
  <si>
    <t>Hotger Ltd. (Flvto.biz)</t>
  </si>
  <si>
    <t>2conv.com</t>
  </si>
  <si>
    <t>22bdae9af0b4531b43464eb30e0a4b89</t>
  </si>
  <si>
    <t>2conv.com ROW 728x90</t>
  </si>
  <si>
    <t>44a41e0f8ce6be139e57925e700befa6</t>
  </si>
  <si>
    <t>2conv.com Mobile US, AU 300x250</t>
  </si>
  <si>
    <t>6484d84b2941bdf32f469ab8e3225cf1</t>
  </si>
  <si>
    <t>2conv.com LATAM 300x250</t>
  </si>
  <si>
    <t>8ce1b3436dcb145384c0cc18e31cbb13</t>
  </si>
  <si>
    <t>2conv.com US 728x90</t>
  </si>
  <si>
    <t>8d36ad5b19b7866dafe45fd4364f9caa</t>
  </si>
  <si>
    <t>2conv.com Mobile EUR 300x250</t>
  </si>
  <si>
    <t>989afdf6eeee848f89c7f0e5b1badc85</t>
  </si>
  <si>
    <t>2conv.com LATAM 728x90</t>
  </si>
  <si>
    <t>a4f63100ffdec592b0e4b32db5b09328</t>
  </si>
  <si>
    <t>2conv.com ROW 300x250</t>
  </si>
  <si>
    <t>aa07d5b53bbb17aa123bd44d768b444a</t>
  </si>
  <si>
    <t>2conv.com US 300x250</t>
  </si>
  <si>
    <t>e36c6d4a2a300818874db36437d58798</t>
  </si>
  <si>
    <t>2conv.com Mobile ROW 300x250</t>
  </si>
  <si>
    <t>flvto.biz</t>
  </si>
  <si>
    <t>075aa4c2c6d85e9e1c5e5d8e77433fab</t>
  </si>
  <si>
    <t>Flvto.biz Mobile US, AU 300x250</t>
  </si>
  <si>
    <t>0ceba2cbb7eaa56127eabbc2a3446430</t>
  </si>
  <si>
    <t>Flvto.biz Premium LATAM 300x250</t>
  </si>
  <si>
    <t>452b875d9e49a23efc34fa3183908346</t>
  </si>
  <si>
    <t>Flvto.biz Premium ROW 728x90</t>
  </si>
  <si>
    <t>4f713d3941443764b26940b4ce80fab9</t>
  </si>
  <si>
    <t>Flvto.biz Premium US 728x90</t>
  </si>
  <si>
    <t>66e7b90617fe3472d8c45a5065b80097</t>
  </si>
  <si>
    <t>Flvto.biz Premium LATAM 728x90</t>
  </si>
  <si>
    <t>82ece2d46bf59b82bc1e946c9c17ffe7</t>
  </si>
  <si>
    <t>Flvto.biz Premium ROW 300x250</t>
  </si>
  <si>
    <t>fb5d8017cb43b7fecd6db04d59678ca3</t>
  </si>
  <si>
    <t>Flvto.biz Premium US 300x250</t>
  </si>
  <si>
    <t>flvto.com</t>
  </si>
  <si>
    <t>afbc7852cb9a1382e7b6377705f2a17d</t>
  </si>
  <si>
    <t>Flvto.com Premium US 728x90</t>
  </si>
  <si>
    <t>HotPopNow, Inc. (Spikey.com)</t>
  </si>
  <si>
    <t>hotpopcars.com</t>
  </si>
  <si>
    <t>192bc470db213d896b99042119ccd51f</t>
  </si>
  <si>
    <t>Hotpopcars.com 300x250_1</t>
  </si>
  <si>
    <t>4d10b60646d7a1cefcb01fface9d73f5</t>
  </si>
  <si>
    <t>Hotpopcars.com 728x90_1</t>
  </si>
  <si>
    <t>b645949ae6e92e7536310d75ab9df15a</t>
  </si>
  <si>
    <t>Hotpopcars.com 728x90_2</t>
  </si>
  <si>
    <t>bf35af461b5a6fd1fa6440122304ad3a</t>
  </si>
  <si>
    <t>Hotpopcars.com 300x600</t>
  </si>
  <si>
    <t>c706a1c1921357e818c77533356525d6</t>
  </si>
  <si>
    <t>Hotpopcars.com 300x250_2</t>
  </si>
  <si>
    <t>ee0ecdeba50e28c2b27470be187a33d7</t>
  </si>
  <si>
    <t>Hotpopcars.com 160x600</t>
  </si>
  <si>
    <t>hotpopfood.com</t>
  </si>
  <si>
    <t>0b984340abe9c491d216f7fa48f9edcf</t>
  </si>
  <si>
    <t>Hotpopfood.com 300x250_1</t>
  </si>
  <si>
    <t>21f1bba876a0e75de69418d83893c23e</t>
  </si>
  <si>
    <t>Hotpopfood.com 300x250_2</t>
  </si>
  <si>
    <t>4fe05c329c9ced6a81fc71afe7888aba</t>
  </si>
  <si>
    <t>Hotpopfood.com 728x90_1</t>
  </si>
  <si>
    <t>57c8e3f1ce26c9caa8cc75f5da3efc06</t>
  </si>
  <si>
    <t>Hotpopfood.com 728x90_2</t>
  </si>
  <si>
    <t>bd68a1ccc2db45c209270c5402ba7b8e</t>
  </si>
  <si>
    <t>Hotpopfood.com 300x600</t>
  </si>
  <si>
    <t>ed519b458b596ea1e3b83a84e55b62bf</t>
  </si>
  <si>
    <t>Hotpopfood.com 160x600</t>
  </si>
  <si>
    <t>hotpopgamer.com</t>
  </si>
  <si>
    <t>1a0677d5b3396d5b8e65124676ff7ac3</t>
  </si>
  <si>
    <t>Hotpopgamer.com 300x250_1</t>
  </si>
  <si>
    <t>1da1976d50b115486a1435d01fcb725c</t>
  </si>
  <si>
    <t>Hotpopgamer.com 728x90_1</t>
  </si>
  <si>
    <t>9d006412da572a7ae17d52ddc6781e5e</t>
  </si>
  <si>
    <t>Hotpopgamer.com 160x600</t>
  </si>
  <si>
    <t>bb162c5eae4c14a510cffdd6ca152ad6</t>
  </si>
  <si>
    <t>Hotpopgamer.com 728x90_2</t>
  </si>
  <si>
    <t>c716686a37742e515d822b1037de353e</t>
  </si>
  <si>
    <t>Hotpopgamer.com 300x250_2</t>
  </si>
  <si>
    <t>f12a53284a91e5102d7a7c6e5b23aaad</t>
  </si>
  <si>
    <t>Hotpopgamer.com 300x600</t>
  </si>
  <si>
    <t>hotpopmovies.com</t>
  </si>
  <si>
    <t>3a620e8711267b435d8ae23524fa95c8</t>
  </si>
  <si>
    <t>Hotpopmovies.com #2 728x90</t>
  </si>
  <si>
    <t>5e7147cbd86203ac8c3ae01e6313870c</t>
  </si>
  <si>
    <t>Hotpopmovies.com #2 300x250</t>
  </si>
  <si>
    <t>72d9342f1b8c63c741c946aa7b92cd41</t>
  </si>
  <si>
    <t>Hotpopmovies.com 300x250</t>
  </si>
  <si>
    <t>739990d4328a570b54bb40725d218abe</t>
  </si>
  <si>
    <t>Hotpopmovies.com 160x600</t>
  </si>
  <si>
    <t>96730d8877b892fccc5251564a14fb65</t>
  </si>
  <si>
    <t>Hotpopmovies.com 300x600</t>
  </si>
  <si>
    <t>9decb328e96723cadd71670a1ac19280</t>
  </si>
  <si>
    <t>Hotpopmovies.com 728x90</t>
  </si>
  <si>
    <t>hotpoppets.com</t>
  </si>
  <si>
    <t>03cdd5ec8a30108d4a9538cf90e29e16</t>
  </si>
  <si>
    <t>Hotpoppets.com Mobile 1 300x250</t>
  </si>
  <si>
    <t>6d2b41cc6a6f5391637e634db815f8d4</t>
  </si>
  <si>
    <t>Hotpoppets.com Mobile 1 728x90</t>
  </si>
  <si>
    <t>d37cbc3abbc5ed60dcb54dc7c3bbb1e1</t>
  </si>
  <si>
    <t>Hotpoppets.com 160x600</t>
  </si>
  <si>
    <t>e31a1d8cd8d7b50e0ac59e9072e045f4</t>
  </si>
  <si>
    <t>Hotpoppets.com Mobile 2 300x250</t>
  </si>
  <si>
    <t>e73055216ac2e270a1c9bc56955e301f</t>
  </si>
  <si>
    <t>Hotpoppets.com Mobile 2 728x90</t>
  </si>
  <si>
    <t>f1d574e4ec4ea2706553a275f5d20974</t>
  </si>
  <si>
    <t>Hotpoppets.com 300x600</t>
  </si>
  <si>
    <t>hotpoptravel.com</t>
  </si>
  <si>
    <t>041c677ef944cc6862337eb1b279495f</t>
  </si>
  <si>
    <t>Hotpoptravel.com 300x250_2</t>
  </si>
  <si>
    <t>5cb73ee5fe348016f7907a4ebba7d7ec</t>
  </si>
  <si>
    <t>Hotpoptravel.com 300x250_1</t>
  </si>
  <si>
    <t>8f5cd06f6b41cb4102b5106ff84bf14f</t>
  </si>
  <si>
    <t>Hotpoptravel.com 300x600</t>
  </si>
  <si>
    <t>d1e2022fd7701110c0f509b118349b76</t>
  </si>
  <si>
    <t>Hotpoptravel.com 728x90_1</t>
  </si>
  <si>
    <t>d43737352f72f4708cf08faf64edc2e7</t>
  </si>
  <si>
    <t>Hotpoptravel.com 728x90_2</t>
  </si>
  <si>
    <t>ea5cb5f279a48f8fe2a0483c8f0bec42</t>
  </si>
  <si>
    <t>Hotpoptravel.com 160x600</t>
  </si>
  <si>
    <t>spikey.com</t>
  </si>
  <si>
    <t>098852052bc788016c41d2156ca0a192</t>
  </si>
  <si>
    <t>Spikey.com 300x600</t>
  </si>
  <si>
    <t>3f735c795030aaf0801d06a93f04bfa0</t>
  </si>
  <si>
    <t>Spikey.com ΓÇï_1 300x250</t>
  </si>
  <si>
    <t>54db7c52b89f1aa4e022d739899e0859</t>
  </si>
  <si>
    <t>Spikey.com Mobile__1 300x250</t>
  </si>
  <si>
    <t>706504022310de98740431f7119822d8</t>
  </si>
  <si>
    <t>Spikey.com_2 728x90</t>
  </si>
  <si>
    <t>7b513ef61acd203ac907aaf046a947ba</t>
  </si>
  <si>
    <t>Spikey.com_1 728x90</t>
  </si>
  <si>
    <t>bd5b2b3ae52eff423da75b94ce050c62</t>
  </si>
  <si>
    <t>Spikey.com 160x600</t>
  </si>
  <si>
    <t>db8e3dc9713da97979fe5aff51058f2d</t>
  </si>
  <si>
    <t>Spikey.com_2 300x250</t>
  </si>
  <si>
    <t>viralhotzone.com</t>
  </si>
  <si>
    <t>13836dd411055350a67fa5ec9ae38a49</t>
  </si>
  <si>
    <t>Viralhotzone.com #2 728x90</t>
  </si>
  <si>
    <t>1be8c0ea9355dbeef5ea193cb6a07b09</t>
  </si>
  <si>
    <t>Viralhotzone.com #1 728x90</t>
  </si>
  <si>
    <t>871682ab973b80910df717bce5f9bf9f</t>
  </si>
  <si>
    <t>Viralhotzone.com #1 300x250</t>
  </si>
  <si>
    <t>c7377b944bddb6dc7fa8971feb2bb2fc</t>
  </si>
  <si>
    <t>Viralhotzone.com #2 300x250</t>
  </si>
  <si>
    <t>viralrip.com</t>
  </si>
  <si>
    <t>05a6bdfda352988486b298254dc146f0</t>
  </si>
  <si>
    <t>Viralrip.com Mobile #2 300x250</t>
  </si>
  <si>
    <t>57c5cc560fb97546347360ec9910c3b6</t>
  </si>
  <si>
    <t>Viralrip.com 160x600</t>
  </si>
  <si>
    <t>71267430d27ac05fb4db016cc62e50c2</t>
  </si>
  <si>
    <t>Viralrip.com Mobile #1 300x250</t>
  </si>
  <si>
    <t>74f8534c950197f34e8396954176902b</t>
  </si>
  <si>
    <t>Viralrip.com #1 728x90</t>
  </si>
  <si>
    <t>f4b82b1696fbd6a63d14b3dd3eadcff4</t>
  </si>
  <si>
    <t>Viralrip.com 300x600</t>
  </si>
  <si>
    <t>fedc2725f9ee6f3950ce88467d5dbb44</t>
  </si>
  <si>
    <t>Viralrip.com #2 728x90</t>
  </si>
  <si>
    <t>zingery.com</t>
  </si>
  <si>
    <t>04805f3d136407ee77252fbdab868c6b</t>
  </si>
  <si>
    <t>Zingery.com_2 300x250</t>
  </si>
  <si>
    <t>36445060918cdbd4136daed71cac8171</t>
  </si>
  <si>
    <t>Zingery.com 160x600</t>
  </si>
  <si>
    <t>3e12454b84527321f993e85d04d5c93f</t>
  </si>
  <si>
    <t>Zingery.com_1 728x90</t>
  </si>
  <si>
    <t>4f3cc05311f9dd29239a375dd0453715</t>
  </si>
  <si>
    <t>Zingery.com 300x600</t>
  </si>
  <si>
    <t>9b0469a5d68c353a27e3841b99813586</t>
  </si>
  <si>
    <t>Zingery.com_2 728x90</t>
  </si>
  <si>
    <t>Howcast.com</t>
  </si>
  <si>
    <t>howcast.com</t>
  </si>
  <si>
    <t>0ffa54e304cb4ef54bcbb3f608b22a1e</t>
  </si>
  <si>
    <t>Top HC_PC_PB_BTF1_ 300x250</t>
  </si>
  <si>
    <t>6237f3bf737a94c494221e4a81ca8e75</t>
  </si>
  <si>
    <t>Top HC_MOB_G_ATF_ 320x50</t>
  </si>
  <si>
    <t>6b8321765e969de8db701bd38b65bbca</t>
  </si>
  <si>
    <t>HC_PC_PB_BTF2_ 728x90</t>
  </si>
  <si>
    <t>85104c3c67350c7406cd831382e1fa54</t>
  </si>
  <si>
    <t>Top HC_MOB_G_BTF2_ 320x50</t>
  </si>
  <si>
    <t>a7ceb49a436f6d3f3bd9ecb7e4c538f4</t>
  </si>
  <si>
    <t>Top HC_MOB_PB_BTF1 300x250</t>
  </si>
  <si>
    <t>d880f9332ed3eddabe4712faba4163ec</t>
  </si>
  <si>
    <t>HC_MOB_PB_BTF2_ 320x50</t>
  </si>
  <si>
    <t>I Love Coffee (en.ilovecoffee.jp)</t>
  </si>
  <si>
    <t>en.ilovecoffee.jp</t>
  </si>
  <si>
    <t>3657add9d75a480a29797dd1ddabede6</t>
  </si>
  <si>
    <t>En.ilovecoffee.jp 300x250</t>
  </si>
  <si>
    <t>I-Jam Media (jamesedition.com)</t>
  </si>
  <si>
    <t>jamesedition.com</t>
  </si>
  <si>
    <t>8bb2e94a2c7b4d7a93a55582e70500eb</t>
  </si>
  <si>
    <t>Jamesedition.com US, UK, DE #2 300x250</t>
  </si>
  <si>
    <t>magicseaweed.com</t>
  </si>
  <si>
    <t>3b9bd7b8f14252a9d822690abbb12837</t>
  </si>
  <si>
    <t>Magicseaweed.com 728x90</t>
  </si>
  <si>
    <t>4abcfb7f77f454c4613d950ffef6d549</t>
  </si>
  <si>
    <t>Magicseaweed.com US 300x250</t>
  </si>
  <si>
    <t>9a2198c5b5546aa5a344605a660f22f3</t>
  </si>
  <si>
    <t>Magicseaweed.com 300x600</t>
  </si>
  <si>
    <t>I4U Online GmbH (i4u.com)</t>
  </si>
  <si>
    <t>i4u.com</t>
  </si>
  <si>
    <t>0f56f7df100fcf75165afa81ce40d282</t>
  </si>
  <si>
    <t>I4u.com 300x250</t>
  </si>
  <si>
    <t>e940f272a1b97736845e6dc9dee4cff3</t>
  </si>
  <si>
    <t>I4u.com 728x90</t>
  </si>
  <si>
    <t>Ibancalculator.com</t>
  </si>
  <si>
    <t>ibancalculator.com</t>
  </si>
  <si>
    <t>93d26721dbbe57d9320c82de8fd5349d</t>
  </si>
  <si>
    <t>Ibancalculator.com 300x250</t>
  </si>
  <si>
    <t>b05a8045a816fc2e632aca8840dba2a1</t>
  </si>
  <si>
    <t>Ibancalculator.com 728x90</t>
  </si>
  <si>
    <t>ilovehomoeopathy.com</t>
  </si>
  <si>
    <t>3fa7ed2bd380e3c43e275234081d122d</t>
  </si>
  <si>
    <t>Ilovehomoeopathy.com #2 300x250</t>
  </si>
  <si>
    <t>4ef766ea0d630da004ea35178ac1e4af</t>
  </si>
  <si>
    <t>Ilovehomoeopathy.com 300x250</t>
  </si>
  <si>
    <t>704a3c76deaf91605d88ab54d5f5b290</t>
  </si>
  <si>
    <t>Ilovehomoeopathy.com Mobile 300x250</t>
  </si>
  <si>
    <t>d234b3109a328d4309c64a4d883d17f0</t>
  </si>
  <si>
    <t>Ilovehomoeopathy.com #1 300x250</t>
  </si>
  <si>
    <t>Imaging-resource.com</t>
  </si>
  <si>
    <t>imaging-resource.com</t>
  </si>
  <si>
    <t>741e68beadc299a35c89398f2a9fd7f4</t>
  </si>
  <si>
    <t>Imaging-resource.com ROW 300x250</t>
  </si>
  <si>
    <t>929f2dbb4ed19ceb4da639dd5430b86b</t>
  </si>
  <si>
    <t>Imaging-resource.com US 300x250</t>
  </si>
  <si>
    <t>c095d86f3a83f9bcc6ee45b0f3a8a1ba</t>
  </si>
  <si>
    <t>Imaging-resource.com  US 728x90</t>
  </si>
  <si>
    <t>Imonomy (foreverceleb.com)</t>
  </si>
  <si>
    <t>247sports.com</t>
  </si>
  <si>
    <t>2a6f833fe8f1fd53f0929b00f18fe9cd</t>
  </si>
  <si>
    <t>247sports.com Mobile 320x50</t>
  </si>
  <si>
    <t>apherald.com</t>
  </si>
  <si>
    <t>38b7937bd891486c1320fff26123b5db</t>
  </si>
  <si>
    <t>Apherald.com 728x90</t>
  </si>
  <si>
    <t>449813d98c98da6ada262f3b8c6e173d</t>
  </si>
  <si>
    <t>Apherald.com 300x250</t>
  </si>
  <si>
    <t>biglike.com</t>
  </si>
  <si>
    <t>59a4c797196e3600ff65774c725a5d9b</t>
  </si>
  <si>
    <t>Biglike.com 728x90</t>
  </si>
  <si>
    <t>blic.rs</t>
  </si>
  <si>
    <t>750afb3cb68afc283c82e18625be7a08</t>
  </si>
  <si>
    <t>Blic.rs 728x90</t>
  </si>
  <si>
    <t>bolavip.com</t>
  </si>
  <si>
    <t>9083b53cd6dda90b9a594c554e70a50d</t>
  </si>
  <si>
    <t>Bolavip.com 728x90</t>
  </si>
  <si>
    <t>buzzfil.net</t>
  </si>
  <si>
    <t>72626b69e1d44d1733dea7d60f926a3e</t>
  </si>
  <si>
    <t>Buzzfil.net 728x90</t>
  </si>
  <si>
    <t>e56e5fe87470a447ddf993c4c1d89901</t>
  </si>
  <si>
    <t>Buzzfil.net Mobile 320x50</t>
  </si>
  <si>
    <t>buzzify.co.uk</t>
  </si>
  <si>
    <t>f9f72eb4d86cc98faf347285addee98a</t>
  </si>
  <si>
    <t>Buzzify.co.uk 728x90</t>
  </si>
  <si>
    <t>buzzwize.com</t>
  </si>
  <si>
    <t>394bb19e58f8b3961e5664023593f756</t>
  </si>
  <si>
    <t>Buzzwize.com Mobile 320x50</t>
  </si>
  <si>
    <t>92e3c61dedfd7b37d94a0916760744e0</t>
  </si>
  <si>
    <t>Buzzwize.com 728x90</t>
  </si>
  <si>
    <t>celebitchy.com</t>
  </si>
  <si>
    <t>8d9e7431e81c07475a381dec3460918d</t>
  </si>
  <si>
    <t>Celebitchy.com Mobile 320x50</t>
  </si>
  <si>
    <t>b0dd1909803a5aa40ff3e321897f688c</t>
  </si>
  <si>
    <t>Celebitchy.com 728x90</t>
  </si>
  <si>
    <t>2e58835789b53214529823bc9087ebf8</t>
  </si>
  <si>
    <t>Comicbook.com Mobile 320x50</t>
  </si>
  <si>
    <t>9e412855f5f36a8b9878aac3127fcfe7</t>
  </si>
  <si>
    <t>Comicbook.com 728x90</t>
  </si>
  <si>
    <t>cuantodanio.es</t>
  </si>
  <si>
    <t>997b38db9664ca3cd254712448e95a44</t>
  </si>
  <si>
    <t>Cuantodanio.es 300x250</t>
  </si>
  <si>
    <t>b115122f0d17d7fb8ad3fccde70ebf7c</t>
  </si>
  <si>
    <t>Cuantodanio.es 728x90</t>
  </si>
  <si>
    <t>dailynayadiganta.com</t>
  </si>
  <si>
    <t>306f8168adbcce6964919ff2e658074f</t>
  </si>
  <si>
    <t>Dailynayadiganta.com 300x250</t>
  </si>
  <si>
    <t>en.yibada.com</t>
  </si>
  <si>
    <t>27175de3f841d7c3c594efcb5158e0bf</t>
  </si>
  <si>
    <t>En.yibada.com 728x90</t>
  </si>
  <si>
    <t>erdbeerlounge.de</t>
  </si>
  <si>
    <t>84e35b8c138367364f8c6b52c11ead78</t>
  </si>
  <si>
    <t>Erdbeerlounge.de Mobile 320x50</t>
  </si>
  <si>
    <t>extase-y.com</t>
  </si>
  <si>
    <t>1f24eb806c711003220f294681e7e696</t>
  </si>
  <si>
    <t>Extase-y.com 728x90</t>
  </si>
  <si>
    <t>fizzdot.com</t>
  </si>
  <si>
    <t>197dce2c3b2eaefdb948650720c5f1aa</t>
  </si>
  <si>
    <t>Fizzdot.com Mobile 320x50</t>
  </si>
  <si>
    <t>freemalaysiatoday.com</t>
  </si>
  <si>
    <t>d32cc83f4be9db7efe93051a722b7186</t>
  </si>
  <si>
    <t>Freemalaysiatoday.com 728x90</t>
  </si>
  <si>
    <t>independent.co.uk</t>
  </si>
  <si>
    <t>85b9a501a468d40688237000d1d2ef63</t>
  </si>
  <si>
    <t>Independent.co.uk 728x90</t>
  </si>
  <si>
    <t>infobae.com</t>
  </si>
  <si>
    <t>d505ecea31c7e81a774fb16bd189d203</t>
  </si>
  <si>
    <t>Infobae.com 728x90</t>
  </si>
  <si>
    <t>insidermonkey.com</t>
  </si>
  <si>
    <t>5e10162d694186f52422c2f2ed881025</t>
  </si>
  <si>
    <t>Insidermonkey.com Mobile 320x50</t>
  </si>
  <si>
    <t>5f6f808878db5572c7e26dd28df59cee</t>
  </si>
  <si>
    <t>Insidermonkey.com 728x90</t>
  </si>
  <si>
    <t>jagbani.punjabkesari.in</t>
  </si>
  <si>
    <t>e7fa374fbd3e12c38bdc22d980ff64f1</t>
  </si>
  <si>
    <t>Jagbani.punjabkesari.in 728x90</t>
  </si>
  <si>
    <t>jellyshare.com</t>
  </si>
  <si>
    <t>37457a87f0b45f281384c3bc6ff229b5</t>
  </si>
  <si>
    <t>Jellyshare.com 728x90</t>
  </si>
  <si>
    <t>jpost.com</t>
  </si>
  <si>
    <t>65e3ea0d743b2a85a5ab16660b34e994</t>
  </si>
  <si>
    <t>Jpost.com 728x90</t>
  </si>
  <si>
    <t>laprensa.hn</t>
  </si>
  <si>
    <t>5bb36d660d1aac6b686cd7dce6ef2278</t>
  </si>
  <si>
    <t>Laprensa.hn 728x90</t>
  </si>
  <si>
    <t>e7b49efc40b13f3731a44cdc7ab6ce18</t>
  </si>
  <si>
    <t>Laprensa.hn 300x250</t>
  </si>
  <si>
    <t>lesderapages.com</t>
  </si>
  <si>
    <t>e1eafa5fae18478dec0f5431d6fa372b</t>
  </si>
  <si>
    <t>Lesderapages.com 728x90</t>
  </si>
  <si>
    <t>maariv.co.il</t>
  </si>
  <si>
    <t>382f044404f7e7344904670e5505ea8d</t>
  </si>
  <si>
    <t>Maariv.co.il 728x90</t>
  </si>
  <si>
    <t>milliyet.com.tr</t>
  </si>
  <si>
    <t>d8eb8ed665f8cc14bfc3b74796938a5f</t>
  </si>
  <si>
    <t>Milliyet.com.tr 728x90</t>
  </si>
  <si>
    <t>mundotkm.com</t>
  </si>
  <si>
    <t>1f74a9790a6d9693ed1d5b7ac1730d43</t>
  </si>
  <si>
    <t>Mundotkm.com 728x90</t>
  </si>
  <si>
    <t>c1e34bdb84b75087b8b74d803fadc3e5</t>
  </si>
  <si>
    <t>Mundotkm.com Mobile 320x50</t>
  </si>
  <si>
    <t>nnm.me</t>
  </si>
  <si>
    <t>00d272b2c435cc6554849b40af8cb10b</t>
  </si>
  <si>
    <t>Nnm.me 728x90</t>
  </si>
  <si>
    <t>prensalibre.com</t>
  </si>
  <si>
    <t>37d36d3ee2e5e61cc1208b320243223a</t>
  </si>
  <si>
    <t>Prensalibre.com 728x90</t>
  </si>
  <si>
    <t>pure-t.ru</t>
  </si>
  <si>
    <t>34d90730840b491937e4ce5ad71e3f7b</t>
  </si>
  <si>
    <t>Pure-t.ru 728x90</t>
  </si>
  <si>
    <t>r7.com</t>
  </si>
  <si>
    <t>2f75089d0be84aef4ae1dc4539662cb6</t>
  </si>
  <si>
    <t>R7.com Mobile 320x50</t>
  </si>
  <si>
    <t>95c12a3a5eb7a77807210ce53f1bc96f</t>
  </si>
  <si>
    <t>R7.com</t>
  </si>
  <si>
    <t>record.com.mx</t>
  </si>
  <si>
    <t>2316b9ec43aa1af4a58e7b117482336e</t>
  </si>
  <si>
    <t>Record.com.mx 728x90</t>
  </si>
  <si>
    <t>rougeframboise.com</t>
  </si>
  <si>
    <t>3e2574da66ad7ba5ea9fc924e3eaed2a</t>
  </si>
  <si>
    <t>Rougeframboise.com Mobile 320x50</t>
  </si>
  <si>
    <t>c09c978f612f2b18a7e1edb4e12752e4</t>
  </si>
  <si>
    <t>Rougeframboise.com 728x90</t>
  </si>
  <si>
    <t>shaker.news</t>
  </si>
  <si>
    <t>3c863a5e30c7b8a61239773388e53a7b</t>
  </si>
  <si>
    <t>Shaker.news 728x90</t>
  </si>
  <si>
    <t>telegraf.rs</t>
  </si>
  <si>
    <t>cb662cdcd304bb3b60d85f29fd98570a</t>
  </si>
  <si>
    <t>Telegraf.rs</t>
  </si>
  <si>
    <t>thatviralfeed.com</t>
  </si>
  <si>
    <t>c0868eebeed253b59e54cba552dc5e1e</t>
  </si>
  <si>
    <t>Thatviralfeed.com Mobile 320x50</t>
  </si>
  <si>
    <t>thebadbuzz.com</t>
  </si>
  <si>
    <t>761c7056c1ed105d951bb7112feb2fe6</t>
  </si>
  <si>
    <t>Thebadbuzz.com Mobile 320x50</t>
  </si>
  <si>
    <t>thecelebritylane.com</t>
  </si>
  <si>
    <t>2396ae1c662af6738948b11a928dbaec</t>
  </si>
  <si>
    <t>Thecelebritylane.com 728x90</t>
  </si>
  <si>
    <t>tonsofbuzz.com</t>
  </si>
  <si>
    <t>0f396627f8eaa4f77f5f32843e63ba2a</t>
  </si>
  <si>
    <t>Tonsofbuzz.com Mobile 320x50</t>
  </si>
  <si>
    <t>trendelier.com</t>
  </si>
  <si>
    <t>07e02056ea78b30dbe5eaec230802cbf</t>
  </si>
  <si>
    <t>Trendelier.com Mobile 320x50</t>
  </si>
  <si>
    <t>eb1660a5a9b0a29e16db8e76ec5332c2</t>
  </si>
  <si>
    <t>Trendelier.com 728x90</t>
  </si>
  <si>
    <t>tvnotas.com.mx</t>
  </si>
  <si>
    <t>afb81d503ad32c53dd6154bf1fc65009</t>
  </si>
  <si>
    <t>Tvnotas.com.mx 728x90</t>
  </si>
  <si>
    <t>unian.net</t>
  </si>
  <si>
    <t>a1aba9d9bacf918eafc4b8d615f7a6e9</t>
  </si>
  <si>
    <t>Unian.net 728x90</t>
  </si>
  <si>
    <t>unian.ua</t>
  </si>
  <si>
    <t>d642e07b11b89286b5cee745bfc4dc85</t>
  </si>
  <si>
    <t>Unian.ua 728x90</t>
  </si>
  <si>
    <t>viepratique.fr</t>
  </si>
  <si>
    <t>309c327692b0941cf9dd2285e1851533</t>
  </si>
  <si>
    <t>Viepratique.fr 728x90</t>
  </si>
  <si>
    <t>viralands.com</t>
  </si>
  <si>
    <t>43d7831aaf054f4f1b54844ed1e60d6a</t>
  </si>
  <si>
    <t>Viralands.com Mobile 320x50</t>
  </si>
  <si>
    <t>f7b5ceb72e9bf11b6d3f3da211c272b6</t>
  </si>
  <si>
    <t>Viralands.com 728x90</t>
  </si>
  <si>
    <t>viralscoop.com</t>
  </si>
  <si>
    <t>1919311c96622e43ceaad5794054cc2a</t>
  </si>
  <si>
    <t>Viralscoop.com 728x90</t>
  </si>
  <si>
    <t>dcf447f3586e2d703bc5ec6d5be9aa2e</t>
  </si>
  <si>
    <t>Viralscoop.com Mobile 320x50</t>
  </si>
  <si>
    <t>wuxiaworld.com</t>
  </si>
  <si>
    <t>d0bf78766485a994640f4a22c61d54c4</t>
  </si>
  <si>
    <t>Wuxiaworld.com Mobile 320x50</t>
  </si>
  <si>
    <t>Income Store (Homeremedyshop.com)</t>
  </si>
  <si>
    <t>copypastecharacter.com</t>
  </si>
  <si>
    <t>3505c761b75c20f848b8550ed8f1a810</t>
  </si>
  <si>
    <t>Copypastecharacter.com ATF 728x90</t>
  </si>
  <si>
    <t>62ecba9cc09728e19a61ae894b334e00</t>
  </si>
  <si>
    <t>Copypastecharacter.com BTF 300x250</t>
  </si>
  <si>
    <t>c2bf22d23aa9dccb8654fd502468691d</t>
  </si>
  <si>
    <t>Copypastecharacter.com ATF 300x250</t>
  </si>
  <si>
    <t>f3d3215bd8062c7bbf1f74c3da8d6a8e</t>
  </si>
  <si>
    <t>Copypastecharacter.com ATF 970x250</t>
  </si>
  <si>
    <t>homeremedyshop.com</t>
  </si>
  <si>
    <t>277e319e92369dd18400f7b1e998f3fe</t>
  </si>
  <si>
    <t>Homeremedyshop.com US BTF 300x250</t>
  </si>
  <si>
    <t>4271c23be426eaf9354d624a0661d23e</t>
  </si>
  <si>
    <t>Homeremedyshop.com BTF #3 300x250</t>
  </si>
  <si>
    <t>45bfc3c2a66d32984c9a8aa1618fd3ad</t>
  </si>
  <si>
    <t>Homeremedyshop.com BTF #2 300x250</t>
  </si>
  <si>
    <t>75a24aa999c353999672b5c165ac5f82</t>
  </si>
  <si>
    <t>Homeremedyshop.com INT ATF 728x90</t>
  </si>
  <si>
    <t>bffc1487e60be854235c8ff50a67c979</t>
  </si>
  <si>
    <t>Homeremedyshop.com US ATF 300x250</t>
  </si>
  <si>
    <t>d2301e8205a62a7eed42c0e5e64f8a95</t>
  </si>
  <si>
    <t>Homeremedyshop.com INT ATF 300x250</t>
  </si>
  <si>
    <t>Indimusic.tv</t>
  </si>
  <si>
    <t>indimusic.tv</t>
  </si>
  <si>
    <t>3a4f6f3872255106f805e98324a63915</t>
  </si>
  <si>
    <t>Indimusic.tv ROW #2 300x250</t>
  </si>
  <si>
    <t>67613211e376e38a5e6fe9f342ef93e6</t>
  </si>
  <si>
    <t>Indimusic.tv US/CA 300x250</t>
  </si>
  <si>
    <t>fc2ac09866dfd882a27370d2a340f2d5</t>
  </si>
  <si>
    <t>Indimusic.tv ROW #1 300x250</t>
  </si>
  <si>
    <t>Ingame.de</t>
  </si>
  <si>
    <t>ingame.de</t>
  </si>
  <si>
    <t>0396a98e5559fc13a042f31055df6482</t>
  </si>
  <si>
    <t>Ingame.de 728x90</t>
  </si>
  <si>
    <t>1ac81ff337e4fd0d1b7dc6af80aabcd0</t>
  </si>
  <si>
    <t>Ingame.de 300x250</t>
  </si>
  <si>
    <t>cf48c0d1337d22ad595e70affb216156</t>
  </si>
  <si>
    <t>Ingame.de 160x600</t>
  </si>
  <si>
    <t>ioff.de</t>
  </si>
  <si>
    <t>3bdc4aa0586c923c4e1b9f5bd32cecaf</t>
  </si>
  <si>
    <t>Ioff.de 160x600</t>
  </si>
  <si>
    <t>93ae78d8b70dc1f566731645589000f8</t>
  </si>
  <si>
    <t>Ioff.de 728x90</t>
  </si>
  <si>
    <t>minecraft-serverlist.net</t>
  </si>
  <si>
    <t>52dd1cdf0c23cb297bbfab7e484ea76f</t>
  </si>
  <si>
    <t>Minecraft-serverlist.net 160x600</t>
  </si>
  <si>
    <t>5fd1eca5819597ac7f914ccedef8dc0d</t>
  </si>
  <si>
    <t>Minecraft-serverlist.net 728x90</t>
  </si>
  <si>
    <t>trophies-ps3.de</t>
  </si>
  <si>
    <t>97cfd3a72ea67736682429f535964129</t>
  </si>
  <si>
    <t>Trophies-ps3.de 728x90</t>
  </si>
  <si>
    <t>98b806f1b9ffcfe08b16d4310f15377c</t>
  </si>
  <si>
    <t>Trophies-ps3.de 300x250</t>
  </si>
  <si>
    <t>b0e69e0103c715d9f6b8756fad285220</t>
  </si>
  <si>
    <t>Trophies-ps3.de 160x600</t>
  </si>
  <si>
    <t>Ingenutech, LLC (Bravo.com)</t>
  </si>
  <si>
    <t>bravo.com</t>
  </si>
  <si>
    <t>319a54c7b5b860753aaffdd8693b6f7a</t>
  </si>
  <si>
    <t>Bravo.com US 300x600</t>
  </si>
  <si>
    <t>9613f57b5e13dcc6ce39f79eaded9c13</t>
  </si>
  <si>
    <t>Bravo.com US 160x600</t>
  </si>
  <si>
    <t>e31f12129c8a9e55d5341d2967394c59</t>
  </si>
  <si>
    <t>Bravo.com US 300x250</t>
  </si>
  <si>
    <t>Inquisitr.com</t>
  </si>
  <si>
    <t>inquisitr.com</t>
  </si>
  <si>
    <t>03932d66637d396843a00d741fd3808c</t>
  </si>
  <si>
    <t>PB_KOM_IQ_C_BTF2_ 300x250</t>
  </si>
  <si>
    <t>05eda0416c8619ca84351b07f46a8852</t>
  </si>
  <si>
    <t>PB_KOM_IQ_C_BTF_ 300x250</t>
  </si>
  <si>
    <t>08050f0ec22de78e21b9fed08c02b115</t>
  </si>
  <si>
    <t>New_IQ_KOM_C_BTF_ 728x90</t>
  </si>
  <si>
    <t>139affc1ae629092a7d9acd36557429f</t>
  </si>
  <si>
    <t>PB_KOM_IQ_C_MOB_320x50</t>
  </si>
  <si>
    <t>18c68a202c78e7d9999100f8abac34c7</t>
  </si>
  <si>
    <t>New_IQ_KOM_HP_MOB_BTF2_ 300x250</t>
  </si>
  <si>
    <t>1b973b3085b48aeb737ebf55e8497b12</t>
  </si>
  <si>
    <t>PB_KOM_IQ_C_MOB_BTF_ 320x50</t>
  </si>
  <si>
    <t>29522bbc7d05fb4674e75cfbfb3835cd</t>
  </si>
  <si>
    <t>New_IQ_KOM_C_MOB_BTF_320x100</t>
  </si>
  <si>
    <t>2d3a4cc3c67dca2c600782323af297e3</t>
  </si>
  <si>
    <t>PB_KOM_IQ_C_ATF_ 728x90</t>
  </si>
  <si>
    <t>2d86c966ba1936316f5c2f46086a10ca</t>
  </si>
  <si>
    <t>PB_KOM_IQ_C_MOB_BTF2_300x250</t>
  </si>
  <si>
    <t>33cb54f23bef9f0f3f22c03e931b5faa</t>
  </si>
  <si>
    <t>PB_KOM_IQ_C_MOB_BTF5_300x250</t>
  </si>
  <si>
    <t>368e0fcccc64b410342fa97219042791</t>
  </si>
  <si>
    <t>New_IQ_KOM_C_ATF_ 300x250</t>
  </si>
  <si>
    <t>3c8e477f7a98402a588fd5551ccabcff</t>
  </si>
  <si>
    <t>New_IQ_KOM_HP_BTF_ 728x90</t>
  </si>
  <si>
    <t>4a176ee86d8eef875953de8bfbd7f064</t>
  </si>
  <si>
    <t>New_IQ_KOM_C_MOB_BTF4_300x250</t>
  </si>
  <si>
    <t>4c469b0a69dfdaa72edf514396bb1dc7</t>
  </si>
  <si>
    <t>PB_KOM_IQ_C_Under_Content_300x250</t>
  </si>
  <si>
    <t>56e73dafc96afd2f8d5de262c903a2a0</t>
  </si>
  <si>
    <t>New_IQ_KOM_HP_BTF2_ 300x600</t>
  </si>
  <si>
    <t>64fcf0220f6862095e8cc7b03ae61833</t>
  </si>
  <si>
    <t>New_IQ_KOM_C_Under_Content_ 300x250</t>
  </si>
  <si>
    <t>717b7f2bc38049bebe4678acc0729395</t>
  </si>
  <si>
    <t>New_IQ_KOM_C_MOB_BTF5_300x250</t>
  </si>
  <si>
    <t>75379a382b62dcdb5b938574bf2c788d</t>
  </si>
  <si>
    <t>New_IQ_KOM_C_MOB_In_Content_ 300x250</t>
  </si>
  <si>
    <t>78ab233309dc385d84b1824874ac13e2</t>
  </si>
  <si>
    <t>New_IQ_KOM_C_BTF2_ 300x250</t>
  </si>
  <si>
    <t>821c5ab5a662a45b2ff9b32555e138ca</t>
  </si>
  <si>
    <t>New_IQ_KOM_C_MOB_BTF2_ 300x250</t>
  </si>
  <si>
    <t>8a97ff75214bbc2c4132ab60ed069a20</t>
  </si>
  <si>
    <t>New_IQ_KOM_HP_ATF_ 728x90</t>
  </si>
  <si>
    <t>9e5c7560de20f485c9fbcce2bb2d1eeb</t>
  </si>
  <si>
    <t>New_IQ_KOM_C_MOB_In_Content_2_300x250</t>
  </si>
  <si>
    <t>a047ac266733c50f88043e246bb563c7</t>
  </si>
  <si>
    <t>PB_KOM_IQ_C_MOB_In_Content_300x250</t>
  </si>
  <si>
    <t>a3217d2c34e793436ca994211dd46544</t>
  </si>
  <si>
    <t>New_IQ_KOM_HP_MOB_BTF_ 300x250</t>
  </si>
  <si>
    <t>ac67200a8065c83e43b694d60561d372</t>
  </si>
  <si>
    <t>New_IQ_KOM_HP_BTF1_ 300x600</t>
  </si>
  <si>
    <t>b099e27c6d929509f67c5a04cca99000</t>
  </si>
  <si>
    <t>New_IQ_KOM_C_ATF_ 728x90</t>
  </si>
  <si>
    <t>bfb4c65b82577315b216e2617f46a475</t>
  </si>
  <si>
    <t>New_IQ_KOM_HP_MOB_ATF_ 300x250</t>
  </si>
  <si>
    <t>ca63b0d8bb8d811c0a386065e9008615</t>
  </si>
  <si>
    <t>PB_KOM_IQ_C_ATF_300x250</t>
  </si>
  <si>
    <t>cdfbdfc30d3ea59e55587d2ba49710a5</t>
  </si>
  <si>
    <t>PB_KOM_IQ_C_MOB_In_Content_2_300x250</t>
  </si>
  <si>
    <t>d63135fe9a88fddc2ef223b5d3b5bd5a</t>
  </si>
  <si>
    <t>New_IQ_KOM_C_MOB_BTF3_ 300x250</t>
  </si>
  <si>
    <t>e3ea36ad59e09cb85600fb449a810423</t>
  </si>
  <si>
    <t>New_IQ_KOM_C_MOB_ 320x50</t>
  </si>
  <si>
    <t>e4193627f2ffb9e0a0e25a45e27b2dc9</t>
  </si>
  <si>
    <t>New_IQ_KOM_Sticky_Footer_728x90</t>
  </si>
  <si>
    <t>f183f58e25d694c9aa1f9201ca79a3c2</t>
  </si>
  <si>
    <t>PB_KOM_IQ_C_BTF_ 728x90</t>
  </si>
  <si>
    <t>f377d5448539a9a4760ca49df50da92d</t>
  </si>
  <si>
    <t>PB_KOM_IQ_C_MOB_BTF3_300x250</t>
  </si>
  <si>
    <t>fed7e1ecb321991dea176156e264d810</t>
  </si>
  <si>
    <t>New_IQ_KOM_C_BTF_ 300x250</t>
  </si>
  <si>
    <t>quotery.com</t>
  </si>
  <si>
    <t>1c36189d534fac9b57208103bffe2b23</t>
  </si>
  <si>
    <t>QT_T2_C_BTF1_KOM 300x250</t>
  </si>
  <si>
    <t>4216f0169b4e7d7dd7ac05271ed1f36b</t>
  </si>
  <si>
    <t>QT_T1_C_BTF2_KOM 300x250</t>
  </si>
  <si>
    <t>4eb156ccb98a4b414bf1c8d12d4b179f</t>
  </si>
  <si>
    <t>QT_T1_H_BTF3_KOM 300x250</t>
  </si>
  <si>
    <t>6d9fd31416f324bd3f047b470282306f</t>
  </si>
  <si>
    <t>QT_T1_C_BTF1_KOM 300x250</t>
  </si>
  <si>
    <t>caf5887a8fa6ec598d061ad42fca7bea</t>
  </si>
  <si>
    <t>QT_T2_C_BTF2_KOM 300x250</t>
  </si>
  <si>
    <t>e26ddac6e5246f8424bbefde4e59540e</t>
  </si>
  <si>
    <t>QT_T1_H_BTF4_KOM 300x250</t>
  </si>
  <si>
    <t>InsideOut Media (iExplore.com)</t>
  </si>
  <si>
    <t>iexplore.com</t>
  </si>
  <si>
    <t>34f9a62b0d7b63ee2e32e6a1ea3d0e0d</t>
  </si>
  <si>
    <t>Iexplore.com BTF 728x90</t>
  </si>
  <si>
    <t>7407d82541fe6c96530225e185909be9</t>
  </si>
  <si>
    <t>Iexplore.com US &amp; CA 160x600</t>
  </si>
  <si>
    <t>9f2fb6fc7b22a1539b6d04afd30a5c8f</t>
  </si>
  <si>
    <t>Iexplore.com US &amp; CA 728x90</t>
  </si>
  <si>
    <t>d763300a1d1a839c275d6c3a2b14732c</t>
  </si>
  <si>
    <t>Iexplore.com 300x600</t>
  </si>
  <si>
    <t>travelmindset.com</t>
  </si>
  <si>
    <t>110bf6a6a7207b77e8d362190ac53560</t>
  </si>
  <si>
    <t>Travelmindset.com US &amp; CA 160x600</t>
  </si>
  <si>
    <t>1c70ecc315f91df62553f8b429ffa8ad</t>
  </si>
  <si>
    <t>Travelmindset.com 300x600</t>
  </si>
  <si>
    <t>6e6e433002b5c6bcbd4ef59a061d2f29</t>
  </si>
  <si>
    <t>Travelmindset.com BTF 728x90</t>
  </si>
  <si>
    <t>8ce6a6602ca19016315efe19e49882c1</t>
  </si>
  <si>
    <t>Travelmindset.com US &amp; CA 728x90</t>
  </si>
  <si>
    <t>93554e6552d20ba21ac038721e3f4539</t>
  </si>
  <si>
    <t>Travelmindset.com US &amp; CA 300x250</t>
  </si>
  <si>
    <t>Inspirus Media (gamebanshee.com)</t>
  </si>
  <si>
    <t>brainfall.com</t>
  </si>
  <si>
    <t>03d07c070ea12bf9c51503e57d933f2f</t>
  </si>
  <si>
    <t>Brainfall.com 300x250</t>
  </si>
  <si>
    <t>111476b13dd357a39b66ed1d86f8e374</t>
  </si>
  <si>
    <t>Brainfall.com 300x600</t>
  </si>
  <si>
    <t>1647af303a5deb33f291eb079f0e67cc</t>
  </si>
  <si>
    <t>Brainfall.com 160x600</t>
  </si>
  <si>
    <t>195723e02b8b5e70c1d5f240f6b70e6f</t>
  </si>
  <si>
    <t>Brainfall.com 728x90</t>
  </si>
  <si>
    <t>desimania.net</t>
  </si>
  <si>
    <t>2b898abc9d2d5aebcae2edd417d37336</t>
  </si>
  <si>
    <t>Desimania.net 728x90</t>
  </si>
  <si>
    <t>fe106b4afdf1afe94fa690632f148f11</t>
  </si>
  <si>
    <t>Desimania.net 300x250</t>
  </si>
  <si>
    <t>positiveboost.com</t>
  </si>
  <si>
    <t>fd9ffcb8d73e47d15e6f2236bb976b11</t>
  </si>
  <si>
    <t>Positiveboost.com 728x90</t>
  </si>
  <si>
    <t>rumorfix.com</t>
  </si>
  <si>
    <t>19ff9a08ef56b9a3b6ef2195ee2609e6</t>
  </si>
  <si>
    <t>Rumorfix.com 160x600</t>
  </si>
  <si>
    <t>2e6d4a5ed5a2bbd8ef89a9e902f30493</t>
  </si>
  <si>
    <t>Rumorfix.com 300x250</t>
  </si>
  <si>
    <t>943487cf057f47097449d6ef7a41c374</t>
  </si>
  <si>
    <t>Rumorfix.com 728x90</t>
  </si>
  <si>
    <t>streetinsider.com</t>
  </si>
  <si>
    <t>33ef8e11742324bf554beca199661d72</t>
  </si>
  <si>
    <t>Streetinsider.com 300x250</t>
  </si>
  <si>
    <t>thehealthyhomeeconomist.com</t>
  </si>
  <si>
    <t>87193788e4d44591e40d87a8b51babf5</t>
  </si>
  <si>
    <t>Thehealthyhomeeconomist.com 160x600</t>
  </si>
  <si>
    <t>e9e375ac8c839951c2503444578c7a33</t>
  </si>
  <si>
    <t>Thehealthyhomeeconomist.com 728x90</t>
  </si>
  <si>
    <t>f53bd50073761c00096072841ec9c670</t>
  </si>
  <si>
    <t>Thehealthyhomeeconomist.com 300x250</t>
  </si>
  <si>
    <t>veryhangry.com</t>
  </si>
  <si>
    <t>02eae93a1b58192e3d6bfcfb0f9c4fc0</t>
  </si>
  <si>
    <t>Veryhangry.com 160x600</t>
  </si>
  <si>
    <t>40e5ab9d2eede7bd6ae8f8ef67cfe90d</t>
  </si>
  <si>
    <t>Veryhangry.com 728x90</t>
  </si>
  <si>
    <t>d2f6b58c4276e0f4132c7a0543661122</t>
  </si>
  <si>
    <t>Veryhangry.com 300x250</t>
  </si>
  <si>
    <t>viralboom.com</t>
  </si>
  <si>
    <t>4743148202588b07f5e7a8788d844d9a</t>
  </si>
  <si>
    <t>Viralboom.com 160x600</t>
  </si>
  <si>
    <t>76f97c1cb0a8d79b8df3d4ae82a06efa</t>
  </si>
  <si>
    <t>Viralboom.com 300x250</t>
  </si>
  <si>
    <t>8e33b2839d4f99ab81bf4af665be3f7b</t>
  </si>
  <si>
    <t>Viralboom.com 728x90</t>
  </si>
  <si>
    <t>instantfundas.com</t>
  </si>
  <si>
    <t>amusingplanet.com</t>
  </si>
  <si>
    <t>5815178ebc7942efc88b8ababe71fcd9</t>
  </si>
  <si>
    <t>Amusingplanet.com USA 300x250</t>
  </si>
  <si>
    <t>bf4b8c3f44227d7e368942a72f793b3f</t>
  </si>
  <si>
    <t>Amusingplanet.com WW 728x90</t>
  </si>
  <si>
    <t>cde085b168b917e46843b34138840a2c</t>
  </si>
  <si>
    <t>Amusingplanet.com WW 300x250</t>
  </si>
  <si>
    <t>d5559fa2566bd7790e6220ac24744e53</t>
  </si>
  <si>
    <t>Instantfundas.com USA</t>
  </si>
  <si>
    <t>Internet TV AG (schoener-fernsehen.com)</t>
  </si>
  <si>
    <t>schoener-fernsehen.com</t>
  </si>
  <si>
    <t>5689eb422602346bd9f6701bc8058297</t>
  </si>
  <si>
    <t>Schoener-fernsehen.com</t>
  </si>
  <si>
    <t>b357e3b55bf4b0377d516af8925caa80</t>
  </si>
  <si>
    <t>Iphonefaq.org</t>
  </si>
  <si>
    <t>iphonefaq.org</t>
  </si>
  <si>
    <t>1eefa5a32a35fca4ccf81486b5fd395c</t>
  </si>
  <si>
    <t>iPhoneFAQ Leaderboard</t>
  </si>
  <si>
    <t>911b73ba5a4fd6e659cdb914b7ed2a1b</t>
  </si>
  <si>
    <t>iPhoneFAQ Leaderboard (small)</t>
  </si>
  <si>
    <t>b57aebcba4b0d6783e908bb3feb4a82e</t>
  </si>
  <si>
    <t>iPhoneFAQ Half Page</t>
  </si>
  <si>
    <t>ec8fbaa7471fa7ac9d095497fdf61872</t>
  </si>
  <si>
    <t>iPhoneFAQ Medium Rectangle</t>
  </si>
  <si>
    <t>Itsthevibe.com</t>
  </si>
  <si>
    <t>itsthevibe.com</t>
  </si>
  <si>
    <t>36f212038030fa10980907a18e10aa50</t>
  </si>
  <si>
    <t>Itsthevibe.com ATF 160x600</t>
  </si>
  <si>
    <t>637423fccf72331b018bbb010620e1fc</t>
  </si>
  <si>
    <t>Itsthevibe.com ATF 728x90</t>
  </si>
  <si>
    <t>6d7baeb5ab1662df67cf4be577706e11</t>
  </si>
  <si>
    <t>Itsthevibe.com ATF 300x600</t>
  </si>
  <si>
    <t>72e4403a6ce4261f1079c40d29a02e29</t>
  </si>
  <si>
    <t>Itsthevibe.com ATF 300x250</t>
  </si>
  <si>
    <t>J Carter Marketing (sltrib.com)</t>
  </si>
  <si>
    <t>a9d4fc6140fd24cb03ecb76ccd0d52a5</t>
  </si>
  <si>
    <t>9news.com 728x90</t>
  </si>
  <si>
    <t>bfb044d23606384c93eb889981e48002</t>
  </si>
  <si>
    <t>9news.com 300x250</t>
  </si>
  <si>
    <t>care2.com</t>
  </si>
  <si>
    <t>1a8f309cedc909296cfc383d1881e1f9</t>
  </si>
  <si>
    <t>Care2.com 728x90</t>
  </si>
  <si>
    <t>e433503730b722d846556b22c8e8f5ae</t>
  </si>
  <si>
    <t>Care2.com 300x250</t>
  </si>
  <si>
    <t>channel3000.com</t>
  </si>
  <si>
    <t>2b11aafcbd5d016773554632a7f15c6e</t>
  </si>
  <si>
    <t>Channel3000.com 300x250</t>
  </si>
  <si>
    <t>citationmachine.net</t>
  </si>
  <si>
    <t>494dd6fcef2108c33458a576af2a2751</t>
  </si>
  <si>
    <t>Citationmachine.net 160x600</t>
  </si>
  <si>
    <t>c5f3d383cac4dcb732feb59b3136d4fb</t>
  </si>
  <si>
    <t>Citationmachine.net 300x250</t>
  </si>
  <si>
    <t>28ad3d0d89510f563a74fbf806f76540</t>
  </si>
  <si>
    <t>Diply.com 728x90</t>
  </si>
  <si>
    <t>38ca481c18ca5c56f9789df42a7f177c</t>
  </si>
  <si>
    <t>Diply.com 300x250</t>
  </si>
  <si>
    <t>a2d758951be553867084c84bc95124cd</t>
  </si>
  <si>
    <t>Diply.com UK 300x250</t>
  </si>
  <si>
    <t>da6b12aed92d89845aee39d5a0a37da8</t>
  </si>
  <si>
    <t>Diply.com UK 728x90</t>
  </si>
  <si>
    <t>duluthnewstribune.com</t>
  </si>
  <si>
    <t>63ed909321ee4129c281d8640eab5df3</t>
  </si>
  <si>
    <t>Duluthnewstribune.com 728x90</t>
  </si>
  <si>
    <t>ad087eaf593cc2a8988e29f572f2105e</t>
  </si>
  <si>
    <t>Duluthnewstribune.com 300x250</t>
  </si>
  <si>
    <t>easybib.com</t>
  </si>
  <si>
    <t>8457df6b00652f2fdd5f69684e61887f</t>
  </si>
  <si>
    <t>Easybib.com 160x600</t>
  </si>
  <si>
    <t>a0aea917c263b15011be837739eda3e0</t>
  </si>
  <si>
    <t>Easybib.com 300x250</t>
  </si>
  <si>
    <t>grandforksherald.com</t>
  </si>
  <si>
    <t>bef2b5775ff1e67be3535795d8e0d2eb</t>
  </si>
  <si>
    <t>Grandforksherald.com 300x250</t>
  </si>
  <si>
    <t>d76deaa61a1410d68c0332edb7d0310d</t>
  </si>
  <si>
    <t>Grandforksherald.com 728x90</t>
  </si>
  <si>
    <t>inforum.com</t>
  </si>
  <si>
    <t>7ffe5bf3552b71751e4d609479c178df</t>
  </si>
  <si>
    <t>Inforum.com 300x250</t>
  </si>
  <si>
    <t>ef363a26b56606d93ec3e5149537d01a</t>
  </si>
  <si>
    <t>Inforum.com 728x90</t>
  </si>
  <si>
    <t>k12reader.com</t>
  </si>
  <si>
    <t>05bf8edaf296e1ab3206daca59eabec4</t>
  </si>
  <si>
    <t>K12reader.com 160x600</t>
  </si>
  <si>
    <t>2c09b6546f688477a6514c7744b27ac5</t>
  </si>
  <si>
    <t>K12reader.com 728x90</t>
  </si>
  <si>
    <t>c8d03b0b72f90adfe55a8cdf0cc11570</t>
  </si>
  <si>
    <t>Kare11.com 728x90</t>
  </si>
  <si>
    <t>d131f15970d0a38698c3a0771cfcdcfb</t>
  </si>
  <si>
    <t>Kare11.com 300x250</t>
  </si>
  <si>
    <t>262e1e8552ef65b4a83f79910a6ae0dd</t>
  </si>
  <si>
    <t>Khou.com 300x250</t>
  </si>
  <si>
    <t>cbb5612f0ae04c0adea952af2fe00eb9</t>
  </si>
  <si>
    <t>Khou.com 728x90</t>
  </si>
  <si>
    <t>2d62cf72450353bdc0442b7da4390dd6</t>
  </si>
  <si>
    <t>Ksdk.com 728x90</t>
  </si>
  <si>
    <t>ec5d18bd2b0a6f53535e53b49dc70b79</t>
  </si>
  <si>
    <t>Ksdk.com 300x250</t>
  </si>
  <si>
    <t>ky3.com</t>
  </si>
  <si>
    <t>8e48bc2d735fbe984935ac816b10afc8</t>
  </si>
  <si>
    <t>Ky3.com 728x90</t>
  </si>
  <si>
    <t>math-aids.com</t>
  </si>
  <si>
    <t>ec19cebac3c9bc6859827165529a6eb0</t>
  </si>
  <si>
    <t>Math-aids.com 728x90</t>
  </si>
  <si>
    <t>ecb6f444b5b8aadaded6c1d683e20971</t>
  </si>
  <si>
    <t>Math-aids.com 160x600</t>
  </si>
  <si>
    <t>mitchellrepublic.com</t>
  </si>
  <si>
    <t>563ed4f13459033aa15ec36d2a8f28b8</t>
  </si>
  <si>
    <t>Mitchellrepublic.com 300x250</t>
  </si>
  <si>
    <t>okmagazine.com</t>
  </si>
  <si>
    <t>00df50c2703e8dff2b61a132db2b64fb</t>
  </si>
  <si>
    <t>Okmagazine.com 300x250</t>
  </si>
  <si>
    <t>rotowire.com</t>
  </si>
  <si>
    <t>8e0f9a57dd61e3a4cdd22550b37272af</t>
  </si>
  <si>
    <t>Rotowire.com 728x90</t>
  </si>
  <si>
    <t>seriouseats.com</t>
  </si>
  <si>
    <t>8c88a461ce8c19503b079b6cad86a784</t>
  </si>
  <si>
    <t>Seriouseats.com 300x250</t>
  </si>
  <si>
    <t>ef70342dccad9f21c38b9cfd8f178608</t>
  </si>
  <si>
    <t>Seriouseats.com 728x90</t>
  </si>
  <si>
    <t>sltrib.com</t>
  </si>
  <si>
    <t>42eb8766de2e55b205b39ffa79f664ba</t>
  </si>
  <si>
    <t>Sltrib.com 300x250</t>
  </si>
  <si>
    <t>4ea322792b7ca09f9b480602db248109</t>
  </si>
  <si>
    <t>Sltrib.com 728x90</t>
  </si>
  <si>
    <t>tarot.com</t>
  </si>
  <si>
    <t>05a33f9ba981bf6b4411d0dd55eb803a</t>
  </si>
  <si>
    <t>Tarot.com 300x250</t>
  </si>
  <si>
    <t>thesimsresource.com</t>
  </si>
  <si>
    <t>21a05e90f8a27d3ea4f58ef03d55560d</t>
  </si>
  <si>
    <t>Thesimsresource.com 300x250</t>
  </si>
  <si>
    <t>timesleader.com</t>
  </si>
  <si>
    <t>857762c41afe5cbfcccd29256571c751</t>
  </si>
  <si>
    <t>Timesleader.com 300x250</t>
  </si>
  <si>
    <t>towleroad.com</t>
  </si>
  <si>
    <t>53ebf69f08dea5aac54635ce5aaba1ee</t>
  </si>
  <si>
    <t>Towleroad.com 160x600</t>
  </si>
  <si>
    <t>c7c299a132d5c5603730aa595fc879fe</t>
  </si>
  <si>
    <t>Towleroad.com 728x90</t>
  </si>
  <si>
    <t>e4a986d680e494340dcce0c7b58bba6c</t>
  </si>
  <si>
    <t>Towleroad.com 300x250</t>
  </si>
  <si>
    <t>washingtontimes.com</t>
  </si>
  <si>
    <t>58fde1cf4f971e76de4e687676670783</t>
  </si>
  <si>
    <t>Washingtontimes.com 160x600</t>
  </si>
  <si>
    <t>b39e52b34a22dedc3a36f5c1dcb8e214</t>
  </si>
  <si>
    <t>Washingtontimes.com 300x600</t>
  </si>
  <si>
    <t>2699333f1ad34454f12c70d8d81ebc70</t>
  </si>
  <si>
    <t>Whitepages.com 160x600</t>
  </si>
  <si>
    <t>7bf90fd02d60e6601bd744952071daf9</t>
  </si>
  <si>
    <t>Whitepages.com 728x90</t>
  </si>
  <si>
    <t>wtva.com</t>
  </si>
  <si>
    <t>72d751e07c09f931fde76b952a24506e</t>
  </si>
  <si>
    <t>Wtva.com 300x250</t>
  </si>
  <si>
    <t>a85725e06d9d36a28e1ef7effd654cb2</t>
  </si>
  <si>
    <t>Wtva.com 728x90</t>
  </si>
  <si>
    <t>Ja606.co.uk</t>
  </si>
  <si>
    <t>ja606.co.uk</t>
  </si>
  <si>
    <t>11f714990532cdae6f027aeb5e1b94e7</t>
  </si>
  <si>
    <t>Ja606.co.uk #2 160x600</t>
  </si>
  <si>
    <t>4259f9648146ab0e46ca2f8fe3fe7653</t>
  </si>
  <si>
    <t>Ja606.co.uk 160x600</t>
  </si>
  <si>
    <t>9d0dfe10285db76d03f7e195791ee06a</t>
  </si>
  <si>
    <t>Ja606.co.uk 300x600</t>
  </si>
  <si>
    <t>ee6164433ba00774e6515d4a6d85a7c2</t>
  </si>
  <si>
    <t>Ja606.co.uk 728x90</t>
  </si>
  <si>
    <t>f4bc116711d2b93963eb482db70a410a</t>
  </si>
  <si>
    <t>Ja606.co.uk #2 300x600</t>
  </si>
  <si>
    <t>Japscan.com</t>
  </si>
  <si>
    <t>japscan.com</t>
  </si>
  <si>
    <t>0a8dc81bd97c0198b466459e754f9d51</t>
  </si>
  <si>
    <t>Japscan.com 728x90</t>
  </si>
  <si>
    <t>a7cec43f51c7e19c693351150f8a1795</t>
  </si>
  <si>
    <t>Japscan.com 160x600</t>
  </si>
  <si>
    <t>lirescan.com</t>
  </si>
  <si>
    <t>60a572916fc88c72f0b58d216c90bae8</t>
  </si>
  <si>
    <t>Lirescan.com 728x90</t>
  </si>
  <si>
    <t>d5b118ffb753ce1a5dbe3fe92e20577d</t>
  </si>
  <si>
    <t>Lirescan.com 160x600</t>
  </si>
  <si>
    <t>Jason Schober Media Inc (newsmoz.com)</t>
  </si>
  <si>
    <t>deltaweather.com</t>
  </si>
  <si>
    <t>21f8f1313e50c70f030df75ace890c4b</t>
  </si>
  <si>
    <t>Deltaweather.com #3 300x250</t>
  </si>
  <si>
    <t>ultimatefinanceblog.com</t>
  </si>
  <si>
    <t>01b351fd1b7f7253de2ac4e8756937f7</t>
  </si>
  <si>
    <t>Ultimatefinanceblog.com 300x250</t>
  </si>
  <si>
    <t>081647d6f5a2fa7ca3ccf9ceba597ac9</t>
  </si>
  <si>
    <t>Ultimatefinanceblog.com #2 300x250</t>
  </si>
  <si>
    <t>0e20649786806c9b6a2a9d7b31f76837</t>
  </si>
  <si>
    <t>Ultimatefinanceblog.com #3 160x600</t>
  </si>
  <si>
    <t>30af790265febb7f53e22c28312b8fec</t>
  </si>
  <si>
    <t>Ultimatefinanceblog.com #2 728x90</t>
  </si>
  <si>
    <t>338173d2c81b7c40531a5f5494916880</t>
  </si>
  <si>
    <t>Ultimatefinanceblog.com 160x600</t>
  </si>
  <si>
    <t>5009617d7813a8f1f4851467d325197c</t>
  </si>
  <si>
    <t>Ultimatefinanceblog.com #2 160x600</t>
  </si>
  <si>
    <t>5acea0daa0b0aa39b61208384c6364d1</t>
  </si>
  <si>
    <t>Ultimatefinanceblog.com #3 300x250</t>
  </si>
  <si>
    <t>60e499d9b06bf33e51db239df220dc55</t>
  </si>
  <si>
    <t>Ultimatefinanceblog.com #3 Tier 1 160x600</t>
  </si>
  <si>
    <t>65174141ee2e1e9a12ea9309d430f506</t>
  </si>
  <si>
    <t>Ultimatefinanceblog.com Tier 1 160x600</t>
  </si>
  <si>
    <t>710dd3435d4433d22bf9dd9b7ada2f69</t>
  </si>
  <si>
    <t>Ultimatefinanceblog.com 728x90</t>
  </si>
  <si>
    <t>7f1c8c3fb652bf4a4a79fe06ab8288c4</t>
  </si>
  <si>
    <t>Ultimatefinanceblog.com #2 Tier 1 300x250</t>
  </si>
  <si>
    <t>8b8c94205c112e6f1a2bdf9b23067397</t>
  </si>
  <si>
    <t>Ultimatefinanceblog.com #2 Tier 1 160x600</t>
  </si>
  <si>
    <t>9bcb945cd330ab597cd03b71f0361e8d</t>
  </si>
  <si>
    <t>Ultimatefinanceblog.com Tier 1 300x250</t>
  </si>
  <si>
    <t>ae49b6a2db4226ab6e961e5769679f7f</t>
  </si>
  <si>
    <t>Ultimatefinanceblog.com #3 728x90</t>
  </si>
  <si>
    <t>b10bb3049e706389e40a997cb9eae64c</t>
  </si>
  <si>
    <t>Ultimatefinanceblog.com #3 Tier 1 728x90</t>
  </si>
  <si>
    <t>e8c61cb4510cc2bc0e20db07eb6a7c59</t>
  </si>
  <si>
    <t>Ultimatefinanceblog.com #3 Tier 1 300x250</t>
  </si>
  <si>
    <t>ee47f081a7617faabcd5a4cbc11ee825</t>
  </si>
  <si>
    <t>Ultimatefinanceblog.com Tier 1 728x90</t>
  </si>
  <si>
    <t>f48fd729c740dcabbdb485595014fa3f</t>
  </si>
  <si>
    <t>Ultimatefinanceblog.com #2 Tier 1 728x90</t>
  </si>
  <si>
    <t>Jigsawplanet.com</t>
  </si>
  <si>
    <t>jigsawplanet.com</t>
  </si>
  <si>
    <t>0aeba84f44f3c5bf77b239640f6dcd2a</t>
  </si>
  <si>
    <t>728x90 CA</t>
  </si>
  <si>
    <t>4037fb442c69b94b4181c56bfd85936d</t>
  </si>
  <si>
    <t>728x90 FR</t>
  </si>
  <si>
    <t>9956a2f137eeb539a28b04418d1a5215</t>
  </si>
  <si>
    <t>728x90 UK</t>
  </si>
  <si>
    <t>e11546b69de25e734bea36c7a6ee00a6</t>
  </si>
  <si>
    <t>728x90 US</t>
  </si>
  <si>
    <t>Jones Kilmartin Group (morningticker.com)</t>
  </si>
  <si>
    <t>babwnews.com</t>
  </si>
  <si>
    <t>032495f365269fa0137d458c0d880ccb</t>
  </si>
  <si>
    <t>Babwnews.com 728x90</t>
  </si>
  <si>
    <t>morningticker.com</t>
  </si>
  <si>
    <t>8115a8d1bb151c2648dbe5241ac0087c</t>
  </si>
  <si>
    <t>Morningticker.com 728x90</t>
  </si>
  <si>
    <t>Justanimedubbed.tv</t>
  </si>
  <si>
    <t>justanimedubbed.tv</t>
  </si>
  <si>
    <t>51c51d76f236da07266e877ccafb4578</t>
  </si>
  <si>
    <t>Justanimedubbed.tv 300x250</t>
  </si>
  <si>
    <t>ce8b5551bb72b8da3d186abd6ecc3e2f</t>
  </si>
  <si>
    <t>Justanimedubbed.tv 728x90</t>
  </si>
  <si>
    <t>Justfashiontips.com</t>
  </si>
  <si>
    <t>justfashiontips.com</t>
  </si>
  <si>
    <t>072762ce875885bdd9ce52a59d197c6d</t>
  </si>
  <si>
    <t>JFS - 728x90 WEU BTF</t>
  </si>
  <si>
    <t>29d7b6a40ec7e4d7d71453268a5f0fae</t>
  </si>
  <si>
    <t>JFS - 300x250 USA BTF</t>
  </si>
  <si>
    <t>51507d8e660b7b6f5408586f3cf40a72</t>
  </si>
  <si>
    <t>JFS - 728x90 USA BTF</t>
  </si>
  <si>
    <t>632924fb22870acc19b15fc96137d517</t>
  </si>
  <si>
    <t>JFS - 300x250 ATF-ALL FALLBACK</t>
  </si>
  <si>
    <t>82ed0406237cec3a76ecb43e4f461fc9</t>
  </si>
  <si>
    <t>JFS - 300x250 WEU MTF</t>
  </si>
  <si>
    <t>88abae8e591718af84e8df1f3c541008</t>
  </si>
  <si>
    <t>JFS - 300x250 WEU ATF</t>
  </si>
  <si>
    <t>ad75964b42be837c9f95ba9918622275</t>
  </si>
  <si>
    <t>JFS - 300x250 USA MTF</t>
  </si>
  <si>
    <t>cfbbf3b13260f1f70599812a8694a82b</t>
  </si>
  <si>
    <t>JFS - 300x250 USA ATF</t>
  </si>
  <si>
    <t>f4822071920ecb3fe187fd6dd69c545c</t>
  </si>
  <si>
    <t>JFS - 300x250 WEU BTF</t>
  </si>
  <si>
    <t>thefashiontip.com</t>
  </si>
  <si>
    <t>12a98b4e5cf99ca4352a253fd7edd29d</t>
  </si>
  <si>
    <t>TFT - USA MTF 300x250</t>
  </si>
  <si>
    <t>1a4554cf3fb611d5acd9c0c3a884626b</t>
  </si>
  <si>
    <t>TFT - ATF-ALL FALLBACK 300x250</t>
  </si>
  <si>
    <t>276f8a4cb71e1d5380929a22060b49e7</t>
  </si>
  <si>
    <t>TFT - USA BTF 300x250</t>
  </si>
  <si>
    <t>280f5e57a6cc40e4c6293101062b27ca</t>
  </si>
  <si>
    <t>TFT - WEU MTF 300x250</t>
  </si>
  <si>
    <t>54c09a1edc1d11928001ae936174d7d9</t>
  </si>
  <si>
    <t>TFT - USA ATF 300x250</t>
  </si>
  <si>
    <t>74008dd1e5ca0ef9f8b3396d0b3a0954</t>
  </si>
  <si>
    <t>TFT - EU_USA L-BTF 300x250</t>
  </si>
  <si>
    <t>7973050f1fcae4317d4e63d6918ef0d8</t>
  </si>
  <si>
    <t>TFT - EEU ATF 300x250</t>
  </si>
  <si>
    <t>8b559d42b63c708ede89ef7ebfc0dcb9</t>
  </si>
  <si>
    <t>TFT - WEU BTF 728x90</t>
  </si>
  <si>
    <t>bdc6895e56386800410c594e2718c1d5</t>
  </si>
  <si>
    <t>TFT - WEU BTF 300x250</t>
  </si>
  <si>
    <t>cfeb44f589ee5d97b76d602769cd211e</t>
  </si>
  <si>
    <t>TFT - USA BTF 728x90</t>
  </si>
  <si>
    <t>d8833a144c1a4dcea63f8237bd6cb228</t>
  </si>
  <si>
    <t>TFT - WEU ATF 300x250</t>
  </si>
  <si>
    <t>Justgirlythings.co</t>
  </si>
  <si>
    <t>justgirlythings.co</t>
  </si>
  <si>
    <t>03e4635da971064fc7d9869e27482e80</t>
  </si>
  <si>
    <t>Justgirlythings.co 300x250</t>
  </si>
  <si>
    <t>Keebali</t>
  </si>
  <si>
    <t>dashhacks.com</t>
  </si>
  <si>
    <t>8d5a00194e83ee3873f650b3c06e340f</t>
  </si>
  <si>
    <t>Dashhacks.com 300x250</t>
  </si>
  <si>
    <t>justpushstart.com</t>
  </si>
  <si>
    <t>9fde9a760feb2693a0b2410e564d5782</t>
  </si>
  <si>
    <t>Justpushstart 300x250</t>
  </si>
  <si>
    <t>laaloosh.com</t>
  </si>
  <si>
    <t>1bf45f6cd16fb4898a2444a991ad2cd9</t>
  </si>
  <si>
    <t>Laaloosh 160x600</t>
  </si>
  <si>
    <t>49bd5911e338d676822305b013c497b6</t>
  </si>
  <si>
    <t>Laaloosh 300x250</t>
  </si>
  <si>
    <t>lifewithdogs.tv</t>
  </si>
  <si>
    <t>200707f8730c0187c2b35f47a1c429f6</t>
  </si>
  <si>
    <t>Lifewithdogs.tv 728x90</t>
  </si>
  <si>
    <t>3bcabde8e92ba2f74879a9c291cc5f8a</t>
  </si>
  <si>
    <t>Lifewithdogs.tv 300x250</t>
  </si>
  <si>
    <t>8944bbe854477a34287f16c1a922dc07</t>
  </si>
  <si>
    <t>Lifewithdogs.tv 160x600</t>
  </si>
  <si>
    <t>pentaxforums.com</t>
  </si>
  <si>
    <t>7a106290e283f33e975c3d6ab3597d82</t>
  </si>
  <si>
    <t>Pentaxforums.com 160x600</t>
  </si>
  <si>
    <t>ps3hax.net</t>
  </si>
  <si>
    <t>18d159d5090af62f62d2f917734f8e70</t>
  </si>
  <si>
    <t>Ps3hax.net #3 300x250</t>
  </si>
  <si>
    <t>2f32af840ef3bac79f6f23f5f950b89c</t>
  </si>
  <si>
    <t>Ps3hax.net #2 728x90</t>
  </si>
  <si>
    <t>5af98b2adc5e65fe1acb689f7c217a53</t>
  </si>
  <si>
    <t>Ps3hax.net #2 300x250</t>
  </si>
  <si>
    <t>5e65c7096000fe5aa997e24de321d3dc</t>
  </si>
  <si>
    <t>Ps3hax.net 728x90</t>
  </si>
  <si>
    <t>8c90ed3a232da93dd2cfccac5a29c5dd</t>
  </si>
  <si>
    <t>Ps3hax.net 160x600</t>
  </si>
  <si>
    <t>dd2625b056b2d45c9ab15d1dd7f1ae91</t>
  </si>
  <si>
    <t>Ps3hax.net 300x250</t>
  </si>
  <si>
    <t>qj.net</t>
  </si>
  <si>
    <t>bde76df25e3a7313ea84be078fef8ccf</t>
  </si>
  <si>
    <t>Qj.net 300x250</t>
  </si>
  <si>
    <t>reptileforums.co.uk</t>
  </si>
  <si>
    <t>da0db452f58a4f85954bf78840f82552</t>
  </si>
  <si>
    <t>Reptileforums 728x90</t>
  </si>
  <si>
    <t>tech-recipes.com</t>
  </si>
  <si>
    <t>0b7c1feedcb98e6d3d175a5979cfd718</t>
  </si>
  <si>
    <t>Tech-recipes.com 728x90</t>
  </si>
  <si>
    <t>5538cfa1ff764dc313a60bb8b8594e2f</t>
  </si>
  <si>
    <t>Tech-recipes.com 300x250</t>
  </si>
  <si>
    <t>ed47cbb9b076015a319f78ef43b688d1</t>
  </si>
  <si>
    <t>Tech-recipes.com 160x600</t>
  </si>
  <si>
    <t>Keepinspiring.me</t>
  </si>
  <si>
    <t>keepinspiring.me</t>
  </si>
  <si>
    <t>2ceec30c154ba7f286fb208849deb695</t>
  </si>
  <si>
    <t>Keepinspiring.me 728x90</t>
  </si>
  <si>
    <t>7a1f95039dd5cb65def82abf96538c77</t>
  </si>
  <si>
    <t>Keepinspiring.me 300x250</t>
  </si>
  <si>
    <t>c0ec11ce6384fc7803e7f46c2c4d9d40</t>
  </si>
  <si>
    <t>Keepinspiring.me 300x600</t>
  </si>
  <si>
    <t>Killsometime.com</t>
  </si>
  <si>
    <t>killsometime.com</t>
  </si>
  <si>
    <t>80dd191c7595a88cd32bffe9d2e5af9a</t>
  </si>
  <si>
    <t>Kissanime.com</t>
  </si>
  <si>
    <t>818106b2e080132dcefc0bf36b19811d</t>
  </si>
  <si>
    <t>123greetings.com 300x250</t>
  </si>
  <si>
    <t>a099d0390c8c38ca36545289aeb330f1</t>
  </si>
  <si>
    <t>de25c972725e1d502a8616021cc8a9bd</t>
  </si>
  <si>
    <t>123greetings.com 728x90</t>
  </si>
  <si>
    <t>e8acf61805f5412cbf88052c561494bf</t>
  </si>
  <si>
    <t>123greetings.com ROW 728x90</t>
  </si>
  <si>
    <t>anilinkz.tv</t>
  </si>
  <si>
    <t>0c1855dccab03ff6f79021b824cdb375</t>
  </si>
  <si>
    <t>Anilinkz.tv #2 728x90</t>
  </si>
  <si>
    <t>567672dabb5a5d38736c895ab60ff290</t>
  </si>
  <si>
    <t>Anilinkz.tv 300x250</t>
  </si>
  <si>
    <t>9934e1e7c4039d3d72247c7d1da40f8b</t>
  </si>
  <si>
    <t>Anilinkz.tv 728x90</t>
  </si>
  <si>
    <t>add424f4e1a5079288d2541f21b9a9f9</t>
  </si>
  <si>
    <t>Anilinkz.tv #2 300x250</t>
  </si>
  <si>
    <t>horriblesubs.info</t>
  </si>
  <si>
    <t>661d68b67fdf538179afd2ee12366d58</t>
  </si>
  <si>
    <t>Horriblesubs.info 300x250</t>
  </si>
  <si>
    <t>de19cdec3faf6360c5494154f1c6e8d6</t>
  </si>
  <si>
    <t>Horriblesubs.info 728x90</t>
  </si>
  <si>
    <t>kissanime.io</t>
  </si>
  <si>
    <t>4dcee956c3812644f3e7c65c0d01c6d9</t>
  </si>
  <si>
    <t>Kissanime.io 300x250</t>
  </si>
  <si>
    <t>9a5d1f60617e401f09d41329df96e7d7</t>
  </si>
  <si>
    <t>Kissanime.io 160x600</t>
  </si>
  <si>
    <t>c7eaebf47d6dbad85caee4f49a29b991</t>
  </si>
  <si>
    <t>Kissanime.io 728x90</t>
  </si>
  <si>
    <t>kissasian.com</t>
  </si>
  <si>
    <t>4774db10288dd51ab1ae4f6053a84f4c</t>
  </si>
  <si>
    <t>Kissasian.com 160x600</t>
  </si>
  <si>
    <t>505b01734c678d3fbb74f00e0b343d65</t>
  </si>
  <si>
    <t>Kissasian.com 300x250</t>
  </si>
  <si>
    <t>7c54de463f8c6d7d9fdc7bf343db5235</t>
  </si>
  <si>
    <t>Kissasian.com 728x90</t>
  </si>
  <si>
    <t>kisscartoon.me</t>
  </si>
  <si>
    <t>2c5b6a7f761aa9452ae2f79ff25ccab4</t>
  </si>
  <si>
    <t>Kisscartoon.me 160x600</t>
  </si>
  <si>
    <t>834ce2888fbd7379b3d8354875c73521</t>
  </si>
  <si>
    <t>Kisscartoon.me 728x90</t>
  </si>
  <si>
    <t>b8005378da00bde507039dc7f45dc3f5</t>
  </si>
  <si>
    <t>Kisscartoon.me 300x250</t>
  </si>
  <si>
    <t>kissmanga.com</t>
  </si>
  <si>
    <t>4f7f972604cb42a85bd01eb1d9f518f4</t>
  </si>
  <si>
    <t>Kissmanga.com 160x600</t>
  </si>
  <si>
    <t>6bcd3792f8631a2264e15c867aaefd7c</t>
  </si>
  <si>
    <t>Kissmanga.com 300x250</t>
  </si>
  <si>
    <t>8720718c3970047d1e46dd278949e983</t>
  </si>
  <si>
    <t>Kissmanga.com 728x90</t>
  </si>
  <si>
    <t>readcomiconline.me</t>
  </si>
  <si>
    <t>58a09a579681e68a7153db30f01bc92d</t>
  </si>
  <si>
    <t>Readcomiconline.me 160x600</t>
  </si>
  <si>
    <t>868efca0c749b0cc1f43f0b912a3768e</t>
  </si>
  <si>
    <t>Readcomiconline.me 728x90</t>
  </si>
  <si>
    <t>bbfc43e2400baed174ed5309d3f6d1f5</t>
  </si>
  <si>
    <t>Readcomiconline.me 300x250</t>
  </si>
  <si>
    <t>readcomiconline.to</t>
  </si>
  <si>
    <t>48f2bc64ec8b806b6d64dd5702f08420</t>
  </si>
  <si>
    <t>Readcomiconline.to 160x600</t>
  </si>
  <si>
    <t>aa02f5c1130f9cfebc45a2616e65d870</t>
  </si>
  <si>
    <t>Readcomiconline.to 300x250</t>
  </si>
  <si>
    <t>f93b1b86ac40b5e8d834d304d608bc7e</t>
  </si>
  <si>
    <t>Readcomiconline.to 728x90</t>
  </si>
  <si>
    <t>korvideo.com</t>
  </si>
  <si>
    <t>joovideo.com</t>
  </si>
  <si>
    <t>39bb0d29cfdc195e3cc332577508f244</t>
  </si>
  <si>
    <t>Joovideo.com 728x90</t>
  </si>
  <si>
    <t>80f3dc937877849d66dd4ef6b2bafd9c</t>
  </si>
  <si>
    <t>Joovideo.com 160x600</t>
  </si>
  <si>
    <t>c6422b07511fe2e57f21dcc7d72c8131</t>
  </si>
  <si>
    <t>Joovideo.com 300x250</t>
  </si>
  <si>
    <t>joovideo.net</t>
  </si>
  <si>
    <t>58307c8827db8e68c732005533e45696</t>
  </si>
  <si>
    <t>Joovideo.net 160x600</t>
  </si>
  <si>
    <t>874d09cafdf551e62745bb3ca5030959</t>
  </si>
  <si>
    <t>Joovideo.net 300x250</t>
  </si>
  <si>
    <t>d86a9be122c1e08d64506dd7cfc94d16</t>
  </si>
  <si>
    <t>Joovideo.net 728x90</t>
  </si>
  <si>
    <t>01550b70409ce6172ebf454bcc0b0f54</t>
  </si>
  <si>
    <t>Korvideo.com 728x90</t>
  </si>
  <si>
    <t>5326022f23198b0cc3722f71ddf58320</t>
  </si>
  <si>
    <t>Korvideo.com 300x250</t>
  </si>
  <si>
    <t>9cb0471b07026ae0d349d928e3f1b130</t>
  </si>
  <si>
    <t>Korvideo.com 160x600</t>
  </si>
  <si>
    <t>korvideo.net</t>
  </si>
  <si>
    <t>16d63f3fa9e7ac80fc33bc34978dbf4e</t>
  </si>
  <si>
    <t>Korvideo.net 728x90</t>
  </si>
  <si>
    <t>211fec92e689217f6ea6a0e96cfdc15c</t>
  </si>
  <si>
    <t>Korvideo.net 160x600</t>
  </si>
  <si>
    <t>590f1c37d40fe1fa17c884e4c49d0efc</t>
  </si>
  <si>
    <t>Korvideo.net 300x250</t>
  </si>
  <si>
    <t>Lanistaconcepts.com</t>
  </si>
  <si>
    <t>worlddailyonline.com</t>
  </si>
  <si>
    <t>1c3ae89495bb6f2903b0c9271e97895a</t>
  </si>
  <si>
    <t>WDOSide3_AP 300x250</t>
  </si>
  <si>
    <t>4df413ae83c25639a64f676e8753c21f</t>
  </si>
  <si>
    <t>WDOSide_AP 160x600</t>
  </si>
  <si>
    <t>b0451dded97a2eccbf095c59f6975956</t>
  </si>
  <si>
    <t>WDOSide1_AP 300x250</t>
  </si>
  <si>
    <t>e3612b95f9a366b1de5215d4a623bc34</t>
  </si>
  <si>
    <t>WDOSide2_AP 300x250</t>
  </si>
  <si>
    <t>fdcbdfaaf4cc6f87a62501069a74b613</t>
  </si>
  <si>
    <t>WDOHeader_AP 728x90</t>
  </si>
  <si>
    <t>Lankaenews.com</t>
  </si>
  <si>
    <t>lankaenews.com</t>
  </si>
  <si>
    <t>b5d6e983f733cf9fcb405e430a9ec141</t>
  </si>
  <si>
    <t>Lankaenews.com 728x90</t>
  </si>
  <si>
    <t>Lapatilla.com</t>
  </si>
  <si>
    <t>434a452dd77b67361044db00692fff8a</t>
  </si>
  <si>
    <t>a93c3e73cc0191d73cc51ac5276b6019</t>
  </si>
  <si>
    <t>Lapatilla.com 728x90</t>
  </si>
  <si>
    <t>edde5c12128e8f0bcd1a862bc26a1af1</t>
  </si>
  <si>
    <t>Lapatilla.com 160x600</t>
  </si>
  <si>
    <t>noticierodigital.com</t>
  </si>
  <si>
    <t>6759d60a4e004264e6c3e0910f3aa668</t>
  </si>
  <si>
    <t>Noticierodigital.com 300x250</t>
  </si>
  <si>
    <t>e5c5bd5dc279c80f256b8151c2293732</t>
  </si>
  <si>
    <t>Noticierodigital.com 728x90</t>
  </si>
  <si>
    <t>Lazyslack.com</t>
  </si>
  <si>
    <t>lazyslack.com</t>
  </si>
  <si>
    <t>139a5e45cde713108fbd267614a5e809</t>
  </si>
  <si>
    <t>Lazyslack.com #4 300x250</t>
  </si>
  <si>
    <t>2bda78b784d498aba05a8e57e5889eb3</t>
  </si>
  <si>
    <t>Lazyslack.com 728x90</t>
  </si>
  <si>
    <t>3577e725b9b80d7e7807f71d8c3ce259</t>
  </si>
  <si>
    <t>Lazyslack.com #3 300x250</t>
  </si>
  <si>
    <t>7f965235d1b4cfe44e064e4817f97c98</t>
  </si>
  <si>
    <t>Lazyslack.com 300x250</t>
  </si>
  <si>
    <t>f2f9105ffc89b72bf85315383728c4b8</t>
  </si>
  <si>
    <t>Lazyslack.com #2 300x250</t>
  </si>
  <si>
    <t>leaguecraft.com</t>
  </si>
  <si>
    <t>03f1ef3e1c02d3eb595d52edafe51ccf</t>
  </si>
  <si>
    <t>Leaguecraft.com Tier 2 300x250</t>
  </si>
  <si>
    <t>d66bbd4cfa8f4b134a5f3e4d8bd4c94f</t>
  </si>
  <si>
    <t>Leaguecraft.com Tier 2 728x90</t>
  </si>
  <si>
    <t>f7176000ede1df3c1238eacd25763dca</t>
  </si>
  <si>
    <t>Leaguecraft.com Tier 2 160x600</t>
  </si>
  <si>
    <t>Leaguelineup.com</t>
  </si>
  <si>
    <t>leaguelineup.com</t>
  </si>
  <si>
    <t>256edc42c94cf99009f1595d70019d98</t>
  </si>
  <si>
    <t>Leaguelineup.com Mobile 300x50</t>
  </si>
  <si>
    <t>9966910109ac159990cd93a60bdb6f00</t>
  </si>
  <si>
    <t>Leaguelineup.com 728x90</t>
  </si>
  <si>
    <t>a096de5c5142f424fbdfb60fb26c216d</t>
  </si>
  <si>
    <t>Leaguelineup.com 300x250</t>
  </si>
  <si>
    <t>d35450f84ca577d642f43b5c524d8b29</t>
  </si>
  <si>
    <t>Leaguelineup.com Tier 1 728x90</t>
  </si>
  <si>
    <t>ea736227d1b3cb92b9f73c6efbe9b772</t>
  </si>
  <si>
    <t>Leaguelineup.com Tier 1 300x250</t>
  </si>
  <si>
    <t>ebef183470d8004f9bd3c4b413f6f757</t>
  </si>
  <si>
    <t>Leaguelineup.com 160x600</t>
  </si>
  <si>
    <t>f0c5b63d98cdc79c98f63942c6f89dfd</t>
  </si>
  <si>
    <t>Leaguelineup.com Tier 1 160x600</t>
  </si>
  <si>
    <t>Legendary Speed (legendaryspeed.com)</t>
  </si>
  <si>
    <t>legendaryvideos.com</t>
  </si>
  <si>
    <t>75b4804fd299e7bbe98fe1dd009e7dd8</t>
  </si>
  <si>
    <t>Legendaryvideos.com #2 300x250</t>
  </si>
  <si>
    <t>f5f7771c6ad437d56e5b319c6e35e3b7</t>
  </si>
  <si>
    <t>Legendaryvideos.com #3 300x250</t>
  </si>
  <si>
    <t>Liberalamerica.org</t>
  </si>
  <si>
    <t>liberalamerica.org</t>
  </si>
  <si>
    <t>39f04a29b97d8a2ece8066219bd0fe2f</t>
  </si>
  <si>
    <t>Liberalamerica.org ATF 300x600</t>
  </si>
  <si>
    <t>3fecdc2a03644a1b46ca7fa51b25218e</t>
  </si>
  <si>
    <t>Liberalamerica.org 728x90</t>
  </si>
  <si>
    <t>474a6abf936899bc4f8f8d0b066398bc</t>
  </si>
  <si>
    <t>Liberalamerica.org  Mid ATF 300x250</t>
  </si>
  <si>
    <t>7dfdcbe86e90be9431e6d8dcc6251daa</t>
  </si>
  <si>
    <t>Liberalamerica.org ATF 728x90</t>
  </si>
  <si>
    <t>7e66f1724cab25179682e42cf76f62bf</t>
  </si>
  <si>
    <t>Liberalamerica.org WBTF 300x250</t>
  </si>
  <si>
    <t>Lifed.com</t>
  </si>
  <si>
    <t>lifed.com</t>
  </si>
  <si>
    <t>044acab7cbca4e3621de6c4492bfdc8c</t>
  </si>
  <si>
    <t>LFD MOB G BTF3 300x250 Komoona</t>
  </si>
  <si>
    <t>175246979c1f2f3241e9f50c4a21ffc8</t>
  </si>
  <si>
    <t>LFD T2 G BTF3 300x250 Komoona</t>
  </si>
  <si>
    <t>204db79bd6955a04cd2d1dade703cee0</t>
  </si>
  <si>
    <t>LFD MOB G ATF V 320x50 Test</t>
  </si>
  <si>
    <t>245179b6f0865b170df16cd830711646</t>
  </si>
  <si>
    <t>LFD T2 MOB G ATF V 320x50 Test</t>
  </si>
  <si>
    <t>4139f0eec562d1e021fe9b057e08fd3a</t>
  </si>
  <si>
    <t>LFD MOB G BTF2 300x250 Komoona</t>
  </si>
  <si>
    <t>4a49ac88732ff32c6d910488757b2fc4</t>
  </si>
  <si>
    <t>LFD G BTF3 300x250 Komoona</t>
  </si>
  <si>
    <t>5602170e92057c38f11aefb458836f2e</t>
  </si>
  <si>
    <t>LFD MOB G BTF4 300x250 Komoona</t>
  </si>
  <si>
    <t>5edfa445328fff0b46db341c19cf0c7e</t>
  </si>
  <si>
    <t>LFD T2 G BTF2 300x250 Komoona</t>
  </si>
  <si>
    <t>6f5b8f2c55cff42364cf04b436bab341</t>
  </si>
  <si>
    <t>LFD PB Sticky Footer 728x90</t>
  </si>
  <si>
    <t>6fa60efdd4bee795103c28572ee81ece</t>
  </si>
  <si>
    <t>LFD G BTF2 300x250 Komoona</t>
  </si>
  <si>
    <t>7885b8bd33ca8371524b1fba9301595b</t>
  </si>
  <si>
    <t>LFD MOB G BTF5 300x250 Test</t>
  </si>
  <si>
    <t>83f630b91ff31519972c1e97659f2eed</t>
  </si>
  <si>
    <t>LFD G BTF V 300x250 Komoona</t>
  </si>
  <si>
    <t>8adc57c8da95bebe9965e15db6af2996</t>
  </si>
  <si>
    <t>LFD G ATF V 728x90 Komoona</t>
  </si>
  <si>
    <t>8d5feff3c06d721021715da755b7e865</t>
  </si>
  <si>
    <t>LFD T2 G BTF V 300x250 Komoona</t>
  </si>
  <si>
    <t>8fde556b000a5253e2e3cffc6ba49f24</t>
  </si>
  <si>
    <t>LFD T2 G ATF1 300x250 Komoona</t>
  </si>
  <si>
    <t>94c293d73561cc3da7aa3132003574d5</t>
  </si>
  <si>
    <t>LFD T2 MOB G BTF5 300x250 Komoona</t>
  </si>
  <si>
    <t>a797c03e5d9bb396a85c78c5e9f6cf49</t>
  </si>
  <si>
    <t>LFD T2 G ATF V 728x90 Komoona</t>
  </si>
  <si>
    <t>bd8096908bf2de69e922c2ba105cb698</t>
  </si>
  <si>
    <t>LFD G ATF1 300x250 Komoona</t>
  </si>
  <si>
    <t>c00ea012eff55623e7e13edb54802195</t>
  </si>
  <si>
    <t>LFD T2 MOB G BTF4 300x250 Komoona</t>
  </si>
  <si>
    <t>e0ea6a36caf66da709c8391530ff3902</t>
  </si>
  <si>
    <t>LFD T2 MOB G BTF3 300x250 Komoona</t>
  </si>
  <si>
    <t>Lifedaily.com</t>
  </si>
  <si>
    <t>lifedaily.com</t>
  </si>
  <si>
    <t>038f776aa9b52cbe2bcf29089a547ee5</t>
  </si>
  <si>
    <t>LD_PB_A_BTF_R_300x250_KOM</t>
  </si>
  <si>
    <t>062124965718ef48241297a299679a21</t>
  </si>
  <si>
    <t>LD_MOB_A_ATF1_320x50_KOM</t>
  </si>
  <si>
    <t>1adbd65dc82c0487298164f4b86a4ccf</t>
  </si>
  <si>
    <t>LD_PB_MOB_A_BTF4_300x250_KOM</t>
  </si>
  <si>
    <t>2b62d599315b458752a057d549469655</t>
  </si>
  <si>
    <t>LD_PB_MOB_G_BTF1_300x250_KOM</t>
  </si>
  <si>
    <t>31a71a4e96e9fb009696f2bc2c7a9ea5</t>
  </si>
  <si>
    <t>LD_G_ATF1_300v_KOM</t>
  </si>
  <si>
    <t>327514595e0701d579f7e32e8541e732</t>
  </si>
  <si>
    <t>LD_MOB_A_BTF3_300x250_KOM</t>
  </si>
  <si>
    <t>38147f9484e7e48ffc8b4862cc9d5884</t>
  </si>
  <si>
    <t>LD_A_BTF_R_300x250_KOM</t>
  </si>
  <si>
    <t>4d6917bb3e3082a58d3315161171a520</t>
  </si>
  <si>
    <t>LD_G_BTF_970V_KOM</t>
  </si>
  <si>
    <t>4e5399455f542fc1fcd302428d59cf5f</t>
  </si>
  <si>
    <t>LD_MOB_A_BTF5_300x250_KOM</t>
  </si>
  <si>
    <t>50e311b08f7af1edcc4464fb2233a421</t>
  </si>
  <si>
    <t>LD_PB_A_BTF_970v_KOM</t>
  </si>
  <si>
    <t>5a267a3b37c46e261ab08856853aaee6</t>
  </si>
  <si>
    <t>LD_MOB_A BTF4_300x250K_KOM</t>
  </si>
  <si>
    <t>653ef1a47d41e8b7092e4ceeb598574a</t>
  </si>
  <si>
    <t>LD_PB_MOB_G_BTF2_300x250_KOM</t>
  </si>
  <si>
    <t>666c15e1c2b4e4c192ec14f17553a744</t>
  </si>
  <si>
    <t>LD_G_BTF2_300v_KOM</t>
  </si>
  <si>
    <t>6855676c48db95d36e5e5b046981d5dc</t>
  </si>
  <si>
    <t>LD_PB_MOB_A_BTF5_300x250_KOM</t>
  </si>
  <si>
    <t>7b5d4c82a908c5e1de5ce17de4fbb46a</t>
  </si>
  <si>
    <t>LD_PB_MOB_A_BTF3_300x250_KOM</t>
  </si>
  <si>
    <t>7d2048bad2007a75017238546fcf1d16</t>
  </si>
  <si>
    <t>LD_G_BTF_R_300x250_KOM</t>
  </si>
  <si>
    <t>8749086191e8fdc1d2a1460b3ea338ee</t>
  </si>
  <si>
    <t>LD_MOB_G_BTF2_300x250_KOM</t>
  </si>
  <si>
    <t>8ced606a1dc520e33daa7d965fee3179</t>
  </si>
  <si>
    <t>LD_MOB_G_ATF_300x250_KOM</t>
  </si>
  <si>
    <t>8d1e92b556b809502575d2958be44c41</t>
  </si>
  <si>
    <t>LD_MOB_A_BTF2_300x250_KOM</t>
  </si>
  <si>
    <t>952dae4d12d1ed271179eb7c6cad2ba4</t>
  </si>
  <si>
    <t>LD_A_ATF_300x600_KOM</t>
  </si>
  <si>
    <t>9eca1b0020b004a74044d4ba9247fa5e</t>
  </si>
  <si>
    <t>LD_PB_G1_ATF1_300V_KOM 300x250</t>
  </si>
  <si>
    <t>af2a07952eae9db0c3c2f27cd33ba6cf</t>
  </si>
  <si>
    <t>LD_PB_G_BTF2_300V _KOM</t>
  </si>
  <si>
    <t>c2450a240ba3be03e70d99f936d8fe4c</t>
  </si>
  <si>
    <t>LD_PB_MOB_G_BTF4_300x250_KOM</t>
  </si>
  <si>
    <t>c360f219e5df557764af7aa946fb2bc2</t>
  </si>
  <si>
    <t>LD_G_ATF1_300x250_KOM</t>
  </si>
  <si>
    <t>d1dc7c4724f5cf90705260ea47438e5a</t>
  </si>
  <si>
    <t>LD_A_BTF_970v_KOM</t>
  </si>
  <si>
    <t>da89d13b477a79873b639045e474965e</t>
  </si>
  <si>
    <t>LD_PB_G_ATF1_300x250_KOM</t>
  </si>
  <si>
    <t>e90cbf2b0393947b6adad787d2354eae</t>
  </si>
  <si>
    <t>LD_PB_MOB_G_ATF_300x250_KOM</t>
  </si>
  <si>
    <t>ee0af0243c7f4b5151738aa2693f96a4</t>
  </si>
  <si>
    <t>LD_PB_G_BTF_970V_KOM</t>
  </si>
  <si>
    <t>f12a42421bb694a5f6f96da2df9c60a9</t>
  </si>
  <si>
    <t>LD_MOB_G_BTF1_300x250_KOM</t>
  </si>
  <si>
    <t>f24cc6accea218074a9e5df3c67d45ae</t>
  </si>
  <si>
    <t>LD_A_BTF2_300V_KOM</t>
  </si>
  <si>
    <t>fb9e634541a58063682b37aaf782b12b</t>
  </si>
  <si>
    <t>LD_MOB_G_BTF4_300x250_KOM</t>
  </si>
  <si>
    <t>fd16243c0f8455e9de3012903bbd83d5</t>
  </si>
  <si>
    <t>Lifepic.me</t>
  </si>
  <si>
    <t>lifepic.me</t>
  </si>
  <si>
    <t>52696e62813099a57697ceddfe298361</t>
  </si>
  <si>
    <t>Lifepic.me 300x250</t>
  </si>
  <si>
    <t>80f74defba3e40bd2db5632119894bbb</t>
  </si>
  <si>
    <t>Lifepic.me #2 300x250</t>
  </si>
  <si>
    <t>95b6d22703e98633e688163e7f49a79e</t>
  </si>
  <si>
    <t>Lifepic.me Mobile 300x250</t>
  </si>
  <si>
    <t>b04b300173657647c084bbeeb4642169</t>
  </si>
  <si>
    <t>Lifepic.me Mobile #2 300x250</t>
  </si>
  <si>
    <t>Linkury (viralizeit.net)</t>
  </si>
  <si>
    <t>viralizeit.net</t>
  </si>
  <si>
    <t>8258aa49e78504aba5106e7f523c1919</t>
  </si>
  <si>
    <t>Viralizeit.net 300x600</t>
  </si>
  <si>
    <t>d0873a7278c73b06b45dee3f11e2bd7f</t>
  </si>
  <si>
    <t>Viralizeit.net 728x90</t>
  </si>
  <si>
    <t>Lipsum.com</t>
  </si>
  <si>
    <t>lipsum.com</t>
  </si>
  <si>
    <t>152788abd83d0b3c0dbb2cce9edbc7ad</t>
  </si>
  <si>
    <t>Lipsum.com 728x90</t>
  </si>
  <si>
    <t>Listverse.com</t>
  </si>
  <si>
    <t>listverse.com</t>
  </si>
  <si>
    <t>10c5c89f253a3d052dc553a859982035</t>
  </si>
  <si>
    <t>Listverse.com Mobile #3 300x250</t>
  </si>
  <si>
    <t>2ce240a8f1341ad70a5aef3ee080d306</t>
  </si>
  <si>
    <t>Listverse.com #2 300x250</t>
  </si>
  <si>
    <t>394cd4851da2e309504c4f04026fad14</t>
  </si>
  <si>
    <t>Listverse.com Mobile 300x250</t>
  </si>
  <si>
    <t>403b6f9a4cac70f007f9f3a186c80807</t>
  </si>
  <si>
    <t>Listverse.com 300x250</t>
  </si>
  <si>
    <t>96e208ee1852318eecfb2dc5e2037242</t>
  </si>
  <si>
    <t>Listverse.com Mobile #2 300x250</t>
  </si>
  <si>
    <t>e7222b08d34fc7ff81da6126f82a9af9</t>
  </si>
  <si>
    <t>Listverse.com 728x90</t>
  </si>
  <si>
    <t>Lolpicslive.com</t>
  </si>
  <si>
    <t>droozi.com</t>
  </si>
  <si>
    <t>25057333534f3ceab33df8920b8ffe71</t>
  </si>
  <si>
    <t>Droozi.com #2 300x250</t>
  </si>
  <si>
    <t>6d194cf1839a99c6185e0b378c52e8cd</t>
  </si>
  <si>
    <t>Droozi.com #4 300x250</t>
  </si>
  <si>
    <t>784adf34cbe5bc94b92df8837a0e9ee0</t>
  </si>
  <si>
    <t>Droozi.com #3 300x250</t>
  </si>
  <si>
    <t>eb7a71f9aef8fc98df84fef2ed0cfd5a</t>
  </si>
  <si>
    <t>Droozi.com 300x250</t>
  </si>
  <si>
    <t>Lolzepic.com</t>
  </si>
  <si>
    <t>9gid.com</t>
  </si>
  <si>
    <t>14180ede98171daab89214a219333537</t>
  </si>
  <si>
    <t>9gid.com 160x600one tair 6</t>
  </si>
  <si>
    <t>227512249304866ef69a5c6a17799661</t>
  </si>
  <si>
    <t>9gid 300x250 tier 5</t>
  </si>
  <si>
    <t>23383fa5b0fa14ea7c1ea0d5cf478d26</t>
  </si>
  <si>
    <t>9gid 160x600two tier 6</t>
  </si>
  <si>
    <t>296f25a18e59cfa97cedab712d409261</t>
  </si>
  <si>
    <t>9gid.com Tier 2 #2 160x600</t>
  </si>
  <si>
    <t>2a7d74fecbf15972a6fa8bcde0aa2c57</t>
  </si>
  <si>
    <t>9gid.com Tier 2 300x250</t>
  </si>
  <si>
    <t>309e33b78bbb5f37338d0f0fc3d54ce7</t>
  </si>
  <si>
    <t>9gid.com 160x600two Tiar 5</t>
  </si>
  <si>
    <t>427371f2c8fe0f8b1ff74f1d0fafcd29</t>
  </si>
  <si>
    <t>9gid.com Header Tier 7 728x90</t>
  </si>
  <si>
    <t>49c7790ef5681148bbe09a4c99306e26</t>
  </si>
  <si>
    <t>9gid.com header Tier 5 728x90</t>
  </si>
  <si>
    <t>54f60fff0a30dc124b1f37d05112b920</t>
  </si>
  <si>
    <t>9gid.com footer Tier 5 728x90</t>
  </si>
  <si>
    <t>6c2fe3d7b7f01a0a2e3141a593bfb2b9</t>
  </si>
  <si>
    <t>9gid.com 160x600one Tier 5</t>
  </si>
  <si>
    <t>74b8306deae287fe72b880722c55a40c</t>
  </si>
  <si>
    <t>9gid.com Tier 2 #2 728x90</t>
  </si>
  <si>
    <t>9d6044b8cc82da0b98bc3b63e6cd97f8</t>
  </si>
  <si>
    <t>9gid.com Tier 2 #2 300x250</t>
  </si>
  <si>
    <t>a0a1dc0fa3a9d9ac333f12ac22aaad86</t>
  </si>
  <si>
    <t>9gid.com 300x250two tier 5</t>
  </si>
  <si>
    <t>ac2e1d4d095a067b321b8908e535bea9</t>
  </si>
  <si>
    <t>9gid.com 728x90</t>
  </si>
  <si>
    <t>ca5737b353d9c957371b477f68a9c320</t>
  </si>
  <si>
    <t>9gid.com Header728x900  tair 6</t>
  </si>
  <si>
    <t>d0d74ee7c93d9034961adbc837eb6f09</t>
  </si>
  <si>
    <t>9gid.com Tier 2 728x90</t>
  </si>
  <si>
    <t>dfde289da9a5fa006bc100a5f75acab8</t>
  </si>
  <si>
    <t>9gid.com Tier 2 160x600</t>
  </si>
  <si>
    <t>ee4bf99d1bd498c8db3c4ec4ce41dfa3</t>
  </si>
  <si>
    <t>9gid.com 300x250</t>
  </si>
  <si>
    <t>f43bf929ce5abb7d01d482a259aa9814</t>
  </si>
  <si>
    <t>9gid.com 300x250 tair 6</t>
  </si>
  <si>
    <t>f61330698c5a824fa5d1a4b3eeb3f227</t>
  </si>
  <si>
    <t>9gid.com 160x600</t>
  </si>
  <si>
    <t>Loveroms.com</t>
  </si>
  <si>
    <t>loveroms.com</t>
  </si>
  <si>
    <t>2529a1fb0d08fc8b61f15954c8bd532c</t>
  </si>
  <si>
    <t>Loveroms.com Mobile 300x50</t>
  </si>
  <si>
    <t>532954ff6f5fbf72af90d8502d995567</t>
  </si>
  <si>
    <t>Loveroms.com 300x250</t>
  </si>
  <si>
    <t>Lycos.com</t>
  </si>
  <si>
    <t>gamesville.com</t>
  </si>
  <si>
    <t>17535b0ff9a207ed5aa065dace863030</t>
  </si>
  <si>
    <t>Gamesville.com ATF 728x90</t>
  </si>
  <si>
    <t>e5a37db42374511a49def7a5a92208f7</t>
  </si>
  <si>
    <t>Gamesville.com BTF 300x250</t>
  </si>
  <si>
    <t>mail.lycos.com</t>
  </si>
  <si>
    <t>10445734d981d0034174aa418f2a9076</t>
  </si>
  <si>
    <t>Mail.lycos.com Tier 1 300x250</t>
  </si>
  <si>
    <t>30e1ce70187c733b60db7be4870aaa42</t>
  </si>
  <si>
    <t>Mail.lycos.com Tier 2 728x90</t>
  </si>
  <si>
    <t>af36199d3d8b02b1aefe43c277242ba3</t>
  </si>
  <si>
    <t>Mail.lycos.com HP 300x250</t>
  </si>
  <si>
    <t>c1421ad51a53e67a9fb53a07be106139</t>
  </si>
  <si>
    <t>Mail.lycos.com Tier 1 728x90</t>
  </si>
  <si>
    <t>MadeInWork (ptitchef.com)</t>
  </si>
  <si>
    <t>petitchef.es</t>
  </si>
  <si>
    <t>9db48f034fcd94d4c392c09d726bc6d5</t>
  </si>
  <si>
    <t>Petitchef.es 728x90</t>
  </si>
  <si>
    <t>petitchef.it</t>
  </si>
  <si>
    <t>0d790cdb4591a59d9a5ea11603140584</t>
  </si>
  <si>
    <t>Petitchef.it 728x90</t>
  </si>
  <si>
    <t>Mahalo.com</t>
  </si>
  <si>
    <t>indymusic.tv</t>
  </si>
  <si>
    <t>03c27f65a6c6c5537383f4405182ea37</t>
  </si>
  <si>
    <t>Indymusic.tv Tier 1 300x250</t>
  </si>
  <si>
    <t>f95469c36d67090592ce4513f909151c</t>
  </si>
  <si>
    <t>Indymusic.tv Tier 1 728x90</t>
  </si>
  <si>
    <t>lifestylz.tv</t>
  </si>
  <si>
    <t>63fab70fc7ebe4932221c44a904fe4bb</t>
  </si>
  <si>
    <t>Lifestylz.tv Tier 1 300x250</t>
  </si>
  <si>
    <t>a98781d761faaa070fa85853c8e4a918</t>
  </si>
  <si>
    <t>Lifestylz.tv Tier 1 728x90</t>
  </si>
  <si>
    <t>moviecli.ps</t>
  </si>
  <si>
    <t>6e2e0bd31dabe92a756ae638437c1e3e</t>
  </si>
  <si>
    <t>Moviecli.ps Tier 1 300x250</t>
  </si>
  <si>
    <t>c3f7e21a3f52cf03ed2d56c608db1d97</t>
  </si>
  <si>
    <t>Moviecli.ps Tier 1 728x90</t>
  </si>
  <si>
    <t>moviescoop.tv</t>
  </si>
  <si>
    <t>30bde80b4dfddf88a989361ce06bd016</t>
  </si>
  <si>
    <t>Moviescoop.tv Tier 2 300x250</t>
  </si>
  <si>
    <t>52cc904247457df47b15015a96175ee6</t>
  </si>
  <si>
    <t>Moviescoop.tv Tier 1 728x90</t>
  </si>
  <si>
    <t>d0430039ae7e04ca33fcc7bfca156c18</t>
  </si>
  <si>
    <t>Moviescoop.tv Tier 1 300x250</t>
  </si>
  <si>
    <t>sportly.tv</t>
  </si>
  <si>
    <t>96c5eac52c53cfcf1b95a44e61197e06</t>
  </si>
  <si>
    <t>Sportly.tv ATF 728x90</t>
  </si>
  <si>
    <t>9a1c9627f9e31a1c9c8320fbc54a2a92</t>
  </si>
  <si>
    <t>Sportly.tv Tier 1 300x250</t>
  </si>
  <si>
    <t>swagbucks.com</t>
  </si>
  <si>
    <t>b13e184efd977de75df2effa342b3f6a</t>
  </si>
  <si>
    <t>Swagbucks.com 728x90</t>
  </si>
  <si>
    <t>Mangabase.co</t>
  </si>
  <si>
    <t>narutobase.net</t>
  </si>
  <si>
    <t>feabd99b80b7863b1144760a2433f301</t>
  </si>
  <si>
    <t>Narutobase.net</t>
  </si>
  <si>
    <t>Mangablack.com</t>
  </si>
  <si>
    <t>mymanga.me</t>
  </si>
  <si>
    <t>2d801e7d9e2ffd25b5e05d32a0c8a8c4</t>
  </si>
  <si>
    <t>Mymanga.me #2</t>
  </si>
  <si>
    <t>b49250ccadff015dd14230177cde1ac2</t>
  </si>
  <si>
    <t>cc8bfc6bce9475d8ea9bc2386ebb2f23</t>
  </si>
  <si>
    <t>f11b87a0f7bb7a7a625359dffb733b6c</t>
  </si>
  <si>
    <t>Mymanga.me</t>
  </si>
  <si>
    <t>f6a04f9a6d7ad96427718e9104bd17e5</t>
  </si>
  <si>
    <t>Mangachapter.me</t>
  </si>
  <si>
    <t>mangacat.me</t>
  </si>
  <si>
    <t>4bc1bf6c59d2149b174142e0d0a3a8a9</t>
  </si>
  <si>
    <t>Mangacat.me 728x90</t>
  </si>
  <si>
    <t>5b51ba18a5400094665c83330830c5d9</t>
  </si>
  <si>
    <t>Mangacat.me 160x600</t>
  </si>
  <si>
    <t>mangachapter.me</t>
  </si>
  <si>
    <t>3079834d64c839648d87804e7032ae75</t>
  </si>
  <si>
    <t>Mangachapter.me 728x90</t>
  </si>
  <si>
    <t>7d4be34f25f1b757a0aa00f267a796ff</t>
  </si>
  <si>
    <t>Mangachapter.me 160x600</t>
  </si>
  <si>
    <t>Mangaeden.com</t>
  </si>
  <si>
    <t>mangaeden.com</t>
  </si>
  <si>
    <t>048674747cf4929906b02899e09a8e40</t>
  </si>
  <si>
    <t>Mangaeden.com 728x90</t>
  </si>
  <si>
    <t>61ba874d4835ca8a83307704f92c7654</t>
  </si>
  <si>
    <t>Mangaeden.com 300x250</t>
  </si>
  <si>
    <t>Mangahop.com</t>
  </si>
  <si>
    <t>mangaice.com</t>
  </si>
  <si>
    <t>db251409378c91995f4d9eabb1c64948</t>
  </si>
  <si>
    <t>Mangaice.com 728x90</t>
  </si>
  <si>
    <t>fd0d1a6b2a59872fea06e3faae96d000</t>
  </si>
  <si>
    <t>Mangaice.com 300x250</t>
  </si>
  <si>
    <t>mangamap.com</t>
  </si>
  <si>
    <t>743e28d4461bdbe163d13a7340f7a979</t>
  </si>
  <si>
    <t>Mangamap.com 728x90</t>
  </si>
  <si>
    <t>9e84ee37de7756b38ffb28bf4519fcfa</t>
  </si>
  <si>
    <t>Mangamap.com #2 300x250</t>
  </si>
  <si>
    <t>Mangapark.me</t>
  </si>
  <si>
    <t>mangapark.me</t>
  </si>
  <si>
    <t>9e98f65cb772133c88363e5563f7b9ab</t>
  </si>
  <si>
    <t>Mangapark.me 728x90</t>
  </si>
  <si>
    <t>d9738e84c72d9c6ea5b8d35d7fb41163</t>
  </si>
  <si>
    <t>Mangapark.me 160x600</t>
  </si>
  <si>
    <t>f1c0a55e87404c385824616bc6b917da</t>
  </si>
  <si>
    <t>Mangapark.me 300x250</t>
  </si>
  <si>
    <t>Mangareader.net</t>
  </si>
  <si>
    <t>animeultima.io</t>
  </si>
  <si>
    <t>0fce835218c7de2032f27454410e95e2</t>
  </si>
  <si>
    <t>Animeultima.io</t>
  </si>
  <si>
    <t>drama.net</t>
  </si>
  <si>
    <t>4f4cab28ab15abb085b5a1f80e827a07</t>
  </si>
  <si>
    <t>Drama.net 728x90</t>
  </si>
  <si>
    <t>a4f01cdacf3d302449b37e4524c39d54</t>
  </si>
  <si>
    <t>Drama.net 300x250</t>
  </si>
  <si>
    <t>d09c5de7f77bc8de11aa3c718791e8aa</t>
  </si>
  <si>
    <t>Drama.net 160x600</t>
  </si>
  <si>
    <t>gogoanime.com</t>
  </si>
  <si>
    <t>29ed629c0df147f70795afa5c6587933</t>
  </si>
  <si>
    <t>Gogoanime.com 728x90</t>
  </si>
  <si>
    <t>6d7c4cc23a8c4577a350e9eb01ee376b</t>
  </si>
  <si>
    <t>Gogoanime.com 300x250</t>
  </si>
  <si>
    <t>mangahit.com</t>
  </si>
  <si>
    <t>aa6548d3a89c29c02e67060a47e922ef</t>
  </si>
  <si>
    <t>Mangahit.com 728x90</t>
  </si>
  <si>
    <t>e264f9ef5b813511b7b344e538114a79</t>
  </si>
  <si>
    <t>Mangahit.com 300x250</t>
  </si>
  <si>
    <t>mangapanda.com</t>
  </si>
  <si>
    <t>65d1ae570a63674cd7218ed6f91a371b</t>
  </si>
  <si>
    <t>Mangapanda.com 728x90</t>
  </si>
  <si>
    <t>697ea8d8fa14716cd3ebcf81b52ce0c6</t>
  </si>
  <si>
    <t>Mangapanda.com 160x600</t>
  </si>
  <si>
    <t>f41d44f35ebe6060f3b15e81938720d5</t>
  </si>
  <si>
    <t>Mangapanda.com 300x250</t>
  </si>
  <si>
    <t>mangareader.net</t>
  </si>
  <si>
    <t>07b62f6bcd7f0cae0a9d6c09541e3b2e</t>
  </si>
  <si>
    <t>Mangareader.net 728x90</t>
  </si>
  <si>
    <t>999e2ac22723ae740381dbf9bf75c050</t>
  </si>
  <si>
    <t>Mangareader.net 160x600</t>
  </si>
  <si>
    <t>ade22c3333abaca29c0cfbd46ae68730</t>
  </si>
  <si>
    <t>Mangareader.net 300x250</t>
  </si>
  <si>
    <t>Mansueto.com (inc.com)</t>
  </si>
  <si>
    <t>inc.com</t>
  </si>
  <si>
    <t>1ffac615a071b7a63b2822f296a58505</t>
  </si>
  <si>
    <t>Inc.com DE 728x90</t>
  </si>
  <si>
    <t>29441684dbb40e92dda5337dd40c0651</t>
  </si>
  <si>
    <t>Inc.com CA 300x250</t>
  </si>
  <si>
    <t>405ff48b8073939a441db764e94c10a3</t>
  </si>
  <si>
    <t>Inc.com Mobile US 320x50</t>
  </si>
  <si>
    <t>MapsOfWorld.com</t>
  </si>
  <si>
    <t>1a6df501e64f86922f223d7a0d998255</t>
  </si>
  <si>
    <t>Mapsofworld.com 160x600 #5</t>
  </si>
  <si>
    <t>55d401e2df65871ea602acc265f37e5e</t>
  </si>
  <si>
    <t>Mapsofworld.com #4 160x600</t>
  </si>
  <si>
    <t>69fdedecd069da2d5d418fbefd701747</t>
  </si>
  <si>
    <t>Mapsofworld.com US ATF 728x90</t>
  </si>
  <si>
    <t>8211600132da05acfe996dd7a5e7e8db</t>
  </si>
  <si>
    <t>Mapsofworld.com #2 160x600</t>
  </si>
  <si>
    <t>86988a7cd44b99bad940d347385ada57</t>
  </si>
  <si>
    <t>Mapsofworld.com 160x600 #6</t>
  </si>
  <si>
    <t>89d90cd686145f3719898077473dd63b</t>
  </si>
  <si>
    <t>Mapsofworld.com #3 160x600</t>
  </si>
  <si>
    <t>98408d1d0416024e52c56bffb0fb0179</t>
  </si>
  <si>
    <t>Mapsofworld.com 160x600</t>
  </si>
  <si>
    <t>Marjano Solutions GmbH (webfail.com)</t>
  </si>
  <si>
    <t>webfail.com</t>
  </si>
  <si>
    <t>cb17cb4f03799c04d272c06ea1eb06e8</t>
  </si>
  <si>
    <t>WF_DES_MR_300x250</t>
  </si>
  <si>
    <t>Master Games International (Tentonhammer.com)</t>
  </si>
  <si>
    <t>spark.tentonhammer.com</t>
  </si>
  <si>
    <t>0b841331302dd86f47345853b720fe2e</t>
  </si>
  <si>
    <t>Spark.tentonhammer.com ATF 728x90</t>
  </si>
  <si>
    <t>3c37ba033529da3c112f484635a759e9</t>
  </si>
  <si>
    <t>Spark.tentonhammer.com BTF 728x90</t>
  </si>
  <si>
    <t>244faeadf01b8478adf7d001833ef9f7</t>
  </si>
  <si>
    <t>Tentonhammer.com BTF 300x250</t>
  </si>
  <si>
    <t>Math-aids.com</t>
  </si>
  <si>
    <t>75b856211b3ec85ad6c3740b63ca9d1a</t>
  </si>
  <si>
    <t>Math-aids.com ATF 160x600</t>
  </si>
  <si>
    <t>8259b687638107053a924dd4e3530579</t>
  </si>
  <si>
    <t>Math-aids.com ATF 728x90</t>
  </si>
  <si>
    <t>8590f6f0a8cca6045af283963b901893</t>
  </si>
  <si>
    <t>Math-aids.com BTF 160x600</t>
  </si>
  <si>
    <t>c8e347b070d24395c4b5df498aea6ecc</t>
  </si>
  <si>
    <t>Math-aids.com BTF 728x90</t>
  </si>
  <si>
    <t>Maven Media Group ltd. (Boattrader.com)</t>
  </si>
  <si>
    <t>cbslocal.com</t>
  </si>
  <si>
    <t>11043fcce034408afc7b5e32cbf4d701</t>
  </si>
  <si>
    <t>Cbslocal.com _ENG_728x90</t>
  </si>
  <si>
    <t>30c074887ed489220cf51af47d8e6d38</t>
  </si>
  <si>
    <t>Cbslocal.comRAJ_728x90</t>
  </si>
  <si>
    <t>meetme.com</t>
  </si>
  <si>
    <t>53653843cb0a0c07016f32fdbb42df3e</t>
  </si>
  <si>
    <t>Meetme.com _ENG_ 300x250</t>
  </si>
  <si>
    <t>39fc5a8dd42373983a6d8c5894cfcb4c</t>
  </si>
  <si>
    <t>Theblaze.com_ENG_160x600</t>
  </si>
  <si>
    <t>68cfb98b7246705f8fa111d40cfe469b</t>
  </si>
  <si>
    <t>Theblaze.com RAJ 300x250</t>
  </si>
  <si>
    <t>82b750a654379a724164a00fe70dbf06</t>
  </si>
  <si>
    <t>Theblaze.com_ENG_300x250</t>
  </si>
  <si>
    <t>cf51c797aa230cff065b04d1a6d22ffe</t>
  </si>
  <si>
    <t>Theblaze.com_RAJ_160x600</t>
  </si>
  <si>
    <t>Maverick Media (lifetipsfortravel.com)</t>
  </si>
  <si>
    <t>lifetipsfortravel.com</t>
  </si>
  <si>
    <t>29fa00f9a213b6d4a16b6cf2e2f109a4</t>
  </si>
  <si>
    <t>Lifetipsfortravel.com 300x250</t>
  </si>
  <si>
    <t>4598d374fff8cbb663022a6921149f45</t>
  </si>
  <si>
    <t>Lifetipsfortravel.com Mobile 300x250</t>
  </si>
  <si>
    <t>Mdjunction.com</t>
  </si>
  <si>
    <t>mdjunction.com</t>
  </si>
  <si>
    <t>689254469aeb768e060452b53b508fda</t>
  </si>
  <si>
    <t>Int - ROH 728x90</t>
  </si>
  <si>
    <t>84d4301c1b58b9c6d9882a2298b43205</t>
  </si>
  <si>
    <t>US-ROH 728x90</t>
  </si>
  <si>
    <t>b6ce5a9121b8e0879797622183841aad</t>
  </si>
  <si>
    <t>Int - ROH 160x600</t>
  </si>
  <si>
    <t>de5c4d99131dc6e1f306c5e3687cb53d</t>
  </si>
  <si>
    <t>US-ROH 300x250</t>
  </si>
  <si>
    <t>f8592b0bd9bdf6cf0dcc11f5273853a1</t>
  </si>
  <si>
    <t>US-ROH 160x600</t>
  </si>
  <si>
    <t>Media Clic (buzzfil.com)</t>
  </si>
  <si>
    <t>abc-tabs.com</t>
  </si>
  <si>
    <t>1a42220711425841ab8497c16f46f7b6</t>
  </si>
  <si>
    <t>Abc-tabs.com 300x250</t>
  </si>
  <si>
    <t>c1e2fa514669a4fbf1e9c231f3253f0b</t>
  </si>
  <si>
    <t>Abc-tabs.com BTF 300x250</t>
  </si>
  <si>
    <t>c21129d4e1e0956d86469f001b0f1883</t>
  </si>
  <si>
    <t>Abc-tabs.com 728x90</t>
  </si>
  <si>
    <t>e7b73019e5e2f2eb37a2d53ecf265264</t>
  </si>
  <si>
    <t>Abc-tabs.com BTF 728x90</t>
  </si>
  <si>
    <t>aidersonprochain.com</t>
  </si>
  <si>
    <t>1ec4e6011c7133b8b24468ffe4798759</t>
  </si>
  <si>
    <t>Aidersonprochain.com ATF 300x250</t>
  </si>
  <si>
    <t>ce344ba2e678066df85b22f871f6e9de</t>
  </si>
  <si>
    <t>Aidersonprochain.com BTF 300x250</t>
  </si>
  <si>
    <t>aryanalibris.com</t>
  </si>
  <si>
    <t>6f17e31c8d7fde0551f53bd0c99114e9</t>
  </si>
  <si>
    <t>Aryanalibris.com ATF 300x250</t>
  </si>
  <si>
    <t>838e120a986058d196e029a88a4a32b2</t>
  </si>
  <si>
    <t>Aryanalibris.com BTF 728x90</t>
  </si>
  <si>
    <t>bd7207efb12fe03ad0ace3ebaf7442e3</t>
  </si>
  <si>
    <t>Aryanalibris.com ATF 728x90</t>
  </si>
  <si>
    <t>asie360.com</t>
  </si>
  <si>
    <t>05c5fc88d7b3d5601682adf011ea588d</t>
  </si>
  <si>
    <t>Asie360.com ATF 728x90</t>
  </si>
  <si>
    <t>3963fc59a022225ac1723586e1181770</t>
  </si>
  <si>
    <t>Asie360.com BTF 728x90</t>
  </si>
  <si>
    <t>442783395a214b190a8c15781d24abaa</t>
  </si>
  <si>
    <t>Asie360.com ATF 300x250</t>
  </si>
  <si>
    <t>80e918feec11e948a4e3440474601c6d</t>
  </si>
  <si>
    <t>Asie360.com BTF 300x250</t>
  </si>
  <si>
    <t>astuces-et-trucs.fr</t>
  </si>
  <si>
    <t>828fa4684de166b7ac931bc62b524d42</t>
  </si>
  <si>
    <t>Astuces-et-trucs.fr 300x250</t>
  </si>
  <si>
    <t>basketsession.com</t>
  </si>
  <si>
    <t>109d6a2cc3b2d8cc269d6b1085690c60</t>
  </si>
  <si>
    <t>Basketsession.com BTF 300x250</t>
  </si>
  <si>
    <t>d2ebbadd46e98f08ee9cc5de49cb20a8</t>
  </si>
  <si>
    <t>Basketsession.com 300x250</t>
  </si>
  <si>
    <t>fce4b11b6e39ef5054e12ec1571a87a5</t>
  </si>
  <si>
    <t>Basketsession.com BTF 728x90</t>
  </si>
  <si>
    <t>bibliboom.com</t>
  </si>
  <si>
    <t>89f79fbf0b0f62d463300f42120187c4</t>
  </si>
  <si>
    <t>Bibliboom.com 300x250</t>
  </si>
  <si>
    <t>d0ac99258ecde8f621ac295501742329</t>
  </si>
  <si>
    <t>Bibliboom.com 728x90</t>
  </si>
  <si>
    <t>bonjourdefrance.com</t>
  </si>
  <si>
    <t>865c0b03186d1c87175fa1563e3d6233</t>
  </si>
  <si>
    <t>Bonjourdefrance.com ATF 728x90</t>
  </si>
  <si>
    <t>ec2f11ec29c0e86d39a750264351a61b</t>
  </si>
  <si>
    <t>Bonjourdefrance.com BTF 728x90</t>
  </si>
  <si>
    <t>brocabrac.fr</t>
  </si>
  <si>
    <t>33aef1e1ec877cff4d15ba9cda2c31ff</t>
  </si>
  <si>
    <t>Brocabrac.fr ATF 728x90</t>
  </si>
  <si>
    <t>a6f451532a102a49c44ad4154c245ba1</t>
  </si>
  <si>
    <t>Brocabrac.fr BTF 728x90</t>
  </si>
  <si>
    <t>008ef74913ecc730d4a70e4bd31430b3</t>
  </si>
  <si>
    <t>Buzzfil.net BTF 728x90</t>
  </si>
  <si>
    <t>49091a44b13ee146b8f2dc04c48b5483</t>
  </si>
  <si>
    <t>Buzzfil.net ATF 300x250</t>
  </si>
  <si>
    <t>d2174277c1b65971209e71146b719ba7</t>
  </si>
  <si>
    <t>Buzzfil.net BTF 300x250</t>
  </si>
  <si>
    <t>36417159b227d7da139b79888f6e1834</t>
  </si>
  <si>
    <t>Bvoltaire.fr BTF 300x250</t>
  </si>
  <si>
    <t>558293beb19cb87611cba88609449b6e</t>
  </si>
  <si>
    <t>Bvoltaire.fr ATF 300x250</t>
  </si>
  <si>
    <t>a736f27ee54ff8fe9181e549dab5e7c8</t>
  </si>
  <si>
    <t>Bvoltaire.fr ATF 728x90</t>
  </si>
  <si>
    <t>d638729757a5bd0819b01ffbf1330f01</t>
  </si>
  <si>
    <t>Bvoltaire.fr BTF 728x90</t>
  </si>
  <si>
    <t>c-fait-maison.fr</t>
  </si>
  <si>
    <t>fd3ce480d16ab76d9d3b9a83cd35b1a3</t>
  </si>
  <si>
    <t>C-fait-maison.fr BTF 300x250</t>
  </si>
  <si>
    <t>fea195f4ca4d797617bb7f7fcac02c9b</t>
  </si>
  <si>
    <t>C-fait-maison.fr ATF 300x250</t>
  </si>
  <si>
    <t>cestmamanquilafait.com</t>
  </si>
  <si>
    <t>00349e6467b5b9c28464e1c7dfff165f</t>
  </si>
  <si>
    <t>Cestmamanquilafait.com 728x90</t>
  </si>
  <si>
    <t>4331370a3d8dbaa09dff863c01cc4ac4</t>
  </si>
  <si>
    <t>Cestmamanquilafait.com BTF 300x250</t>
  </si>
  <si>
    <t>b8e3179aa6d127a37e9ef5eddb68e547</t>
  </si>
  <si>
    <t>Cestmamanquilafait.com 300x250</t>
  </si>
  <si>
    <t>cinemapassion.com</t>
  </si>
  <si>
    <t>9869e90baa624b0ace3938fb38f77429</t>
  </si>
  <si>
    <t>Cinemapassion.com 728x90</t>
  </si>
  <si>
    <t>fa95ae1f9b3a60d9700faec194c248aa</t>
  </si>
  <si>
    <t>Cinemapassion.com 300x250</t>
  </si>
  <si>
    <t>citation-celebre.com</t>
  </si>
  <si>
    <t>3626caece13f5ecb22868e6f243b097e</t>
  </si>
  <si>
    <t>Citation-celebre.com ATF 728x90</t>
  </si>
  <si>
    <t>530d96cbb6277390ca0a39289379605b</t>
  </si>
  <si>
    <t>Citation-celebre.com ATF 300x250</t>
  </si>
  <si>
    <t>8086e293ccf640ac2c540a8b41797a62</t>
  </si>
  <si>
    <t>Citation-celebre.com BTF 728x90</t>
  </si>
  <si>
    <t>edd948d81999ee7d9175bd4c9b9f37b7</t>
  </si>
  <si>
    <t>Citation-celebre.com BTF 300x250</t>
  </si>
  <si>
    <t>codefille.com</t>
  </si>
  <si>
    <t>655b83022a4db1500463bb9f3ff16c72</t>
  </si>
  <si>
    <t>Codefille.com ATF 728x90</t>
  </si>
  <si>
    <t>ae27b28a61757fa722a43e2af480b938</t>
  </si>
  <si>
    <t>Codefille.com BTF 300x250</t>
  </si>
  <si>
    <t>ef767250ce52d0867a6f1b8d59ad2bca</t>
  </si>
  <si>
    <t>Codefille.com ATF 300x250</t>
  </si>
  <si>
    <t>conseilsveterinaire.com</t>
  </si>
  <si>
    <t>39ee51ef3f4af2b397bd4ba749834db9</t>
  </si>
  <si>
    <t>Conseilsveterinaire.com 728x90</t>
  </si>
  <si>
    <t>688fa4557e18f7ba2e815f8b3dda6f9e</t>
  </si>
  <si>
    <t>Conseilsveterinaire.com 300x250</t>
  </si>
  <si>
    <t>culture-informatique.net</t>
  </si>
  <si>
    <t>853b97ba7a22c8a70c63b0b113311978</t>
  </si>
  <si>
    <t>Culture-informatique.net 300x250</t>
  </si>
  <si>
    <t>b6a2d416d0fb59e144bfa3c87abcbb0c</t>
  </si>
  <si>
    <t>Culture-informatique.net BTF 300x250</t>
  </si>
  <si>
    <t>dealerdunet.fr</t>
  </si>
  <si>
    <t>4c985335b6171af948b51beecff47446</t>
  </si>
  <si>
    <t>Dealerdunet.fr BTF 728x90</t>
  </si>
  <si>
    <t>994f0e273c27cdc17cf4174f08ec6443</t>
  </si>
  <si>
    <t>Dealerdunet.fr ATF 728x90</t>
  </si>
  <si>
    <t>dofawa.fr</t>
  </si>
  <si>
    <t>4862c5f69598670a200858f4426da6a6</t>
  </si>
  <si>
    <t>Dofawa.fr 300x250</t>
  </si>
  <si>
    <t>dofus2.org</t>
  </si>
  <si>
    <t>53f701769d987b6f8896876e53584579</t>
  </si>
  <si>
    <t>Dofus2.org ATF 300x250</t>
  </si>
  <si>
    <t>56d489e93c1aafdea42c78be0177e135</t>
  </si>
  <si>
    <t>Dofus2.org ATF 728x90</t>
  </si>
  <si>
    <t>d84c03b5e8ef0f0a3ba3df1e81650ee4</t>
  </si>
  <si>
    <t>Dofus2.org BTF 728x90</t>
  </si>
  <si>
    <t>europe-israel.org</t>
  </si>
  <si>
    <t>2fbc874c9f5306bf5a0560962df08b16</t>
  </si>
  <si>
    <t>Europe-israel.org BTF 728x90</t>
  </si>
  <si>
    <t>4521f3a300f4d3eebfe7bf6d88b9a993</t>
  </si>
  <si>
    <t>Europe-israel.org ATF 728x90</t>
  </si>
  <si>
    <t>5b5b7e91b8b2c6508ea39ed2fb581878</t>
  </si>
  <si>
    <t>Europe-israel.org ATF 300x250</t>
  </si>
  <si>
    <t>f1fd0f85399d0c521a6670f6bd17a9e8</t>
  </si>
  <si>
    <t>Europe-israel.org BTF 300x250</t>
  </si>
  <si>
    <t>20d7c7b77b60607fe2e60cc04f71793d</t>
  </si>
  <si>
    <t>Extase-y.com ATF 728x90</t>
  </si>
  <si>
    <t>259c7c8338991b9055784cd7e1af6ac4</t>
  </si>
  <si>
    <t>Extase-y.com BTF 300x250</t>
  </si>
  <si>
    <t>7ddbfb3cb16508dde268e71e0fc26d31</t>
  </si>
  <si>
    <t>Extase-y.com ATF 300x250</t>
  </si>
  <si>
    <t>8c9ca24e00d5b4bdcb48d039188c62c7</t>
  </si>
  <si>
    <t>Extase-y.com BTF 728x90</t>
  </si>
  <si>
    <t>foot-sur7.fr</t>
  </si>
  <si>
    <t>7b868a16ad2cd66910cfc1e961b21e19</t>
  </si>
  <si>
    <t>Foot-sur7.fr 728x90</t>
  </si>
  <si>
    <t>jesuismort.com</t>
  </si>
  <si>
    <t>5f92a9f55ad27afcee47ca76731336c8</t>
  </si>
  <si>
    <t>Jesuismort.com ATF 728x90</t>
  </si>
  <si>
    <t>609059076159193d48feed38c7045dea</t>
  </si>
  <si>
    <t>Jesuismort.com BTF 728x90</t>
  </si>
  <si>
    <t>c5e1e8e9c4f3495540f6d9dfd7cc59b2</t>
  </si>
  <si>
    <t>Jesuismort.com ATF 300x250</t>
  </si>
  <si>
    <t>fb9730eb28961b7d22449bccd9ddd46e</t>
  </si>
  <si>
    <t>Jesuismort.com BTF 300x250</t>
  </si>
  <si>
    <t>jeux-geographiques.com</t>
  </si>
  <si>
    <t>305ecd7e88c929437b968056e506763b</t>
  </si>
  <si>
    <t>Jeux-geographiques.com 728x90</t>
  </si>
  <si>
    <t>lapressegalactique.com</t>
  </si>
  <si>
    <t>72db37e37e56c0a3198f5586be79facc</t>
  </si>
  <si>
    <t>Lapressegalactique.com ATF 728x90</t>
  </si>
  <si>
    <t>df0c89fac8d69eacf3c545bc563f69ee</t>
  </si>
  <si>
    <t>Lapressegalactique.com BTF 728x90</t>
  </si>
  <si>
    <t>lesjoyauxdesherazade.com</t>
  </si>
  <si>
    <t>6faeb0a18436614d1ed3a1c279c586fe</t>
  </si>
  <si>
    <t>Lesjoyauxdesherazade.com BTF 728x90</t>
  </si>
  <si>
    <t>88e99fa339d3956b416eba919b860dcc</t>
  </si>
  <si>
    <t>Lesjoyauxdesherazade.com 300x250</t>
  </si>
  <si>
    <t>9d5ef3f4c89e84df316a5bcc9d45934a</t>
  </si>
  <si>
    <t>Lesjoyauxdesherazade.com BTF 300x250</t>
  </si>
  <si>
    <t>a4ec7cfd8f893b0865fbdd5547cfcd31</t>
  </si>
  <si>
    <t>Lesjoyauxdesherazade.com 728x90</t>
  </si>
  <si>
    <t>lesrecettesderatiba.com</t>
  </si>
  <si>
    <t>7e61329a062dee5faa1cfbb5165edad0</t>
  </si>
  <si>
    <t>Lesrecettesderatiba.com 300x250</t>
  </si>
  <si>
    <t>814cabd19e5add2e98cf5086ac8bf807</t>
  </si>
  <si>
    <t>Lesrecettesderatiba.com 728x90</t>
  </si>
  <si>
    <t>lesucresale-doumsouhaib.com</t>
  </si>
  <si>
    <t>bbf8c99e7c0b266277e35d1108df23fa</t>
  </si>
  <si>
    <t>Lesucresale-doumsouhaib.com 728x90</t>
  </si>
  <si>
    <t>fd1a559c5c618a4341c1844501ccc1bf</t>
  </si>
  <si>
    <t>Lesucresale-doumsouhaib.com 300x250</t>
  </si>
  <si>
    <t>malekal.com</t>
  </si>
  <si>
    <t>0b38c5b51c0f6d0ea11f3220c2a7d83d</t>
  </si>
  <si>
    <t>Malekal.com ATF 728x90</t>
  </si>
  <si>
    <t>manager-go.com</t>
  </si>
  <si>
    <t>aaa1129b5ad289f16b04fbc4c284d085</t>
  </si>
  <si>
    <t>Manager-go.com BTF 728x90</t>
  </si>
  <si>
    <t>f8fc632e3d19766b1489f710f8dc310c</t>
  </si>
  <si>
    <t>Manager-go.com ATF 728x90</t>
  </si>
  <si>
    <t>medias-presse.info</t>
  </si>
  <si>
    <t>7a155c440eb27fa0fbba14abbc81ff57</t>
  </si>
  <si>
    <t>Medias-presse.info BTF 728x90</t>
  </si>
  <si>
    <t>df2a0ab615b02b608698e4c249f73781</t>
  </si>
  <si>
    <t>Medias-presse.info 728x90</t>
  </si>
  <si>
    <t>mesinspirationsculinaires.com</t>
  </si>
  <si>
    <t>5e5a595273a28a9ad2534f401a2ce4f0</t>
  </si>
  <si>
    <t>Mesinspirationsculinaires.com BTF 300x250</t>
  </si>
  <si>
    <t>7104b50e7cc5d99b322a32c7991505e0</t>
  </si>
  <si>
    <t>Mesinspirationsculinaires.com 300x250</t>
  </si>
  <si>
    <t>7f2714fc63f7d6ade1c94df208aea33c</t>
  </si>
  <si>
    <t>Mesinspirationsculinaires.com BTF 728x90</t>
  </si>
  <si>
    <t>ccd1b9da46934ca0c225e1d6d9517b41</t>
  </si>
  <si>
    <t>Mesinspirationsculinaires.com 728x90</t>
  </si>
  <si>
    <t>mygsm.fr</t>
  </si>
  <si>
    <t>45d008c694132aa70dd7dc40108c82fd</t>
  </si>
  <si>
    <t>Mygsm.fr 300x250</t>
  </si>
  <si>
    <t>53e0c9423f1b0acbb672f410c231cff1</t>
  </si>
  <si>
    <t>Mygsm.fr 728x90</t>
  </si>
  <si>
    <t>nintendo-master.com</t>
  </si>
  <si>
    <t>2911b59e68e435ed66e9539027f5e908</t>
  </si>
  <si>
    <t>Nintendo-master.com BTF 728x90</t>
  </si>
  <si>
    <t>50942ccd08303c77cdc6afeab931409c</t>
  </si>
  <si>
    <t>Nintendo-master.com ATF 728x90</t>
  </si>
  <si>
    <t>b3bdd0e649c833e6601e757c57f941b8</t>
  </si>
  <si>
    <t>Nintendo-master.com BTF 300x250</t>
  </si>
  <si>
    <t>d6320648497bd97a3e35c74b959cda87</t>
  </si>
  <si>
    <t>Nintendo-master.com ATF 300x250</t>
  </si>
  <si>
    <t>nosprofs.com</t>
  </si>
  <si>
    <t>20bcd67d7c17d7c70484a66fa4bd416f</t>
  </si>
  <si>
    <t>Nosprofs.com ATF 300x250</t>
  </si>
  <si>
    <t>6e36ea0ed6ba5b8b418bc2d19ce49ac7</t>
  </si>
  <si>
    <t>Nosprofs.com BTF 300x250</t>
  </si>
  <si>
    <t>notre-planete.info</t>
  </si>
  <si>
    <t>267d525fb6d800569d631ed9c064baae</t>
  </si>
  <si>
    <t>Notre-planete.info BTF 300x250</t>
  </si>
  <si>
    <t>9a69594f772217fd438b07b93af1fc9e</t>
  </si>
  <si>
    <t>Notre-planete.info 300x250</t>
  </si>
  <si>
    <t>d9a58a120f83ddfbbc989a100b28bb3c</t>
  </si>
  <si>
    <t>Notre-planete.info 728x90</t>
  </si>
  <si>
    <t>f61993014493a6748f1c2017735237fc</t>
  </si>
  <si>
    <t>Notre-planete.info BTF 728x90</t>
  </si>
  <si>
    <t>ogaming.tv</t>
  </si>
  <si>
    <t>32447eea73a68ec1333d3c612a14cf1b</t>
  </si>
  <si>
    <t>Ogaming.tv ATF 300x250</t>
  </si>
  <si>
    <t>77fe52b80ed6b3e59aa48a8f436842c8</t>
  </si>
  <si>
    <t>Ogaming.tv ATF 728x90</t>
  </si>
  <si>
    <t>a205d2c8df592b4df227f4e5c2cac53d</t>
  </si>
  <si>
    <t>Ogaming.tv BTF 728x90</t>
  </si>
  <si>
    <t>c69df65878bf291b318f3cf5d467df4f</t>
  </si>
  <si>
    <t>Ogaming.tv BTF 300x250</t>
  </si>
  <si>
    <t>onsaitcequonveutquonsache.com</t>
  </si>
  <si>
    <t>284f393fe44ae5a1491930f06200675a</t>
  </si>
  <si>
    <t>Onsaitcequonveutquonsache.com ATF 728x90</t>
  </si>
  <si>
    <t>77c20cdf7d47e1cac3b95826bda7d17f</t>
  </si>
  <si>
    <t>Onsaitcequonveutquonsache.com ATF 300x250</t>
  </si>
  <si>
    <t>effcad3aeefbd9bc9b534c695d1293dc</t>
  </si>
  <si>
    <t>Onsaitcequonveutquonsache.com BTF 300x250</t>
  </si>
  <si>
    <t>fad23d2c159513df65b7335ece3f255a</t>
  </si>
  <si>
    <t>Onsaitcequonveutquonsache.com BTF 728x90</t>
  </si>
  <si>
    <t>p-pokemon.com</t>
  </si>
  <si>
    <t>65bc59c717822cd64b13c82c8482c3ea</t>
  </si>
  <si>
    <t>P-pokemon.com ATF 728x90</t>
  </si>
  <si>
    <t>8730465ee7a99e442cc65c94a0239fb3</t>
  </si>
  <si>
    <t>P-pokemon.com BTF 300x250</t>
  </si>
  <si>
    <t>a11c9188e01eee078f13ca20bec7294b</t>
  </si>
  <si>
    <t>P-pokemon.com BTF 728x90</t>
  </si>
  <si>
    <t>cf54022c1c74f1cec9687155369b81c5</t>
  </si>
  <si>
    <t>P-pokemon.com ATF 300x250</t>
  </si>
  <si>
    <t>palaiszelda.com</t>
  </si>
  <si>
    <t>5231271ac55f5b864206228a63561afa</t>
  </si>
  <si>
    <t>Palaiszelda.com ATF 728x90</t>
  </si>
  <si>
    <t>eedd8b4c2cc0196b0ca7e5063639ee63</t>
  </si>
  <si>
    <t>Palaiszelda.com ATF 300x250</t>
  </si>
  <si>
    <t>parlonsgeek.com</t>
  </si>
  <si>
    <t>300ce86ef89b12b7629e64be1f346da2</t>
  </si>
  <si>
    <t>Parlonsgeek.com ATF 728x90</t>
  </si>
  <si>
    <t>plugngeek.net</t>
  </si>
  <si>
    <t>8db891ecdab347737b283a229f5844bd</t>
  </si>
  <si>
    <t>Plugngeek.net 300x250</t>
  </si>
  <si>
    <t>e0f0099e48a556bfa36e56ded0782cae</t>
  </si>
  <si>
    <t>Plugngeek.net 728x90</t>
  </si>
  <si>
    <t>sky-future.net</t>
  </si>
  <si>
    <t>5663a1def04532ce6e715dac328da4f0</t>
  </si>
  <si>
    <t>Sky-future.net BTF 300x250</t>
  </si>
  <si>
    <t>8789d179da2634233136a62dbf52de8d</t>
  </si>
  <si>
    <t>Sky-future.net ATF 300x250</t>
  </si>
  <si>
    <t>8a59e7ee03296c27bace8d2129b8d1d1</t>
  </si>
  <si>
    <t>Sky-future.net ATF 728x90</t>
  </si>
  <si>
    <t>softmaroc.org</t>
  </si>
  <si>
    <t>4996c319940fe2cf0d9b6574c547d05c</t>
  </si>
  <si>
    <t>Softmaroc.org 300x250</t>
  </si>
  <si>
    <t>b28feb120e0a560566ec834ee8a4e361</t>
  </si>
  <si>
    <t>Softmaroc.org BTF 728x90</t>
  </si>
  <si>
    <t>spin-off.fr</t>
  </si>
  <si>
    <t>83a97c465a89c7856f5a9a52956c11bf</t>
  </si>
  <si>
    <t>Spin-off.fr ATF 728x90</t>
  </si>
  <si>
    <t>c91183885e6e9d2dd8f070629c559c6e</t>
  </si>
  <si>
    <t>Spin-off.fr BTF 728x90</t>
  </si>
  <si>
    <t>sujetsetcorriges.fr</t>
  </si>
  <si>
    <t>5f18222f66a4eca834a7aebfd19c0d67</t>
  </si>
  <si>
    <t>Sujetsetcorriges.fr 728x90</t>
  </si>
  <si>
    <t>telesatellite.com</t>
  </si>
  <si>
    <t>3e55a9bb91ae0bff62c009500b88a027</t>
  </si>
  <si>
    <t>Telesatellite.com ATF 728x90</t>
  </si>
  <si>
    <t>d6f7bee222f4602d4f357e5c3e5c3cec</t>
  </si>
  <si>
    <t>Telesatellite.com BTF 728x90</t>
  </si>
  <si>
    <t>tricksofnature.com</t>
  </si>
  <si>
    <t>1107491ea51ec91310f39a00da2d09cc</t>
  </si>
  <si>
    <t>Tricksofnature.com BTF 300x250</t>
  </si>
  <si>
    <t>4aa31af4ed0c0f569a96652cd1898f4f</t>
  </si>
  <si>
    <t>Tricksofnature.com ATF 300x250</t>
  </si>
  <si>
    <t>524f7707a21ed83c8854ec98b4bbaede</t>
  </si>
  <si>
    <t>Tricksofnature.com ATF 728x90</t>
  </si>
  <si>
    <t>ville-ideale.com</t>
  </si>
  <si>
    <t>7f07de90e16783328a47f041ff976f87</t>
  </si>
  <si>
    <t>Ville-ideale.com 300x250</t>
  </si>
  <si>
    <t>985bcb61573c93a44e1aa6593ac0a5f6</t>
  </si>
  <si>
    <t>Ville-ideale.com BTF 728x90</t>
  </si>
  <si>
    <t>98f46ffdace3295fbf418cc5a79f707b</t>
  </si>
  <si>
    <t>Ville-ideale.com BTF 300x250</t>
  </si>
  <si>
    <t>visorando.com</t>
  </si>
  <si>
    <t>965730548e40a205edb1970d852878d9</t>
  </si>
  <si>
    <t>Visorando.com ATF 728x90</t>
  </si>
  <si>
    <t>9fecde6748d5441a93e1e3f53e50f712</t>
  </si>
  <si>
    <t>Visorando.com BTF 728x90</t>
  </si>
  <si>
    <t>zoneasoluces.fr</t>
  </si>
  <si>
    <t>9b7c863e08ec575f8133e022bd5b05d9</t>
  </si>
  <si>
    <t>Zoneasoluces.fr 300x250</t>
  </si>
  <si>
    <t>MediaSource (unforgivengamers.com)</t>
  </si>
  <si>
    <t>dogbreedersguide.com</t>
  </si>
  <si>
    <t>38e63f37fe8fe83c3907c9732268434f</t>
  </si>
  <si>
    <t>Dogbreedersguide.com 160x600</t>
  </si>
  <si>
    <t>4de55c5606c5fe7d714e63c9a25c5d47</t>
  </si>
  <si>
    <t>Dogbreedersguide.com 300x250</t>
  </si>
  <si>
    <t>980e9eb8b057b932559832e17a44cab7</t>
  </si>
  <si>
    <t>Dogbreedersguide.com 300x600</t>
  </si>
  <si>
    <t>be19a78d1b24958db6b82a93d1d5841f</t>
  </si>
  <si>
    <t>Dogbreedersguide.com 728x90</t>
  </si>
  <si>
    <t>impressivemagazine.com</t>
  </si>
  <si>
    <t>18bfdd46d37453bdf6edc5d2d8f1812c</t>
  </si>
  <si>
    <t>Impressivemagazine.com 160x600</t>
  </si>
  <si>
    <t>874ecfe08dddf8c7cd7fb630145e8c13</t>
  </si>
  <si>
    <t>Impressivemagazine.com 728x90</t>
  </si>
  <si>
    <t>f26638b93d17028845157d7ad6c66af7</t>
  </si>
  <si>
    <t>Impressivemagazine.com 300x250</t>
  </si>
  <si>
    <t>fa1d729368a309d5ab90b5c7729e3dde</t>
  </si>
  <si>
    <t>Impressivemagazine.com 300x600</t>
  </si>
  <si>
    <t>unforgivengamers.com</t>
  </si>
  <si>
    <t>0804ad62cf0ab18fc8d65d3a54087381</t>
  </si>
  <si>
    <t>Unforgivengamers.com 300x250</t>
  </si>
  <si>
    <t>85ef2fb0b29f94fdeeb91c0d0eaa14d1</t>
  </si>
  <si>
    <t>Unforgivengamers.com 160x600</t>
  </si>
  <si>
    <t>8f43ff6489e20eb2b1ab40524ff25314</t>
  </si>
  <si>
    <t>Unforgivengamers.com 300x600</t>
  </si>
  <si>
    <t>d13270ab7d981afd7cd3cdbd7280e668</t>
  </si>
  <si>
    <t>Unforgivengamers.com 728x90</t>
  </si>
  <si>
    <t>Mejor Contigo (lamenteesmaravillosa.com)</t>
  </si>
  <si>
    <t>mejorconsalud.com</t>
  </si>
  <si>
    <t>7471eee66b508a4b2d07625623685eca</t>
  </si>
  <si>
    <t>Mejorconsalud.com 300x600</t>
  </si>
  <si>
    <t>d9a7a800e06d49eb5428d8196d3c0998</t>
  </si>
  <si>
    <t>Mejorconsalud.com Mobile 300x250</t>
  </si>
  <si>
    <t>Memegen.com</t>
  </si>
  <si>
    <t>gametrone.com</t>
  </si>
  <si>
    <t>49709d84be75f1bd827483655c0e502a</t>
  </si>
  <si>
    <t>Gametrone.com 300x600</t>
  </si>
  <si>
    <t>6cbf4de78c02fc0f8fc28e1fd3b1f465</t>
  </si>
  <si>
    <t>Gametrone.com 300x250</t>
  </si>
  <si>
    <t>b9a6e84422d357bdad905b288dc943d5</t>
  </si>
  <si>
    <t>Gametrone.com 728x90</t>
  </si>
  <si>
    <t>d0e8d5922346b3ee939e3d0b3a01f401</t>
  </si>
  <si>
    <t>Gametrone.com 160x600</t>
  </si>
  <si>
    <t>jailbreakiosx.com</t>
  </si>
  <si>
    <t>156ee3b3835e3908d2e73b780cfca6e6</t>
  </si>
  <si>
    <t>Jailbreakiosx.com 728x90</t>
  </si>
  <si>
    <t>8c2243798a556a8ed40c9bd2d7210007</t>
  </si>
  <si>
    <t>Jailbreakiosx.com 300x250</t>
  </si>
  <si>
    <t>b90a72a5ca53fbf48a38d60375729569</t>
  </si>
  <si>
    <t>Jailbreakiosx.com 160x600</t>
  </si>
  <si>
    <t>deee9ab6b62b5ea6786c2f49523da63d</t>
  </si>
  <si>
    <t>Jailbreakiosx.com 300x600</t>
  </si>
  <si>
    <t>ktopia.net</t>
  </si>
  <si>
    <t>1bac7895edf3b751ef6245e52b12c747</t>
  </si>
  <si>
    <t>Ktopia.net 728x90</t>
  </si>
  <si>
    <t>4e4fe0bb6e80a236115513db9ff436f5</t>
  </si>
  <si>
    <t>Ktopia.net 160x600</t>
  </si>
  <si>
    <t>5ea9ee0a122c65657eb23110a5bb61ff</t>
  </si>
  <si>
    <t>Ktopia.net 300x600</t>
  </si>
  <si>
    <t>ff7c881df7f0c9d1cffd3b1018edb2fc</t>
  </si>
  <si>
    <t>Ktopia.net 300x250</t>
  </si>
  <si>
    <t>philosophyforums.com</t>
  </si>
  <si>
    <t>7286c894bc238cd0ed09cfa08675d78e</t>
  </si>
  <si>
    <t>Philosophyforums.com 300x250</t>
  </si>
  <si>
    <t>825a0894a6a9c964435b79ff2c84941a</t>
  </si>
  <si>
    <t>Philosophyforums.com 728x90</t>
  </si>
  <si>
    <t>8e74578a90f033882849dd41dadb7935</t>
  </si>
  <si>
    <t>Philosophyforums.com 300x600</t>
  </si>
  <si>
    <t>f3e5b0f1e31dbf7ce20566f1a8487523</t>
  </si>
  <si>
    <t>Philosophyforums.com 160x600</t>
  </si>
  <si>
    <t>steeringnews.com</t>
  </si>
  <si>
    <t>0f25c16d3a91d6066f042a4ce8b4c0c3</t>
  </si>
  <si>
    <t>Steeringnews.com 300x250</t>
  </si>
  <si>
    <t>3debab5578c750bde045a030d52b116c</t>
  </si>
  <si>
    <t>Steeringnews.com 728x90</t>
  </si>
  <si>
    <t>63b5930b49a209b2a7db6ae8341785ef</t>
  </si>
  <si>
    <t>Steeringnews.com 300x600</t>
  </si>
  <si>
    <t>fd53d0dc4fe4a1d7a8d82a4be3e41186</t>
  </si>
  <si>
    <t>Steeringnews.com 160x600</t>
  </si>
  <si>
    <t>memenova.com</t>
  </si>
  <si>
    <t>02b7e92e38d1dfdd78e3c525cb7fec16</t>
  </si>
  <si>
    <t>Memenova.com #2 160x600</t>
  </si>
  <si>
    <t>0491fa8023e4a7c6ec238475a541ea34</t>
  </si>
  <si>
    <t>Memenova.com 160x600</t>
  </si>
  <si>
    <t>517ceceaa6b4f4e62251eccedcfdfb04</t>
  </si>
  <si>
    <t>Memenova.com #2 728x90</t>
  </si>
  <si>
    <t>63119703474164a37a7802a06f1ae688</t>
  </si>
  <si>
    <t>Memenova.com 300x250</t>
  </si>
  <si>
    <t>951d8100d4b28e1b6cc0c844c319b9cf</t>
  </si>
  <si>
    <t>Memenova.com 728x90</t>
  </si>
  <si>
    <t>Micropulp (thecountrycaller.com)</t>
  </si>
  <si>
    <t>thecountrycaller.com</t>
  </si>
  <si>
    <t>88b6342aea0b0ca259b57ab12175ef1f</t>
  </si>
  <si>
    <t>Thecountrycaller.com 728x90</t>
  </si>
  <si>
    <t>98fcdbebeebab17b9d830eda5a86dfca</t>
  </si>
  <si>
    <t>Thecountrycaller.com #2 300x250</t>
  </si>
  <si>
    <t>be1a899a64efa334e6d64c2ac171e74d</t>
  </si>
  <si>
    <t>Thecountrycaller.com 300x250</t>
  </si>
  <si>
    <t>Mind Ad Media (cheezburger.com)</t>
  </si>
  <si>
    <t>cheezburger.com</t>
  </si>
  <si>
    <t>3ada52b33190e4e4e5e59294e35a65b0</t>
  </si>
  <si>
    <t>Cheezburger.com ATF 728x90</t>
  </si>
  <si>
    <t>ebaumsworld.com</t>
  </si>
  <si>
    <t>670ffda9c854183ffa45df3ba21af7eb</t>
  </si>
  <si>
    <t>Ebaumsworld.com ATF 728x90</t>
  </si>
  <si>
    <t>knowyourmeme.com</t>
  </si>
  <si>
    <t>dca75ba616cc20af0a4a9383b758b6ae</t>
  </si>
  <si>
    <t>Knowyourmeme.com ATF 728x90</t>
  </si>
  <si>
    <t>Mind Tank Media (autooverload.com)</t>
  </si>
  <si>
    <t>autooverload.com</t>
  </si>
  <si>
    <t>00b47bb25149a2de74c1b612cf1cbe2f</t>
  </si>
  <si>
    <t>Autooverload.com 160x600 ATF</t>
  </si>
  <si>
    <t>0d6abd66cc9e6c45b9dbf8afd362b141</t>
  </si>
  <si>
    <t>Autooverload.com 300x250 ATF</t>
  </si>
  <si>
    <t>2766dbddf422194fe2d64bdb5e7f0314</t>
  </si>
  <si>
    <t>Autooverload.com 728x90 ATF</t>
  </si>
  <si>
    <t>7d6dc1953f96d5ea14089d8336ac0295</t>
  </si>
  <si>
    <t>Autooverload.com 728x90 BTF</t>
  </si>
  <si>
    <t>88766b721a762994a2835c3a1970d7fe</t>
  </si>
  <si>
    <t>Autooverload.com 300x250 BTF</t>
  </si>
  <si>
    <t>mindpause.co</t>
  </si>
  <si>
    <t>21871cd1c0ea42c01b788e7bcd79ef4f</t>
  </si>
  <si>
    <t>Mindpause.co Tier 2 300x250</t>
  </si>
  <si>
    <t>2227ff681108da1fda22d59908b0b98b</t>
  </si>
  <si>
    <t>Mindpause.co #2 300x250</t>
  </si>
  <si>
    <t>75216e32aa6817916e848c35b991adf1</t>
  </si>
  <si>
    <t>Mindpause.co 728x90</t>
  </si>
  <si>
    <t>cb0072c793252ac8d1c50484193c3f00</t>
  </si>
  <si>
    <t>Mindpause.co Tier 2 728x90</t>
  </si>
  <si>
    <t>Minitokyo.net</t>
  </si>
  <si>
    <t>zerochan.net</t>
  </si>
  <si>
    <t>566a7bc15fc3e160abe31cb42398a6a8</t>
  </si>
  <si>
    <t>Zerochan.net 160x600</t>
  </si>
  <si>
    <t>edc5f7192e3ecba71b6724b6490db571</t>
  </si>
  <si>
    <t>Zerochan.net 728x90</t>
  </si>
  <si>
    <t>mmnews.de</t>
  </si>
  <si>
    <t>400e61522bca748381c77ce8062d3ebb</t>
  </si>
  <si>
    <t>Mmnews.de 160x600</t>
  </si>
  <si>
    <t>6c294defd12304024fec3dd6ac14b88e</t>
  </si>
  <si>
    <t>Mmnews.de 300x250</t>
  </si>
  <si>
    <t>9208d82383dbe0514404f108bde41274</t>
  </si>
  <si>
    <t>Mmo24.pl</t>
  </si>
  <si>
    <t>dom1n.com</t>
  </si>
  <si>
    <t>0e37e659f464d00864c32db1efe4eb47</t>
  </si>
  <si>
    <t>Dom1n.com 250</t>
  </si>
  <si>
    <t>7babff8714a9b3004a1a8e18e44b60f0</t>
  </si>
  <si>
    <t>Dom1n.com 728</t>
  </si>
  <si>
    <t>Mmorpg.com</t>
  </si>
  <si>
    <t>mmorpg.com</t>
  </si>
  <si>
    <t>184b13aab2e8088a2cd43bd4b530902d</t>
  </si>
  <si>
    <t>Mmorpg.com 160x600</t>
  </si>
  <si>
    <t>1b378464b4c17935dac6410a7e04a6d3</t>
  </si>
  <si>
    <t>Mmorpg.com 300x250</t>
  </si>
  <si>
    <t>a21993b13eff0c296888c45eda734978</t>
  </si>
  <si>
    <t>Mmorpg.com 728x90</t>
  </si>
  <si>
    <t>rerolled.org</t>
  </si>
  <si>
    <t>6e3108af82e048141063316a8a5eae20</t>
  </si>
  <si>
    <t>Rerolled.org ATF 728x90</t>
  </si>
  <si>
    <t>f393f4c004a7f8eb6394862dd9cab830</t>
  </si>
  <si>
    <t>Rerolled.org BTF 728x90</t>
  </si>
  <si>
    <t>Mobilism.org</t>
  </si>
  <si>
    <t>mobilads.org</t>
  </si>
  <si>
    <t>3340fbe7f778a36b1a28aeac47b3cd5d</t>
  </si>
  <si>
    <t>Mobilads.org 160x600</t>
  </si>
  <si>
    <t>815ca0fd9949af04e05d9176b55061c9</t>
  </si>
  <si>
    <t>Mobilads.org BTF 728x90</t>
  </si>
  <si>
    <t>b9000eb02e15cf982c7de8f581d3d9ab</t>
  </si>
  <si>
    <t>Mobilads.org 300x250</t>
  </si>
  <si>
    <t>c6455355089b48ec890adb851a434b93</t>
  </si>
  <si>
    <t>Mobilads.org 728x90</t>
  </si>
  <si>
    <t>Modern Web Group (placesyoullsee.com)</t>
  </si>
  <si>
    <t>homeepiphany.com</t>
  </si>
  <si>
    <t>30159fe9590cfef33ecc3e4f7197b7f3</t>
  </si>
  <si>
    <t>HE-UnderIcons</t>
  </si>
  <si>
    <t>74f3f65c5133f02d8f6d229fe48deb81</t>
  </si>
  <si>
    <t>HE-MidSidebar</t>
  </si>
  <si>
    <t>7b07f9b666ff1b92430cd1f0000e3476</t>
  </si>
  <si>
    <t>HE-BottomSlideDesktop</t>
  </si>
  <si>
    <t>bea00fcd47b6011da6d69015efb58c26</t>
  </si>
  <si>
    <t>HE-MidSlideMobile</t>
  </si>
  <si>
    <t>efbb809c2207c057fa9a4eadf77c0484</t>
  </si>
  <si>
    <t>HE-BottomSlideMobile</t>
  </si>
  <si>
    <t>f543ab09d33a5ac7672f960f80009012</t>
  </si>
  <si>
    <t>HE-MidSlideDesktop</t>
  </si>
  <si>
    <t>placesyoullsee.com</t>
  </si>
  <si>
    <t>007af4a273b14bf06087359c35c180c7</t>
  </si>
  <si>
    <t>PYS-BottomSlide</t>
  </si>
  <si>
    <t>08dc912103575c4ece1ff33f690852aa</t>
  </si>
  <si>
    <t>PYS-MidSlideMobile</t>
  </si>
  <si>
    <t>099990437fdbd3a2e55d9552649fcce2</t>
  </si>
  <si>
    <t>PYS-MidSidebar</t>
  </si>
  <si>
    <t>105ae376d1346ffa0f4f99bda8b7c762</t>
  </si>
  <si>
    <t>PYS-UnderIcons</t>
  </si>
  <si>
    <t>b8d4800d666d995fa551449572605429</t>
  </si>
  <si>
    <t>PYS-BottomSlideMobile</t>
  </si>
  <si>
    <t>bd65ba482419134c07907490fcc00b57</t>
  </si>
  <si>
    <t>PYS-MidSlide</t>
  </si>
  <si>
    <t>Mongabay.com</t>
  </si>
  <si>
    <t>mongabay.com</t>
  </si>
  <si>
    <t>752f642aa64b18e9a3de4f3cf5b68772</t>
  </si>
  <si>
    <t>Mongabay.com 300x250 ref</t>
  </si>
  <si>
    <t>www.mongabay.com</t>
  </si>
  <si>
    <t>466cbda24be0a0c6718f4218e163fd47</t>
  </si>
  <si>
    <t>Mongabay 300x250 news</t>
  </si>
  <si>
    <t>monitor.hr</t>
  </si>
  <si>
    <t>dc9b55b26603e2a24f50e0a58509af8d</t>
  </si>
  <si>
    <t>Monitor.hr</t>
  </si>
  <si>
    <t>Movie-moron.com</t>
  </si>
  <si>
    <t>movie-moron.com</t>
  </si>
  <si>
    <t>7726b33fce388f7796bbfa899bcd298e</t>
  </si>
  <si>
    <t>Movie-moron.com ATF 728x90</t>
  </si>
  <si>
    <t>7fe9b5424d2ded13624ad18bd1ae12b7</t>
  </si>
  <si>
    <t>Movie-moron.com ATF 300x250</t>
  </si>
  <si>
    <t>d8e6db2a53cdce80b8ff9f27bf7377c7</t>
  </si>
  <si>
    <t>Movie-moron.com MID 300x250</t>
  </si>
  <si>
    <t>d9488b09428284d733f412fa3a4af36a</t>
  </si>
  <si>
    <t>Movie-moron.com BTF 300x250</t>
  </si>
  <si>
    <t>Moviegalleri.net</t>
  </si>
  <si>
    <t>moviegalleri.net</t>
  </si>
  <si>
    <t>4033f11047b5aecf9b25de44d8a8e23a</t>
  </si>
  <si>
    <t>Moviegalleri.net Top</t>
  </si>
  <si>
    <t>765a03eb73c9c69a23a402e0fe3790a6</t>
  </si>
  <si>
    <t>Moviegalleri.net Top 728x90</t>
  </si>
  <si>
    <t>Movieinsider.com</t>
  </si>
  <si>
    <t>movieinsider.com</t>
  </si>
  <si>
    <t>00654a6dde2527942913b20b3428d00c</t>
  </si>
  <si>
    <t>Movieinsider.com US [top] 320x50 (Mobile)</t>
  </si>
  <si>
    <t>08acc6490f9aa33ed7c613356d35fb25</t>
  </si>
  <si>
    <t>MovieInsider.com ROW ROS [sidebar1] 300x250</t>
  </si>
  <si>
    <t>0e15b3bf175f4c12576f90e668011c8e</t>
  </si>
  <si>
    <t>MovieInsider.com US 300x250 BTF ROS [Bottom] (Mobile)</t>
  </si>
  <si>
    <t>0e4d10fe283e138f1abc0af9a7b4528c</t>
  </si>
  <si>
    <t>MovieInsider.com US 300x250 ATF [middle1] (Mobile)</t>
  </si>
  <si>
    <t>141e4971bc130ed92c9b7c4b446a94fd</t>
  </si>
  <si>
    <t>Movieinsider.com UK+CA+AU BTF [Bottom] 300x250 (Mobile)</t>
  </si>
  <si>
    <t>2cbabae9da7ff0f82f7820bf6948af95</t>
  </si>
  <si>
    <t>MovieInsider.com US ROS 160x600 [sidebar3]</t>
  </si>
  <si>
    <t>5598246eb67ec9bef23525fb6d37b1e3</t>
  </si>
  <si>
    <t>Movieinsider.com ROW ATF [middle1] 300x250 (Mobile)</t>
  </si>
  <si>
    <t>5d630c52deca90d98b8f1c7e8f5b10dc</t>
  </si>
  <si>
    <t>MovieInsider.com ROW ATF 300x600 [sidebar1]</t>
  </si>
  <si>
    <t>669b976d6cc61a0abcf75e82b0d89b78</t>
  </si>
  <si>
    <t>Movieinsider.com UK+CA+AU ATF [sidebar1] 300x600</t>
  </si>
  <si>
    <t>6852263b4568e01de9ec209e128ddbf4</t>
  </si>
  <si>
    <t>MovieInsider.com US ROS ATF 300x600 [sidebar1]</t>
  </si>
  <si>
    <t>8596e1f3aedb3110a4e9b884bb568a36</t>
  </si>
  <si>
    <t>MovieInsider.com ROW 160x600 [sidebar3]</t>
  </si>
  <si>
    <t>895d856fc74c0aa482667ddadd1677de</t>
  </si>
  <si>
    <t>Movieinsider.com UK+CA+AU [top] 320x50 (Mobile)</t>
  </si>
  <si>
    <t>8b547017f60fada9b36b45ee9e414172</t>
  </si>
  <si>
    <t>Movieinsider.com ROW BTF 728x90</t>
  </si>
  <si>
    <t>a0298861332563dd05fc72ace6a56ff2</t>
  </si>
  <si>
    <t>Movieinsider.com US ROS  [top] 728x90</t>
  </si>
  <si>
    <t>b3dcf5944edefd3b381e0350d8c12c81</t>
  </si>
  <si>
    <t>Movieinsider.com US BTF ROS [Sidebar2] 300x250</t>
  </si>
  <si>
    <t>b5b0e23b24c91e28149ce495a2514321</t>
  </si>
  <si>
    <t>Movieinsider.com UK+CA+AU BTF 728x90</t>
  </si>
  <si>
    <t>bde80f545ed942785bc67f0bee42486d</t>
  </si>
  <si>
    <t>MovieInsider.com ROW [top] 320x50 (Mobile)</t>
  </si>
  <si>
    <t>c46714bd1db7e37f9d4b4d695f78fb81</t>
  </si>
  <si>
    <t>MovieInsider.com ROW 300x250 BTF ROS [Bottom] (Mobile)</t>
  </si>
  <si>
    <t>e82505de12e3c8dbecf4e02488b75b24</t>
  </si>
  <si>
    <t>Movieinsider.com US BTF [Bottom] 728x90</t>
  </si>
  <si>
    <t>ff9d3093aca1461ecefa5a2b5a257d0a</t>
  </si>
  <si>
    <t>Movieinsider.com US ROS [sidebar1] 300x250</t>
  </si>
  <si>
    <t>Movieweb.com</t>
  </si>
  <si>
    <t>movieweb.com</t>
  </si>
  <si>
    <t>582ef83340cbda31b83a925fddb0b71f</t>
  </si>
  <si>
    <t>Movieweb ATF 300x600</t>
  </si>
  <si>
    <t>Mugshots.com</t>
  </si>
  <si>
    <t>mugshots.com</t>
  </si>
  <si>
    <t>063abdd8c00b8b5687c341d7d375b7b9</t>
  </si>
  <si>
    <t>Mugshots.com Mobile ATF 320x50</t>
  </si>
  <si>
    <t>7b11e4ad96984bb1e233bc798c89f577</t>
  </si>
  <si>
    <t>Mugshots.com 300x250 ATF</t>
  </si>
  <si>
    <t>a6fbde600a241b501aaa06f2a147aa8d</t>
  </si>
  <si>
    <t>Mugshots.com Mobile ATF 300x250</t>
  </si>
  <si>
    <t>b2d12f090eaf245992312f3afec4eacf</t>
  </si>
  <si>
    <t>Mugshots.com 160x600</t>
  </si>
  <si>
    <t>f1e0565c8986bed75227955f4fbd117f</t>
  </si>
  <si>
    <t>Mugshots.com Mobile BTF 300x250</t>
  </si>
  <si>
    <t>Mundmische.de</t>
  </si>
  <si>
    <t>mundmische.de</t>
  </si>
  <si>
    <t>0931e49fefeade34eedf60e8089f10cc</t>
  </si>
  <si>
    <t>Mundmische.de 160x600</t>
  </si>
  <si>
    <t>421ca3be8172fe239b4311addc1a4a9b</t>
  </si>
  <si>
    <t>Mundmische.de Mobile 300x250</t>
  </si>
  <si>
    <t>4f10cc0f84abf22b62e9fa94a803a083</t>
  </si>
  <si>
    <t>Mundmische.de Mobile 320x50</t>
  </si>
  <si>
    <t>5f6a3045559748fd5d506e516a6b36fb</t>
  </si>
  <si>
    <t>Mundmische.de 728x90</t>
  </si>
  <si>
    <t>bff59ca6aefe6f7fef350fe08acb65e9</t>
  </si>
  <si>
    <t>Mundmische.de 300x250</t>
  </si>
  <si>
    <t>Mundoconsejos.com</t>
  </si>
  <si>
    <t>mundoconsejos.com</t>
  </si>
  <si>
    <t>06c377244599f8d95eb15e246fa83ffb</t>
  </si>
  <si>
    <t>Mundoconsejos.com 728x90</t>
  </si>
  <si>
    <t>b525dda00eb453c2ea469e022416985b</t>
  </si>
  <si>
    <t>Mundoconsejos.com #2 300x250</t>
  </si>
  <si>
    <t>pega2.com</t>
  </si>
  <si>
    <t>7d4d0ec2748fddfb5a73537173c2f5d2</t>
  </si>
  <si>
    <t>Pega2.com 728x90</t>
  </si>
  <si>
    <t>e851fa835fd355b49713f8c366c0cfea</t>
  </si>
  <si>
    <t>Pega2.com 300x250</t>
  </si>
  <si>
    <t>veonoticia.com</t>
  </si>
  <si>
    <t>a925d1c4332bf883566ede292b92f600</t>
  </si>
  <si>
    <t>Veonoticia.com 300x250</t>
  </si>
  <si>
    <t>Mundopositivo.com.br</t>
  </si>
  <si>
    <t>mundopositivo.com.br</t>
  </si>
  <si>
    <t>4d0a37e379b4b612e64a56cc69c1090d</t>
  </si>
  <si>
    <t>Mundopositivo.com.br Deskmedia 728x90</t>
  </si>
  <si>
    <t>6bcba3b8070e2288ac035148aeffe51a</t>
  </si>
  <si>
    <t>Mundopositivo.com.br 300x250</t>
  </si>
  <si>
    <t>7ef672e0bbdc2556a711cc135f065ee3</t>
  </si>
  <si>
    <t>824be2499a145030faeb030d0435e847</t>
  </si>
  <si>
    <t>Mundopositivo.com.br 160x600</t>
  </si>
  <si>
    <t>c407c5b9ad13fb5248ae9abd6e77b002</t>
  </si>
  <si>
    <t>Mundopositivo.com.br 728x90</t>
  </si>
  <si>
    <t>f3fa08e4252a102cdff021611a70bcf2</t>
  </si>
  <si>
    <t>Mundopositivo.com.br Deskmedia 300x250</t>
  </si>
  <si>
    <t>Myadstack (mostextremenews.com)</t>
  </si>
  <si>
    <t>bighuzzah.com</t>
  </si>
  <si>
    <t>5e65e76d1bc3cd2051f3bb5c6debb862</t>
  </si>
  <si>
    <t>BHZ - 300x250 - RR1</t>
  </si>
  <si>
    <t>ba3eb715d77cc4eb858c7e83c04d1ba8</t>
  </si>
  <si>
    <t>BHZ - 728x90 - AboveImage</t>
  </si>
  <si>
    <t>buzzumba.com</t>
  </si>
  <si>
    <t>064f1129438e04e4d01f46a5d1496a52</t>
  </si>
  <si>
    <t>BZM-300x250-RR2</t>
  </si>
  <si>
    <t>muthstruths.com</t>
  </si>
  <si>
    <t>1163fa0c0235d6bbbc83c7bd9700965e</t>
  </si>
  <si>
    <t>MST-RR1-300x250</t>
  </si>
  <si>
    <t>Mydotcomrade.com</t>
  </si>
  <si>
    <t>myhealthy.tips</t>
  </si>
  <si>
    <t>3585c0defbba300c9588644f1c515c19</t>
  </si>
  <si>
    <t>Myhealthy.tips Komoona_300x250_MHT 4M 300x250</t>
  </si>
  <si>
    <t>743ad65f57b52a15afcfcf28e339f81a</t>
  </si>
  <si>
    <t>Myhealthy.tips Komoona_300x250_MHT 3M 300x250</t>
  </si>
  <si>
    <t>perfectlytimedimages.com</t>
  </si>
  <si>
    <t>923d653cdd61cb5a89d57b10d43ce3e9</t>
  </si>
  <si>
    <t>Perfectlytimedimages.com Komoona_300x250_PTI 5D</t>
  </si>
  <si>
    <t>plutobrat.com</t>
  </si>
  <si>
    <t>4c26e361f1bffcb8c12def71dc416ff7</t>
  </si>
  <si>
    <t>Plutobrat.com Komoona_728x90_PLU 0D b</t>
  </si>
  <si>
    <t>e8c7498702a7712e7d13aa281ea38869</t>
  </si>
  <si>
    <t>Plutobrat.com Komoona__PLU 3D</t>
  </si>
  <si>
    <t>f8d4827a8a8b9e06ff4f44095248c39f</t>
  </si>
  <si>
    <t>Plutobrat.com Komoona__PLU 7D</t>
  </si>
  <si>
    <t>thatsnotfood.com</t>
  </si>
  <si>
    <t>866b274c829f0986b617ec5fb8505aea</t>
  </si>
  <si>
    <t>Thatsnotfood.com Komoona_300x250_TNF 3M</t>
  </si>
  <si>
    <t>d36420368e1f000ff20a37732057d8a5</t>
  </si>
  <si>
    <t>Thatsnotfood.com Komoona_300x250_TNF 4M</t>
  </si>
  <si>
    <t>f8e0747807d86caccec6c503b225d905</t>
  </si>
  <si>
    <t>Thatsnotfood.com Komoona_728x90_TNF 0D</t>
  </si>
  <si>
    <t>thecongressing.com</t>
  </si>
  <si>
    <t>3345439b5785cb56763a458b63a73acd</t>
  </si>
  <si>
    <t>Thecongressing.com Komoona_300x250_CON 3M</t>
  </si>
  <si>
    <t>dd6d9deed0450e8cff654ac0ef7e0423</t>
  </si>
  <si>
    <t>Thecongressing.com Komoona__CON 0D 728x90</t>
  </si>
  <si>
    <t>Myfridgefood.com</t>
  </si>
  <si>
    <t>myfridgefood.com</t>
  </si>
  <si>
    <t>10f103fa337f0363bd278f1eccacb6aa</t>
  </si>
  <si>
    <t>Myfridgefood.com 300x250</t>
  </si>
  <si>
    <t>183768c144efe460d6c8e6fd5fe65185</t>
  </si>
  <si>
    <t>Myfridgefood.com 160x600</t>
  </si>
  <si>
    <t>Myjoyonline.com</t>
  </si>
  <si>
    <t>ghana-news.adomonline.com</t>
  </si>
  <si>
    <t>198987d64d547d945d5913b28281ab41</t>
  </si>
  <si>
    <t>Ghana-news.adomonline.com #2 300x250</t>
  </si>
  <si>
    <t>5bf9b8b4d448687ff44478d5f600a205</t>
  </si>
  <si>
    <t>Ghana-news.adomonline.com #3 300x250</t>
  </si>
  <si>
    <t>e4c95b159f58fbe52602e85c52797a33</t>
  </si>
  <si>
    <t>Ghana-news.adomonline.com #2 300x600</t>
  </si>
  <si>
    <t>myjoyonline.com</t>
  </si>
  <si>
    <t>4612afb9064eea55e5df0b998f2e2120</t>
  </si>
  <si>
    <t>Myjoyonline.com 300x600</t>
  </si>
  <si>
    <t>85415146ef1453d18308b6005a31dc84</t>
  </si>
  <si>
    <t>Myjoyonline.com 300x250</t>
  </si>
  <si>
    <t>mylot.com</t>
  </si>
  <si>
    <t>76d6cb053e6f3205224e1828004a34d0</t>
  </si>
  <si>
    <t>Mylot.com 160x600</t>
  </si>
  <si>
    <t>8dd14396160edbdce5fe44ccfce5beff</t>
  </si>
  <si>
    <t>Mylot.com 300x250</t>
  </si>
  <si>
    <t>Mymarriageisbeautiful.org</t>
  </si>
  <si>
    <t>mymarriageisbeautiful.org</t>
  </si>
  <si>
    <t>220336853ee195ce39664a30658bf76f</t>
  </si>
  <si>
    <t>Mymarriageisbeautiful.org 300x250</t>
  </si>
  <si>
    <t>62ef7c4045800ebdf4ae0229adb3fc7b</t>
  </si>
  <si>
    <t>Mymarriageisbeautiful.org Mobile 300x250</t>
  </si>
  <si>
    <t>MyTopFace.com</t>
  </si>
  <si>
    <t>mytopface.com</t>
  </si>
  <si>
    <t>4d52585903205a1fecdcabab3a02d807</t>
  </si>
  <si>
    <t>Mytopface.com 160x600</t>
  </si>
  <si>
    <t>Nana10.co.il</t>
  </si>
  <si>
    <t>nana10.co.il</t>
  </si>
  <si>
    <t>12263fe7993bea9a03c10b0f654c4283</t>
  </si>
  <si>
    <t>Nana10.co.il_General 300x250</t>
  </si>
  <si>
    <t>1ca5e043c0567bc2c1e75ddc4ffdb3ce</t>
  </si>
  <si>
    <t>Nana10.co.il_Canada 300x250</t>
  </si>
  <si>
    <t>28e6076a09d1fa6008a10a4e9e6c14fb</t>
  </si>
  <si>
    <t>Nana10.co.il Mobile 300x250</t>
  </si>
  <si>
    <t>45d5353e45b4edc90235ca1fedffb00b</t>
  </si>
  <si>
    <t>Nana10.co.il USA 300x250</t>
  </si>
  <si>
    <t>628ab82506e52deb231208cf1da7dd37</t>
  </si>
  <si>
    <t>Nana10.co.il 728x90</t>
  </si>
  <si>
    <t>a2cc375c7ea99128ee37185640fb71a8</t>
  </si>
  <si>
    <t>Nana10.co.il 160x600</t>
  </si>
  <si>
    <t>dea0b1261f489b6e7aed6bfc2af1a8a2</t>
  </si>
  <si>
    <t>Nana10.co.il_UK 300x250</t>
  </si>
  <si>
    <t>Naruspot.net</t>
  </si>
  <si>
    <t>animejolt.com</t>
  </si>
  <si>
    <t>24ba9f1a8196b9b95b2458a20ae08967</t>
  </si>
  <si>
    <t>Animejolt.com 728x90</t>
  </si>
  <si>
    <t>8023b327ae8651467ab6674bd571e8e9</t>
  </si>
  <si>
    <t>Animejolt.com 300x250</t>
  </si>
  <si>
    <t>arcadespot.com</t>
  </si>
  <si>
    <t>ba4f1dc295c315dafe686586a532d3a1</t>
  </si>
  <si>
    <t>Arcadespot.com 728x90</t>
  </si>
  <si>
    <t>f47ef7fc23fd63771b890068e941a4d5</t>
  </si>
  <si>
    <t>Arcadespot.com 300x250</t>
  </si>
  <si>
    <t>Nationalfootballpost.com</t>
  </si>
  <si>
    <t>nationalfootballpost.com</t>
  </si>
  <si>
    <t>2da40682cd0db81615bef44cabdf0b72</t>
  </si>
  <si>
    <t>Nationalfootballpost.com siderail 300x250</t>
  </si>
  <si>
    <t>38bcfb7d4ca97d174a787196700bbbcf</t>
  </si>
  <si>
    <t>Nationalfootballpost.com BTF 300x250</t>
  </si>
  <si>
    <t>Nbadraft.net</t>
  </si>
  <si>
    <t>nbadraft.net</t>
  </si>
  <si>
    <t>535b06dd6273d2ee4a7ccf65e4256d0e</t>
  </si>
  <si>
    <t>Nbadraft.net 160x600</t>
  </si>
  <si>
    <t>b47c890df4b4adbe1e5b61b3598738bf</t>
  </si>
  <si>
    <t>Nbadraft.net #2 728x90</t>
  </si>
  <si>
    <t>c78c70704cdad03439bb55307dc7d83b</t>
  </si>
  <si>
    <t>Nbadraft.net 728x90</t>
  </si>
  <si>
    <t>d4ecbb9d04fd598ea6ff2f9766a6f03a</t>
  </si>
  <si>
    <t>Nbadraft.net 300x250</t>
  </si>
  <si>
    <t>NetAvenir (Iconosquare.com)</t>
  </si>
  <si>
    <t>actuanimaux.com</t>
  </si>
  <si>
    <t>b72f48d7c0f2ec7477c5e2a1e460b214</t>
  </si>
  <si>
    <t>Actuanimaux.com 728x90</t>
  </si>
  <si>
    <t>universfreebox.com</t>
  </si>
  <si>
    <t>91696ea92b048d8e39ee62eaf9d8fb4d</t>
  </si>
  <si>
    <t>Universfreebox ATF Desktop 160x600</t>
  </si>
  <si>
    <t>Netstar (newsfruit.com)</t>
  </si>
  <si>
    <t>newsfruit.com</t>
  </si>
  <si>
    <t>38946bcab18d0c87ed897303d0ab7e7b</t>
  </si>
  <si>
    <t>Newsfruit.com Tier 1 #3 300x250</t>
  </si>
  <si>
    <t>6fba452fafd6aec2a452f5c4f7ef72e9</t>
  </si>
  <si>
    <t>Newsfruit.com Tier 1 300x600</t>
  </si>
  <si>
    <t>9fb053972d4bb63fd79ae17746a6ad50</t>
  </si>
  <si>
    <t>Newsfruit.com Tier 2 300x600</t>
  </si>
  <si>
    <t>fa79de1f70bfab0f3949f24a7b0295c3</t>
  </si>
  <si>
    <t>Newsfruit.com 728x90 Header</t>
  </si>
  <si>
    <t>New.tipsybartender.com</t>
  </si>
  <si>
    <t>new.tipsybartender.com</t>
  </si>
  <si>
    <t>1273a71b4da7a7c5e4337c21bf5dfb13</t>
  </si>
  <si>
    <t>Zone 13</t>
  </si>
  <si>
    <t>286345580156a44e06168ec5c3cd8a97</t>
  </si>
  <si>
    <t>Zone 3 and 8</t>
  </si>
  <si>
    <t>2a1d5c217e4640493e0ad1599c1d7037</t>
  </si>
  <si>
    <t>Zone 11</t>
  </si>
  <si>
    <t>2eca24f8fe777f1f7bd713e7b4724648</t>
  </si>
  <si>
    <t>Zone 2 and 7</t>
  </si>
  <si>
    <t>7466240644e60ce0d223c57b4f930e0e</t>
  </si>
  <si>
    <t>Zone 14</t>
  </si>
  <si>
    <t>7d4fb626fe791c7028434e0bbe448e26</t>
  </si>
  <si>
    <t>Zone 4 and 9</t>
  </si>
  <si>
    <t>828478b12815ac8dfa3e7e0aca2ed407</t>
  </si>
  <si>
    <t>Zone 5 and 10</t>
  </si>
  <si>
    <t>a72c52c7f8145312d1dce3023c77eb83</t>
  </si>
  <si>
    <t>Zone 6 - Mobile Header</t>
  </si>
  <si>
    <t>abd1ea64b4be7c7498ef74b95da325ef</t>
  </si>
  <si>
    <t>Zone 1</t>
  </si>
  <si>
    <t>f37fec163fe1997c7a7c528fb6de72d8</t>
  </si>
  <si>
    <t>Zone 12 300x600</t>
  </si>
  <si>
    <t>Newormedia (mytechinterviews.com)</t>
  </si>
  <si>
    <t>90s411.com</t>
  </si>
  <si>
    <t>18a56cfa4dd90acd4f267133dd62fe58</t>
  </si>
  <si>
    <t>90s411.com #2 728x90</t>
  </si>
  <si>
    <t>76d603b72dade1fc14c6789ce48aba48</t>
  </si>
  <si>
    <t>90s411.com #2 300x250</t>
  </si>
  <si>
    <t>ba693a66581ddf94b67d4f3e6a66ef7a</t>
  </si>
  <si>
    <t>90s411.com 160x600</t>
  </si>
  <si>
    <t>db26cd29f722dd74b591ca5591f52860</t>
  </si>
  <si>
    <t>90s411.com 728x90</t>
  </si>
  <si>
    <t>e2b14dfdcc82a9857502abd706e5f983</t>
  </si>
  <si>
    <t>90s411.com 300x250</t>
  </si>
  <si>
    <t>calculus-help.com</t>
  </si>
  <si>
    <t>29a01a06e4c77a60fea7e86cc67917a3</t>
  </si>
  <si>
    <t>Calculus-help.com 300x250</t>
  </si>
  <si>
    <t>4a782945fc6a8a63ca0e35b4cd11002b</t>
  </si>
  <si>
    <t>Calculus-help.com 728x90</t>
  </si>
  <si>
    <t>f08ce7363e2fbf189e1a7ef4ababfffa</t>
  </si>
  <si>
    <t>Calculus-help.com #2 300x250</t>
  </si>
  <si>
    <t>house-crazy.com</t>
  </si>
  <si>
    <t>3e832088fef24242645ae83bdff63d3e</t>
  </si>
  <si>
    <t>House-crazy.com 728x90</t>
  </si>
  <si>
    <t>c5cb083975c477828e3a2b7080774f89</t>
  </si>
  <si>
    <t>House-crazy.com #2 728x90</t>
  </si>
  <si>
    <t>lyricsreg.com</t>
  </si>
  <si>
    <t>6ed71f3eaef54428b46fde564cb20578</t>
  </si>
  <si>
    <t>Lyricsreg.com 300x250</t>
  </si>
  <si>
    <t>98ed89582a332b9d83d4b9d3c6f724d9</t>
  </si>
  <si>
    <t>Lyricsreg.com 160x600</t>
  </si>
  <si>
    <t>b597f814ed1a78335b8b17c4bee73ed4</t>
  </si>
  <si>
    <t>Lyricsreg.com 728x90</t>
  </si>
  <si>
    <t>daaad57aa82f064fce651cb5b8ef4157</t>
  </si>
  <si>
    <t>Lyricsreg.com #2 728x90</t>
  </si>
  <si>
    <t>db195b0d2cbd1ea7b89b156722c2ecba</t>
  </si>
  <si>
    <t>Lyricsreg.com #2 300x250</t>
  </si>
  <si>
    <t>mytechinterviews.com</t>
  </si>
  <si>
    <t>4f426eb6e3322cf59fd672e162ace56e</t>
  </si>
  <si>
    <t>Mytechinterviews.com #2 728x90</t>
  </si>
  <si>
    <t>68458018abe283c9f05ae1e64cbac476</t>
  </si>
  <si>
    <t>Mytechinterviews.com 300x250</t>
  </si>
  <si>
    <t>a93caa46bff7cdbe08c1a0f9d857c178</t>
  </si>
  <si>
    <t>Mytechinterviews.com 160x600</t>
  </si>
  <si>
    <t>d7df3da07a5b238d55cce15a93ed212a</t>
  </si>
  <si>
    <t>Mytechinterviews.com 728x90</t>
  </si>
  <si>
    <t>soccergaming.com</t>
  </si>
  <si>
    <t>237f6ba91a506eb69a791c047e3d822f</t>
  </si>
  <si>
    <t>Soccergaming.com 300x250</t>
  </si>
  <si>
    <t>27691e68360f8e1708e55f6c6c7df9bf</t>
  </si>
  <si>
    <t>Soccergaming.com 160x600</t>
  </si>
  <si>
    <t>5530bfe38e846fcbfd204e06ba512dee</t>
  </si>
  <si>
    <t>Soccergaming.com 728x90</t>
  </si>
  <si>
    <t>7b5f307c527bda6b6170d43684620b0a</t>
  </si>
  <si>
    <t>Soccergaming.com #2 728x90</t>
  </si>
  <si>
    <t>thelistlove.com</t>
  </si>
  <si>
    <t>4328c0a2981ea12d63e785104d2e1e22</t>
  </si>
  <si>
    <t>Thelistlove.com 728x90</t>
  </si>
  <si>
    <t>44c6078a24a14b0d21665ba19e5d4f53</t>
  </si>
  <si>
    <t>Thelistlove.com #2 728x90</t>
  </si>
  <si>
    <t>60e9217013bbf2493b1ad16909113286</t>
  </si>
  <si>
    <t>Thelistlove.com 160x600</t>
  </si>
  <si>
    <t>8b468ccb11b7754de173bd1f09d2a25a</t>
  </si>
  <si>
    <t>Thelistlove.com #2 300x250</t>
  </si>
  <si>
    <t>ab555826451216c89502f570ff712fdb</t>
  </si>
  <si>
    <t>Thelistlove.com 300x250</t>
  </si>
  <si>
    <t>News.nster.com</t>
  </si>
  <si>
    <t>news.nster.com</t>
  </si>
  <si>
    <t>1226b176286efb6c9eb378b5df070ff0</t>
  </si>
  <si>
    <t>News.nster.com 728x90</t>
  </si>
  <si>
    <t>25bbeed6dea76a8421010ed55f222827</t>
  </si>
  <si>
    <t>News.nster.com 300x250</t>
  </si>
  <si>
    <t>News247.info</t>
  </si>
  <si>
    <t>24h.com.vn</t>
  </si>
  <si>
    <t>10f8ca764c24ed7fac90186b5da18116</t>
  </si>
  <si>
    <t>24h.com.vn 160x600</t>
  </si>
  <si>
    <t>3cd97bdf0b50a88be68b56a4fdb2d171</t>
  </si>
  <si>
    <t>24h.com.vn 300x250</t>
  </si>
  <si>
    <t>f613cef6effdf5b93a4d4a49499d6d05</t>
  </si>
  <si>
    <t>24h.com.vn 728x90</t>
  </si>
  <si>
    <t>2adf45e640b5d649d6529cfbb11cc4c3</t>
  </si>
  <si>
    <t>2conv.com 300x250</t>
  </si>
  <si>
    <t>39bd4741593bd9c7aca08d44c4e6605a</t>
  </si>
  <si>
    <t>2conv.com 728x90</t>
  </si>
  <si>
    <t>adn.com</t>
  </si>
  <si>
    <t>e2e178f64330ad0676086152aeba0257</t>
  </si>
  <si>
    <t>Adn.com 300x250</t>
  </si>
  <si>
    <t>athletic.net</t>
  </si>
  <si>
    <t>092a848155cd8fd583695fa3c4906778</t>
  </si>
  <si>
    <t>Athletic.net 728x90</t>
  </si>
  <si>
    <t>11a075d8b5febbb953d5ad6ad4bdeda4</t>
  </si>
  <si>
    <t>Athletic.net 160x600</t>
  </si>
  <si>
    <t>1c2ae69a1c6bdb154f7be52a4b37b56f</t>
  </si>
  <si>
    <t>Athletic.net 300x250</t>
  </si>
  <si>
    <t>25fb8a5138333ce8e56e8a0119b6d311</t>
  </si>
  <si>
    <t>Athletic.net Mobile 320x50</t>
  </si>
  <si>
    <t>dfb80ba92827507a4997361d26a85f5d</t>
  </si>
  <si>
    <t>Athletic.net Mobile 300x250</t>
  </si>
  <si>
    <t>autoblog.com</t>
  </si>
  <si>
    <t>1e0650290853a9fbc7d0f7314e55c309</t>
  </si>
  <si>
    <t>Autoblog.com 728x90</t>
  </si>
  <si>
    <t>d0c76c9540644d01da8bda92fd1d1459</t>
  </si>
  <si>
    <t>Autoblog.com 300x250</t>
  </si>
  <si>
    <t>de100d4d9bf6c8fb9f43c271bb3376ba</t>
  </si>
  <si>
    <t>Autoblog.com 160x600</t>
  </si>
  <si>
    <t>avclub.com</t>
  </si>
  <si>
    <t>9eb0e6d602177282c4cca63f6457daf4</t>
  </si>
  <si>
    <t>Avclub.com 728x90</t>
  </si>
  <si>
    <t>b2b5f0d4b8eea3d17e1a6a55a9eba2bc</t>
  </si>
  <si>
    <t>Avclub.com 160x600</t>
  </si>
  <si>
    <t>checkingcreditcard.com</t>
  </si>
  <si>
    <t>710f2468b848e0ab4f185e043a731064</t>
  </si>
  <si>
    <t>Checkingcreditcard.com 300x250</t>
  </si>
  <si>
    <t>b5e6a841361653a2d82f4eeff4f26c90</t>
  </si>
  <si>
    <t>Checkingcreditcard.com 728x90</t>
  </si>
  <si>
    <t>de1bd748fbfca6221a24b18f79a16874</t>
  </si>
  <si>
    <t>Checkingcreditcard.com 300x600</t>
  </si>
  <si>
    <t>f0babb38e99ea62af4b62a6b158a35a8</t>
  </si>
  <si>
    <t>Checkingcreditcard.com 160x600</t>
  </si>
  <si>
    <t>chinasmack.com</t>
  </si>
  <si>
    <t>b4e53c55f4af852d599ff2659cd18ee9</t>
  </si>
  <si>
    <t>Chinasmack.com 300x250</t>
  </si>
  <si>
    <t>c35ef10d86903d05baa3e4af195d7954</t>
  </si>
  <si>
    <t>Chinasmack.com 728x90</t>
  </si>
  <si>
    <t>c43b917539910b1992777b7e6be9df27</t>
  </si>
  <si>
    <t>Chinasmack.com 160x600</t>
  </si>
  <si>
    <t>churchstaffing.com</t>
  </si>
  <si>
    <t>670d91df7875d87aef0f414a49f31c04</t>
  </si>
  <si>
    <t>Churchstaffing.com 728x90</t>
  </si>
  <si>
    <t>8b9869ec1196eec5bddc87fbad20c781</t>
  </si>
  <si>
    <t>Churchstaffing.com 160x600</t>
  </si>
  <si>
    <t>f71da52a375e140f64603f79f41afa23</t>
  </si>
  <si>
    <t>Churchstaffing.com 300x250</t>
  </si>
  <si>
    <t>coolerconvo.com</t>
  </si>
  <si>
    <t>80d3795ca6b8807707d1e7c9566e755a</t>
  </si>
  <si>
    <t>Coolerconvo.com 728x90</t>
  </si>
  <si>
    <t>9006661c47bb2b523508be4df9906428</t>
  </si>
  <si>
    <t>Coolerconvo.com 300x250</t>
  </si>
  <si>
    <t>00bb8fcc15a3c18edb634d75db80bb03</t>
  </si>
  <si>
    <t>2919565c9f12b4d0a98b57beed3d2336</t>
  </si>
  <si>
    <t>fff0f91d50edbd783bfd0328e2c7ccd4</t>
  </si>
  <si>
    <t>dailycamera.com</t>
  </si>
  <si>
    <t>10a17d5e17a6f1ff427e3439e05b3085</t>
  </si>
  <si>
    <t>Dailycamera.com 300x250</t>
  </si>
  <si>
    <t>dailyfreegames.com</t>
  </si>
  <si>
    <t>02797d3e52018c2e2340a2bea77d3aea</t>
  </si>
  <si>
    <t>Dailyfreegames.com 728x90</t>
  </si>
  <si>
    <t>68796ba17597a46d447dfe17e337ebd8</t>
  </si>
  <si>
    <t>Dailyfreegames.com 160x600</t>
  </si>
  <si>
    <t>87a513f8e7447c7b73195c821ca06053</t>
  </si>
  <si>
    <t>Dailyfreegames.com 300x250</t>
  </si>
  <si>
    <t>ca6bd83e549846cee36631e00899c556</t>
  </si>
  <si>
    <t>dfd06d551b52aee39ca7dd44fffc10e8</t>
  </si>
  <si>
    <t>e820fc5fde35f86a506fa6a23374257c</t>
  </si>
  <si>
    <t>3902aade28641d416cceb5d74ecf5213</t>
  </si>
  <si>
    <t>f7597dfbd3bec80d610dafcebd12709b</t>
  </si>
  <si>
    <t>dynastyhiphop.com</t>
  </si>
  <si>
    <t>54736573255af3098dfbe76803b81a3c</t>
  </si>
  <si>
    <t>Dynastyhiphop.com 160x600</t>
  </si>
  <si>
    <t>79b32172eabfb00ba472b8cbc0c47a0c</t>
  </si>
  <si>
    <t>Dynastyhiphop.com 728x90</t>
  </si>
  <si>
    <t>8fc4014ebeea0fae6d68d3ae405c2af8</t>
  </si>
  <si>
    <t>Dynastyhiphop.com 300x250</t>
  </si>
  <si>
    <t>38a042a80ccb07c44334dacc2ee9eef3</t>
  </si>
  <si>
    <t>e193fc07b43bf9af37265bd844c3653c</t>
  </si>
  <si>
    <t>f512f6d0c2f1b1a4c568afecb84718a6</t>
  </si>
  <si>
    <t>6d1b05221ad911c63b256c7603442d60</t>
  </si>
  <si>
    <t>7f4412c36cf9390aee3fda59e59fbbdc</t>
  </si>
  <si>
    <t>a87af2ffdf31928aad7013a55aa898aa</t>
  </si>
  <si>
    <t>foodchinese.com</t>
  </si>
  <si>
    <t>168640a2d5b4f4d38123e5bd4fa0871f</t>
  </si>
  <si>
    <t>Foodchinese.com 728x90</t>
  </si>
  <si>
    <t>3bf74f0c8b4b57b8b2064212204beed9</t>
  </si>
  <si>
    <t>Foodchinese.com 300x600</t>
  </si>
  <si>
    <t>466d5078ed95872f66ac314b65a81ee7</t>
  </si>
  <si>
    <t>Foodchinese.com 300x250</t>
  </si>
  <si>
    <t>d236a6647a06e441795e0f5175dc046e</t>
  </si>
  <si>
    <t>Foodchinese.com 160x600</t>
  </si>
  <si>
    <t>790c96cb0e8695feea981d5a39e83a1b</t>
  </si>
  <si>
    <t>Freeforums.org 728x90</t>
  </si>
  <si>
    <t>b20c1094048f0737cbca8df9c145ef6a</t>
  </si>
  <si>
    <t>Freeforums.org 300x250</t>
  </si>
  <si>
    <t>freetranslation.com</t>
  </si>
  <si>
    <t>1b7bf2a019cf5c3dcac933592a27eb04</t>
  </si>
  <si>
    <t>Freetranslation.com 160x600</t>
  </si>
  <si>
    <t>4b285026ffb60a294d30f1a206e6c1d7</t>
  </si>
  <si>
    <t>Freetranslation.com 300x250</t>
  </si>
  <si>
    <t>e4c64ee8c2c4b22b54d8893b75f9855c</t>
  </si>
  <si>
    <t>Freetranslation.com 728x90</t>
  </si>
  <si>
    <t>gamekidgame.com</t>
  </si>
  <si>
    <t>15d2d02fd41a3ef30e773730ae1bf8e7</t>
  </si>
  <si>
    <t>Gamekidgame.com 728x90</t>
  </si>
  <si>
    <t>5aa196c3e5348258ce40b4d8a4421e75</t>
  </si>
  <si>
    <t>Gamekidgame.com 300x250</t>
  </si>
  <si>
    <t>b84b521e7f5f89faeb0693d084a1ad0e</t>
  </si>
  <si>
    <t>Gamekidgame.com 160x600</t>
  </si>
  <si>
    <t>greencarreports.com</t>
  </si>
  <si>
    <t>2fce52e4a844f905ca11ed0309e2b705</t>
  </si>
  <si>
    <t>Greencarreports.com 728x90</t>
  </si>
  <si>
    <t>7c64f73e275a9adeecb2188fb121478d</t>
  </si>
  <si>
    <t>Greencarreports.com 160x600</t>
  </si>
  <si>
    <t>d796fdd1f3087d25a825b821f3cd0894</t>
  </si>
  <si>
    <t>Greencarreports.com 300x250</t>
  </si>
  <si>
    <t>8007f29cdfb8e0682c64c60cc3b611ab</t>
  </si>
  <si>
    <t>hypegames.com</t>
  </si>
  <si>
    <t>2011f88e11f747bbe156c9da298fd3bb</t>
  </si>
  <si>
    <t>Hypegames.com 160x600</t>
  </si>
  <si>
    <t>63c8ccc776db61a004454c610d4a53a3</t>
  </si>
  <si>
    <t>Hypegames.com 300x250</t>
  </si>
  <si>
    <t>8e86647f09ad7fbeff45daadc43209ec</t>
  </si>
  <si>
    <t>Hypegames.com 728x90</t>
  </si>
  <si>
    <t>i10.biz</t>
  </si>
  <si>
    <t>030c703be1cce00de9de5afc5fa9fae8</t>
  </si>
  <si>
    <t>I10.biz 300x250</t>
  </si>
  <si>
    <t>3830aadbd326435feebe9d42835ee626</t>
  </si>
  <si>
    <t>I10.biz 728x90</t>
  </si>
  <si>
    <t>390cd03d3b1a0ced37b3e4aa30d0299e</t>
  </si>
  <si>
    <t>I10.biz 160x600</t>
  </si>
  <si>
    <t>3ff53d8d72289b5e513922ee0e0a4ced</t>
  </si>
  <si>
    <t>India.com 160x600</t>
  </si>
  <si>
    <t>8d0ea4e1432df6d6fc2c8afa0c317d30</t>
  </si>
  <si>
    <t>India.com 728x90</t>
  </si>
  <si>
    <t>c5df9cefbb15eef30d669d9ea78e1ded</t>
  </si>
  <si>
    <t>India.com 300x250</t>
  </si>
  <si>
    <t>insanevisions.com</t>
  </si>
  <si>
    <t>13209b45de487104bda557318f30ce2f</t>
  </si>
  <si>
    <t>Insanevisions.com 300x250</t>
  </si>
  <si>
    <t>dcab29b7bfffc92619728834b80b9781</t>
  </si>
  <si>
    <t>Insanevisions.com 728x90</t>
  </si>
  <si>
    <t>jakeludington.com</t>
  </si>
  <si>
    <t>0142589c0d5c0d5780842f603e81f80f</t>
  </si>
  <si>
    <t>Jakeludington.com 160x600</t>
  </si>
  <si>
    <t>6b879a4cddb39eedc50cb7b46a1ffc5e</t>
  </si>
  <si>
    <t>Jakeludington.com 300x250</t>
  </si>
  <si>
    <t>c8d6274463c49490d2376393e7f839bb</t>
  </si>
  <si>
    <t>Jakeludington.com 728x90</t>
  </si>
  <si>
    <t>1299f535275f667a329a734ffaaa55e9</t>
  </si>
  <si>
    <t>2851048ee8f7c65e716fc91226f606df</t>
  </si>
  <si>
    <t>f896452c9459436a10bd082b68631cc2</t>
  </si>
  <si>
    <t>justsofun.com</t>
  </si>
  <si>
    <t>c0c68e48d8446560bd27cf01e657d690</t>
  </si>
  <si>
    <t>Justsofun.com 728x90</t>
  </si>
  <si>
    <t>eae29117d2c6aa46b3bd477c2ac03393</t>
  </si>
  <si>
    <t>Justsofun.com 300x250</t>
  </si>
  <si>
    <t>26d9ef1d751b921736a7e8ad06b0015e</t>
  </si>
  <si>
    <t>Kannadaprabha.com 300x250</t>
  </si>
  <si>
    <t>lacartes.com</t>
  </si>
  <si>
    <t>461fe65bf28f7fa93820ab47aaca7480</t>
  </si>
  <si>
    <t>Lacartes.com 300x250</t>
  </si>
  <si>
    <t>63a31c42b15925b5a651e2262b61744f</t>
  </si>
  <si>
    <t>Lacartes.com 728x90</t>
  </si>
  <si>
    <t>7ed8be2d60fefc3f01f5add570ebb650</t>
  </si>
  <si>
    <t>Lacartes.com 160x600</t>
  </si>
  <si>
    <t>mightbenews.com</t>
  </si>
  <si>
    <t>43ab642380b4331476b33a0a4ec8280c</t>
  </si>
  <si>
    <t>Mightbenews.com 728x90</t>
  </si>
  <si>
    <t>b1b287b71412eb98bc9ecf7c7be6e0b3</t>
  </si>
  <si>
    <t>Mightbenews.com 160x600</t>
  </si>
  <si>
    <t>c1f9fcd48d28c0a2dade03823de3662c</t>
  </si>
  <si>
    <t>Mightbenews.com 300x250</t>
  </si>
  <si>
    <t>53b59e9dcc49bd55e3dd4a0e6cf9d104</t>
  </si>
  <si>
    <t>80d39dd877070195e6908c7da38b07ec</t>
  </si>
  <si>
    <t>f2f33ab3b3c56cba95828a43d0a9ab17</t>
  </si>
  <si>
    <t>move.com</t>
  </si>
  <si>
    <t>0fd99fb70dc3874fafc663c50e5e3c6a</t>
  </si>
  <si>
    <t>Move.com 160x600</t>
  </si>
  <si>
    <t>5794154612aa6d8da1d6a134ce1f39b5</t>
  </si>
  <si>
    <t>Move.com 728x90</t>
  </si>
  <si>
    <t>9f14498f2a8018f2485583d3e85df371</t>
  </si>
  <si>
    <t>Move.com 300x250</t>
  </si>
  <si>
    <t>myanimelist.net</t>
  </si>
  <si>
    <t>11a6cadd66e6aca43f4848d0b4be87a9</t>
  </si>
  <si>
    <t>Myanimelist.net 160x600</t>
  </si>
  <si>
    <t>48d13111344ade28cce870262fd7bc72</t>
  </si>
  <si>
    <t>Myanimelist.net 300x250</t>
  </si>
  <si>
    <t>63826b35ac719e31cf5f1247fe975ef5</t>
  </si>
  <si>
    <t>news247.info</t>
  </si>
  <si>
    <t>9d4de98be76ce7f307d7ed5d8ac30bf9</t>
  </si>
  <si>
    <t>News247.info 728x90</t>
  </si>
  <si>
    <t>c189b3d4a822c7af1f4c361fa3d83b33</t>
  </si>
  <si>
    <t>News247.info ATF 160x600</t>
  </si>
  <si>
    <t>fa9f9011168e2b55b7a02174c262a906</t>
  </si>
  <si>
    <t>News247.info 300x250</t>
  </si>
  <si>
    <t>newson6.com</t>
  </si>
  <si>
    <t>cee72b6febb70f385a2fa61ebf2f092c</t>
  </si>
  <si>
    <t>Newson6.com 300x250</t>
  </si>
  <si>
    <t>ngoisao.net</t>
  </si>
  <si>
    <t>129359f6dfa419a4a6eb5b5fd68d20f4</t>
  </si>
  <si>
    <t>Ngoisao.net Mobile Global 320x50</t>
  </si>
  <si>
    <t>82ede9c03cf4738816a1c29abd0a9351</t>
  </si>
  <si>
    <t>Ngoisao.net Global 300x600</t>
  </si>
  <si>
    <t>9ea03ef479a62a4b817ece42b5d079d9</t>
  </si>
  <si>
    <t>Ngoisao.net Mobile Global 300x250</t>
  </si>
  <si>
    <t>a485ca8b8ae55ede42153d4ac0b11010</t>
  </si>
  <si>
    <t>Ngoisao.net Global 300x250</t>
  </si>
  <si>
    <t>c39f3c8709cdb4f2805bdbd5c594dbaa</t>
  </si>
  <si>
    <t>Ngoisao.net 300x250</t>
  </si>
  <si>
    <t>ead56121f40ff4d0e0707e23d849199b</t>
  </si>
  <si>
    <t>Ngoisao.net Global 728x90</t>
  </si>
  <si>
    <t>nhaccuatui.com</t>
  </si>
  <si>
    <t>eab7dd727b6934b4b216bda937142ea6</t>
  </si>
  <si>
    <t>Nhaccuatui.com 300x250</t>
  </si>
  <si>
    <t>nicoclub.com</t>
  </si>
  <si>
    <t>01ab6422571dc1c02e1cc77f040a92fb</t>
  </si>
  <si>
    <t>Nicoclub.com Mobile 320x50</t>
  </si>
  <si>
    <t>39bba9b52f2335e828e3c317a6b2165b</t>
  </si>
  <si>
    <t>Nicoclub.com 300x250</t>
  </si>
  <si>
    <t>efc12666c8e2a62ee3546e3bb80e8990</t>
  </si>
  <si>
    <t>Nicoclub.com 728x90</t>
  </si>
  <si>
    <t>onlineathens.com</t>
  </si>
  <si>
    <t>d4cbf74996336db6228a0c702402e379</t>
  </si>
  <si>
    <t>Onlineathens.com 300x250</t>
  </si>
  <si>
    <t>onlocationvacations.com</t>
  </si>
  <si>
    <t>7467d2b67dd21a4d1f083d630481631d</t>
  </si>
  <si>
    <t>Onlocationvacations.com 300x250</t>
  </si>
  <si>
    <t>c18baab4f6305cb23ec60a5786f4382b</t>
  </si>
  <si>
    <t>papercraftsquare.com</t>
  </si>
  <si>
    <t>2d762fd71dd09231c59600e2b52f2db6</t>
  </si>
  <si>
    <t>Papercraftsquare.com 300x250</t>
  </si>
  <si>
    <t>pilotonline.com</t>
  </si>
  <si>
    <t>53789b24647aa1b81396ee87d9996fb0</t>
  </si>
  <si>
    <t>Pilotonline.com 300x250</t>
  </si>
  <si>
    <t>planetminecraft.com</t>
  </si>
  <si>
    <t>9c1ed292c0d5d8e8f9a4ed5200d7028f</t>
  </si>
  <si>
    <t>Planetminecraft.com 300x250</t>
  </si>
  <si>
    <t>b69c3b7d8c5a638a85c8e89398b2aab3</t>
  </si>
  <si>
    <t>Planetminecraft.com 728x90</t>
  </si>
  <si>
    <t>c8e28534c296f4cb205830d9ccbd63ba</t>
  </si>
  <si>
    <t>Planetminecraft.com 160x600</t>
  </si>
  <si>
    <t>registerguard.com</t>
  </si>
  <si>
    <t>940d0398fdeea6181aabfe3f6675c046</t>
  </si>
  <si>
    <t>Registerguard.com 300x250</t>
  </si>
  <si>
    <t>runnerspace.com</t>
  </si>
  <si>
    <t>d1559249df1ff11c81aa7b5486f8a79f</t>
  </si>
  <si>
    <t>Runnerspace.com Mobile 320x50</t>
  </si>
  <si>
    <t>sportsnewsminute.com</t>
  </si>
  <si>
    <t>011b33cd414559565cd57d166ced4daf</t>
  </si>
  <si>
    <t>Sportsnewsminute.com 160x600</t>
  </si>
  <si>
    <t>spring.org.uk</t>
  </si>
  <si>
    <t>89b62a5cc6f437a89d87e807a2be9dec</t>
  </si>
  <si>
    <t>Spring.org.uk 160x600</t>
  </si>
  <si>
    <t>b5ff3ba0088fda78e2932a207e521b8d</t>
  </si>
  <si>
    <t>Spring.org.uk 300x250</t>
  </si>
  <si>
    <t>star-telegram.com</t>
  </si>
  <si>
    <t>8c05b4e8a07e9161ffb82a75a3fc7ea9</t>
  </si>
  <si>
    <t>Star-telegram.com 300x250</t>
  </si>
  <si>
    <t>strategypage.com</t>
  </si>
  <si>
    <t>9429f6150c83f791683d593a76dc8d1f</t>
  </si>
  <si>
    <t>Strategypage.com 300x250</t>
  </si>
  <si>
    <t>c30a68ae2f81b5418880e716e4b0e10c</t>
  </si>
  <si>
    <t>Strategypage.com 728x90</t>
  </si>
  <si>
    <t>e02321d3c1f0d763fafe6a53bba50787</t>
  </si>
  <si>
    <t>Strategypage.com 160x600</t>
  </si>
  <si>
    <t>39a6d7169f5931b5a4650a948860efec</t>
  </si>
  <si>
    <t>9b04104b10571aa769f00f7e375d4a67</t>
  </si>
  <si>
    <t>eb58c557891373fe5e3afc5ffa23171d</t>
  </si>
  <si>
    <t>170f10017481dec5919505d1927cd2f9</t>
  </si>
  <si>
    <t>Thehayride.com Mobile 300x250</t>
  </si>
  <si>
    <t>theolympian.com</t>
  </si>
  <si>
    <t>1324c75c1cb9ccf8be8b838debca47af</t>
  </si>
  <si>
    <t>Theolympian.com 300x250</t>
  </si>
  <si>
    <t>3a60917b568276df376ec4bdcfaf2df9</t>
  </si>
  <si>
    <t>0d1c80e7a7b399ac1f718100b311775e</t>
  </si>
  <si>
    <t>16eefc668ecc7e2d13b2bb098c3a1f7d</t>
  </si>
  <si>
    <t>86b827eb21327b9cc3b8cfd6fcbdc355</t>
  </si>
  <si>
    <t>Thetruthaboutcars.com 160x600</t>
  </si>
  <si>
    <t>undergradsuccess.com</t>
  </si>
  <si>
    <t>382f9670eb5522c1f8bb9fc35a258dd8</t>
  </si>
  <si>
    <t>Undergradsuccess.com 300x250</t>
  </si>
  <si>
    <t>65372e8fa6b79bc444d5411d24bec56e</t>
  </si>
  <si>
    <t>Undergradsuccess.com 728x90</t>
  </si>
  <si>
    <t>f467962be926f88ce9d7f10a47247a66</t>
  </si>
  <si>
    <t>Undergradsuccess.com 160x600</t>
  </si>
  <si>
    <t>viralfact.com</t>
  </si>
  <si>
    <t>09a2ceeaaf784a87904598323acd17b9</t>
  </si>
  <si>
    <t>Viralfact.com 728x90</t>
  </si>
  <si>
    <t>1e0f84dc49a678135be7e16dc0f1e8db</t>
  </si>
  <si>
    <t>Viralfact.com 300x250</t>
  </si>
  <si>
    <t>34937eb6ebf96ab5fb1dc38a8bb66e21</t>
  </si>
  <si>
    <t>Viralfact.com 300x600</t>
  </si>
  <si>
    <t>ed7e4b0278c47c5e520c3e9822c5a4f8</t>
  </si>
  <si>
    <t>Viralfact.com 160x600</t>
  </si>
  <si>
    <t>vitalk.vn</t>
  </si>
  <si>
    <t>1f699bec31d2fff1db8e057088c5e72f</t>
  </si>
  <si>
    <t>Vitalk.vn Mobile Global 300x250</t>
  </si>
  <si>
    <t>455739e3768e292b0b20e9a670529437</t>
  </si>
  <si>
    <t>Vitalk.vn Global 300x250</t>
  </si>
  <si>
    <t>4d95b7e112851f9b88da1baf7127ef3f</t>
  </si>
  <si>
    <t>Vitalk.vn Global 160x600</t>
  </si>
  <si>
    <t>5ed398be19c144a36e087c4c33dfa13d</t>
  </si>
  <si>
    <t>Vitalk.vn Mobile Global 320x50</t>
  </si>
  <si>
    <t>vnexpress.net</t>
  </si>
  <si>
    <t>0acab2436d82c577fdbf197e501151f7</t>
  </si>
  <si>
    <t>Vnexpress.net Mobile Global 300x250</t>
  </si>
  <si>
    <t>4926b9529d8a31aef730a47c5700ab5a</t>
  </si>
  <si>
    <t>Vnexpress.net Global 300x600</t>
  </si>
  <si>
    <t>78226966e057f8770bf506a376e24ffc</t>
  </si>
  <si>
    <t>Vnexpress.net Global 728x90</t>
  </si>
  <si>
    <t>85d06d81d0cf97085338a3edeba7a6e7</t>
  </si>
  <si>
    <t>Vnexpress.net Mobile Global 320x50</t>
  </si>
  <si>
    <t>b96813e85bc7b2168ec3585c6bea3426</t>
  </si>
  <si>
    <t>Vnexpress.net Global 300x250</t>
  </si>
  <si>
    <t>df2ea728767c39a6f4871f23a57067c4</t>
  </si>
  <si>
    <t>Vnexpress.net Global 160x600</t>
  </si>
  <si>
    <t>washingtonmonthly.com</t>
  </si>
  <si>
    <t>9156761b0f95eb63254d8797591d7fcd</t>
  </si>
  <si>
    <t>Washingtonmonthly.com 300x250</t>
  </si>
  <si>
    <t>16fc071aab1b94cf87035621a66a357c</t>
  </si>
  <si>
    <t>Yuku.com 300x250</t>
  </si>
  <si>
    <t>3e14c3d5b633d18c14979bdfb7c8dfca</t>
  </si>
  <si>
    <t>Yuku.com 728x90</t>
  </si>
  <si>
    <t>Newsbarber.com</t>
  </si>
  <si>
    <t>newsbarber.com</t>
  </si>
  <si>
    <t>09fe01608a286fbc093ec177ee5e5f88</t>
  </si>
  <si>
    <t>Newsbarber.com 300x250</t>
  </si>
  <si>
    <t>10ce10a92ea9e41c6c513f9a2f95fc32</t>
  </si>
  <si>
    <t>Newsbarber.com Tier 2 300x250</t>
  </si>
  <si>
    <t>15e9bce03cc7c2a0705bd10976e98645</t>
  </si>
  <si>
    <t>Newsbarber.com Tier 2 728x90</t>
  </si>
  <si>
    <t>264fe560872a6592dd22d52d311412dc</t>
  </si>
  <si>
    <t>Newsbarber.com 728x90</t>
  </si>
  <si>
    <t>9c0c6eeb2ef6da9b90054685008701c5</t>
  </si>
  <si>
    <t>Newsbarber.com Tier 2 300x600</t>
  </si>
  <si>
    <t>cf79a6c816a766a309f24101fbe7ae89</t>
  </si>
  <si>
    <t>Newsbarber.com Tier 2 160x600</t>
  </si>
  <si>
    <t>d147cd151b830e192002d95fe36395a4</t>
  </si>
  <si>
    <t>Newsbarber.com 160x600</t>
  </si>
  <si>
    <t>ed713194028f92dae42790466780f860</t>
  </si>
  <si>
    <t>Newsbarber.com 300x600</t>
  </si>
  <si>
    <t>tweakingtricks.com</t>
  </si>
  <si>
    <t>40e777ee44d1a0a348ce3859d71bb134</t>
  </si>
  <si>
    <t>Tweakingtricks.com Tier 2 160x600</t>
  </si>
  <si>
    <t>436496e73f1fd7e711f4a6846542b7ae</t>
  </si>
  <si>
    <t>Tweakingtricks.com 300x600</t>
  </si>
  <si>
    <t>46b54c294bf421fcdadcad82af6ee349</t>
  </si>
  <si>
    <t>Tweakingtricks.com 728x90</t>
  </si>
  <si>
    <t>5642f2fef7c38664982b7647fb4bc3de</t>
  </si>
  <si>
    <t>Tweakingtricks.com 160x600</t>
  </si>
  <si>
    <t>8afa07c0cef9404e99a6951f7df86f93</t>
  </si>
  <si>
    <t>Tweakingtricks.com Tier 2 728x90</t>
  </si>
  <si>
    <t>d4ddd45a1fa5631871a9410972798ffb</t>
  </si>
  <si>
    <t>Tweakingtricks.com Tier 2 300x600</t>
  </si>
  <si>
    <t>f1d3d0b1f52ca96a911a3f6bd8acb2f6</t>
  </si>
  <si>
    <t>Tweakingtricks.com Tier 2 300x250</t>
  </si>
  <si>
    <t>fa7b1b1b7a26841d3aac597196d7284e</t>
  </si>
  <si>
    <t>Tweakingtricks.com 300x250</t>
  </si>
  <si>
    <t>NGames</t>
  </si>
  <si>
    <t>mangafox.me</t>
  </si>
  <si>
    <t>2edfe14540b51a047dc8f66c219c7804</t>
  </si>
  <si>
    <t>Mangafox.me;ros 300x250</t>
  </si>
  <si>
    <t>7baaf0737dd792af7baa94854f54a346</t>
  </si>
  <si>
    <t>Mangafox.me;right 160x600</t>
  </si>
  <si>
    <t>a09bac17d8c88cfea2bfba45d58ef0d4</t>
  </si>
  <si>
    <t>Mangafox.me;ros 728x90</t>
  </si>
  <si>
    <t>d019d0054972a65f86dd4bff5300066a</t>
  </si>
  <si>
    <t>Mangafox.me 728x90</t>
  </si>
  <si>
    <t>e6fa8fd19d8e8427b4ae971e18801083</t>
  </si>
  <si>
    <t>mangafox.me;ros 160x600</t>
  </si>
  <si>
    <t>ec2909d439a84ad5ac2dd73e3bbe9d46</t>
  </si>
  <si>
    <t>Mangafox.me;left 160x600</t>
  </si>
  <si>
    <t>mangatown.com</t>
  </si>
  <si>
    <t>1263c833351dedd4d190a24124dcfdaf</t>
  </si>
  <si>
    <t>Mangatown.com;ros 300x250</t>
  </si>
  <si>
    <t>2f5faf9c0ca6cc6ea3a133365f0270cf</t>
  </si>
  <si>
    <t>Mangatown.com;ros 728x90</t>
  </si>
  <si>
    <t>4dbf92819ea9f8b5b30db46adefe6aa1</t>
  </si>
  <si>
    <t>Mangatown.com;right 160x600</t>
  </si>
  <si>
    <t>5d5830bef64c447270e3cb9f9a99757f</t>
  </si>
  <si>
    <t>Mangatown.com;left 160x600</t>
  </si>
  <si>
    <t>z6.com</t>
  </si>
  <si>
    <t>8155f5188867767a6be3c9dc02895568</t>
  </si>
  <si>
    <t>Z6.com 728x90</t>
  </si>
  <si>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</si>
  <si>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</si>
  <si>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</si>
  <si>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</si>
  <si>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</si>
  <si>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7a291919105ac04ed2a64327b38baf60</t>
  </si>
  <si>
    <t>Niceoppai.net 728x90</t>
  </si>
  <si>
    <t>nicoblog.org</t>
  </si>
  <si>
    <t>018564e271b9f5567529d105fd6b8355</t>
  </si>
  <si>
    <t>Nicoblog.org 728x90</t>
  </si>
  <si>
    <t>262efd4f88a380970b1fbc070e1ce065</t>
  </si>
  <si>
    <t>Nicoblog.org 300x250</t>
  </si>
  <si>
    <t>5b5213804e04b61d8377c524fe76f4ea</t>
  </si>
  <si>
    <t>Nicoblog.org 160x600</t>
  </si>
  <si>
    <t>Ninemanga.com</t>
  </si>
  <si>
    <t>taadd.com</t>
  </si>
  <si>
    <t>17afb1192de5c233206f4b98fcc6e313</t>
  </si>
  <si>
    <t>Taadd.com 300x250</t>
  </si>
  <si>
    <t>3215a585c9724c8093543fa46010b6ea</t>
  </si>
  <si>
    <t>Taadd.com 728x90</t>
  </si>
  <si>
    <t>wiemanga.com</t>
  </si>
  <si>
    <t>18735af03ea2b3f93be1f45d179f4b8e</t>
  </si>
  <si>
    <t>Wiemanga.com 728x90</t>
  </si>
  <si>
    <t>eb1bd9967aac4d5b288c015fd4729bc9</t>
  </si>
  <si>
    <t>Wiemanga.com 300x250</t>
  </si>
  <si>
    <t>Noticiasautomotivas.com.br</t>
  </si>
  <si>
    <t>noticiasautomotivas.com.br</t>
  </si>
  <si>
    <t>31ecda061d9792accdb6470300457a4c</t>
  </si>
  <si>
    <t>970x250</t>
  </si>
  <si>
    <t>38ef4834607767e077e734dfb6d3d3d1</t>
  </si>
  <si>
    <t>Lateral 300x600</t>
  </si>
  <si>
    <t>612bf0ce5b7a2b3663fd4639a0b92ff9</t>
  </si>
  <si>
    <t>Topo</t>
  </si>
  <si>
    <t>695a87b44affeba05510f7d9f50064f8</t>
  </si>
  <si>
    <t>Abaixo post 2</t>
  </si>
  <si>
    <t>6a801da136fadeb06cc947b750757d07</t>
  </si>
  <si>
    <t>Dentro post</t>
  </si>
  <si>
    <t>d276bc69a488113641457ec072486521</t>
  </si>
  <si>
    <t>Lateral</t>
  </si>
  <si>
    <t>d292be2b9723dfb3f23e5e0c0337ae5c</t>
  </si>
  <si>
    <t>Abaixo post</t>
  </si>
  <si>
    <t>d6438fb3e807656a53ffa9fed3815e7e</t>
  </si>
  <si>
    <t>Rodape home e single</t>
  </si>
  <si>
    <t>Nowbuzzing.com</t>
  </si>
  <si>
    <t>nowbuzzing.com</t>
  </si>
  <si>
    <t>5bfda51cd3b72142e596bfc4b4105560</t>
  </si>
  <si>
    <t>Nowbuzzing.com 300x250 NB</t>
  </si>
  <si>
    <t>cc5b1c1c8509559feeaff12526563147</t>
  </si>
  <si>
    <t>Nowbuzzing.com 300x250 Promoted</t>
  </si>
  <si>
    <t>viralturtle.com</t>
  </si>
  <si>
    <t>08343cfd54efebb059528648298b9be6</t>
  </si>
  <si>
    <t>Viralturtle.com 300x250</t>
  </si>
  <si>
    <t>Nwzonline.de</t>
  </si>
  <si>
    <t>immobilien.nwzonline.de</t>
  </si>
  <si>
    <t>0b0ad32f0845a3790cb1e32ff841f1d0</t>
  </si>
  <si>
    <t>Immobilien.nwzonline.de 160x600</t>
  </si>
  <si>
    <t>marktplatz.nwzonline.de</t>
  </si>
  <si>
    <t>3601d1f852fdf751729cec2850605bb2</t>
  </si>
  <si>
    <t>Marktplatz.nwzonline.de NWZ-Portfolio | Leaderboard 728x90</t>
  </si>
  <si>
    <t>nwzonline.de</t>
  </si>
  <si>
    <t>748b512a572f85d775e229f2c5ad9e55</t>
  </si>
  <si>
    <t>NWZ-Portfolio | Rectangle - Bottom | 300x250</t>
  </si>
  <si>
    <t>91ce920a3e8ca07fafd1b5cf3c8fdd90</t>
  </si>
  <si>
    <t>NWZ-Portfolio | Leaderboard | 728x90</t>
  </si>
  <si>
    <t>Onegreenplanet.org</t>
  </si>
  <si>
    <t>onegreenplanet.org</t>
  </si>
  <si>
    <t>3d52b3397f96ae5b8e19d5b97abcef4e</t>
  </si>
  <si>
    <t>Onegreenplanet.org USA UK AU CA BTF 300x250</t>
  </si>
  <si>
    <t>63960949d0d09ec590968e69c9bd9612</t>
  </si>
  <si>
    <t>Onegreenplanet.org USA UK AU CA ATF 300x250</t>
  </si>
  <si>
    <t>9516c713dee0e64f83dd4858932fee19</t>
  </si>
  <si>
    <t>Onegreenplanet.org USA UK AU CA BTF 728x90</t>
  </si>
  <si>
    <t>9e8eaf2a8b83325a6f3222ac07f6bd2b</t>
  </si>
  <si>
    <t>Onegreenplanet.org USA UK AU CA ATF 728x90</t>
  </si>
  <si>
    <t>f2cd83b30433f9ae7c82552733146fb0</t>
  </si>
  <si>
    <t>f8c9396358938d543496bcc3b8243b26</t>
  </si>
  <si>
    <t>Onlinevideoconverter.com</t>
  </si>
  <si>
    <t>onlinevideoconverter.com</t>
  </si>
  <si>
    <t>2087d2e0d80d78f60358194af39d217e</t>
  </si>
  <si>
    <t>Onlinevideoconverter.com 300x250 #1 - T3</t>
  </si>
  <si>
    <t>32459061efe9bccd49447fa84c637f44</t>
  </si>
  <si>
    <t>Onlinevideoconverter.com 728x90 #1 - T1</t>
  </si>
  <si>
    <t>3499ae2a03f3db87fdf1556efe8a8d11</t>
  </si>
  <si>
    <t>Onlinevideoconverter.com 300x250 #1 - T2</t>
  </si>
  <si>
    <t>4b30d330255fe7f1ea64e844f346a640</t>
  </si>
  <si>
    <t>Onlinevideoconverter.com 300x250 #1 - T1</t>
  </si>
  <si>
    <t>6447ca28aad4a24b8511a6cc942cd74c</t>
  </si>
  <si>
    <t>Onlinevideoconverter.com 728x90 #2 - T1</t>
  </si>
  <si>
    <t>6fbf11a91f934cce037d425cafc13706</t>
  </si>
  <si>
    <t>Onlinevideoconverter.com 728x90 #2 - T3</t>
  </si>
  <si>
    <t>790d3872919024676c22fc370d0dba19</t>
  </si>
  <si>
    <t>Onlinevideoconverter.com 728x90 #2 - T2</t>
  </si>
  <si>
    <t>8482b7b6ad2516358399ac7a2247ffd6</t>
  </si>
  <si>
    <t>Onlinevideoconverter.com 728x90 #1 - T3</t>
  </si>
  <si>
    <t>f58d00557a55011d52d782dc78ac32ed</t>
  </si>
  <si>
    <t>Onlinevideoconverter.com 728x90 #1 - T2</t>
  </si>
  <si>
    <t>Opposingviews.com</t>
  </si>
  <si>
    <t>hypun.com</t>
  </si>
  <si>
    <t>59d2af2ab571e1cc0244bbc3b54b0511</t>
  </si>
  <si>
    <t>Hypun.com Mobile 320x50_1</t>
  </si>
  <si>
    <t>9c3776cb0be0651ce0f796cc54001368</t>
  </si>
  <si>
    <t>Hypun.com 728x90_1</t>
  </si>
  <si>
    <t>a3151e0aea28ef84f9848efdd16082e3</t>
  </si>
  <si>
    <t>Hypun.com 300x250_1</t>
  </si>
  <si>
    <t>f879141160340bc7e0052bcf34f4ea3f</t>
  </si>
  <si>
    <t>Hypun.com 300x250</t>
  </si>
  <si>
    <t>Osoted.com</t>
  </si>
  <si>
    <t>osoted.com</t>
  </si>
  <si>
    <t>618c41a5bb46cff3e294c1f2bcd991d2</t>
  </si>
  <si>
    <t>Osoted.com #2 300x250</t>
  </si>
  <si>
    <t>d4ce27f1cd67c1042341749440e089b4</t>
  </si>
  <si>
    <t>Osoted.com 300x250</t>
  </si>
  <si>
    <t>Otakukart.com</t>
  </si>
  <si>
    <t>otakukart.com</t>
  </si>
  <si>
    <t>9778306c483a26013f63394cec099bd4</t>
  </si>
  <si>
    <t>Otakukart.com 728x90</t>
  </si>
  <si>
    <t>b0f678ebc4ae6bfe3658830bc25115cf</t>
  </si>
  <si>
    <t>Otakukart.com Mobile 320x50</t>
  </si>
  <si>
    <t>Ozar.com</t>
  </si>
  <si>
    <t>ozar.com</t>
  </si>
  <si>
    <t>3e15028a2194405e3744cb7218dc6fb1</t>
  </si>
  <si>
    <t>Ozar.com #2 728x90</t>
  </si>
  <si>
    <t>504b2838319ea0c5654f8fe4b3b057fb</t>
  </si>
  <si>
    <t>Ozar.com 728x90</t>
  </si>
  <si>
    <t>53a218289db168710f0abd3e6525634e</t>
  </si>
  <si>
    <t>Ozar.com 300x600</t>
  </si>
  <si>
    <t>fb96510f4a3796228d4852105a3e0cac</t>
  </si>
  <si>
    <t>Ozar.com 300x250</t>
  </si>
  <si>
    <t>Patriot Ad Network</t>
  </si>
  <si>
    <t>conservativeintel.com</t>
  </si>
  <si>
    <t>46a765980eb0a91a18f4bacc04f7fa35</t>
  </si>
  <si>
    <t>Conservativeintel.com 300x600</t>
  </si>
  <si>
    <t>b46bb20bc6f2640babaf8cded8fb51fb</t>
  </si>
  <si>
    <t>Conservativeintel.com 728x90</t>
  </si>
  <si>
    <t>c219fefec6cd960428a66b7323d3fd37</t>
  </si>
  <si>
    <t>Conservativeintel.com 160x600</t>
  </si>
  <si>
    <t>d74cb09764ad1b1682d83ae330f6e4ac</t>
  </si>
  <si>
    <t>Conservativeintel.com Mobile 300x250</t>
  </si>
  <si>
    <t>freedomdaily.com</t>
  </si>
  <si>
    <t>2a4862ea6a0c3839009899a8ad7bdca5</t>
  </si>
  <si>
    <t>Freedomdaily.com 728x90</t>
  </si>
  <si>
    <t>a264c4100cf4b8855ba6578f9f11b433</t>
  </si>
  <si>
    <t>Freedomdaily.com Mobile 300x250</t>
  </si>
  <si>
    <t>aeefcda9598c7ea0bbf480a2d26da5a2</t>
  </si>
  <si>
    <t>Freedomdaily.com 300x250</t>
  </si>
  <si>
    <t>joeforamerica.com</t>
  </si>
  <si>
    <t>8283da0eed9a0705fcfac724128954e9</t>
  </si>
  <si>
    <t>Joeforamerica.com 300x250</t>
  </si>
  <si>
    <t>c22293bc6b7619631db8290289c0d69c</t>
  </si>
  <si>
    <t>Joeforamerica.com 728x90</t>
  </si>
  <si>
    <t>patriotchronicle.com</t>
  </si>
  <si>
    <t>41e846e5d3f24d85fa80056b8da3ed61</t>
  </si>
  <si>
    <t>Patriotchronicle.com 728x90</t>
  </si>
  <si>
    <t>514f6ca02198494a7fc7ca8de57a26e9</t>
  </si>
  <si>
    <t>Patriotchronicle.com 300x250</t>
  </si>
  <si>
    <t>politichicks.com</t>
  </si>
  <si>
    <t>41cc23bc4c4f834a9aab34a47970a8cb</t>
  </si>
  <si>
    <t>Politichicks.com 728x90</t>
  </si>
  <si>
    <t>5059afcf9919d9e9f41fa534cba53ca3</t>
  </si>
  <si>
    <t>Politichicks.com Mobile 300x250</t>
  </si>
  <si>
    <t>56b01ad3f1631c91ca1d73e55101bb26</t>
  </si>
  <si>
    <t>Politichicks.com Mobile 320x50</t>
  </si>
  <si>
    <t>57a285f8c480a3106e557d4722af88d1</t>
  </si>
  <si>
    <t>Politichicks.com 300x250</t>
  </si>
  <si>
    <t>politistick.com</t>
  </si>
  <si>
    <t>019fbf66dd1e290e0132482b7d9eb91b</t>
  </si>
  <si>
    <t>Politistick.com 300x250</t>
  </si>
  <si>
    <t>a023a519ab0c932d78aa1b0926303c4e</t>
  </si>
  <si>
    <t>Politistick.com 728x90</t>
  </si>
  <si>
    <t>practicallyviral.com</t>
  </si>
  <si>
    <t>9694a60914908b18ee61c4285d76aada</t>
  </si>
  <si>
    <t>Practicallyviral.com Mobile 300x50</t>
  </si>
  <si>
    <t>a5d8d0eece865b51d376620244e6adc4</t>
  </si>
  <si>
    <t>Practicallyviral.com Mobile 300x250</t>
  </si>
  <si>
    <t>sonsoflibertymedia.com</t>
  </si>
  <si>
    <t>04b513fa0d37a897844b12300204b490</t>
  </si>
  <si>
    <t>Sonsoflibertymedia.com 300x250</t>
  </si>
  <si>
    <t>19289d3c1306d7264c0d13de7fdbe421</t>
  </si>
  <si>
    <t>Sonsoflibertymedia.com 728x90</t>
  </si>
  <si>
    <t>8f7fe8f295b5a34e6a9faf051034990a</t>
  </si>
  <si>
    <t>Sonsoflibertymedia.com Mobile 300x250</t>
  </si>
  <si>
    <t>b15f8e939e3387a204eee6ee9c01b21f</t>
  </si>
  <si>
    <t>Sonsoflibertymedia.com Mobile 320x50</t>
  </si>
  <si>
    <t>cc296af8383d54a90e117fd01d357b45</t>
  </si>
  <si>
    <t>Sonsoflibertymedia.com 160x600</t>
  </si>
  <si>
    <t>db59356f6c13e8f2b0b4567ae967400e</t>
  </si>
  <si>
    <t>Sonsoflibertymedia.com 300x600</t>
  </si>
  <si>
    <t>Peakworthy.com</t>
  </si>
  <si>
    <t>peakworthy.com</t>
  </si>
  <si>
    <t>a6f6f4f98db792c6261566282f095db0</t>
  </si>
  <si>
    <t>KOM_PW_ 300x250</t>
  </si>
  <si>
    <t>ea00ff07954586b7bf5142697e32088f</t>
  </si>
  <si>
    <t>KOM_PW_B 728x90</t>
  </si>
  <si>
    <t>efae202cb270bdbeb6f2e0c105a71827</t>
  </si>
  <si>
    <t>KOM_PW_T 728x90</t>
  </si>
  <si>
    <t>Pearltrees.com</t>
  </si>
  <si>
    <t>pearltrees.com</t>
  </si>
  <si>
    <t>008d9c88d9c5c7cca9e037711bc48f48</t>
  </si>
  <si>
    <t>Pearltrees.com #4 300x250</t>
  </si>
  <si>
    <t>59a4f3986deb09e3e7ddb92429bc5465</t>
  </si>
  <si>
    <t>Pearltrees.com #5 300x250</t>
  </si>
  <si>
    <t>5a687a5b5c3fbdb9cbe359494a9ab090</t>
  </si>
  <si>
    <t>Pearltrees.com #3 300x250</t>
  </si>
  <si>
    <t>a6f40d33ae903bae4c8a9dd8cdc64229</t>
  </si>
  <si>
    <t>Pearltrees.com 300x250</t>
  </si>
  <si>
    <t>ce85230bc5e3d8e009a1fcc1adf70025</t>
  </si>
  <si>
    <t>Pearltrees.com #2 300x250</t>
  </si>
  <si>
    <t>Peekworthy.com</t>
  </si>
  <si>
    <t>peekworthy.com</t>
  </si>
  <si>
    <t>0c5c5cb576a5a2944d65123a1f5193f1</t>
  </si>
  <si>
    <t>Peekworthy.com 728x90</t>
  </si>
  <si>
    <t>a0f7a5415baecb3926d32c1ad11c34d2</t>
  </si>
  <si>
    <t>Peekworthy-Live-3rdOct-MPU 300x250</t>
  </si>
  <si>
    <t>Petbloglife.com</t>
  </si>
  <si>
    <t>menemag.com</t>
  </si>
  <si>
    <t>2720e1fcffa22e682248e0f6d210b996</t>
  </si>
  <si>
    <t>$$$$$0.75 Menemag.com #2 300x250</t>
  </si>
  <si>
    <t>9d7840cfaea1dc3bd1e64bfcf002760f</t>
  </si>
  <si>
    <t>$$$$$0.75 Menemag.com #2 728x90</t>
  </si>
  <si>
    <t>petbloglife.com</t>
  </si>
  <si>
    <t>0d905a365959b454c0aa48cbffbb6d44</t>
  </si>
  <si>
    <t>$$1.00 Petbloglife.com 300x250</t>
  </si>
  <si>
    <t>b57d6e6d5384cc6edf81f2fa9f7f7937</t>
  </si>
  <si>
    <t>$$1.00 Petbloglife.com 728x90</t>
  </si>
  <si>
    <t>pregnanny.com</t>
  </si>
  <si>
    <t>99cc588f55fcaaa5197cc4b83f83ee79</t>
  </si>
  <si>
    <t>$$$$$0.80 Pregnanny.com #2 300x250</t>
  </si>
  <si>
    <t>efe2f077ffa3a1314ecf5b7538e3aa19</t>
  </si>
  <si>
    <t>$$$$$0.80 Pregnanny.com #2 728x90</t>
  </si>
  <si>
    <t>Phoronix.com</t>
  </si>
  <si>
    <t>phoronix.com</t>
  </si>
  <si>
    <t>6a9a69b201e5365128278788f70fe7c5</t>
  </si>
  <si>
    <t>Phoronix.com Tier 1 728x90</t>
  </si>
  <si>
    <t>phys.org</t>
  </si>
  <si>
    <t>43c8d7a2a41fbc88fe533a025b858df9</t>
  </si>
  <si>
    <t>Phys.org 728x90</t>
  </si>
  <si>
    <t>67908867da10f0610c3bf2e2fc9400e6</t>
  </si>
  <si>
    <t>Phys.org RB 300x250</t>
  </si>
  <si>
    <t>PMC (Variety.com)</t>
  </si>
  <si>
    <t>bgr.com</t>
  </si>
  <si>
    <t>150f0f61defe9322b4fababb63b5ef60</t>
  </si>
  <si>
    <t>Bgr.com Mobile 320x50</t>
  </si>
  <si>
    <t>6699450a6945bed877451bd9533f4c52</t>
  </si>
  <si>
    <t>Bgr.com Mobile 300x250</t>
  </si>
  <si>
    <t>cf5bc73cb4e695547edb30122093e987</t>
  </si>
  <si>
    <t>Bgr.com 300x250</t>
  </si>
  <si>
    <t>ffa095d787d148de6005b44cbd696f78</t>
  </si>
  <si>
    <t>Bgr.com 728x90</t>
  </si>
  <si>
    <t>deadline.com</t>
  </si>
  <si>
    <t>a1903dcc541e1095fd0f4273441420a4</t>
  </si>
  <si>
    <t>Deadline.com Mobile 320x50</t>
  </si>
  <si>
    <t>c6d53c300136da7fe5805e0891dba65c</t>
  </si>
  <si>
    <t>Deadline.com 300x250</t>
  </si>
  <si>
    <t>f1c6b4c00985e1378ca09afcdbe4c429</t>
  </si>
  <si>
    <t>Deadline.com 728x90</t>
  </si>
  <si>
    <t>f9be84ee64391ebcefeb9983493b18bb</t>
  </si>
  <si>
    <t>Deadline.com Mobile 300x250</t>
  </si>
  <si>
    <t>ab85c93278393999e5297ea412956b93</t>
  </si>
  <si>
    <t>Hollywoodlife.com 728x90</t>
  </si>
  <si>
    <t>ae4f316dcab48275bca4bf5f3772938c</t>
  </si>
  <si>
    <t>Hollywoodlife.com Mobile 300x250</t>
  </si>
  <si>
    <t>bd92e27fb0137b8965eec2b67c6f5ee8</t>
  </si>
  <si>
    <t>Hollywoodlife.com 300x250</t>
  </si>
  <si>
    <t>fe93406ca2f5555bab471c50b36b84c0</t>
  </si>
  <si>
    <t>Hollywoodlife.com Mobile 320x50</t>
  </si>
  <si>
    <t>tvline.com</t>
  </si>
  <si>
    <t>7327a5e3b0466a4a30c22a4ea929eb45</t>
  </si>
  <si>
    <t>Tvline.com 300x250</t>
  </si>
  <si>
    <t>78eb1ab851982cabbc1ccda79c6b70ea</t>
  </si>
  <si>
    <t>Tvline.com Mobile 300x250</t>
  </si>
  <si>
    <t>8718f54242d61bce9139d577a68e2f23</t>
  </si>
  <si>
    <t>Tvline.com 728x90</t>
  </si>
  <si>
    <t>b90bca32a68ee445b867da61d785f445</t>
  </si>
  <si>
    <t>Tvline.com Mobile 320x50</t>
  </si>
  <si>
    <t>variety.com</t>
  </si>
  <si>
    <t>47f1b09156a37e2297678d0db6374f03</t>
  </si>
  <si>
    <t>Variety.com 300x250</t>
  </si>
  <si>
    <t>938e626fb7038676173929d52e1f35a8</t>
  </si>
  <si>
    <t>Variety.com Mobile 300x250</t>
  </si>
  <si>
    <t>e15c886f7b6693ba0cb302d0b97c81d6</t>
  </si>
  <si>
    <t>Variety.com 728x90</t>
  </si>
  <si>
    <t>f1b55608bf00826c1589076229490b2d</t>
  </si>
  <si>
    <t>Variety.com Mobile 320x50</t>
  </si>
  <si>
    <t>Pocket-lint (pocket-lint.com)</t>
  </si>
  <si>
    <t>pocket-lint.com</t>
  </si>
  <si>
    <t>1ce50416d806aac469384369c09f4802</t>
  </si>
  <si>
    <t>Pocket-lint.com 300x600</t>
  </si>
  <si>
    <t>9aff4d05d8d05f9ca694bc30c21f97c9</t>
  </si>
  <si>
    <t>Pocket-lint.com Mobile #2 320x50</t>
  </si>
  <si>
    <t>a1f15efcbb7a264bfc52cb9dd97c1e96</t>
  </si>
  <si>
    <t>Pocket-lint.com 728x90</t>
  </si>
  <si>
    <t>de299aeca62915db68c91fcfc07ecbfd</t>
  </si>
  <si>
    <t>Pocket-lint.com 300x250</t>
  </si>
  <si>
    <t>Popcrunch.com</t>
  </si>
  <si>
    <t>popcrunch.com</t>
  </si>
  <si>
    <t>07a73b14e6f428b5eb7f0cc3dd8ff3c8</t>
  </si>
  <si>
    <t>Popcrunch.com US ATF 300x250</t>
  </si>
  <si>
    <t>11ec544c229aead02630f57dfaacd542</t>
  </si>
  <si>
    <t>Popcrunch.com US ATF #2 728x90</t>
  </si>
  <si>
    <t>27ac8a8184e9125d70eb7368a9deeaf8</t>
  </si>
  <si>
    <t>Popcrunch.com US ATF #2 300x250</t>
  </si>
  <si>
    <t>7e1716a7f92367a45a823c9520c368f8</t>
  </si>
  <si>
    <t>Popcrunch.com US ATF 728x90</t>
  </si>
  <si>
    <t>Popnom.com</t>
  </si>
  <si>
    <t>popnom.com</t>
  </si>
  <si>
    <t>e5f8c7e0fa49ebfeb14c2a2ffec8c099</t>
  </si>
  <si>
    <t>Popnom.com Mobile - 2 - 300x250</t>
  </si>
  <si>
    <t>eade23615dce873bcdf9ea613ed1a111</t>
  </si>
  <si>
    <t>PN-TB-728x90-2</t>
  </si>
  <si>
    <t>PrecioLandia.com</t>
  </si>
  <si>
    <t>preciolandia.com</t>
  </si>
  <si>
    <t>656a91bbba3164c8b80dc69ca543e301</t>
  </si>
  <si>
    <t>PrecioLandia.com ATF 728x90</t>
  </si>
  <si>
    <t>98382d5db8745d5ef4bfcb154b344543</t>
  </si>
  <si>
    <t>Preciolandia.com BTF 160x600</t>
  </si>
  <si>
    <t>9ae43f21434c5daa23f40e4cf6158ebe</t>
  </si>
  <si>
    <t>PrecioLandia.com ATF 300x250</t>
  </si>
  <si>
    <t>e917c0933ac80b56a834fdd4422f8615</t>
  </si>
  <si>
    <t>Preciolandia.com BTF 728x90</t>
  </si>
  <si>
    <t>Preventionpulse.com</t>
  </si>
  <si>
    <t>preventionpulse.com</t>
  </si>
  <si>
    <t>04b0758564cc18a37873337aabfbcf9b</t>
  </si>
  <si>
    <t>Preventionpulse.com #2 300x250</t>
  </si>
  <si>
    <t>0ede54c05f2e6cd7c21eef46f0240853</t>
  </si>
  <si>
    <t>Preventionpulse.com #4 300x250</t>
  </si>
  <si>
    <t>3eaebfed092dedcdab2b01390994b693</t>
  </si>
  <si>
    <t>Preventionpulse.com #3 300x250</t>
  </si>
  <si>
    <t>934424d61807a6d825eba71ea0600ca5</t>
  </si>
  <si>
    <t>Preventionpulse.com 300x250</t>
  </si>
  <si>
    <t>aff3607d90471a4153b5dda5af5bdf08</t>
  </si>
  <si>
    <t>Preventionpulse.com 728x90</t>
  </si>
  <si>
    <t>Prnt.sc</t>
  </si>
  <si>
    <t>prnt.sc</t>
  </si>
  <si>
    <t>36a26004e6a78f6be6f635a79ced97b6</t>
  </si>
  <si>
    <t>Prnt.sc BR/SP/MX 300x250</t>
  </si>
  <si>
    <t>9f4ca28204b419dcfd87cb51f5a7bb1c</t>
  </si>
  <si>
    <t>Prnt.sc BR/SP/MX 728x90</t>
  </si>
  <si>
    <t>prntscr.com</t>
  </si>
  <si>
    <t>38fa4180edeb399a2d5e0c2384e2b7a1</t>
  </si>
  <si>
    <t>Prntscr.com BR/SP/MX 300x250</t>
  </si>
  <si>
    <t>9182d61c63b969baaf2794e1b3b3b28c</t>
  </si>
  <si>
    <t>Prntscr.com BR/SP/MX 728x90</t>
  </si>
  <si>
    <t>aa8d383e9f8fa0890207ae0531cc2f82</t>
  </si>
  <si>
    <t>Prntscr.com FR/DE/RU 300x250</t>
  </si>
  <si>
    <t>e0422c6158f94edc20a47f89485a69a6</t>
  </si>
  <si>
    <t>Prntscr.com FR/DE/RU 728x90</t>
  </si>
  <si>
    <t>f6694d8cfe48a96cde7404e91315440c</t>
  </si>
  <si>
    <t>Prntscr.com UK/US/CA/AU 300x250</t>
  </si>
  <si>
    <t>f8e5a0e09434d880875558384a2f610e</t>
  </si>
  <si>
    <t>Prntscr.com UK/US/CA/AU 728x90</t>
  </si>
  <si>
    <t>Profootballspot.com</t>
  </si>
  <si>
    <t>profootballspot.com</t>
  </si>
  <si>
    <t>4da3f8827964814fd53bd55c39d76d5f</t>
  </si>
  <si>
    <t>Profootballspot.com 728x90</t>
  </si>
  <si>
    <t>Promt (online-translator.com)</t>
  </si>
  <si>
    <t>online-translator.com</t>
  </si>
  <si>
    <t>4279233e4cc3a5448ed7ea4efa53b51d</t>
  </si>
  <si>
    <t>Online-translator.com 728x90</t>
  </si>
  <si>
    <t>624daa2143a10684f21a2c9f42e4a06f</t>
  </si>
  <si>
    <t>Online-translator.com Mobile 300x250</t>
  </si>
  <si>
    <t>79c068d9918bf676c3001a295bc0670d</t>
  </si>
  <si>
    <t>Online-translator.com 300x250</t>
  </si>
  <si>
    <t>translate.ru</t>
  </si>
  <si>
    <t>285e8f6a3ee27e2db06ab437e3761915</t>
  </si>
  <si>
    <t>Translate.ru Mobile BTF 320x50</t>
  </si>
  <si>
    <t>5220d2c715b3a2cf938fa3125982cd99</t>
  </si>
  <si>
    <t>Translate.ru New 728x90</t>
  </si>
  <si>
    <t>9ef4270ba0d3b38499ee70c31871f494</t>
  </si>
  <si>
    <t>Translate.ru 728x90</t>
  </si>
  <si>
    <t>a8e1ccf60440ac3c015fb63584ed4efd</t>
  </si>
  <si>
    <t>Translate.ru Mobile 300x250</t>
  </si>
  <si>
    <t>bbe3f1621171dbf783f19f843a445dc1</t>
  </si>
  <si>
    <t>Translate.ru Mobile ATF 320x50</t>
  </si>
  <si>
    <t>Psoug.org</t>
  </si>
  <si>
    <t>psoug.org</t>
  </si>
  <si>
    <t>3a24b98f6cab0219dc95eb277ef966e0</t>
  </si>
  <si>
    <t>Psoug.org ATF 300x250</t>
  </si>
  <si>
    <t>505bc689b35a2dd46504f37064eff9a7</t>
  </si>
  <si>
    <t>Psoug.org ATF 160x600</t>
  </si>
  <si>
    <t>769775207c5e442dad022defa99edb4e</t>
  </si>
  <si>
    <t>Psoug.org ATF 728x90</t>
  </si>
  <si>
    <t>publicfunny.com</t>
  </si>
  <si>
    <t>09f5541c2d4fe65a9bbd8e3c9e1a6fcc</t>
  </si>
  <si>
    <t>Publicfunny.com 300x250</t>
  </si>
  <si>
    <t>95a35f494c3dbe5be5588b30a75062bd</t>
  </si>
  <si>
    <t>Publicfunny.com #2 300x250</t>
  </si>
  <si>
    <t>Publir.com</t>
  </si>
  <si>
    <t>abovethelaw.com</t>
  </si>
  <si>
    <t>195d53b5ce095b2101f0e78fb31930b8</t>
  </si>
  <si>
    <t>Abovethelaw.com #2 728x90</t>
  </si>
  <si>
    <t>2639ec3665c10ef172b0014cdc186870</t>
  </si>
  <si>
    <t>Abovethelaw.com 300x250</t>
  </si>
  <si>
    <t>9040b069f174e749fb4cf5102e14e737</t>
  </si>
  <si>
    <t>Abovethelaw.com #2 300x250</t>
  </si>
  <si>
    <t>d7cd93f4383cf2d8a6896131d68967d9</t>
  </si>
  <si>
    <t>Abovethelaw.com 728x90</t>
  </si>
  <si>
    <t>ee202ed66f915466ac58954de6f5b449</t>
  </si>
  <si>
    <t>Abovethelaw.com #3 300x250</t>
  </si>
  <si>
    <t>addictinginfo.org</t>
  </si>
  <si>
    <t>1d0bd2ec4e7928150392dee2a5d49a38</t>
  </si>
  <si>
    <t>Addictinginfo.org 300x250</t>
  </si>
  <si>
    <t>3ac0de196efcb9e98b09e578cc6dab27</t>
  </si>
  <si>
    <t>Addictinginfo.org #2 300x250</t>
  </si>
  <si>
    <t>c8fac52ed7915b4c8837a238c3c8c3b2</t>
  </si>
  <si>
    <t>Addictinginfo.org #4 300x250</t>
  </si>
  <si>
    <t>allenbwest.com</t>
  </si>
  <si>
    <t>0e4705ecbf30f55ff5d970958e1477c1</t>
  </si>
  <si>
    <t>Allenbwest.com 160x600</t>
  </si>
  <si>
    <t>1cbcc1ad520133317406f03db8fa7dfc</t>
  </si>
  <si>
    <t>Allenbwest.com 300x600</t>
  </si>
  <si>
    <t>687856e33a61039ed4079129f05a6728</t>
  </si>
  <si>
    <t>Allenbwest.com 300x250</t>
  </si>
  <si>
    <t>c4fd06c35b0c268a9c2fc42cae6f751d</t>
  </si>
  <si>
    <t>Allenbwest.com 728x90</t>
  </si>
  <si>
    <t>f3b9e6c2a0d83ca0736508f6e83dd221</t>
  </si>
  <si>
    <t>Allenbwest.com #2 728x90</t>
  </si>
  <si>
    <t>ff4fcbd0d53b4865647e8c55c00a587d</t>
  </si>
  <si>
    <t>Allenbwest.com #2 300x250</t>
  </si>
  <si>
    <t>americannewsx.com</t>
  </si>
  <si>
    <t>60bb7262b0973e7d5eaf9eaa24e2523b</t>
  </si>
  <si>
    <t>Americannewsx.com 728x90</t>
  </si>
  <si>
    <t>6bddfac67b625248588617f462dd49c5</t>
  </si>
  <si>
    <t>Americannewsx.com 300x250</t>
  </si>
  <si>
    <t>f2b5939066b5631e2b8fd83ca22d93ba</t>
  </si>
  <si>
    <t>Americannewsx.com #2 300x250</t>
  </si>
  <si>
    <t>atlasobscura.com</t>
  </si>
  <si>
    <t>4bcd78ea9d44f7773357e244c1f6b12f</t>
  </si>
  <si>
    <t>Atlasobscura.com 728x90</t>
  </si>
  <si>
    <t>75fd381ac7cc09a0f5b29e4604f02cce</t>
  </si>
  <si>
    <t>Atlasobscura.com 300x250</t>
  </si>
  <si>
    <t>bizpacreview.com</t>
  </si>
  <si>
    <t>8451ccf551cef1fe5403069a7ca2a35a</t>
  </si>
  <si>
    <t>Bizpacreview.com 300x250</t>
  </si>
  <si>
    <t>breakingenergy.com</t>
  </si>
  <si>
    <t>8f0731dc0ab35ee041bf7e51b95d6729</t>
  </si>
  <si>
    <t>Breakingenergy.com 300x250</t>
  </si>
  <si>
    <t>bd1c69f9bd6a7b491a359b138b062f55</t>
  </si>
  <si>
    <t>Breakingenergy.com 728x90</t>
  </si>
  <si>
    <t>cafehayek.com</t>
  </si>
  <si>
    <t>b8b797805786dca21210e3c4bcc8657d</t>
  </si>
  <si>
    <t>Cafehayek.com 728x90</t>
  </si>
  <si>
    <t>chicksontheright.com</t>
  </si>
  <si>
    <t>1730f3a6b1f4797ff5150611b0d3b927</t>
  </si>
  <si>
    <t>Chicksontheright.com 300x600</t>
  </si>
  <si>
    <t>7ca7d659ba727129556814175b9cce28</t>
  </si>
  <si>
    <t>Chicksontheright.com 160x600</t>
  </si>
  <si>
    <t>c0702fc5ae8d287b9873f735fda23a18</t>
  </si>
  <si>
    <t>Chicksontheright.com 728x90</t>
  </si>
  <si>
    <t>climatedepot.com</t>
  </si>
  <si>
    <t>a1cb0ff0426e6fdec28459684981c0f7</t>
  </si>
  <si>
    <t>Climatedepot.com 300x250</t>
  </si>
  <si>
    <t>conservativetribune.com</t>
  </si>
  <si>
    <t>1bae377b88dfcc6e493bbea6ed846571</t>
  </si>
  <si>
    <t>ConservativetribuneDesktop #5 300x250</t>
  </si>
  <si>
    <t>2bb8bc719cfa138894439c368f38b59c</t>
  </si>
  <si>
    <t>ConservativetribuneDesktop #3 300x250</t>
  </si>
  <si>
    <t>466fcfeb33bebe45d4d8910cf6126b9d</t>
  </si>
  <si>
    <t>ConservativetribuneTablet 300x250</t>
  </si>
  <si>
    <t>4e20a5e3e796f6c2baa6e4e76c5523b5</t>
  </si>
  <si>
    <t>ConservativetribuneTablet #2 300x250</t>
  </si>
  <si>
    <t>5563df02a61a16ef5ba551820203a308</t>
  </si>
  <si>
    <t>ConservativetribuneTablet #4 300x250</t>
  </si>
  <si>
    <t>66efa8ef06355f0c70da35c246b2e07d</t>
  </si>
  <si>
    <t>ConservativetribuneMobile #5 300x250</t>
  </si>
  <si>
    <t>7abdad13362aeb90cfb8912f35f0c35f</t>
  </si>
  <si>
    <t>ConservativetribuneDesktop #8 300x250</t>
  </si>
  <si>
    <t>9c67f6a190a8bc7cede76564c87f2d82</t>
  </si>
  <si>
    <t>ConservativetribuneTablet #7 300x250</t>
  </si>
  <si>
    <t>b229388e0779c89c461ac0a577db5613</t>
  </si>
  <si>
    <t>ConservativetribuneMobile 300x250</t>
  </si>
  <si>
    <t>bc762c79ca10da549a6e4085e48bd747</t>
  </si>
  <si>
    <t>ConservativetribuneDesktop #4 300x250</t>
  </si>
  <si>
    <t>d30ec3cf678ab5591d41c87c9287c3d3</t>
  </si>
  <si>
    <t>ConservativetribuneTablet #8 300x250</t>
  </si>
  <si>
    <t>dbab1958ff88ea57652c20a2645f8c9c</t>
  </si>
  <si>
    <t>ConservativetribuneMobile #3 300x250</t>
  </si>
  <si>
    <t>df42a8a55aba585b9a9ba1467ac74eba</t>
  </si>
  <si>
    <t>ConservativetribuneMobile #6 300x250</t>
  </si>
  <si>
    <t>ef87eb5697efba2fe2b85576c8481297</t>
  </si>
  <si>
    <t>ConservativetribuneTablet #3 300x250</t>
  </si>
  <si>
    <t>f4c735f235d6d663ff4a898760930e00</t>
  </si>
  <si>
    <t>ConservativetribuneMobile #2 300x250</t>
  </si>
  <si>
    <t>davidhenrie.com</t>
  </si>
  <si>
    <t>21d324ee9be3db8a783d92548d9380d2</t>
  </si>
  <si>
    <t>Davidhenrie.com 300x250</t>
  </si>
  <si>
    <t>e3e035f719bce549bb9071744da82d17</t>
  </si>
  <si>
    <t>Davidhenrie.com 728x90</t>
  </si>
  <si>
    <t>dealbreaker.com</t>
  </si>
  <si>
    <t>40d0664c26112ce6ce6f96e808b4a1ae</t>
  </si>
  <si>
    <t>Dealbreaker.com #3 300x250</t>
  </si>
  <si>
    <t>67ba2b087550aeed5513bf7545072b7c</t>
  </si>
  <si>
    <t>Dealbreaker.com 728x90</t>
  </si>
  <si>
    <t>d0545984c1e7192aff99418c4d6d5655</t>
  </si>
  <si>
    <t>Dealbreaker.com #2 300x250</t>
  </si>
  <si>
    <t>everipedia.com</t>
  </si>
  <si>
    <t>5402119dc4c636b740d2cac8891c8fd0</t>
  </si>
  <si>
    <t>Everipedia.com 160x600</t>
  </si>
  <si>
    <t>789740a43e06fa27626d92bf726b7145</t>
  </si>
  <si>
    <t>Everipedia.com 300x250</t>
  </si>
  <si>
    <t>8080c6bfc4058181075f7b2c050fed78</t>
  </si>
  <si>
    <t>Everipedia.com #2 300x250</t>
  </si>
  <si>
    <t>forwardprogressives.com</t>
  </si>
  <si>
    <t>a0ababdfc1dd822a65d996516e7dcfa3</t>
  </si>
  <si>
    <t>Forwardprogressives.com 160x600</t>
  </si>
  <si>
    <t>freethoughtblogs.com</t>
  </si>
  <si>
    <t>3628f036153a67197f1c5942231e0157</t>
  </si>
  <si>
    <t>Freethoughtblogs.com 300x250</t>
  </si>
  <si>
    <t>frontpagemag.com</t>
  </si>
  <si>
    <t>fdf8056631e9e6f1b19a96bb0234eafb</t>
  </si>
  <si>
    <t>Frontpagemag.com 300x250</t>
  </si>
  <si>
    <t>hypeline.org</t>
  </si>
  <si>
    <t>5dbdb4d0bdd179492b51b5b7bb337295</t>
  </si>
  <si>
    <t>Hypeline.org 300x250</t>
  </si>
  <si>
    <t>cb1ae8b0430788ba850aa78d99f51ffb</t>
  </si>
  <si>
    <t>Hypeline.org 728x90</t>
  </si>
  <si>
    <t>e77a9fc0b2dc961415c74431806d06a5</t>
  </si>
  <si>
    <t>Hypeline.org 300x600</t>
  </si>
  <si>
    <t>leftwingnation.org</t>
  </si>
  <si>
    <t>40a64bcdd5ef5be118fcca50174da7c3</t>
  </si>
  <si>
    <t>Leftwingnation.org #2 300x250</t>
  </si>
  <si>
    <t>b988d3b901cc1650528ba2a7c1639365</t>
  </si>
  <si>
    <t>Leftwingnation.org 300x250</t>
  </si>
  <si>
    <t>legalinsurrection.com</t>
  </si>
  <si>
    <t>7c2fde5ab645c5dba05d83278b883cbc</t>
  </si>
  <si>
    <t>Legalinsurrection.com 728x90</t>
  </si>
  <si>
    <t>liberal-agenda.com</t>
  </si>
  <si>
    <t>2690edd706ba90b7150a4098757df271</t>
  </si>
  <si>
    <t>Liberal-agenda.com #2 728x90</t>
  </si>
  <si>
    <t>459b32073cbfde5a968d023290c777e7</t>
  </si>
  <si>
    <t>Liberal-agenda.com 728x90</t>
  </si>
  <si>
    <t>lifezette.com</t>
  </si>
  <si>
    <t>b4ae9db0d2d66a01051350d65931aa3b</t>
  </si>
  <si>
    <t>Lifezette.com #2 300x250</t>
  </si>
  <si>
    <t>cd3e850752562ae8068138d6922da4be</t>
  </si>
  <si>
    <t>Lifezette.com #3 300x250</t>
  </si>
  <si>
    <t>liftable.com</t>
  </si>
  <si>
    <t>0a256e7a8ab80a129bbb40abda048335</t>
  </si>
  <si>
    <t>Liftable.com #5 300x250</t>
  </si>
  <si>
    <t>19561f052200a937915a19f4074b2c67</t>
  </si>
  <si>
    <t>Liftable.com 300x250</t>
  </si>
  <si>
    <t>23f8bcf19ee6b191208c865c969b1ab9</t>
  </si>
  <si>
    <t>Liftable.com #4 300x250</t>
  </si>
  <si>
    <t>2d98d0d441d9199d26dde787a5fa1b5b</t>
  </si>
  <si>
    <t>Liftable.com 728x90</t>
  </si>
  <si>
    <t>559dd27327c555adca6ead7697d916b3</t>
  </si>
  <si>
    <t>Liftable.comTablet #4 300x250</t>
  </si>
  <si>
    <t>605205cc192d9be0d0d4b0dd75775b47</t>
  </si>
  <si>
    <t>Liftable.comTablet 728x90</t>
  </si>
  <si>
    <t>764fc9b665f40441174e971f8adca093</t>
  </si>
  <si>
    <t>Liftable.comTablet #5 300x250</t>
  </si>
  <si>
    <t>7fd5f2d9df4b1c2bf805ab4598780bf4</t>
  </si>
  <si>
    <t>Liftable.comTablet #2 300x250</t>
  </si>
  <si>
    <t>8b834e15f63bdbf59582a1d52275ba58</t>
  </si>
  <si>
    <t>Liftable.comMobile #6 300x250</t>
  </si>
  <si>
    <t>8ff1d9c8a41da73ff4dbab4af7343ebc</t>
  </si>
  <si>
    <t>Liftable.comTablet 300x250</t>
  </si>
  <si>
    <t>91b65762ad02cb2149f9e53217ba6886</t>
  </si>
  <si>
    <t>Liftable.com #2 300x250</t>
  </si>
  <si>
    <t>9b8937b6b9297e9bcee701d2a63cb498</t>
  </si>
  <si>
    <t>Liftable.comMobile #2 300x250</t>
  </si>
  <si>
    <t>a575f1e83f3a6c2f31d1523ff78c053e</t>
  </si>
  <si>
    <t>Liftable.com #6 300x250</t>
  </si>
  <si>
    <t>b1dab2095a68db4515b6838a70fd5bc9</t>
  </si>
  <si>
    <t>Liftable.comMobile 300x250</t>
  </si>
  <si>
    <t>bf2665b739ccc2070edf7e961adbca20</t>
  </si>
  <si>
    <t>Liftable.comTablet #7 300x250</t>
  </si>
  <si>
    <t>bf5d6a09e11fc8981228f33dbf0df674</t>
  </si>
  <si>
    <t>Liftable.com #3 300x250</t>
  </si>
  <si>
    <t>c64dcb8de993b8e1803037783f962005</t>
  </si>
  <si>
    <t>Liftable.comTablet #3 300x250</t>
  </si>
  <si>
    <t>da561c61fe99142a659a706c0669791a</t>
  </si>
  <si>
    <t>Liftable.com #7 300x250</t>
  </si>
  <si>
    <t>f47278b261ca824a5b6806df915eae07</t>
  </si>
  <si>
    <t>Liftable.comMobile #3 300x250</t>
  </si>
  <si>
    <t>medcitynews.com</t>
  </si>
  <si>
    <t>2d0a6b52a00ee1803ec3040773c88eec</t>
  </si>
  <si>
    <t>Medcitynews.com #2 728x90</t>
  </si>
  <si>
    <t>66ff3dcb663c433fa4497ad50a80b18a</t>
  </si>
  <si>
    <t>Medcitynews.com 300x250</t>
  </si>
  <si>
    <t>9ce51d8fe39ad3991f5befe185e882a2</t>
  </si>
  <si>
    <t>Medcitynews.com #2 300x250</t>
  </si>
  <si>
    <t>bfcbc609757452488d1ac349e34727e9</t>
  </si>
  <si>
    <t>Medcitynews.com #4 300x250</t>
  </si>
  <si>
    <t>f4e85d53f7a12cfc182f03c197fdcb9d</t>
  </si>
  <si>
    <t>Medcitynews.com 728x90</t>
  </si>
  <si>
    <t>michellemalkin.com</t>
  </si>
  <si>
    <t>09738623081eeea0d6b56e4e3ad560ae</t>
  </si>
  <si>
    <t>Michellemalkin.com 300x250</t>
  </si>
  <si>
    <t>8dd623dd5e670b194fba1d609e925bc0</t>
  </si>
  <si>
    <t>Michellemalkin.com #2 160x600</t>
  </si>
  <si>
    <t>cc80b4bc3d46b22f7d9119b3f9f87813</t>
  </si>
  <si>
    <t>Michellemalkin.com 160x600</t>
  </si>
  <si>
    <t>nesn.com</t>
  </si>
  <si>
    <t>77be76c43e80c352bdf559ffcc45ad01</t>
  </si>
  <si>
    <t>Nesn.com 300x250</t>
  </si>
  <si>
    <t>pjmedia.com</t>
  </si>
  <si>
    <t>952d78062628750cc5d97d80d54ddf00</t>
  </si>
  <si>
    <t>Pjmedia.com Instapundit 300x250</t>
  </si>
  <si>
    <t>powerlineblog.com</t>
  </si>
  <si>
    <t>40456d50f44cbf4a8b9a5575230b8f23</t>
  </si>
  <si>
    <t>Powerlineblog.com 300x250</t>
  </si>
  <si>
    <t>e78c07c137a88dba6075c1328a70b2af</t>
  </si>
  <si>
    <t>Powerlineblog.com 728x90</t>
  </si>
  <si>
    <t>reason.com</t>
  </si>
  <si>
    <t>eadc03e1895caeffbe6a69f816c9e7a8</t>
  </si>
  <si>
    <t>Reason.com 300x250</t>
  </si>
  <si>
    <t>rebootillinois.com</t>
  </si>
  <si>
    <t>cb79d647f6dfdcb6bcdae8245eb604b4</t>
  </si>
  <si>
    <t>Rebootillinois.com 300x600</t>
  </si>
  <si>
    <t>reverbpress.com</t>
  </si>
  <si>
    <t>8a2c09ab170be2df9ce0f361dc352457</t>
  </si>
  <si>
    <t>Reverbpress.com 300x250</t>
  </si>
  <si>
    <t>ricochet.com</t>
  </si>
  <si>
    <t>ec8c2cbb5d24b815f7625b8ea8e12839</t>
  </si>
  <si>
    <t>Ricochet.com 300x600</t>
  </si>
  <si>
    <t>samuel-warde.com</t>
  </si>
  <si>
    <t>33f288e5f2b156ccb8e7ace6094d1cc4</t>
  </si>
  <si>
    <t>Samuel-warde.com #2 728x90</t>
  </si>
  <si>
    <t>78325d4ffeaa40f84f36ed2e6d749224</t>
  </si>
  <si>
    <t>Samuel-warde.com #2 300x250</t>
  </si>
  <si>
    <t>9d9a3f7c8af538793f72aa7c4c5d54ab</t>
  </si>
  <si>
    <t>Samuel-warde.com 300x250</t>
  </si>
  <si>
    <t>d594a58a32cd61507600e4b3dba37b23</t>
  </si>
  <si>
    <t>Samuel-warde.com 728x90</t>
  </si>
  <si>
    <t>shefinds.com</t>
  </si>
  <si>
    <t>10e03a244cb7e7da6d528234354b0723</t>
  </si>
  <si>
    <t>SheFindsTablet 160x600</t>
  </si>
  <si>
    <t>54ef9912b000f8e8109d919779465aa9</t>
  </si>
  <si>
    <t>SheFindsDT 160x600</t>
  </si>
  <si>
    <t>a43cebe8d97ece0c60058256f9b499b1</t>
  </si>
  <si>
    <t>SheFindsDT 300x250</t>
  </si>
  <si>
    <t>a895680621c77c7e52071f230bb7b04c</t>
  </si>
  <si>
    <t>SheFindsDT 300x600</t>
  </si>
  <si>
    <t>e2bf59dc09dc6200e875b9c14f288ab9</t>
  </si>
  <si>
    <t>SheFindsTablet 300x250</t>
  </si>
  <si>
    <t>23bd7bac81036ae99288554f1b286e07</t>
  </si>
  <si>
    <t>Spectator.org 300x250</t>
  </si>
  <si>
    <t>takimag.com</t>
  </si>
  <si>
    <t>04adc97128319ad8afc4d1e608fe47e1</t>
  </si>
  <si>
    <t>Takimag.com 728x90</t>
  </si>
  <si>
    <t>46cfd0ad12064cabde639e68793dbac2</t>
  </si>
  <si>
    <t>Takimag.com 160x600</t>
  </si>
  <si>
    <t>c88db1dfffd1d2a5cb2f759506c8a4d2</t>
  </si>
  <si>
    <t>Takimag.com 300x250</t>
  </si>
  <si>
    <t>theatlantic.com</t>
  </si>
  <si>
    <t>6842b4531ba27b7e914cdcb24b907bba</t>
  </si>
  <si>
    <t>Theatlantic.com 728x90</t>
  </si>
  <si>
    <t>fa5b6d7a3a6885e5e11393cd5697a868</t>
  </si>
  <si>
    <t>Theatlantic.com 300x250</t>
  </si>
  <si>
    <t>thebolde.com</t>
  </si>
  <si>
    <t>2406e1a20ca9dcb7cc2b726145e7fd77</t>
  </si>
  <si>
    <t>Thebolde.com #2 728x90</t>
  </si>
  <si>
    <t>2767ed6aef3a14d9326d67a3f98092d6</t>
  </si>
  <si>
    <t>Thebolde.com #4 300x250</t>
  </si>
  <si>
    <t>54822ca0d480304f1d41f65fa95f5b1f</t>
  </si>
  <si>
    <t>Thebolde.com 728x90</t>
  </si>
  <si>
    <t>63a15bc4417198cbd54a8bedd679e104</t>
  </si>
  <si>
    <t>Thebolde.com #2 300x250</t>
  </si>
  <si>
    <t>6592409fdfacf58f55d745587daa86fc</t>
  </si>
  <si>
    <t>Thebolde.com #5 300x250</t>
  </si>
  <si>
    <t>c913cc2a379ccc0ce7ef19c2a57af9a2</t>
  </si>
  <si>
    <t>Thebolde.com #3 300x250</t>
  </si>
  <si>
    <t>thecollegefix.com</t>
  </si>
  <si>
    <t>19c7ed25035411045598030d933b3486</t>
  </si>
  <si>
    <t>Thecollegefix.com 160x600</t>
  </si>
  <si>
    <t>thefederalist.com</t>
  </si>
  <si>
    <t>3a06b450bdf168cc5511784a160d09d2</t>
  </si>
  <si>
    <t>Thefederalist.com 728x90</t>
  </si>
  <si>
    <t>thefederalistpapers.org</t>
  </si>
  <si>
    <t>07e782205d1356f65f7a1f484774a89a</t>
  </si>
  <si>
    <t>Thefederalistpapers.orgTablet #4 300x250</t>
  </si>
  <si>
    <t>1a306a9f1b83a8c6032d2b4e9971eb64</t>
  </si>
  <si>
    <t>Thefederalistpapers.orgMobile #4 300x250</t>
  </si>
  <si>
    <t>1ca5f1b60cbf9e069e5dfe2b16004ac6</t>
  </si>
  <si>
    <t>Thefederalistpapers.orgMobile #5 300x250</t>
  </si>
  <si>
    <t>2d43da42da0b7fe80dd92302dcf98553</t>
  </si>
  <si>
    <t>Thefederalistpapers.orgTablet 728x90</t>
  </si>
  <si>
    <t>2dab5ba6896b8d68da10d7fc12d6aae3</t>
  </si>
  <si>
    <t>Thefederalistpapers.orgTablet #2 300x250</t>
  </si>
  <si>
    <t>53760d7e2dc083f604723f38df91457c</t>
  </si>
  <si>
    <t>Thefederalistpapers.org #5 300x250</t>
  </si>
  <si>
    <t>5a2f1809deb79f62de22b7d6a80610d5</t>
  </si>
  <si>
    <t>Thefederalistpapers.orgTablet #3 300x250</t>
  </si>
  <si>
    <t>6b340d3fdea200e70497abe58d364eed</t>
  </si>
  <si>
    <t>Thefederalistpapers.orgMobile #3 300x250</t>
  </si>
  <si>
    <t>973b527df7e407a42b94fd1b064cae1a</t>
  </si>
  <si>
    <t>Thefederalistpapers.org 300x250</t>
  </si>
  <si>
    <t>9bce644af95d117fae294890893930cb</t>
  </si>
  <si>
    <t>Thefederalistpapers.orgTablet 300x250</t>
  </si>
  <si>
    <t>9f5408afa79c1939c3277ce9b05f252b</t>
  </si>
  <si>
    <t>Thefederalistpapers.orgTablet #5 300x250</t>
  </si>
  <si>
    <t>a470a60ee38cdc6b40d847c090c09320</t>
  </si>
  <si>
    <t>Thefederalistpapers.orgMobile #2 300x250</t>
  </si>
  <si>
    <t>b69001f8d8baacae87393aea0732e4cf</t>
  </si>
  <si>
    <t>Thefederalistpapers.org 728x90</t>
  </si>
  <si>
    <t>b817394b7961b091de0d9c6d1d2069a3</t>
  </si>
  <si>
    <t>Thefederalistpapers.org #4 300x250</t>
  </si>
  <si>
    <t>bf8961ad40464b0bf51229383049879c</t>
  </si>
  <si>
    <t>Thefederalistpapers.orgTablet #6 300x250</t>
  </si>
  <si>
    <t>dc033674dfe005f3238d3e3f3d366ddf</t>
  </si>
  <si>
    <t>Thefederalistpapers.org #2 300x250</t>
  </si>
  <si>
    <t>de4b507b0ef6719f36b50ec784d76a2d</t>
  </si>
  <si>
    <t>Thefederalistpapers.org #2 728x90</t>
  </si>
  <si>
    <t>e2ea13440735e853048269c8e6bad564</t>
  </si>
  <si>
    <t>Thefederalistpapers.orgMobile #6 300x250</t>
  </si>
  <si>
    <t>e97125f642f9b00d73bfb2a221755203</t>
  </si>
  <si>
    <t>Thefederalistpapers.org #3 300x250</t>
  </si>
  <si>
    <t>ec25be467faf21c9faee17c8d3113d76</t>
  </si>
  <si>
    <t>Thefederalistpapers.orgMobile 300x250</t>
  </si>
  <si>
    <t>f1788a172b9ae409223b3af1e0442af7</t>
  </si>
  <si>
    <t>Thefederalistpapers.org #6 300x250</t>
  </si>
  <si>
    <t>ffae89d1b9024e541f5868c54a905505</t>
  </si>
  <si>
    <t>Thefederalistpapers.orgTablet #2 728x90</t>
  </si>
  <si>
    <t>theradicals.com</t>
  </si>
  <si>
    <t>4dc2897ba3b3bc07e31e826929b3a800</t>
  </si>
  <si>
    <t>Theradicals.com #2 160x600</t>
  </si>
  <si>
    <t>61a8e9eebf98403a815a49132dc54117</t>
  </si>
  <si>
    <t>Theradicals.com 728x90</t>
  </si>
  <si>
    <t>898ee031ceeac7eaf4af3acec3771927</t>
  </si>
  <si>
    <t>Theradicals.com #4 300x250</t>
  </si>
  <si>
    <t>a15ea17211bd8229cb76eab0ad5e1ee0</t>
  </si>
  <si>
    <t>Theradicals.com #2 300x250</t>
  </si>
  <si>
    <t>b154b4b39b958fb7f44be2b5bf744a83</t>
  </si>
  <si>
    <t>Theradicals.com 160x600</t>
  </si>
  <si>
    <t>ce00c524b3c30f054539ba0517b51757</t>
  </si>
  <si>
    <t>Theradicals.com 300x250</t>
  </si>
  <si>
    <t>truthrevolt.org</t>
  </si>
  <si>
    <t>4a87867130a6087a7262d26e2fc5dc32</t>
  </si>
  <si>
    <t>Truthrevolt.org 300x250</t>
  </si>
  <si>
    <t>usuncut.com</t>
  </si>
  <si>
    <t>09553aaaa9d43008cd948b86f0307efd</t>
  </si>
  <si>
    <t>Usuncut.com #2 300x250</t>
  </si>
  <si>
    <t>a0d6248cfa8df9138226e0f8f23d1908</t>
  </si>
  <si>
    <t>Usuncut.com #3 300x250</t>
  </si>
  <si>
    <t>c28c8a912308a781cf5aeec1b1d04884</t>
  </si>
  <si>
    <t>Usuncut.com 300x250</t>
  </si>
  <si>
    <t>westernjournalism.com</t>
  </si>
  <si>
    <t>03d66e8845aa4624e39ebf7a1a3d4552</t>
  </si>
  <si>
    <t>WesternjournalismTablet #3 300x250</t>
  </si>
  <si>
    <t>040a75801c9d1255c43ebb5883937eb2</t>
  </si>
  <si>
    <t>WesternjournalismTablet 300x600</t>
  </si>
  <si>
    <t>04ca1c78dc72d0f9ea0e0db4bb5bc7c7</t>
  </si>
  <si>
    <t>WesternjournalismMobile 300x250</t>
  </si>
  <si>
    <t>0c2b4350649de70dc5decb3e1f0dfae5</t>
  </si>
  <si>
    <t>WesternjournalismTablet 300x250</t>
  </si>
  <si>
    <t>2b60331cd0e13de2aba895d6d6972430</t>
  </si>
  <si>
    <t>WesternjournalismTablet #2 300x250</t>
  </si>
  <si>
    <t>483b0ac1c42482da0b0de8129b2ee0c2</t>
  </si>
  <si>
    <t>WesternjournalismDesktop #3 300x250</t>
  </si>
  <si>
    <t>572d07fb15fd122df7686e3f1ee9ab1a</t>
  </si>
  <si>
    <t>WesternjournalismMobile #2 300x250</t>
  </si>
  <si>
    <t>5a22566d73e6972fd7946d67babacadc</t>
  </si>
  <si>
    <t>WesternjournalismTablet #4 300x250</t>
  </si>
  <si>
    <t>7bef7ee227f3a78f27724da9821561f1</t>
  </si>
  <si>
    <t>WesternjournalismDesktop #2 300x250</t>
  </si>
  <si>
    <t>8a85b5129d59017503c77f6879985a6f</t>
  </si>
  <si>
    <t>WesternjournalismMobile #3 300x250</t>
  </si>
  <si>
    <t>bb48686888f7cd9a1c175962a2f63c67</t>
  </si>
  <si>
    <t>WesternjournalismDesktop 300x600</t>
  </si>
  <si>
    <t>f89ce5a1d029a3a940f150d5cca24ce1</t>
  </si>
  <si>
    <t>WesternjournalismTablet #5 300x250</t>
  </si>
  <si>
    <t>winningdemocrats.com</t>
  </si>
  <si>
    <t>a9a283f97efeb22db5aa59c88c7267de</t>
  </si>
  <si>
    <t>Winningdemocrats.com 728x90</t>
  </si>
  <si>
    <t>e252e09c22e6d311a0052c3e6c13f900</t>
  </si>
  <si>
    <t>Winningdemocrats.com 300x250</t>
  </si>
  <si>
    <t>youngcons.com</t>
  </si>
  <si>
    <t>6c2f85cb01a07b96ae1b1522ebd27870</t>
  </si>
  <si>
    <t>Theyoungcons.com 728x90</t>
  </si>
  <si>
    <t>bab3a2b6c97481906df2ff0051906382</t>
  </si>
  <si>
    <t>Theyoungcons.com 300x250</t>
  </si>
  <si>
    <t>fd3589722614c606caf142438f2f143c</t>
  </si>
  <si>
    <t>Theyoungcons.com 160x600</t>
  </si>
  <si>
    <t>PWInsider.com</t>
  </si>
  <si>
    <t>pwinsider.com</t>
  </si>
  <si>
    <t>72c11d90fb86065537ff2fe6d0d18648</t>
  </si>
  <si>
    <t>Pwinsider.com 300x250</t>
  </si>
  <si>
    <t>c1a52eba868b300f5c7634710f5e816e</t>
  </si>
  <si>
    <t>Pwinsider.com 728x90</t>
  </si>
  <si>
    <t>Qineqt Health Inc (TechNewsToday.com)</t>
  </si>
  <si>
    <t>businessfinancenews.com</t>
  </si>
  <si>
    <t>27a2925a2215e546cb2a5454b2362bfc</t>
  </si>
  <si>
    <t>Businessfinancenews.com #3 300x250</t>
  </si>
  <si>
    <t>bb49613cec1af69b28ae49e2f4552315</t>
  </si>
  <si>
    <t>Businessfinancenews.com US, CA, UK, AU 300x250</t>
  </si>
  <si>
    <t>dd68ec22333de7581cfaec5d987b3014</t>
  </si>
  <si>
    <t>Businessfinancenews.com #2 300x250</t>
  </si>
  <si>
    <t>technewstoday.com</t>
  </si>
  <si>
    <t>6ed90ee178d3c60c53b836dae0b79691</t>
  </si>
  <si>
    <t>Technewstoday.com #2 300x250</t>
  </si>
  <si>
    <t>quicklypopular.com</t>
  </si>
  <si>
    <t>healthiest.one</t>
  </si>
  <si>
    <t>13ef6ffbd9eb73f6bc64776d9d528f47</t>
  </si>
  <si>
    <t>Healthiest.one #2 728x90</t>
  </si>
  <si>
    <t>5eeca3330de80a9bc4b9eea0c1d82d5b</t>
  </si>
  <si>
    <t>Healthiest.one #2 300x250</t>
  </si>
  <si>
    <t>7a038b6c1b5a8437c8c8a0062175a78e</t>
  </si>
  <si>
    <t>Healthiest.one #3 300x250</t>
  </si>
  <si>
    <t>86ecbbcf2d7b7c2626a990671253f5cd</t>
  </si>
  <si>
    <t>Healthiest.one #4 300x250</t>
  </si>
  <si>
    <t>Quirlycues.com</t>
  </si>
  <si>
    <t>quirlycues.com</t>
  </si>
  <si>
    <t>40c3c512559c05f277f265b2285c259f</t>
  </si>
  <si>
    <t>Quirlycues.com 300x600</t>
  </si>
  <si>
    <t>9d6d690d4c2cd49e23c7dd3398990fec</t>
  </si>
  <si>
    <t>Quirlycues.com Mobile 300x250</t>
  </si>
  <si>
    <t>Quizony.com</t>
  </si>
  <si>
    <t>quizony.com</t>
  </si>
  <si>
    <t>51dc1c55ba135f94974e44ed422ffb6d</t>
  </si>
  <si>
    <t>Quizony_Desktop_300x250 C_3</t>
  </si>
  <si>
    <t>5fadb06324181829d854376a0ab2cf20</t>
  </si>
  <si>
    <t>Quizony_Android_300x250 D_2 300x250</t>
  </si>
  <si>
    <t>a04a19e992168d70b563a1a39e3d7a81</t>
  </si>
  <si>
    <t>Quizony_Desktop_728x90 A_2 728x90</t>
  </si>
  <si>
    <t>a563e05b6b95b27b57fa54c005d58106</t>
  </si>
  <si>
    <t>Quizony_Desktop_300x250 B 300x250</t>
  </si>
  <si>
    <t>b1aeda40a95d44096340904037a1b5f0</t>
  </si>
  <si>
    <t>Quizony_Desktop_300x250 D_3</t>
  </si>
  <si>
    <t>f9e2b4fa8278fc12997dd98db5f9f48e</t>
  </si>
  <si>
    <t>Quizony_Desktop_300x250 A 300x250</t>
  </si>
  <si>
    <t>fda6b97c90d01907e9a88a7e05430618</t>
  </si>
  <si>
    <t>Quizony_Desktop_728x90 A_1 728x90</t>
  </si>
  <si>
    <t>Racing-reference.info</t>
  </si>
  <si>
    <t>racing-reference.info</t>
  </si>
  <si>
    <t>6ee446dd6018fda0945fd9367d9bf60a</t>
  </si>
  <si>
    <t>Racing-reference.info 300x250</t>
  </si>
  <si>
    <t>c9fcf27ed7e8d2c946a92ffff96d436c</t>
  </si>
  <si>
    <t>Racing-reference.info BTF 728x90</t>
  </si>
  <si>
    <t>d9344bcd4dad8b23d754d35381798a02</t>
  </si>
  <si>
    <t>Racing-reference.info ATF 728x90</t>
  </si>
  <si>
    <t>Raise IT Solutions (bdnews24.com)</t>
  </si>
  <si>
    <t>banglamail24.com</t>
  </si>
  <si>
    <t>257853fca0deb75082acfb8d85f2cebe</t>
  </si>
  <si>
    <t>Banglamail24.com 300x250</t>
  </si>
  <si>
    <t>banglanews24.com</t>
  </si>
  <si>
    <t>68780d79dd461739f55f9f417092793e</t>
  </si>
  <si>
    <t>Banglanews24.com 300x600</t>
  </si>
  <si>
    <t>8cb829673e23debd15316c314866bc00</t>
  </si>
  <si>
    <t>Banglanews24.com 728x90</t>
  </si>
  <si>
    <t>bebc9e453710b995eecb3529eca23ba0</t>
  </si>
  <si>
    <t>Banglanews24.com 970x250</t>
  </si>
  <si>
    <t>bdnews24.com</t>
  </si>
  <si>
    <t>528cdb6d0c3a29051131ba23d182db8d</t>
  </si>
  <si>
    <t>Bdnews24.com bdnews_zone_300x250</t>
  </si>
  <si>
    <t>a7a4c9e059df724d0f46968c9d541a1d</t>
  </si>
  <si>
    <t>Bdnews24.com 728x90</t>
  </si>
  <si>
    <t>mzamin.com</t>
  </si>
  <si>
    <t>2e4838f9c376135c31f0d9fc545d6f56</t>
  </si>
  <si>
    <t>Mzamin.com 728x90</t>
  </si>
  <si>
    <t>99402530ab473fd9307a5c00cce5b3f2</t>
  </si>
  <si>
    <t>Mzamin.com 160x600</t>
  </si>
  <si>
    <t>c6c459290b129637135cf65880486b2c</t>
  </si>
  <si>
    <t>Mzamin.com 300x600</t>
  </si>
  <si>
    <t>cd78514b72055715be33a8812d38def6</t>
  </si>
  <si>
    <t>Mzamin.com 300x250</t>
  </si>
  <si>
    <t>prothombarta.com</t>
  </si>
  <si>
    <t>f8da45beb268e1bec7737687a56778a1</t>
  </si>
  <si>
    <t>Prothombarta.com 300x250</t>
  </si>
  <si>
    <t>somoyerkonthosor.com</t>
  </si>
  <si>
    <t>89d083bffabc02fab10cbb3bc297f30a</t>
  </si>
  <si>
    <t>Somoyerkonthosor.com BTF</t>
  </si>
  <si>
    <t>Randaris-anime.net</t>
  </si>
  <si>
    <t>randaris-anime.net</t>
  </si>
  <si>
    <t>06d779d9c387d79861c1b623e4cd374c</t>
  </si>
  <si>
    <t>#1-RA-TOP- 728x90</t>
  </si>
  <si>
    <t>c4244e21adf938b64a18ebfd2c711ccf</t>
  </si>
  <si>
    <t>#4-RA-Sidebar- 300x250</t>
  </si>
  <si>
    <t>Ranker.com</t>
  </si>
  <si>
    <t>ranker.com</t>
  </si>
  <si>
    <t>0962ff6c02f4b61ac4a2de7b6df5f1fa</t>
  </si>
  <si>
    <t>Rubicon PB (RankerAC-Mobile-R.F.M RS) 300x250</t>
  </si>
  <si>
    <t>5617a7fec2d18daa746bf5c9b6370dab</t>
  </si>
  <si>
    <t>US Sexy U4 300x250</t>
  </si>
  <si>
    <t>a18d62ac8eb128211e9258dcff766f6c</t>
  </si>
  <si>
    <t>US Sexy U5 728x90</t>
  </si>
  <si>
    <t>e3c924cc766f4e97fc3608c10e299a80</t>
  </si>
  <si>
    <t>US Sexy U1 728x90</t>
  </si>
  <si>
    <t>f5a0843e004b023e61c32460dada795e</t>
  </si>
  <si>
    <t>US Sexy U3 300x250</t>
  </si>
  <si>
    <t>Raut Media (freenewsheadlines.com)</t>
  </si>
  <si>
    <t>yourdailydip.com</t>
  </si>
  <si>
    <t>0a29384be6cfdc97aca84044b7edfd52</t>
  </si>
  <si>
    <t>Yourdailydip.com Under Content Left 300x250</t>
  </si>
  <si>
    <t>5f67a676d32d2c3cde0462c0c6799738</t>
  </si>
  <si>
    <t>Yourdailydip.com Bottom Right 300x600</t>
  </si>
  <si>
    <t>c4a413dc85e05433b6121c8c92a97e5e</t>
  </si>
  <si>
    <t>Yourdailydip.com Under Content Right 300x250</t>
  </si>
  <si>
    <t>efc912037f46f54305c6be7add3007d5</t>
  </si>
  <si>
    <t>Yourdailydip.com Top Right 300x250</t>
  </si>
  <si>
    <t>Rawstory.com</t>
  </si>
  <si>
    <t>alternet.org</t>
  </si>
  <si>
    <t>3231a3e9fc7f3ca702f826a004d0f9e4</t>
  </si>
  <si>
    <t>AlterNet $1 300x250</t>
  </si>
  <si>
    <t>rawstory.com</t>
  </si>
  <si>
    <t>e87f55c15ab38fb716c4acf3adfc6403</t>
  </si>
  <si>
    <t>Rawstory $1 300x250</t>
  </si>
  <si>
    <t>Reader's Digest (rd.com)</t>
  </si>
  <si>
    <t>rd.com</t>
  </si>
  <si>
    <t>60210329d7b6eee25f8d80fb0a6a9c8f</t>
  </si>
  <si>
    <t>Rd.com 728x90</t>
  </si>
  <si>
    <t>6b3e1cce52511fd91d67ee0e2eeba834</t>
  </si>
  <si>
    <t>Rd.com ATF 300x250</t>
  </si>
  <si>
    <t>8250d72a3690196849e81362ac31c7ce</t>
  </si>
  <si>
    <t>Rd.com BTF 300x250</t>
  </si>
  <si>
    <t>tasteofhome.com</t>
  </si>
  <si>
    <t>958f5f53e041293caab1b60dd1ad427a</t>
  </si>
  <si>
    <t>Tasteofhome.com 728x90</t>
  </si>
  <si>
    <t>Readytogo.net</t>
  </si>
  <si>
    <t>readytogo.net</t>
  </si>
  <si>
    <t>55f311a1e2824c74b11f117cabde2a83</t>
  </si>
  <si>
    <t>Readytogo.net 728x90</t>
  </si>
  <si>
    <t>94bce326d331ea83bedbeeac26f7012f</t>
  </si>
  <si>
    <t>Readytogo.net Mobile 320x50</t>
  </si>
  <si>
    <t>c99b4490f2ecc38b85e96ff5f709f19e</t>
  </si>
  <si>
    <t>Readytogo.net Mobile 300x250</t>
  </si>
  <si>
    <t>Real Good Media (gossiptrend.com)</t>
  </si>
  <si>
    <t>gossiptrend.com</t>
  </si>
  <si>
    <t>458b2db0a3866da8b053b351bf45f213</t>
  </si>
  <si>
    <t>Gossiptrend.com 300x250</t>
  </si>
  <si>
    <t>ee00276b7cf636eb631f61f5a513d674</t>
  </si>
  <si>
    <t>Gossiptrend.com 728x90</t>
  </si>
  <si>
    <t>thedailystew.com</t>
  </si>
  <si>
    <t>76d625a07651457f41e48b6931f076a6</t>
  </si>
  <si>
    <t>Thedailystew.com 728x90</t>
  </si>
  <si>
    <t>f72b7f614b82d036323f7773801a25c6</t>
  </si>
  <si>
    <t>Thedailystew.com 300x250</t>
  </si>
  <si>
    <t>Realitysteve.com</t>
  </si>
  <si>
    <t>realitysteve.com</t>
  </si>
  <si>
    <t>5a04ccf26615a2fbdad4d6375236e641</t>
  </si>
  <si>
    <t>Realitysteve.com 2 300x250</t>
  </si>
  <si>
    <t>ef446d9dac3f21dcc6958e601536a690</t>
  </si>
  <si>
    <t>Realitysteve.com BTF 300x250</t>
  </si>
  <si>
    <t>RealNews (trueactivist.com)</t>
  </si>
  <si>
    <t>trueactivist.com</t>
  </si>
  <si>
    <t>07da2d5701f86b7689fff768ae0c95f5</t>
  </si>
  <si>
    <t>TA_A_ATF_300V_KOM 300x600</t>
  </si>
  <si>
    <t>221aeced88047ef82aed39b845ac06e9</t>
  </si>
  <si>
    <t>TA_MOB_A_BTF2_320V_KOM 320x50</t>
  </si>
  <si>
    <t>3d14f4933715cc030365a9dd9065b35a</t>
  </si>
  <si>
    <t>TA_T2_MOB_A_BTF1_300x250_KOM 300x250</t>
  </si>
  <si>
    <t>411a9501c87aeffeee1df6096954ff60</t>
  </si>
  <si>
    <t>TA_MOB_A_ATF_320V_KOM 320x50</t>
  </si>
  <si>
    <t>5000ba695217fdc3ced9d758b55e3042</t>
  </si>
  <si>
    <t>TA_MOB_A_BTF1_300x250_KOM 300x250</t>
  </si>
  <si>
    <t>6be94e4fd57f27fda99a1d917c9add32</t>
  </si>
  <si>
    <t>TA_MOB_A_BTF1_320V_KOM 320x50</t>
  </si>
  <si>
    <t>7dc44c589419b131b4331831314680d8</t>
  </si>
  <si>
    <t>TA_T2_MOB_A_BTF1_320V_KOM 320x50</t>
  </si>
  <si>
    <t>acb6b71ca28b063baff3a6ca46fc50e5</t>
  </si>
  <si>
    <t>TA_MOB_A_BTF3_300x250_KOM 300x250</t>
  </si>
  <si>
    <t>af8d590ee86760757d61ef1e616cbebf</t>
  </si>
  <si>
    <t>TA_T2_MOB_A_ATF_320V_KOM 320x50</t>
  </si>
  <si>
    <t>c4eee6a8d133e94ba07df31a4562c379</t>
  </si>
  <si>
    <t>TA_T2_MOB_A_BTF2_320V_KOM 320x50</t>
  </si>
  <si>
    <t>Recomhub.com</t>
  </si>
  <si>
    <t>recomhub.com</t>
  </si>
  <si>
    <t>423d2481c85926380b2cbaf6e91a6451</t>
  </si>
  <si>
    <t>Recomhub-halfpage</t>
  </si>
  <si>
    <t>5ec1156927ecee04e147c2e4dd7c0440</t>
  </si>
  <si>
    <t>Recomhub-widget 4</t>
  </si>
  <si>
    <t>6cff3838624c6377403ac4e9dd8cd9b7</t>
  </si>
  <si>
    <t>Recomhub</t>
  </si>
  <si>
    <t>9dca829f5858c6b707a675aee2b46241</t>
  </si>
  <si>
    <t>Recomhub-squared2</t>
  </si>
  <si>
    <t>d26cff59cc063fef0a835417722a1180</t>
  </si>
  <si>
    <t>Recomhub widget 3</t>
  </si>
  <si>
    <t>Rediff.com</t>
  </si>
  <si>
    <t>money.rediff.com</t>
  </si>
  <si>
    <t>0b414dc8880eec8f195851522ed2d4ba</t>
  </si>
  <si>
    <t>Money.rediff.com USA 160x600</t>
  </si>
  <si>
    <t>a8601ecf748a2939ec5c06721f417e39</t>
  </si>
  <si>
    <t>Money.rediff.com USA 728x90</t>
  </si>
  <si>
    <t>rediff.com</t>
  </si>
  <si>
    <t>24981f0e61340118e8ed68237014826a</t>
  </si>
  <si>
    <t>Rediff.com USA ATF 300x250</t>
  </si>
  <si>
    <t>Rediff.com AU UK CA</t>
  </si>
  <si>
    <t>ia.rediff.com</t>
  </si>
  <si>
    <t>0c776e6e334d4fb0602265df039bfef1</t>
  </si>
  <si>
    <t>Ia.rediff.com AU ATF 728x90</t>
  </si>
  <si>
    <t>056e32f3759d818b8beaf5f1c965655e</t>
  </si>
  <si>
    <t>Money.rediff.com UK BTF 160x600</t>
  </si>
  <si>
    <t>117cca8c2989ad031fc1b71f7458c2e1</t>
  </si>
  <si>
    <t>Money.rediff.com CA ATF 160x600</t>
  </si>
  <si>
    <t>1aa8a2148e226d0380a05e09254cacc1</t>
  </si>
  <si>
    <t>Money.rediff.com CA ATF 728x90</t>
  </si>
  <si>
    <t>2c97e85576759cd92ecb1a841470fe26</t>
  </si>
  <si>
    <t>Money.rediff.com CA BTF 300x250</t>
  </si>
  <si>
    <t>8189052f10e1b9314cea8eabec04dde0</t>
  </si>
  <si>
    <t>Money.rediff.com UK New BTF 300x250</t>
  </si>
  <si>
    <t>0244a04e619536dcc8906a641ce54cb2</t>
  </si>
  <si>
    <t>Rediff.com AU 300x250</t>
  </si>
  <si>
    <t>shopping.rediff.com</t>
  </si>
  <si>
    <t>0da1820ad3844315863cfd82cf9f0c79</t>
  </si>
  <si>
    <t>Shopping.rediff.com AU ATF 160x600</t>
  </si>
  <si>
    <t>2a10efea6b3d3784fdedf971a86c258f</t>
  </si>
  <si>
    <t>Shopping.rediff.com UK ATF 300x250</t>
  </si>
  <si>
    <t>Reductress.com</t>
  </si>
  <si>
    <t>reductress.com</t>
  </si>
  <si>
    <t>cbaa81d8cd07ec33dec171f1f970b0b6</t>
  </si>
  <si>
    <t>Reductress.com 300x250</t>
  </si>
  <si>
    <t>Reverso.net</t>
  </si>
  <si>
    <t>mobile.reverso.net</t>
  </si>
  <si>
    <t>5a5f5108b0db7e879024bf6bbdce9724</t>
  </si>
  <si>
    <t>Mobile.reverso.net Mobile 320x50</t>
  </si>
  <si>
    <t>reverso.net</t>
  </si>
  <si>
    <t>3c095adc6bab41ac2d9e0efabcf97bfd</t>
  </si>
  <si>
    <t>Reverso.net Lexibase ATF1 300x250</t>
  </si>
  <si>
    <t>52498c9a078f49a849e750a535ef505e</t>
  </si>
  <si>
    <t>Reverso.net Home et Resultat 300x250</t>
  </si>
  <si>
    <t>RhythmOne (digitaltrends.com)</t>
  </si>
  <si>
    <t>daftdogarcade.com</t>
  </si>
  <si>
    <t>6835ef9f58cc46862ee4e5811bdce90a</t>
  </si>
  <si>
    <t>Daftdogarcade.com $0.25 Tag #3 160x600</t>
  </si>
  <si>
    <t>f9b48dc2a57e3e247b682d4d14095cf5</t>
  </si>
  <si>
    <t>Daftdogarcade.com $0.25 Tag #3 728x90</t>
  </si>
  <si>
    <t>gsn.com</t>
  </si>
  <si>
    <t>5d25e258a00501a91d48059bdad6e6da</t>
  </si>
  <si>
    <t>Gsn.com 728x90</t>
  </si>
  <si>
    <t>hugeninja.com</t>
  </si>
  <si>
    <t>03cf6c0341667a275bd1fad94b51102b</t>
  </si>
  <si>
    <t>Hugeninja.com $0.25 Tag #3 160x600</t>
  </si>
  <si>
    <t>91b079940fdf6334f66c44470530d797</t>
  </si>
  <si>
    <t>Hugeninja.com $0.25 Tag #3 728x90</t>
  </si>
  <si>
    <t>queerty.com</t>
  </si>
  <si>
    <t>650085175099e88753f42215119a2f1c</t>
  </si>
  <si>
    <t>Queerty.com $0.60 728x90</t>
  </si>
  <si>
    <t>65158386c3bb7370e98a22b93e7ac198</t>
  </si>
  <si>
    <t>Queerty.com $0.60 300x250</t>
  </si>
  <si>
    <t>93fa8b29343c3bc158a5648ceac05ed7</t>
  </si>
  <si>
    <t>Queerty.com $0.60 160x600</t>
  </si>
  <si>
    <t>realtor.com</t>
  </si>
  <si>
    <t>8e7b968cef3dbcaf0e04929f7886d95f</t>
  </si>
  <si>
    <t>Realtor.com 728x90</t>
  </si>
  <si>
    <t>robotokyo.com</t>
  </si>
  <si>
    <t>39aa4774c3f5382c1d030d19fc6e332b</t>
  </si>
  <si>
    <t>Robotokyo.com $0.25 Tag #3 300x250</t>
  </si>
  <si>
    <t>64a6e23353389442bc555028d46ea959</t>
  </si>
  <si>
    <t>Robotokyo.com $0.25 Tag #3 160x600</t>
  </si>
  <si>
    <t>656a71321d737f5001ab4f09b44b4cf7</t>
  </si>
  <si>
    <t>Robotokyo.com $0.25 Tag #3 728x90</t>
  </si>
  <si>
    <t>scooterbros.com</t>
  </si>
  <si>
    <t>04df74658e5eaea739aea08fc7ae4124</t>
  </si>
  <si>
    <t>Scooterbros.com $0.25 Tag #3 160x600</t>
  </si>
  <si>
    <t>d1b5d7a1b0a87f98120b04ef0d141c47</t>
  </si>
  <si>
    <t>Scooterbros.com $0.25 Tag #3 728x90</t>
  </si>
  <si>
    <t>sharkstop.com</t>
  </si>
  <si>
    <t>0ad1449593f59296a27b20060f72c3fc</t>
  </si>
  <si>
    <t>Sharkstop.com $0.25 Tag #3 160x600</t>
  </si>
  <si>
    <t>2c1ddb0434fd83061b80e455b9bb48df</t>
  </si>
  <si>
    <t>Sharkstop.com $0.25 Tag #3 728x90</t>
  </si>
  <si>
    <t>tnj.com</t>
  </si>
  <si>
    <t>632a7012d4adea7ff9f0684e7f69b165</t>
  </si>
  <si>
    <t>Tnj.com 300x250</t>
  </si>
  <si>
    <t>topix.com</t>
  </si>
  <si>
    <t>2afe1e0682908862f9297ca6601432bd</t>
  </si>
  <si>
    <t>Topix.com #2 US 728x90</t>
  </si>
  <si>
    <t>2e3d3347a6944ad50643d2f5b5b6d1cd</t>
  </si>
  <si>
    <t>Topix.com UK_CA 728x90</t>
  </si>
  <si>
    <t>3d5d3e125179a357a193f23283b0d649</t>
  </si>
  <si>
    <t>Topix.com #2 US 300x250</t>
  </si>
  <si>
    <t>c6ea8c2907de1c5cad1ccd4c88e40d24</t>
  </si>
  <si>
    <t>Topix.com #2 US 160x600</t>
  </si>
  <si>
    <t>ddfe4ccec57b1626045d653fbe895f68</t>
  </si>
  <si>
    <t>Topix.com US 728x90</t>
  </si>
  <si>
    <t>e40ffb51eb89877186f3237f573cde2f</t>
  </si>
  <si>
    <t>Topix.com UK_CA 160x600</t>
  </si>
  <si>
    <t>f0714c2924a88bbcd3027c8b691b9f1b</t>
  </si>
  <si>
    <t>Topix.com US 300x250</t>
  </si>
  <si>
    <t>f6c5111d193d0fae82ed64cae51e8d15</t>
  </si>
  <si>
    <t>Topix.com US 160x600</t>
  </si>
  <si>
    <t>feaeaad62721d155d37cb47dade2dac8</t>
  </si>
  <si>
    <t>Topix.com UK_CA 300x250</t>
  </si>
  <si>
    <t>dac0fa0470ad7fe4f064184b7b972822</t>
  </si>
  <si>
    <t>Washingtonmonthly.com US 160x600</t>
  </si>
  <si>
    <t>df59ba1e6a1f814a2dcc1f69c64ac7cc</t>
  </si>
  <si>
    <t>Washingtonmonthly.com US 728x90</t>
  </si>
  <si>
    <t>zombiekim.com</t>
  </si>
  <si>
    <t>01b618eeefc3650d7f42b63d144a5373</t>
  </si>
  <si>
    <t>Zombiekim.com $0.25 Tag #3 728x90</t>
  </si>
  <si>
    <t>f84c0164d9674732a1731772c2f3067c</t>
  </si>
  <si>
    <t>Zombiekim.com $0.25 Tag #3 160x600</t>
  </si>
  <si>
    <t>ROI Media Consultants (realtor.com)</t>
  </si>
  <si>
    <t>08a55db26f55d75e452c780242716ecb</t>
  </si>
  <si>
    <t>123greetings.com - DIR - 300</t>
  </si>
  <si>
    <t>267a9f4a4034381836e75117fccfd7d2</t>
  </si>
  <si>
    <t>123greetings.com - DIR - 728</t>
  </si>
  <si>
    <t>411.com</t>
  </si>
  <si>
    <t>63c842ed612b71eea11151d9009a45bc</t>
  </si>
  <si>
    <t>411.com 300x250</t>
  </si>
  <si>
    <t>6c8d90cc7d07760091bcefb495b39d12</t>
  </si>
  <si>
    <t>9gag.com 728x90</t>
  </si>
  <si>
    <t>e6ceb5f770d37e14fb583ce8e58b1dc3</t>
  </si>
  <si>
    <t>9gag.com 300x250</t>
  </si>
  <si>
    <t>addictinggames.com</t>
  </si>
  <si>
    <t>29c9f263a0ed004489658ed458f0504d</t>
  </si>
  <si>
    <t>Addictinggames.com DIR 300x250</t>
  </si>
  <si>
    <t>c70b9879780a76c3dda604ead82561f7</t>
  </si>
  <si>
    <t>Addictinggames.com DIR 728x90</t>
  </si>
  <si>
    <t>agar.io</t>
  </si>
  <si>
    <t>1f9218e6649b74d16afbfa97a133052b</t>
  </si>
  <si>
    <t>Agar.io 300x250</t>
  </si>
  <si>
    <t>2f4b94ec9e5852b049e93473b2f16e70</t>
  </si>
  <si>
    <t>allfreecrochet.com - DIR - 728</t>
  </si>
  <si>
    <t>3044b37a3cf879faae534b1b36b0500f</t>
  </si>
  <si>
    <t>allfreecrochet.com - DIR - 300</t>
  </si>
  <si>
    <t>541ba8c781bf9128ee6e9329a2750758</t>
  </si>
  <si>
    <t>Allfreecrochet.com - DIR - 160</t>
  </si>
  <si>
    <t>bet.com</t>
  </si>
  <si>
    <t>97f973e11cd3f3a4fd362b2cc979ed79</t>
  </si>
  <si>
    <t>bet.com - DIR - 728</t>
  </si>
  <si>
    <t>bb712b2a5c9c77ff4a6b7d87ddfccbac</t>
  </si>
  <si>
    <t>bet.com - DIR - 160</t>
  </si>
  <si>
    <t>d2f40c6880773f79436983ad436e5772</t>
  </si>
  <si>
    <t>bet.com - DIR - 300</t>
  </si>
  <si>
    <t>blackbeat.topix.com</t>
  </si>
  <si>
    <t>1b023068208615004d4aeb420709617f</t>
  </si>
  <si>
    <t>Blackbeat.topix.com 160x600</t>
  </si>
  <si>
    <t>402006828abb6d33408c75e5763f2719</t>
  </si>
  <si>
    <t>Blackbeat.topix.com 300x600</t>
  </si>
  <si>
    <t>35075845244d8e254baa951d95049105</t>
  </si>
  <si>
    <t>careercast.com - DIR - 160</t>
  </si>
  <si>
    <t>49450c8f7214518c552aa3e216632f49</t>
  </si>
  <si>
    <t>careercast.com - DIR - 300</t>
  </si>
  <si>
    <t>5074dbfff2fa66fb9db5762c1e4ff0aa</t>
  </si>
  <si>
    <t>careercast.com - DIR - 728</t>
  </si>
  <si>
    <t>catholic.org</t>
  </si>
  <si>
    <t>89cd1bc104d040543253717a3b8bc378</t>
  </si>
  <si>
    <t>Catholic.org - DIR - EG - 300</t>
  </si>
  <si>
    <t>9c2786f22fb38a1885d40a4653bfbc13</t>
  </si>
  <si>
    <t>catholic.org - DIR - EG - 728</t>
  </si>
  <si>
    <t>9cd8101df34e6b178c46dd72cde176b6</t>
  </si>
  <si>
    <t>catholic.org - DIR - EG - 160</t>
  </si>
  <si>
    <t>112e298b29128089f06877e6e8e5e695</t>
  </si>
  <si>
    <t>Cyclingnews.com DIR 300x250</t>
  </si>
  <si>
    <t>b365e5966c7eedd47bb0cf2185d3e529</t>
  </si>
  <si>
    <t>Cyclingnews.com DIR 160x600</t>
  </si>
  <si>
    <t>d14a0f4adabb9e9c217e93d3e0267c1e</t>
  </si>
  <si>
    <t>Cyclingnews.com DIR 728x90</t>
  </si>
  <si>
    <t>6b78bc059ab46c3c0dba88e047f20322</t>
  </si>
  <si>
    <t>Harpersbazaar.com DIR 300x250</t>
  </si>
  <si>
    <t>9ad74a8d1ddf3ec232222a13f59e9b20</t>
  </si>
  <si>
    <t>Harpersbazaar.com DIR 160x600</t>
  </si>
  <si>
    <t>bbc13186c6f69db72d4abfa06e0a5da3</t>
  </si>
  <si>
    <t>Harpersbazaar.com DIR 728x90</t>
  </si>
  <si>
    <t>jquerybyexample.net</t>
  </si>
  <si>
    <t>f1a4940999de914a615f452783fbdcdb</t>
  </si>
  <si>
    <t>Jquerybyexample.net 300x250</t>
  </si>
  <si>
    <t>43d01bfd03c050f8647669da7518844e</t>
  </si>
  <si>
    <t>legacy.com - 2015 - 300</t>
  </si>
  <si>
    <t>99e0abab235957f5cd1b12299a793d75</t>
  </si>
  <si>
    <t>legacy.com - 2015 - 728</t>
  </si>
  <si>
    <t>match.com</t>
  </si>
  <si>
    <t>964e5c4bfdb1efee66f390024fe5a224</t>
  </si>
  <si>
    <t>Match.com 728x90</t>
  </si>
  <si>
    <t>dbe3e1e33dc41822d16b6445eff5ecd6</t>
  </si>
  <si>
    <t>Match.com 160x600</t>
  </si>
  <si>
    <t>mediatakeout.com</t>
  </si>
  <si>
    <t>0b4c10eb649e388aec5c7d19fab21502</t>
  </si>
  <si>
    <t>mediatakeout.com - 2015 - 300</t>
  </si>
  <si>
    <t>b201a1c2096fb42eb37a48ff1d80f980</t>
  </si>
  <si>
    <t>mediatakeout.com - 2015 - 160</t>
  </si>
  <si>
    <t>7432f98b4deaaf5a23aa9d113ad86ab8</t>
  </si>
  <si>
    <t>movieweb.com - DIR - 728</t>
  </si>
  <si>
    <t>b0cd30a645d8e1a70b406109def3f218</t>
  </si>
  <si>
    <t>movieweb.com - DIR - 160</t>
  </si>
  <si>
    <t>f2147bb85213e94a117f50e6ba1e85f5</t>
  </si>
  <si>
    <t>movieweb.com - DIR - 300</t>
  </si>
  <si>
    <t>0c11c20c232f973c916ea67a43b9467d</t>
  </si>
  <si>
    <t>myfox8.com - DIR - 300</t>
  </si>
  <si>
    <t>ce6d75bf82fc7b8e87974d3374aab15e</t>
  </si>
  <si>
    <t>myfox8.com - DIR - 160</t>
  </si>
  <si>
    <t>d0163aa23e58552862e96cc1e94f7811</t>
  </si>
  <si>
    <t>myfox8.com - DIR - 728</t>
  </si>
  <si>
    <t>mysanantonio.com</t>
  </si>
  <si>
    <t>64f3d3ed29768c0c973a053cb87ef80f</t>
  </si>
  <si>
    <t>mysanantonio.com - DIR - 160</t>
  </si>
  <si>
    <t>a8db06f63147a13f843c3e1d23477b13</t>
  </si>
  <si>
    <t>mysanantonio.com - DIR - 728</t>
  </si>
  <si>
    <t>f407c279ab6daf149ed9084fd7155745</t>
  </si>
  <si>
    <t>mysanantonio.com - DIR - 300</t>
  </si>
  <si>
    <t>neighbors.whitepages.com</t>
  </si>
  <si>
    <t>3ad7b4980b879ab48549dd70c3687ddc</t>
  </si>
  <si>
    <t>Neighbors.whitepages.com 728x90</t>
  </si>
  <si>
    <t>ae64bcbc6b1f7c6890ddbe16ab30d567</t>
  </si>
  <si>
    <t>Neighbors.whitepages.com 300x250</t>
  </si>
  <si>
    <t>offbeat.topix.com</t>
  </si>
  <si>
    <t>9b1d4e07cb8fa549ea36824df266346f</t>
  </si>
  <si>
    <t>Offbeat.topix.com 300x600</t>
  </si>
  <si>
    <t>af0d304a0c1f8d786960c28aedb6ddbc</t>
  </si>
  <si>
    <t>Offbeat.topix.com 728x90</t>
  </si>
  <si>
    <t>cb18111079d3bdb4e891e9865ba8970e</t>
  </si>
  <si>
    <t>Offbeat.topix.com 160x600</t>
  </si>
  <si>
    <t>ff6c596a8b666d9baa57fac075cbf930</t>
  </si>
  <si>
    <t>Offbeat.topix.com 300x250</t>
  </si>
  <si>
    <t>pbnation.com</t>
  </si>
  <si>
    <t>d0ce48114374786336eed4b0fb545bde</t>
  </si>
  <si>
    <t>Pbnation.com 728x90</t>
  </si>
  <si>
    <t>f85ccb5d12a3e64b191bfda53df14b2c</t>
  </si>
  <si>
    <t>Pbnation.com 300x250</t>
  </si>
  <si>
    <t>pch.com</t>
  </si>
  <si>
    <t>0fc55f29fee8f51c27336285dd903d1f</t>
  </si>
  <si>
    <t>pch.com - 2015 - 728</t>
  </si>
  <si>
    <t>735499ab911b6a9c0023434641dd91e8</t>
  </si>
  <si>
    <t>pch.com - 2015.v3 - 728</t>
  </si>
  <si>
    <t>a047bbdd957ce6c8fb2510cf2e31a1dd</t>
  </si>
  <si>
    <t>pch.com - 2015.v3 - 300</t>
  </si>
  <si>
    <t>a2214d0249270bdc4e0146751253cd03</t>
  </si>
  <si>
    <t>pch.com - 2015 - 300</t>
  </si>
  <si>
    <t>eb390853b194c63a3c702bd06a425f87</t>
  </si>
  <si>
    <t>pch.com - 2015.v2 - 300</t>
  </si>
  <si>
    <t>f71f6f717c22471b5decb651540dc843</t>
  </si>
  <si>
    <t>pch.com - 2015.v2 - 728</t>
  </si>
  <si>
    <t>perezhilton.com</t>
  </si>
  <si>
    <t>3cc24e084b778288f899f212357047be</t>
  </si>
  <si>
    <t>Perezhilton.com ATF 300x250</t>
  </si>
  <si>
    <t>4a6added690ba41cab18d939ea455fee</t>
  </si>
  <si>
    <t>Perezhilton.com ATF 728x90</t>
  </si>
  <si>
    <t>4ddc96c53731c74b795653b91a8170da</t>
  </si>
  <si>
    <t>Perezhilton.com BTF 300x250</t>
  </si>
  <si>
    <t>dd22cf67430c6f1e8a316cea471f219d</t>
  </si>
  <si>
    <t>Perezhilton.com BTF 728x90</t>
  </si>
  <si>
    <t>pythoncentral.io</t>
  </si>
  <si>
    <t>cb995fba69bb5ba1ccfb9fe9ef0f28bc</t>
  </si>
  <si>
    <t>Pythoncentral.io 300x250</t>
  </si>
  <si>
    <t>rare.us</t>
  </si>
  <si>
    <t>093a5efb0b9ca9f64405d48170936104</t>
  </si>
  <si>
    <t>rare.us - DIR - 160</t>
  </si>
  <si>
    <t>5ce4a16346a885794eaeec6a441886d0</t>
  </si>
  <si>
    <t>rare.us - DIR - 300</t>
  </si>
  <si>
    <t>eb7bf81ee6129a40ce23db82c78b172a</t>
  </si>
  <si>
    <t>rare.us - DIR - 728</t>
  </si>
  <si>
    <t>77c8426c6d977fac08a0aab75078c19e</t>
  </si>
  <si>
    <t>move.com - 2016 - 728</t>
  </si>
  <si>
    <t>bc10a0ef5f599962f7af0980abf38dec</t>
  </si>
  <si>
    <t>move.com - 2016 - 300</t>
  </si>
  <si>
    <t>c05478cef7b20179dcd4bee445fcbff4</t>
  </si>
  <si>
    <t>202ee8dd097fc1613ba4d9c6d6ba6b3e</t>
  </si>
  <si>
    <t>rumorfix.com - DIR - 300</t>
  </si>
  <si>
    <t>20ff9eb6d35fe030919e97b92e2ab3c1</t>
  </si>
  <si>
    <t>rumorfix.com - DIR - 728</t>
  </si>
  <si>
    <t>ba0b047bad26affd62ab1d0f2f921f3b</t>
  </si>
  <si>
    <t>rumorfix.com - DIR - 160</t>
  </si>
  <si>
    <t>salon.com</t>
  </si>
  <si>
    <t>1d22b1c6a8d31273ad3a164871eb2223</t>
  </si>
  <si>
    <t>salon.com - DIR - 728</t>
  </si>
  <si>
    <t>35ee4c633523c88aa338ad385abe156c</t>
  </si>
  <si>
    <t>salon.com - DIR - 160</t>
  </si>
  <si>
    <t>7badcf452a76cc75c291ccfe81cea639</t>
  </si>
  <si>
    <t>salon.com - DIR - 300</t>
  </si>
  <si>
    <t>sfgate.com</t>
  </si>
  <si>
    <t>4eda07437e710b545bfa0c872402f662</t>
  </si>
  <si>
    <t>sfgate.com - DIR - 728</t>
  </si>
  <si>
    <t>b3adc788bac88f31260dd606b0b4f3da</t>
  </si>
  <si>
    <t>sfgate.com - DIR - 300</t>
  </si>
  <si>
    <t>e9ad759ee39834c3455b4ec34e8044aa</t>
  </si>
  <si>
    <t>sfgate.com - DIR - 160</t>
  </si>
  <si>
    <t>stars.topix.com</t>
  </si>
  <si>
    <t>7664eeae4c2e27da6e72bade8185e5ab</t>
  </si>
  <si>
    <t>Stars.topix.com 728x90</t>
  </si>
  <si>
    <t>9be21036d8fc8e4aea04784ddce145aa</t>
  </si>
  <si>
    <t>Stars.topix.com 160x600</t>
  </si>
  <si>
    <t>efbc86806e803ff6b251b6e090a8e3c3</t>
  </si>
  <si>
    <t>Stars.topix.com 300x600</t>
  </si>
  <si>
    <t>f088ec71050a5e4e395079d22542a0b6</t>
  </si>
  <si>
    <t>Stars.topix.com 300x250</t>
  </si>
  <si>
    <t>stereogum.com</t>
  </si>
  <si>
    <t>030e1864bc50ce0dabfeb9cb70dde0c5</t>
  </si>
  <si>
    <t>stereogum.com - DIR - 728</t>
  </si>
  <si>
    <t>602aa60290865ed61c0990feeb3cf3a1</t>
  </si>
  <si>
    <t>stereogum.com - DIR - 160</t>
  </si>
  <si>
    <t>a07ed2da46c7cb0d83d8f7c6dfae3920</t>
  </si>
  <si>
    <t>stereogum.com - DIR - 300</t>
  </si>
  <si>
    <t>subjectboard.com</t>
  </si>
  <si>
    <t>65895a04d6f744724413bfdaa4ac6a1b</t>
  </si>
  <si>
    <t>subjectboard.com - DIR - 160</t>
  </si>
  <si>
    <t>97db4981d5cc05f4905c3a5ffb36f994</t>
  </si>
  <si>
    <t>subjectboard.com - DIR - 728</t>
  </si>
  <si>
    <t>eb34cec24e024befab1d425c8e12e901</t>
  </si>
  <si>
    <t>subjectboard.com - DIR - 300</t>
  </si>
  <si>
    <t>switchboard.com</t>
  </si>
  <si>
    <t>ec4c13234fe2bae77d22153f9d909daf</t>
  </si>
  <si>
    <t>Switchboard.com 300x250</t>
  </si>
  <si>
    <t>thechive.com</t>
  </si>
  <si>
    <t>ed41216a2982d06a6e6cc60ced67a15e</t>
  </si>
  <si>
    <t>thechive.com - 2015 - 300</t>
  </si>
  <si>
    <t>ff7d28ae487ecf759c8487248756a1e9</t>
  </si>
  <si>
    <t>Thechive.com 300x250</t>
  </si>
  <si>
    <t>thefirearmblog.com</t>
  </si>
  <si>
    <t>6d22297d4953b8ff1790d267e81940b6</t>
  </si>
  <si>
    <t>Thefirearmblog.com 728x90</t>
  </si>
  <si>
    <t>778895494b1d6d1b1eca10d96809d501</t>
  </si>
  <si>
    <t>Thefirearmblog.com 300x250</t>
  </si>
  <si>
    <t>toofab.com</t>
  </si>
  <si>
    <t>20e666a9ca2c221955110033e0e7395d</t>
  </si>
  <si>
    <t>toofab.com - 2015 - 300</t>
  </si>
  <si>
    <t>d51e776334852534fc19e68300f7f48e</t>
  </si>
  <si>
    <t>toofab.com - 2015 - 728</t>
  </si>
  <si>
    <t>wellnest.topix.com</t>
  </si>
  <si>
    <t>0983f3f7ed48b4d707fc8efe85fc237f</t>
  </si>
  <si>
    <t>Wellnest.topix.com 300x250</t>
  </si>
  <si>
    <t>Rotter.net</t>
  </si>
  <si>
    <t>rotter.net</t>
  </si>
  <si>
    <t>0562a3644cafa7915dd2c44cc8b0db09</t>
  </si>
  <si>
    <t>Rotter.net Forum Logo Line 728x90</t>
  </si>
  <si>
    <t>179115b5f2a9438a3c28b465af4b309a</t>
  </si>
  <si>
    <t>Rotter.net 728x90</t>
  </si>
  <si>
    <t>RP Logic (Candycrush-cheats.com)</t>
  </si>
  <si>
    <t>candycrush-cheats.com</t>
  </si>
  <si>
    <t>e616d2236eabb95c5b295812ec7c0b3d</t>
  </si>
  <si>
    <t>Candycrush-cheats.com ATF #1 300x250</t>
  </si>
  <si>
    <t>f178662852d5c7c8d390ca9ebeddd2ae</t>
  </si>
  <si>
    <t>Candycrush-cheats.com BTF #3 300x250</t>
  </si>
  <si>
    <t>RTK Media (Buzztache.com)</t>
  </si>
  <si>
    <t>0c0459b47f773130a4472383cf1b37b4</t>
  </si>
  <si>
    <t>9gid_2 HB 728x90</t>
  </si>
  <si>
    <t>1771b1708cb41520deacad47bac6548b</t>
  </si>
  <si>
    <t>9gid HB 160x600</t>
  </si>
  <si>
    <t>608786c439b454b277fa449100ddbff7</t>
  </si>
  <si>
    <t>9gid HB 728x90</t>
  </si>
  <si>
    <t>a7f508263efd9d4f1b8d92cb17da98e6</t>
  </si>
  <si>
    <t>9gid_2 300x250</t>
  </si>
  <si>
    <t>e045f85fb3861836408a4bbfe6257566</t>
  </si>
  <si>
    <t>9gid_2 HB 160x600</t>
  </si>
  <si>
    <t>f95f0a77129eb1a49afe3d8271241055</t>
  </si>
  <si>
    <t>9gid HB 300x250</t>
  </si>
  <si>
    <t>buzzamin.com</t>
  </si>
  <si>
    <t>0d3b18314166461eba21a407a07852d8</t>
  </si>
  <si>
    <t>Buzzamin.com HB T1 300x250</t>
  </si>
  <si>
    <t>a88bf5c6eca4f9ef7fca66700edd8133</t>
  </si>
  <si>
    <t>Buzzamin HB T3 300x250</t>
  </si>
  <si>
    <t>d3c40b341ff9e46f5f24dd2a22b811d7</t>
  </si>
  <si>
    <t>Buzzamin.com HB T1 160x600</t>
  </si>
  <si>
    <t>f2d0a1a5374d1c7f3293a9836a3a9698</t>
  </si>
  <si>
    <t>Buzzamin HB T4 300x250</t>
  </si>
  <si>
    <t>fe0f3ad71c5b515922411a142548af67</t>
  </si>
  <si>
    <t>Buzzamin.com HB T2 300x250</t>
  </si>
  <si>
    <t>17804cb5856c0e99d66eef0615bfe2c6</t>
  </si>
  <si>
    <t>New_CBSLocal 728x90 ATF</t>
  </si>
  <si>
    <t>equibase.com</t>
  </si>
  <si>
    <t>a28f850ebdc84db5a84f08eb4c4066cb</t>
  </si>
  <si>
    <t>Equibase Regular ATF 728x90</t>
  </si>
  <si>
    <t>aba384f3782607fc6b689f983b2879a6</t>
  </si>
  <si>
    <t>Equibase Regular ATF 300x250</t>
  </si>
  <si>
    <t>funnie.st</t>
  </si>
  <si>
    <t>2e4cb9eee15a0dd5dd305a1f7918bfd7</t>
  </si>
  <si>
    <t>Funnie.st HB T1 160x600</t>
  </si>
  <si>
    <t>7aa029e6338f12505695cc93f91e2b55</t>
  </si>
  <si>
    <t>Funnie.st HB T2 728x90</t>
  </si>
  <si>
    <t>aa35e605dc89d6b00d25b453c71e1ecb</t>
  </si>
  <si>
    <t>Funnie.st T2 300x250</t>
  </si>
  <si>
    <t>bc383ab758b3ec7cce064c2fbb8ffd27</t>
  </si>
  <si>
    <t>Funnie.st T1 300x250</t>
  </si>
  <si>
    <t>f482450b0cacf7a30d9f4231e1d1e89c</t>
  </si>
  <si>
    <t>Funnie.st HB T3 300x250</t>
  </si>
  <si>
    <t>historicaltimes.com</t>
  </si>
  <si>
    <t>1944df078b9b6790388b968945530cca</t>
  </si>
  <si>
    <t>Historicaltimes HB T2 300x250</t>
  </si>
  <si>
    <t>58267509095cb0f010ac2ecef4a67469</t>
  </si>
  <si>
    <t>Historicaltimes HB T1 728x90</t>
  </si>
  <si>
    <t>d27831a4c1a46a3677cdebedb3a8188a</t>
  </si>
  <si>
    <t>Historicaltimes HB T1 160x600</t>
  </si>
  <si>
    <t>f18eab96a99cfabdfc6d8d652c221b6d</t>
  </si>
  <si>
    <t>Historicaltimes HB T1 300x250</t>
  </si>
  <si>
    <t>historicaltopic.com</t>
  </si>
  <si>
    <t>031e1b49b921d9c87f5cc0b7d5a93a31</t>
  </si>
  <si>
    <t>Historicaltopic HB T1 300x250</t>
  </si>
  <si>
    <t>45e1bc18a13ca84f2ef84130ef457659</t>
  </si>
  <si>
    <t>Historicaltopic HB T2 300x250</t>
  </si>
  <si>
    <t>9b55498673e62890df9c51ab96accbc0</t>
  </si>
  <si>
    <t>Historicaltopic HB T1 728x90</t>
  </si>
  <si>
    <t>b32831ca2411c140d5b4aea50a920d9c</t>
  </si>
  <si>
    <t>Historicaltopic HB T1 160x600</t>
  </si>
  <si>
    <t>otherbuzz.com</t>
  </si>
  <si>
    <t>29e6ffb916cbe0b11837c20aafdf8d08</t>
  </si>
  <si>
    <t>otherbuzz HB T1 728x90</t>
  </si>
  <si>
    <t>a011ae81209cb7f1bcf263ae9b8d4ba8</t>
  </si>
  <si>
    <t>otherbuzz HB T1 300x250</t>
  </si>
  <si>
    <t>positivedaily.com</t>
  </si>
  <si>
    <t>36608fab89e8767013ea1d431fee5a33</t>
  </si>
  <si>
    <t>Positivedaily HB 160x600</t>
  </si>
  <si>
    <t>723f77808508b73bc591ce75a3ad1b36</t>
  </si>
  <si>
    <t>Positivedaily HB T3 300x250</t>
  </si>
  <si>
    <t>8c3e3a3601324fe258d8d1323aae5cf9</t>
  </si>
  <si>
    <t>Positivedaily HB T1 300x250</t>
  </si>
  <si>
    <t>97e5c9fe359ef881112287a435946c20</t>
  </si>
  <si>
    <t>Positivedaily HB T2 300x250</t>
  </si>
  <si>
    <t>fd4a71e9e5fc12e9ec7a058b3292e9ca</t>
  </si>
  <si>
    <t>Positivedaily HB T4 300x250</t>
  </si>
  <si>
    <t>sharedable.com</t>
  </si>
  <si>
    <t>3f9ae5f4c4754b21e6004f4f06b4f178</t>
  </si>
  <si>
    <t>Sharedable HB T1 300x250</t>
  </si>
  <si>
    <t>5aa1f8088aa31380febcd1dd021f3e9e</t>
  </si>
  <si>
    <t>Sharedable HB T2 300x250</t>
  </si>
  <si>
    <t>d0a0d2f0f82d7420dda2af03ed9448df</t>
  </si>
  <si>
    <t>Sharedable HB T1 160x600</t>
  </si>
  <si>
    <t>d8d39726ab981b89f17b52db74229187</t>
  </si>
  <si>
    <t>Sharedable HB T3 300x250</t>
  </si>
  <si>
    <t>dea2c639ab0057a10f4b224c609ec0ac</t>
  </si>
  <si>
    <t>Sharedable HB T4 300x250</t>
  </si>
  <si>
    <t>sportschew.com</t>
  </si>
  <si>
    <t>c18a51285016515541780746d43aa4eb</t>
  </si>
  <si>
    <t>Sportschew</t>
  </si>
  <si>
    <t>fbd7fdf026820aa964238439d098a895</t>
  </si>
  <si>
    <t>Sportschew.com US</t>
  </si>
  <si>
    <t>5c132546d84ce3f21a48a2fdf92cc358</t>
  </si>
  <si>
    <t>TheBlaze_ENG 300x250</t>
  </si>
  <si>
    <t>be477b6e42cd31684324c2aa9f4332bd</t>
  </si>
  <si>
    <t>TheBlaze_RAJ 300x250</t>
  </si>
  <si>
    <t>cbc8be466c3575e0a3a6d3104929a2ba</t>
  </si>
  <si>
    <t>TheBlaze_RAJ 160x600</t>
  </si>
  <si>
    <t>todaysbuzz.com</t>
  </si>
  <si>
    <t>af9ce2cdfb8ec763f2516c2c798a1549</t>
  </si>
  <si>
    <t>Todaysbuzz HB T2 300x250</t>
  </si>
  <si>
    <t>bfbaa6e72c73c9cd53f8a7a05272e169</t>
  </si>
  <si>
    <t>TodaysBuzz HB 300x600</t>
  </si>
  <si>
    <t>f04fbb9d923a2606390979e7deab251c</t>
  </si>
  <si>
    <t>TodaysBuzz HB 728x90</t>
  </si>
  <si>
    <t>f2df9150572b93f21b1fbb4a47190d94</t>
  </si>
  <si>
    <t>Todaysbuzz HB T1 300x250</t>
  </si>
  <si>
    <t>viralguppy.com</t>
  </si>
  <si>
    <t>0e81c10e352a99af27a17c51c2c13ae1</t>
  </si>
  <si>
    <t>Viralguppy HB T2 728x90</t>
  </si>
  <si>
    <t>7a700bb7a8c6b1db787a2397e94191ec</t>
  </si>
  <si>
    <t>Viralguppy HB T2 300x250</t>
  </si>
  <si>
    <t>8f26da85ed81bf213c8db10b0e302d3e</t>
  </si>
  <si>
    <t>Viralguppy HB T1 728x90</t>
  </si>
  <si>
    <t>ab695aa36e4f056cf470f1c839477950</t>
  </si>
  <si>
    <t>Viralguppy HB T1 160x600</t>
  </si>
  <si>
    <t>ef4a9be535a4399cfc57b846f3f9e036</t>
  </si>
  <si>
    <t>Viralguppy HB T1 300x250</t>
  </si>
  <si>
    <t>Rupcare.com</t>
  </si>
  <si>
    <t>rupcare.com</t>
  </si>
  <si>
    <t>8ea1e435a4cbd681cd56362fa7dd1607</t>
  </si>
  <si>
    <t>Rupcare.com 160x600</t>
  </si>
  <si>
    <t>ab57890874777e7471a05195bd2311ff</t>
  </si>
  <si>
    <t>Rupcare.com 728x90</t>
  </si>
  <si>
    <t>d38a23a113665abb568fcb013588963b</t>
  </si>
  <si>
    <t>Rupcare.com 300x250</t>
  </si>
  <si>
    <t>Sandesh.com</t>
  </si>
  <si>
    <t>380be482f6d09861101b598bc3fc6bec</t>
  </si>
  <si>
    <t>Sandesh.com #2 300x250</t>
  </si>
  <si>
    <t>622ebd323360c239b6a6b4b1b158bcd2</t>
  </si>
  <si>
    <t>Sandesh.com 728x90</t>
  </si>
  <si>
    <t>a6b181f3d647f48ad0fca1c88ac9c428</t>
  </si>
  <si>
    <t>Sandesh.com 160x600</t>
  </si>
  <si>
    <t>f8cd870110e70e5e3699c0b1b29a33fb</t>
  </si>
  <si>
    <t>Sandraandwoo.com</t>
  </si>
  <si>
    <t>sandraandwoo.com</t>
  </si>
  <si>
    <t>36e007ab4d78d3dff4df9f2c3036a891</t>
  </si>
  <si>
    <t>Sandraandwoo.com Tier 2 ATF 728x90</t>
  </si>
  <si>
    <t>4ff8f9082f88f678e5989fe0ded2e8f2</t>
  </si>
  <si>
    <t>Sandraandwoo.com Tier 1 Right 160x600</t>
  </si>
  <si>
    <t>5816dc785652100db295adcc38886d80</t>
  </si>
  <si>
    <t>Sandraandwoo.com Tier 1 Left 160x600</t>
  </si>
  <si>
    <t>9a7f3c9b177e3b1a42497ba37c107e57</t>
  </si>
  <si>
    <t>Sandraandwoo.com Tier 1 ATF 728x90</t>
  </si>
  <si>
    <t>a07b3fcfc64a0721d1637c3ce23fdba5</t>
  </si>
  <si>
    <t>Sandraandwoo.com Tier 2 Right 160x600</t>
  </si>
  <si>
    <t>a4bb3c39de21233e753ba24abe7a294f</t>
  </si>
  <si>
    <t>Sandraandwoo.com Tier 2 Left 160x600</t>
  </si>
  <si>
    <t>Sanfoundry.com</t>
  </si>
  <si>
    <t>sanfoundry.com</t>
  </si>
  <si>
    <t>0ba885d293b0cae0170a8b45614825f3</t>
  </si>
  <si>
    <t>US B160x600_2S</t>
  </si>
  <si>
    <t>1fdba6793c528b294fa84dc70fc4a257</t>
  </si>
  <si>
    <t>US C300x250_MD</t>
  </si>
  <si>
    <t>2c9e666291262d424289eeb2cf5371a7</t>
  </si>
  <si>
    <t>US 300x250_2</t>
  </si>
  <si>
    <t>421ba446b31fe1ab9b3c035e19644d19</t>
  </si>
  <si>
    <t>US 300x250_4S</t>
  </si>
  <si>
    <t>731ec840c58805ccf59a3850bc2b0cc5</t>
  </si>
  <si>
    <t>US A728x90_2B</t>
  </si>
  <si>
    <t>7ae3a8f439295c6324e11dd1624c224e</t>
  </si>
  <si>
    <t>US 300x250_3S</t>
  </si>
  <si>
    <t>ce7a11a7cdbe8fb3f6cbc8cbf33426c5</t>
  </si>
  <si>
    <t>US 300x250_1</t>
  </si>
  <si>
    <t>df035a8db44fc21b653713ab2779e25c</t>
  </si>
  <si>
    <t>US C300x250_MD2</t>
  </si>
  <si>
    <t>Sathyamonline.com</t>
  </si>
  <si>
    <t>sathyamonline.com</t>
  </si>
  <si>
    <t>130c55c7bc44c2005fa6490cd8bd2a06</t>
  </si>
  <si>
    <t>Sathyamonline.com 160x600</t>
  </si>
  <si>
    <t>6887ecd633d25db9af4aa4f65f388304</t>
  </si>
  <si>
    <t>Sathyamonline.com 300x600</t>
  </si>
  <si>
    <t>9eb87990c7bc8e1f0421a724eeb6bca9</t>
  </si>
  <si>
    <t>Sathyamonline.com 300x250</t>
  </si>
  <si>
    <t>af71c238bfda5b49bac83ae7a2256906</t>
  </si>
  <si>
    <t>Sathyamonline.com 728x90</t>
  </si>
  <si>
    <t>scallywagandvagabond.com</t>
  </si>
  <si>
    <t>0032caf3cbc1ad4fcc7949eca8eaf0b0</t>
  </si>
  <si>
    <t>Scallywagandvagabond.com RON AdUnit_F 300x250</t>
  </si>
  <si>
    <t>0ef727f240e9db368a8f359712f0b403</t>
  </si>
  <si>
    <t>Scallywagandvagabond.com RON AdUnit_C 300x250</t>
  </si>
  <si>
    <t>48175a1902ef645ddb9dd471b14e2bc4</t>
  </si>
  <si>
    <t>Scallywagandvagabond.com RON AdUnit_A 728x90</t>
  </si>
  <si>
    <t>a96db4ec45e91b422ca07eef8e77b3de</t>
  </si>
  <si>
    <t>Scallywagandvagabond.com RON AdUnit_D 300x250</t>
  </si>
  <si>
    <t>c2af1772eec9c0d13b503bd207b42a28</t>
  </si>
  <si>
    <t>Scallywagandvagabond.com RON AdUnit_E 300x250</t>
  </si>
  <si>
    <t>Scan-manga.com</t>
  </si>
  <si>
    <t>scan-manga.com</t>
  </si>
  <si>
    <t>4678f791bf6e355af023643f797b0f33</t>
  </si>
  <si>
    <t>Secco Squared (yourdailydish.com)</t>
  </si>
  <si>
    <t>definition.org</t>
  </si>
  <si>
    <t>12d0c4595084b75ee0f7d9c81c739ada</t>
  </si>
  <si>
    <t>Definition.org ATF 728x90</t>
  </si>
  <si>
    <t>2c24198bd1f8b8d9bbd15aeab6af581e</t>
  </si>
  <si>
    <t>Definition.org ATF 300x250</t>
  </si>
  <si>
    <t>43ace35ecc142fe572786c136ab1ccca</t>
  </si>
  <si>
    <t>Definition.org ATF 160x600</t>
  </si>
  <si>
    <t>6829b95882a7ee8b9d3f5356f2090108</t>
  </si>
  <si>
    <t>Definition.org BTF 728x90</t>
  </si>
  <si>
    <t>7f3ec4c3632d045699455b852cc51e8c</t>
  </si>
  <si>
    <t>Definition.org ATF 300x600</t>
  </si>
  <si>
    <t>a796702614d34545f543b42d8a150798</t>
  </si>
  <si>
    <t>Definition.org BTF 300x250</t>
  </si>
  <si>
    <t>f23c507c0864e2440fca84985e38d5db</t>
  </si>
  <si>
    <t>Definition.org Mobile ATF 300x250</t>
  </si>
  <si>
    <t>yourdailydish.com</t>
  </si>
  <si>
    <t>0d51718c9ce270ca507af1e502b9974d</t>
  </si>
  <si>
    <t>Yourdailydish.com BTF 300x250</t>
  </si>
  <si>
    <t>2bbec71ca9893d822ac1ba1885710f38</t>
  </si>
  <si>
    <t>Yourdailydish.com ATF 728x90</t>
  </si>
  <si>
    <t>59ac10c7286be46884cea7f335129eaa</t>
  </si>
  <si>
    <t>Yourdailydish.com Mobile ATF 300x250</t>
  </si>
  <si>
    <t>8037b5a881696b294a9e4413a29f38f9</t>
  </si>
  <si>
    <t>Yourdailydish.com ATF 300x600</t>
  </si>
  <si>
    <t>86f66086c62b00fb7c482a7916bc97de</t>
  </si>
  <si>
    <t>Yourdailydish.com Mobile ATF 320x50</t>
  </si>
  <si>
    <t>8cc59e858cd6408db2de44a0ea82e366</t>
  </si>
  <si>
    <t>Yourdailydish.com ATF 160x600</t>
  </si>
  <si>
    <t>d42847712611c6b5d89e8bc2a23d03e0</t>
  </si>
  <si>
    <t>Yourdailydish.com ATF 300x250</t>
  </si>
  <si>
    <t>e0e147234b8b23da061c373b001c02ee</t>
  </si>
  <si>
    <t>Yourdailydish.com BTF 728x90</t>
  </si>
  <si>
    <t>Seriemaniacos.com.br</t>
  </si>
  <si>
    <t>seriemaniacos.tv</t>
  </si>
  <si>
    <t>5000e59db885df3b09d69ca9a298d369</t>
  </si>
  <si>
    <t>Seriemaniacos.tv #3 300x250</t>
  </si>
  <si>
    <t>557141b41e1f202bb17f08182a9c5bb0</t>
  </si>
  <si>
    <t>Seriemaniacos.tv #6 300x250</t>
  </si>
  <si>
    <t>8c54fea4bbf5ab913914110a2433e139</t>
  </si>
  <si>
    <t>Seriemaniacos.tv #7 300x250</t>
  </si>
  <si>
    <t>aabfd5c13508a2598825b7860790e78d</t>
  </si>
  <si>
    <t>Seriemaniacos.tv #4 300x250</t>
  </si>
  <si>
    <t>c5e437fcaad59fa7051bdd43a0365bcc</t>
  </si>
  <si>
    <t>Seriemaniacos.tv 728x90</t>
  </si>
  <si>
    <t>ee81dcb6ed5906654890ed6480907c20</t>
  </si>
  <si>
    <t>Seriemaniacos.tv 300x600</t>
  </si>
  <si>
    <t>Sermo Digital (buzzpo.com)</t>
  </si>
  <si>
    <t>ziglarvault.com</t>
  </si>
  <si>
    <t>23ff19aecb770bfcf73e35e3afb693db</t>
  </si>
  <si>
    <t>Ziglarvault.com ATF, ROS 970x250</t>
  </si>
  <si>
    <t>3bf0f7b7a08b66c75de0d483102e1e89</t>
  </si>
  <si>
    <t>Ziglarvault.com Mid Post 300x250</t>
  </si>
  <si>
    <t>ec6add8ec655b6601b745da1e796a8c5</t>
  </si>
  <si>
    <t>Ziglarvault.com ATF, ROS 300x250</t>
  </si>
  <si>
    <t>ShareWareonsale (Sharewareonsale.com)</t>
  </si>
  <si>
    <t>dottech.org</t>
  </si>
  <si>
    <t>1275a02e67186e2a56e11e68260e12b3</t>
  </si>
  <si>
    <t>Dottech.org Tier 3 #3 300x250</t>
  </si>
  <si>
    <t>3b40bdbd7efedcad5e313803095a74d3</t>
  </si>
  <si>
    <t>Dottech.org #1 300x250</t>
  </si>
  <si>
    <t>461028a43b55a1d0fabd31fadd93e2d0</t>
  </si>
  <si>
    <t>Dottech.org Tier 2 #3 300x250</t>
  </si>
  <si>
    <t>4b68fbfa6f3646fea2d68d51eea1eb7b</t>
  </si>
  <si>
    <t>Dottech.org #4 300x250</t>
  </si>
  <si>
    <t>619b4b56d2779603f43b824a523e2ada</t>
  </si>
  <si>
    <t>Dottech.org Tier 3 #4 300x250</t>
  </si>
  <si>
    <t>7740108636dbd66b9a22292881c1c4bd</t>
  </si>
  <si>
    <t>Dottech.org 728x90</t>
  </si>
  <si>
    <t>8be907cbed2c3e9086ab1148ba35a58e</t>
  </si>
  <si>
    <t>Dottech.org Tier 2 #1 300x250</t>
  </si>
  <si>
    <t>a8b3eca61cdfb59e977917a96ac51989</t>
  </si>
  <si>
    <t>Dottech.org Tier 2 728x90</t>
  </si>
  <si>
    <t>b89587fe08be111be7e75b109bd5a437</t>
  </si>
  <si>
    <t>Dottech.org 160x600</t>
  </si>
  <si>
    <t>bf1b86095c703bfcd8c1e52022641695</t>
  </si>
  <si>
    <t>Dottech.org #3 300x250</t>
  </si>
  <si>
    <t>c157b86dd08f30427afe81dcf72ff9e8</t>
  </si>
  <si>
    <t>Dottech.org Tier 3 #1 300x250</t>
  </si>
  <si>
    <t>c40b58fe7dc922ec6fb54b6717ad3460</t>
  </si>
  <si>
    <t>Dottech.org Tier 3 160x600</t>
  </si>
  <si>
    <t>ca244cbb915b0302ad076c76484cee3f</t>
  </si>
  <si>
    <t>Dottech.org Tier 2 160x600</t>
  </si>
  <si>
    <t>cb6247b96766770b4a70a67a22c9626a</t>
  </si>
  <si>
    <t>Dottech.org Tier 2 #4 300x250</t>
  </si>
  <si>
    <t>d338616f3e7350f7437c3a2135fdb589</t>
  </si>
  <si>
    <t>Dottech.org Tier 3 #2 300x250</t>
  </si>
  <si>
    <t>de92b91c13a79e8dafbd0fc4a5df063c</t>
  </si>
  <si>
    <t>Dottech.org #2 300x250</t>
  </si>
  <si>
    <t>fcb7c4e056357f87fade1204d7731e82</t>
  </si>
  <si>
    <t>Dottech.org Tier 3 728x90</t>
  </si>
  <si>
    <t>sharewareonsale.com</t>
  </si>
  <si>
    <t>066a33cc5eea2fd3a6c62eaaa377dc24</t>
  </si>
  <si>
    <t>Sharewareonsale.com Tier 3 160x600</t>
  </si>
  <si>
    <t>1be400dd3b0cbab1a2a3cfd24694590c</t>
  </si>
  <si>
    <t>Sharewareonsale.com Tier 3 728x90</t>
  </si>
  <si>
    <t>4256c318f766f2d806469babd9cdc0ac</t>
  </si>
  <si>
    <t>Sharewareonsale.com Tier 2 #1 300x250</t>
  </si>
  <si>
    <t>4dd1f52857656dfb343a3d13cb63cb87</t>
  </si>
  <si>
    <t>Sharewareonsale.com #2 300x250</t>
  </si>
  <si>
    <t>5571fd6cc8a9f67651a1fc20c702940d</t>
  </si>
  <si>
    <t>Sharewareonsale.com Tier 3 #2 300x250</t>
  </si>
  <si>
    <t>5bb3f20553d202c758e8c3fb624d5ac4</t>
  </si>
  <si>
    <t>Sharewareonsale.com Tier 2 #3 300x250</t>
  </si>
  <si>
    <t>7c48cbf787d729778bafa8ca73eb7003</t>
  </si>
  <si>
    <t>Sharewareonsale.com Tier 2 #4 300x250</t>
  </si>
  <si>
    <t>835b1079f1f2a9b444dc49ec6ea8127b</t>
  </si>
  <si>
    <t>Sharewareonsale.com Tier 3 #1 300x250</t>
  </si>
  <si>
    <t>8b1d147d2ac7ea126cb5e402a16a2141</t>
  </si>
  <si>
    <t>Sharewareonsale.com #3 300x250</t>
  </si>
  <si>
    <t>8ebbe0c2bdcef7bd33aa2418f8d0874e</t>
  </si>
  <si>
    <t>Sharewareonsale.com Tier 3 #3 300x250</t>
  </si>
  <si>
    <t>a86dcd68e030f5aca63f204adcec9e68</t>
  </si>
  <si>
    <t>Sharewareonsale.com 728x90</t>
  </si>
  <si>
    <t>aa76171021e116ac1c468f07c4a7771e</t>
  </si>
  <si>
    <t>Sharewareonsale.com Tier 2 728x90</t>
  </si>
  <si>
    <t>c7114edb2ce3af29117e51f56be024ff</t>
  </si>
  <si>
    <t>Sharewareonsale.com 160x600</t>
  </si>
  <si>
    <t>d230c697fd2290cbfc24e75658ec064b</t>
  </si>
  <si>
    <t>Sharewareonsale.com Tier 2 #2 300x250</t>
  </si>
  <si>
    <t>d463eb09a762cdc55e0d5d9c2944c5d2</t>
  </si>
  <si>
    <t>Sharewareonsale.com #4 300x250</t>
  </si>
  <si>
    <t>db9d329b60bb782f40af990afbeea0fc</t>
  </si>
  <si>
    <t>Sharewareonsale.com Tier 2 160x600</t>
  </si>
  <si>
    <t>fb2e403beab9c4e3eecb991eadb0aba1</t>
  </si>
  <si>
    <t>Sharewareonsale.com Tier 3 #4 300x250</t>
  </si>
  <si>
    <t>fe4e8aa0719002a24919348665222943</t>
  </si>
  <si>
    <t>Sharewareonsale.com #1 300x250</t>
  </si>
  <si>
    <t>SharkDog Media (sharktankblog.com)</t>
  </si>
  <si>
    <t>sharktankblog.com</t>
  </si>
  <si>
    <t>d3c928908787b4f157adda0341afc5b6</t>
  </si>
  <si>
    <t>Sharktankblog.com 300x250</t>
  </si>
  <si>
    <t>ee2eb156e541935e19c673b3cb11419f</t>
  </si>
  <si>
    <t>Sharktankblog.com 728x90</t>
  </si>
  <si>
    <t>Shippony Group Nevada, Inc (Coolest-birthday-cakes.com)</t>
  </si>
  <si>
    <t>coolest-free-printables.com</t>
  </si>
  <si>
    <t>8904a8e7630dec19e78bdf5ba003eda4</t>
  </si>
  <si>
    <t>300X250 ALL SITE 300x250</t>
  </si>
  <si>
    <t>coolest-kid-birthday-parties.com</t>
  </si>
  <si>
    <t>84efdc08592725fdea695203ec09d504</t>
  </si>
  <si>
    <t>Coolest-kid-birthday-parties.com 300x250</t>
  </si>
  <si>
    <t>Shrug Media (theshrug.net)</t>
  </si>
  <si>
    <t>americangg.net</t>
  </si>
  <si>
    <t>04f2f8608fafea33c71b357393b08b2f</t>
  </si>
  <si>
    <t>Americangg.net Tier 1 BTF 728x90</t>
  </si>
  <si>
    <t>2fddfaf681b8d2624394e735f73754e2</t>
  </si>
  <si>
    <t>Americangg.net Tier 3 ATF 728x90</t>
  </si>
  <si>
    <t>30f79a3e6af1fd5f54eb271292a5a5d5</t>
  </si>
  <si>
    <t>Americangg.net Tier 3 BTF 728x90</t>
  </si>
  <si>
    <t>482dce076a6fc1e437ad0aaef08de43e</t>
  </si>
  <si>
    <t>Americangg.net Tier 1 BTF -#2- 728x90</t>
  </si>
  <si>
    <t>7d58b08235b9b264e9a076e781d0bdd4</t>
  </si>
  <si>
    <t>Americangg.net Tier 1 ATF 728x90</t>
  </si>
  <si>
    <t>9a88cc58b785571d8eed79e5078a3207</t>
  </si>
  <si>
    <t>Americangg.net Tier 2 BTF 728x90</t>
  </si>
  <si>
    <t>a989207d9c04ac0fa775feabf42cd6ff</t>
  </si>
  <si>
    <t>Americangg.net Tier 2 BTF -#2- 728x90</t>
  </si>
  <si>
    <t>c701220732130e0df87641d9394ecabf</t>
  </si>
  <si>
    <t>Americangg.net Tier 3 BTF -#2- 728x90</t>
  </si>
  <si>
    <t>fe35b8f983cab8826f4a22d704997bd2</t>
  </si>
  <si>
    <t>Americangg.net Tier 2 ATF 728x90</t>
  </si>
  <si>
    <t>theshrug.com</t>
  </si>
  <si>
    <t>00f411eda75a124b9e57299792cfb03e</t>
  </si>
  <si>
    <t>Theshrug.com Tier 1 ATF 728x90</t>
  </si>
  <si>
    <t>0dbc0d164bb556baa29be450367f4839</t>
  </si>
  <si>
    <t>Theshrug.com Tier 2 ATF 728x90</t>
  </si>
  <si>
    <t>6e67481cbe66e4eaff29c7de3a2c3bb7</t>
  </si>
  <si>
    <t>Theshrug.com Tier 3 BTF 728x90</t>
  </si>
  <si>
    <t>9e436d3519fefc5d14339a74194c7955</t>
  </si>
  <si>
    <t>Theshrug.com Tier 1 BTF 728x90</t>
  </si>
  <si>
    <t>b9d65da312d420dab019db016a81f08c</t>
  </si>
  <si>
    <t>Theshrug.com Tier 3 ATF 728x90</t>
  </si>
  <si>
    <t>f0f3211700d2b771460718e33412b657</t>
  </si>
  <si>
    <t>Theshrug.com Tier 2 BTF 728x90</t>
  </si>
  <si>
    <t>Sibannac Media (lifeisaboard.com)</t>
  </si>
  <si>
    <t>cb841a65c1157a67b4d864b021583f59</t>
  </si>
  <si>
    <t>Cyclerlife.com 300x250</t>
  </si>
  <si>
    <t>0e110b5c176e709e136bce99770f6af2</t>
  </si>
  <si>
    <t>Dynomove.com Mobile 300x250</t>
  </si>
  <si>
    <t>lifeisaboard.com</t>
  </si>
  <si>
    <t>2f8e24863979a98a0f0279300027b944</t>
  </si>
  <si>
    <t>Lifeisaboard.com 728x90</t>
  </si>
  <si>
    <t>ee425fa5a9052843a61f066100ee2e3c</t>
  </si>
  <si>
    <t>Lifeisaboard.com 300x250</t>
  </si>
  <si>
    <t>23e34eb5712840ec4840f3273c75ebef</t>
  </si>
  <si>
    <t>Ligastars.com 728x90</t>
  </si>
  <si>
    <t>silenceisconsent.net</t>
  </si>
  <si>
    <t>americanirony.us</t>
  </si>
  <si>
    <t>7416a7faa70f652dfcd7744eb2941e30</t>
  </si>
  <si>
    <t>Americanirony.us 300x250</t>
  </si>
  <si>
    <t>466a24111394541fea0b2136a86a9c22</t>
  </si>
  <si>
    <t>Silenceisconsent.net 300x250</t>
  </si>
  <si>
    <t>52b2e3e5db441d232b45e693bf4a9b8a</t>
  </si>
  <si>
    <t>Silenceisconsent.net #2 728x90</t>
  </si>
  <si>
    <t>8c29d1e58b84b9daf3f6bad43f288a95</t>
  </si>
  <si>
    <t>Silenceisconsent.net 728x90</t>
  </si>
  <si>
    <t>d89627f7bb3b25358b86b71834625024</t>
  </si>
  <si>
    <t>Silenceisconsent.net 300x600</t>
  </si>
  <si>
    <t>Singletrackworld.com</t>
  </si>
  <si>
    <t>singletrackworld.com</t>
  </si>
  <si>
    <t>03ba7e50659da2838cb2e2946af90ef5</t>
  </si>
  <si>
    <t>Singletrackworld.com Tier 1 970x250</t>
  </si>
  <si>
    <t>30d9c622a74c75a1a440cf841e628860</t>
  </si>
  <si>
    <t>Singletrackworld.com Tier 2 300x250</t>
  </si>
  <si>
    <t>3911911970467a838eef91b537837a8d</t>
  </si>
  <si>
    <t>Singletrackworld.com Tier 1 #2 300x600</t>
  </si>
  <si>
    <t>c4d8efaff6fe10152ec3d22e8f8b3bdd</t>
  </si>
  <si>
    <t>Singletrackworld.com Tier 1 300x250</t>
  </si>
  <si>
    <t>SKT Marketing (allviralthings.com)</t>
  </si>
  <si>
    <t>credittipstoday.com</t>
  </si>
  <si>
    <t>042dda8050910efb1cbb7a50d88a9764</t>
  </si>
  <si>
    <t>CTT-rightRailA-Komoona-300x600_Desktop</t>
  </si>
  <si>
    <t>45253ac92d7748b2f0b566f84f071236</t>
  </si>
  <si>
    <t>CTT-belowTtitleA-Komoona-728x90_Desktop</t>
  </si>
  <si>
    <t>f9c23a8730f181aae0afdf6046a759d6</t>
  </si>
  <si>
    <t>CTT-belowTitleA-Komoona-320x50_Mobile</t>
  </si>
  <si>
    <t>expertwanderer.com</t>
  </si>
  <si>
    <t>08b4bf71033c98160cc67db2ab9bbd5c</t>
  </si>
  <si>
    <t>EXW-rightRailC-Komoona-300x250_Desktop</t>
  </si>
  <si>
    <t>thehealthlane.com</t>
  </si>
  <si>
    <t>1964d0e7560c5b8454a19bfd1181b420</t>
  </si>
  <si>
    <t>THL-aboveNavA--Komoona-728x90_Desktop</t>
  </si>
  <si>
    <t>2f516b0e5bd2e17f57cc3804b0b10be2</t>
  </si>
  <si>
    <t>THL-belowTitleA-Komoona-728x90_Desktop</t>
  </si>
  <si>
    <t>61f0aa863a7e4aaa1f8c5434453966d8</t>
  </si>
  <si>
    <t>THL-rightRailA-Komoona-Desktop_300x600</t>
  </si>
  <si>
    <t>79b2ceced0d2750a64268fb3ef84abb8</t>
  </si>
  <si>
    <t>THL-aboveNavA-Komoona-300x250_Mobile</t>
  </si>
  <si>
    <t>7b6bf4861600f17d1b6daaad1cb54484</t>
  </si>
  <si>
    <t>THL-belowTitleA-Komoona-300x250_Mobile</t>
  </si>
  <si>
    <t>9c357e6c102d748082216b2c6b26240f</t>
  </si>
  <si>
    <t>THL-belowNavA-PB--Komoona-728x90_Desktop</t>
  </si>
  <si>
    <t>thevirallane.com</t>
  </si>
  <si>
    <t>4cad877b99722c8c3459a6312c4a8365</t>
  </si>
  <si>
    <t>TVL-belowNavB-Komoona-728x90_Desktop</t>
  </si>
  <si>
    <t>f90b81012b79621ab0939ac4b730a4cd</t>
  </si>
  <si>
    <t>TVL-belowNavC-Komoona-728x90_Desktop</t>
  </si>
  <si>
    <t>Skylikes (buzzit.club)</t>
  </si>
  <si>
    <t>buzzit.club</t>
  </si>
  <si>
    <t>04905de5469bd6ff01136c32143b8640</t>
  </si>
  <si>
    <t>Buzzit.club 300x600</t>
  </si>
  <si>
    <t>83994584e2d0769f143b8b35f860fde5</t>
  </si>
  <si>
    <t>Buzzit.club #2 728x90</t>
  </si>
  <si>
    <t>9a4904c9fc9d256e927d3108654f5f25</t>
  </si>
  <si>
    <t>Buzzit.club #2 300x250</t>
  </si>
  <si>
    <t>d20640cba7d1ed93c914f5ed67d842d0</t>
  </si>
  <si>
    <t>Buzzit.club #3 728x90</t>
  </si>
  <si>
    <t>d8ebfeab8e8428ec253db7a29bb3e8cc</t>
  </si>
  <si>
    <t>Buzzit.club #1 728x90</t>
  </si>
  <si>
    <t>db35ebd412da2d4d5ede052504b99231</t>
  </si>
  <si>
    <t>Buzzit.club 160x600</t>
  </si>
  <si>
    <t>ffe55a35a2932bf18b462d72c5bb7d6d</t>
  </si>
  <si>
    <t>Buzzit.club #1 300x250</t>
  </si>
  <si>
    <t>Skymet Weather Services (skymetweather.com)</t>
  </si>
  <si>
    <t>skymetweather.com</t>
  </si>
  <si>
    <t>a0c31e9c3afe453c37e62eedc95694e5</t>
  </si>
  <si>
    <t>Skymetweather.com 728x90</t>
  </si>
  <si>
    <t>dc3a004b9a26af820261623b2e7a086b</t>
  </si>
  <si>
    <t>Skymetweather.com 300x250</t>
  </si>
  <si>
    <t>Slate.fr</t>
  </si>
  <si>
    <t>slate.fr</t>
  </si>
  <si>
    <t>7b101383b50759280dcf8339d9f8e048</t>
  </si>
  <si>
    <t>Slate.fr BTF 300x250</t>
  </si>
  <si>
    <t>Smash.com</t>
  </si>
  <si>
    <t>smash.com</t>
  </si>
  <si>
    <t>05020fe25bed37047f4b88cc8572c954</t>
  </si>
  <si>
    <t>TIER 1 - (Leaderboard Top) - USA UK AU CA DE ATF</t>
  </si>
  <si>
    <t>1e53715f5f205ec0f8787a0df1ba5d52</t>
  </si>
  <si>
    <t>TIER 1 - (Sidebar Top) - USA UK AU CA DE ATF - 300x250</t>
  </si>
  <si>
    <t>374a9e0ed64ffe9ba76a20ce893eb994</t>
  </si>
  <si>
    <t>TIER 1 - (Sidebar Bottom) - USA UK AU CA DE BTF</t>
  </si>
  <si>
    <t>3cb00119817973f5f105b2582d4a7368</t>
  </si>
  <si>
    <t>TIER 2 - (Sidebar Top) - USA UK AU CA DE ATF</t>
  </si>
  <si>
    <t>6b0482096f96e2b4f993da7bc6ec81e1</t>
  </si>
  <si>
    <t>TIER 2 - (Sidebar Bottom) - USA UK AU CA DE BTF 300x250</t>
  </si>
  <si>
    <t>6f71e6c49fd307edf9afded6d2de1548</t>
  </si>
  <si>
    <t>TIER 2 - (Leaderboard Mid) - USA UK AU CA DE MID</t>
  </si>
  <si>
    <t>70ff670c02db94a3b17a78ce11e7a8c2</t>
  </si>
  <si>
    <t>TIER 2 - (Leaderboard Bottom) - USA UK AU CA DE BTF</t>
  </si>
  <si>
    <t>8febf6f5ba2e7c91462897609212f3fd</t>
  </si>
  <si>
    <t>TIER 2 - (Leaderboard Top) - USA UK AU CA DE ATF</t>
  </si>
  <si>
    <t>94142afdfc00309dfc0cdb8ae1255d64</t>
  </si>
  <si>
    <t>TIER 1 - (Sidebar Mid) - USA UK AU CA DE MID - 300x250</t>
  </si>
  <si>
    <t>a4977fe07aa9b38a52cf80bb5cc07923</t>
  </si>
  <si>
    <t>TIER 1 - (Leaderboard Bottom) - USA UK AU CA DE BTF</t>
  </si>
  <si>
    <t>c637c397e9a37b34d7d9dbfd4a781159</t>
  </si>
  <si>
    <t>TIER 1 - (Leaderboard Mid) - USA UK AU CA DE MID</t>
  </si>
  <si>
    <t>d9373e8a39e8cf841924439309693117</t>
  </si>
  <si>
    <t>TIER 2 - (Sidebar Mid) - USA UK AU CA DE MID 300x250</t>
  </si>
  <si>
    <t>Snazzyspace.com</t>
  </si>
  <si>
    <t>snazzyspace.com</t>
  </si>
  <si>
    <t>097a67723a4c25961c07a87b6d7e218a</t>
  </si>
  <si>
    <t>Snazzyspace.com 160x600</t>
  </si>
  <si>
    <t>Socscistatistics.com</t>
  </si>
  <si>
    <t>socscistatistics.com</t>
  </si>
  <si>
    <t>3715c6ac196a340e6d5724eb4c4d348b</t>
  </si>
  <si>
    <t>Socscistatistics.com ATF</t>
  </si>
  <si>
    <t>cd13abbdff12728c3a62180362f2de58</t>
  </si>
  <si>
    <t>Socscistatistics.com BTF 300x250</t>
  </si>
  <si>
    <t>Sodahead.com (huntdrop.com)</t>
  </si>
  <si>
    <t>crunchier.com</t>
  </si>
  <si>
    <t>7256bd9223fa808a73d2d1f4e6674d96</t>
  </si>
  <si>
    <t>Crunchier.com 300x250</t>
  </si>
  <si>
    <t>5d81c3dba67ff0552cefe680dd9487aa</t>
  </si>
  <si>
    <t>03a33448cce5d8bf7339fcbc464ecbf4</t>
  </si>
  <si>
    <t>Sohh.com</t>
  </si>
  <si>
    <t>sohh.com</t>
  </si>
  <si>
    <t>1cf4a5f0f0b2dd040fad1040dcb8631b</t>
  </si>
  <si>
    <t>SOHH.com 300x600</t>
  </si>
  <si>
    <t>20ef5a2099bb4acdba82ea72d125a386</t>
  </si>
  <si>
    <t>Sohh.com Tablet 300x250</t>
  </si>
  <si>
    <t>27c33976a25a5c4fcf48902e945d1e95</t>
  </si>
  <si>
    <t>SOHH.com 728x90</t>
  </si>
  <si>
    <t>893fc15d5dac6bf6b0fd6510e2ccb449</t>
  </si>
  <si>
    <t>SOHH.COM RD-ATF 300x250</t>
  </si>
  <si>
    <t>Soledad Media Group (omgwhut.com)</t>
  </si>
  <si>
    <t>historygarage.com</t>
  </si>
  <si>
    <t>5ece826d0431d08e5da88dc0b5aeaaa5</t>
  </si>
  <si>
    <t>Historygarage.com 300x250</t>
  </si>
  <si>
    <t>749459910d4ab1be775b3ed6464fa34a</t>
  </si>
  <si>
    <t>Historygarage.com 728x90</t>
  </si>
  <si>
    <t>historythings.com</t>
  </si>
  <si>
    <t>1a98931ee3d2c650b0d91df5bec6af62</t>
  </si>
  <si>
    <t>Historythings.com 728x90</t>
  </si>
  <si>
    <t>dec6bc7b6447039d734e95309d80c7af</t>
  </si>
  <si>
    <t>Historythings.com 300x250</t>
  </si>
  <si>
    <t>omgwhut.com</t>
  </si>
  <si>
    <t>cc66e3b13da5962b7a6fde2bcd1fe945</t>
  </si>
  <si>
    <t>Omgwhut.com 300x250</t>
  </si>
  <si>
    <t>Solspot.com</t>
  </si>
  <si>
    <t>solspot.com</t>
  </si>
  <si>
    <t>2a514c9020c15bb301d7d6aa6d4a29aa</t>
  </si>
  <si>
    <t>Solspot.com #2</t>
  </si>
  <si>
    <t>8fcf1cdc1001055734f91e5e2ac22fd3</t>
  </si>
  <si>
    <t>cad762a0a2dd3fe2dd5cc139fce7aed9</t>
  </si>
  <si>
    <t>f95fc66180fb813d3d508fe9e6c27082</t>
  </si>
  <si>
    <t>SolutionsWide (Viewmixed.com)</t>
  </si>
  <si>
    <t>allrookie.com</t>
  </si>
  <si>
    <t>0cd17f9e0e807f22247dc7043d54a12f</t>
  </si>
  <si>
    <t>AllRookie.com AR_3D_FS_ 300x250</t>
  </si>
  <si>
    <t>3f30acd0419a03176630ff6f1f764217</t>
  </si>
  <si>
    <t>AllRookie.com AR_1D_FS_ 300x600</t>
  </si>
  <si>
    <t>a59334a6f0233662d69adfdb77ab9f97</t>
  </si>
  <si>
    <t>AllRookie.com AR_0D_FS_ 728x90</t>
  </si>
  <si>
    <t>ce8c099e2dc4741811a648c03e2661a1</t>
  </si>
  <si>
    <t>AllRookie.com AR_2D_FS_ 728x90</t>
  </si>
  <si>
    <t>boreburn.com</t>
  </si>
  <si>
    <t>b293ba0fe555a26d9a7dcab476741f54</t>
  </si>
  <si>
    <t>BB_2D_FS_KM_ 300x250</t>
  </si>
  <si>
    <t>dfc529631b0f62a3a9c11e49deefc6cd</t>
  </si>
  <si>
    <t>BB_4M_FS_KM_ 300x250</t>
  </si>
  <si>
    <t>okceleb.com</t>
  </si>
  <si>
    <t>15f51d95ab2762a655325cd5f6a01b10</t>
  </si>
  <si>
    <t>Okceleb.com Komoona_728x90_OK 0D</t>
  </si>
  <si>
    <t>8fcdbe4aebe2d9487fa5a1ab36fa1ffa</t>
  </si>
  <si>
    <t>Okceleb.com Komoona_728x90_OK 2D</t>
  </si>
  <si>
    <t>uberceleb.com</t>
  </si>
  <si>
    <t>d5088903b2349928cc1b6f75e73af88a</t>
  </si>
  <si>
    <t>Uberceleb.com ΓÇïKomoona_300x250_UC 4D</t>
  </si>
  <si>
    <t>d53b70393a9d9869b335f01a320e66f5</t>
  </si>
  <si>
    <t>Uberceleb.com ΓÇïKomoona_728x90_UC 5D</t>
  </si>
  <si>
    <t>e1c8bf25c65b5effbe39aca9351f650d</t>
  </si>
  <si>
    <t>Uberceleb.com ΓÇïKomoona_728x90_UC 2D</t>
  </si>
  <si>
    <t>edd4fe6d7432cbae8817e57d542f1830</t>
  </si>
  <si>
    <t>Uberceleb.com ΓÇïKomoona_300x250_UC 3D</t>
  </si>
  <si>
    <t>udderlypettable.com</t>
  </si>
  <si>
    <t>b07849242022d1e88769b00f6501cbd4</t>
  </si>
  <si>
    <t>Udderlypettable.com UP_2D_FS_ 728x90</t>
  </si>
  <si>
    <t>zonable.com</t>
  </si>
  <si>
    <t>9d783cb5bd2968c4c6c59d78da2ee741</t>
  </si>
  <si>
    <t>Zonable.com Komoona_728x90_ZO 0D</t>
  </si>
  <si>
    <t>d68777262f7d012e66fbde8975c3c147</t>
  </si>
  <si>
    <t>Zonable.com Komoona_160x600_ZO 1D</t>
  </si>
  <si>
    <t>de74e974875c30278b92940688da1aa4</t>
  </si>
  <si>
    <t>Zonable.com Komoona_160x600_ZO 2D</t>
  </si>
  <si>
    <t>Sonoma Media Investments (pressdemocrat.com)</t>
  </si>
  <si>
    <t>petaluma360.com</t>
  </si>
  <si>
    <t>1d21d1c31749ed9ff165cb408f7633d8</t>
  </si>
  <si>
    <t>Petaluma360.com Mobile 320x50</t>
  </si>
  <si>
    <t>07fa4fc8a20aff06cc80af959159b8ee</t>
  </si>
  <si>
    <t>Pressdemocrat.com 300x600</t>
  </si>
  <si>
    <t>09311b5ae57c849f281e4d1e8aa43478</t>
  </si>
  <si>
    <t>Pressdemocrat.com 728x90</t>
  </si>
  <si>
    <t>765548f4d886bf44b199873cc7b42e96</t>
  </si>
  <si>
    <t>Pressdemocrat.com 300x250</t>
  </si>
  <si>
    <t>ab9cf81b8924cef360c7a1babe30e672</t>
  </si>
  <si>
    <t>Pressdemocrat.com Mobile 300x250</t>
  </si>
  <si>
    <t>de335c09088bfd7742005d656b3b8ad9</t>
  </si>
  <si>
    <t>Pressdemocrat.com Mobile 320x50</t>
  </si>
  <si>
    <t>sonomanews.com</t>
  </si>
  <si>
    <t>be95174acb308ae14ee671c4edebc7d2</t>
  </si>
  <si>
    <t>Sonomanews.com Mobile 320x50</t>
  </si>
  <si>
    <t>SparcMedia PTY (nodq.com)</t>
  </si>
  <si>
    <t>afternoonspecial.com</t>
  </si>
  <si>
    <t>990b497f581ed71dfa6b3ebc1b17d9f4</t>
  </si>
  <si>
    <t>RON7-US-BRT-12-Lv2.5-728x90-Afternoonspecial.com</t>
  </si>
  <si>
    <t>cfbf3661beb8dae849d8040d82497a40</t>
  </si>
  <si>
    <t>RON7-US-BRT-12-Lv2.5-300x250Afternoonspecial.com</t>
  </si>
  <si>
    <t>aol.co.uk</t>
  </si>
  <si>
    <t>216868e93e7eb46945bdb99a6ae803e9</t>
  </si>
  <si>
    <t>RON3-UK-ADT-2.1-LV1.5-300_aol.co.uk</t>
  </si>
  <si>
    <t>5dd226cd57c5f67643c38e37773f52ec</t>
  </si>
  <si>
    <t>RON3-UK-ADT-2.1-LV1.5-728_aol.co.uk</t>
  </si>
  <si>
    <t>businessinsider.com</t>
  </si>
  <si>
    <t>5db6845a910678c681e6619a85c96fdc</t>
  </si>
  <si>
    <t>RON2-US-ADM-1.2-Lv7.5-728x90_Businessinsider.com</t>
  </si>
  <si>
    <t>8d2c8d5a9a4758ea345eef638a3d8180</t>
  </si>
  <si>
    <t>RON2-US-ADM-1.2-Lv7.5-300x250_Businessinsider.com</t>
  </si>
  <si>
    <t>aec9cc8449e6320aa4f5f174c5f05d4e</t>
  </si>
  <si>
    <t>RON2-US-ADM-1.2-Lv5.5-300_businessinsider.com</t>
  </si>
  <si>
    <t>b0f725e993fed5323a1947818e27d58e</t>
  </si>
  <si>
    <t>RON2-US-ADM-1.2-Lv5.5-160_businessinsider.com</t>
  </si>
  <si>
    <t>d8ac6b6d68c41b566572bc75b9c39ca6</t>
  </si>
  <si>
    <t>RON2-US-ADM-1.2-Lv5.5-728_businessinsider.com</t>
  </si>
  <si>
    <t>calciomercato.com</t>
  </si>
  <si>
    <t>329034dae61c2f44a21a2e42979e971e</t>
  </si>
  <si>
    <t>RON3-IT-ZOD-1.9-LV0.75-728_calciomercato.com</t>
  </si>
  <si>
    <t>67225feac8c5555b8405deca4a4ae07f</t>
  </si>
  <si>
    <t>RON3-IT-ZOD-1.9-LV2.5-300_calciomercato.com</t>
  </si>
  <si>
    <t>6e00fdd9d6ed4c4d0abc668860980375</t>
  </si>
  <si>
    <t>RON3-IT-ZOD-1.9-LV0.75-300_calciomercato.com</t>
  </si>
  <si>
    <t>ef39ec2db9392aa08ebafe0e00c533e0</t>
  </si>
  <si>
    <t>RON3-IT-ZOD-1.9-LV2.5-728_calciomercato.com</t>
  </si>
  <si>
    <t>chewoutloud.com</t>
  </si>
  <si>
    <t>b522584fd1fee06d9a433eec5d4f2e39</t>
  </si>
  <si>
    <t>RON2-US-YEH-4.3-Lv3-300_chewoutloud.com</t>
  </si>
  <si>
    <t>cnn.com</t>
  </si>
  <si>
    <t>3e78778eefdd09f796087aad6b58e7f3</t>
  </si>
  <si>
    <t>RON7-US-PUB-1.1-LV1.5-300_cnn.com</t>
  </si>
  <si>
    <t>d19873f220eb9d112b6954a4959f9241</t>
  </si>
  <si>
    <t>RON7-US-PUB-1.1-LV1.5-728_cnn.com</t>
  </si>
  <si>
    <t>diariodelweb.it</t>
  </si>
  <si>
    <t>27f009d88219313f0d835bdfa9cdae79</t>
  </si>
  <si>
    <t>RON3-IT-ZOD-1.7-LV1.5-728_diariodelweb.it</t>
  </si>
  <si>
    <t>400bf8c6edeea34e734262fe685ced30</t>
  </si>
  <si>
    <t>RON3-IT-ZOD-1.7-LV7.5-160_diariodelweb.it</t>
  </si>
  <si>
    <t>bb8b4b6eeef98ec16499a5a66907d86f</t>
  </si>
  <si>
    <t>RON3-IT-ZOD-1.7-LV1.5-160_diariodelweb.it</t>
  </si>
  <si>
    <t>e922cd9a8cb7d54b7e8efd8dc8ea918b</t>
  </si>
  <si>
    <t>RON3-IT-ZOD-1.7-LV7.5-728_diariodelweb.it</t>
  </si>
  <si>
    <t>eb9fa6727b8ae7b4ffa8d52231294d45</t>
  </si>
  <si>
    <t>RON3-IT-ZOD-1.7-LV1.5-300_diariodelweb.it</t>
  </si>
  <si>
    <t>f314ef46239e795bb2c2e37af8424b66</t>
  </si>
  <si>
    <t>RON3-IT-ZOD-1.7-LV7.5-300_diariodelweb.it</t>
  </si>
  <si>
    <t>2c54b214e7a7afc0ecfbbc930dff9b1e</t>
  </si>
  <si>
    <t>RON1-US-TGF-1.3-Lv2-728_diply.com</t>
  </si>
  <si>
    <t>engadget.com</t>
  </si>
  <si>
    <t>0aaec9ca0a4578a01a2117b1bde20283</t>
  </si>
  <si>
    <t>RON3-UK-ADT-1.6-LV1-300_engadget.com</t>
  </si>
  <si>
    <t>0abdfc673c3371533c446eb3ebab57d8</t>
  </si>
  <si>
    <t>RON3-GL-ADT-3.2-LV3-728_Engadget.com</t>
  </si>
  <si>
    <t>36b18c76fe9e88d9b785851654f7dea2</t>
  </si>
  <si>
    <t>RON6-NO-ADT-1.1-LV3.5-728_engadget.com</t>
  </si>
  <si>
    <t>47a8015f333d232b975a6cc7dee72774</t>
  </si>
  <si>
    <t>RON3-UK-ADT-1.6-LV1-728_engadget.com</t>
  </si>
  <si>
    <t>579e5a54cf4d680678e72459ecd1e50c</t>
  </si>
  <si>
    <t>RON6-NO-ADT-1.1-LV3.5-300_engadget.com</t>
  </si>
  <si>
    <t>6679a1402caacc976570b6c00be5eda7</t>
  </si>
  <si>
    <t>RON3-UK-ADT-1.6-LV4-728_engadget.com</t>
  </si>
  <si>
    <t>73d301b5f123d9b61bfd9a32e6bbf9d9</t>
  </si>
  <si>
    <t>RON3-UK-ADT-1.6-LV4-300_engadget.com</t>
  </si>
  <si>
    <t>f807465ab1492d1c4b2cfb32a497c23e</t>
  </si>
  <si>
    <t>RON3-GL-ADT-3.2-LV3-300_Engadget.com</t>
  </si>
  <si>
    <t>flyordie.com</t>
  </si>
  <si>
    <t>2f787009b907c638e4e2123d47743471</t>
  </si>
  <si>
    <t>RON2-US-ADV-1.4-Lv5.5-728_flyordie.com</t>
  </si>
  <si>
    <t>52e916c620507b5e2562737a0ec2349c</t>
  </si>
  <si>
    <t>RON2-US-ADV-1.4-Lv2.5-160_flyordie.com</t>
  </si>
  <si>
    <t>869042e37ba8971eeecd9577f6a3ff3c</t>
  </si>
  <si>
    <t>RON7-UK-ADV-2-LV4-160_flyordie.com</t>
  </si>
  <si>
    <t>9011d32e62e631f768321fe7eef6d0b4</t>
  </si>
  <si>
    <t>RON2-US-ADV-1.4-Lv5.5-160_flyordie.com</t>
  </si>
  <si>
    <t>d598201cad0f86ceda40757ebc0aba56</t>
  </si>
  <si>
    <t>RON2-FR-ADV-1.2-Lv3-160_flyordie.com</t>
  </si>
  <si>
    <t>d8340a8460c640133dffd379ad9b3a3e</t>
  </si>
  <si>
    <t>RON2-US-ADV-1.4-Lv2.5-728_flyordie.com</t>
  </si>
  <si>
    <t>e14b7cfd99197486d87309b2757aaaa5</t>
  </si>
  <si>
    <t>RON2-BR-APN-1-Lv2.5-160x600_Flyordie.com</t>
  </si>
  <si>
    <t>edc823eb9df7fa0a7c4180d11ad37090</t>
  </si>
  <si>
    <t>RON2-GL-ADV-1.2-Lv3-160x600_Flyordie.com</t>
  </si>
  <si>
    <t>frankiesfacts.com</t>
  </si>
  <si>
    <t>8bc285692965e878da431d5ddc0c85d4</t>
  </si>
  <si>
    <t>RON7-US-BRT-11-LV3.1-300_frankiesfacts.com</t>
  </si>
  <si>
    <t>futwiz.com</t>
  </si>
  <si>
    <t>95009380580fd7602d21014de46c8123</t>
  </si>
  <si>
    <t>RON7-UK-COE-2-LV3.5-728x90_Futwiz.com</t>
  </si>
  <si>
    <t>d60818f6aef3e61fd11ac4ecc42e7a96</t>
  </si>
  <si>
    <t>RON7-UK-COE-2-LV3.5-300x250_Futwiz.com</t>
  </si>
  <si>
    <t>gossip.it</t>
  </si>
  <si>
    <t>80f7652915e51ce4fd819036acd5779f</t>
  </si>
  <si>
    <t>RON3-IT-ZOD-1.5-LV3.5-300_gossip.it</t>
  </si>
  <si>
    <t>bbe0bbba2db41ac9d1f23b2883dd5560</t>
  </si>
  <si>
    <t>RON3-IT-ZOD-1.5-LV3.5-728_gossip.it</t>
  </si>
  <si>
    <t>greatandhra.com</t>
  </si>
  <si>
    <t>0739f6b7eecec9d888ce872baccdc8d7</t>
  </si>
  <si>
    <t>RON2-US-ORD-1.4-Lv3-300_greatandhra.com</t>
  </si>
  <si>
    <t>ef81ddcc123c8251e6ed38358cc6d34e</t>
  </si>
  <si>
    <t>RON2-GL-ORD-1.2-Lv3-728x90_Greatandhra.com</t>
  </si>
  <si>
    <t>ef8c7a056d012241f14c1d6f5ac0bc74</t>
  </si>
  <si>
    <t>RON2-US-ORD-1.4-Lv3-728_greatandhra.com</t>
  </si>
  <si>
    <t>huffingtonpost.co.uk</t>
  </si>
  <si>
    <t>3b06e795db2bdb26d2136bf4d46e6ba2</t>
  </si>
  <si>
    <t>RON3-UK-ADT-1.1-LV1.5-728_huffingtonpost.co.uk</t>
  </si>
  <si>
    <t>6af7eddc895b5ec57bf36a22dc790465</t>
  </si>
  <si>
    <t>RON3-UK-ADT-1.1-LV2.5-300_huffingtonpost.co.uk</t>
  </si>
  <si>
    <t>7170dee03c23efd388eaa85f476030ae</t>
  </si>
  <si>
    <t>RON3-UK-ADT-1.1-LV1.5-300_huffingtonpost.co.uk</t>
  </si>
  <si>
    <t>9ff1056fdf07f1f89c49bc27fb36372f</t>
  </si>
  <si>
    <t>RON3-UK-ADT-1.1-LV2.5-728_huffingtonpost.co.uk</t>
  </si>
  <si>
    <t>huffingtonpost.com</t>
  </si>
  <si>
    <t>d4e4fb14452f02f4263726919a4f8438</t>
  </si>
  <si>
    <t>RON6-NL-ADT-1.1-LV4.5-300_huffingtonpost.com</t>
  </si>
  <si>
    <t>f14bebbb528b307ceb4fb036723a4bf4</t>
  </si>
  <si>
    <t>RON6-NL-ADT-1.1-LV4.5-728_huffingtonpost.com</t>
  </si>
  <si>
    <t>huskermax.com</t>
  </si>
  <si>
    <t>dc316a575297e058595e4e2cb85790e6</t>
  </si>
  <si>
    <t>RON2-US-YEH-1.3-Lv2.5-300_huskermax.com</t>
  </si>
  <si>
    <t>3c9a456ab938a8a5f2c2163ada3fa5d4</t>
  </si>
  <si>
    <t>RON7-UK-PUB-1-LV2.5-300_independent.co.uk</t>
  </si>
  <si>
    <t>libero.it</t>
  </si>
  <si>
    <t>6bc96d10b166ca273f7e640148a6e2fa</t>
  </si>
  <si>
    <t>RON3-IT-ZOD-1.3-LV1.5-300_libero.it</t>
  </si>
  <si>
    <t>ce23709cd4f579bc375c67c381df7358</t>
  </si>
  <si>
    <t>RON3-IT-ZOD-1.3-LV1.5-728_libero.it</t>
  </si>
  <si>
    <t>lifewithtravel.com</t>
  </si>
  <si>
    <t>054c8d6e19feb8645a12741d5caa2ccd</t>
  </si>
  <si>
    <t>RON2-US-YEH-1.4-Lv3-160_lifewithtravel.com</t>
  </si>
  <si>
    <t>774f158642dbd8b2d441aa44746f8f14</t>
  </si>
  <si>
    <t>RON2-US-YEH-1.4-Lv3-728_lifewithtravel.com</t>
  </si>
  <si>
    <t>9621cd70ec00ea6f85f2fb8765554761</t>
  </si>
  <si>
    <t>RON2-US-YEH-1.4-Lv3-300_lifewithtravel.com</t>
  </si>
  <si>
    <t>memecenter.com</t>
  </si>
  <si>
    <t>03f9f9561be67e1a5105587041946a85</t>
  </si>
  <si>
    <t>RON6-NO-CPX-1-LV2-728_memecenter.com</t>
  </si>
  <si>
    <t>0db4ef405d6151a1fe962fce80bfd096</t>
  </si>
  <si>
    <t>RON6-US-CPX-1.2-Lv5.5-728x90_Memecenter.com</t>
  </si>
  <si>
    <t>1396cd2667b4a77e3a1370b6c41653b4</t>
  </si>
  <si>
    <t>RON3-SE-CPX-1.1-LV1.5-728_memecenter.com</t>
  </si>
  <si>
    <t>1a4fef990267cec5786813360c8d5955</t>
  </si>
  <si>
    <t>RON6-MX-CPX-1-LV0.5-728_memecenter.com</t>
  </si>
  <si>
    <t>1c8444aa3c3be7153d8b92ef9d4a6039</t>
  </si>
  <si>
    <t>RON7-UK-CPX-1.2-LV1-300_memecenter.com</t>
  </si>
  <si>
    <t>2034975f5d7508b441e10e70ae1454c7</t>
  </si>
  <si>
    <t>RON6-US-CPX-1.2-Lv1.1-728_memecenter.com</t>
  </si>
  <si>
    <t>4078b7a34479bd1b299c1b22c8e41578</t>
  </si>
  <si>
    <t>RON6-US-CPX-1.22-Lv3-160_memecenter.com</t>
  </si>
  <si>
    <t>6321be21dd6e2fdaa700bafd454f1c3b</t>
  </si>
  <si>
    <t>RON2-CA-CPX-1.2-Lv6-728_memecenter.com</t>
  </si>
  <si>
    <t>7bd10072776c6dab54994454387bcc85</t>
  </si>
  <si>
    <t>RON2-CA-CPX-1.2-Lv6-300_memecenter.com</t>
  </si>
  <si>
    <t>8327c0b0860fb769c7151e72e1990749</t>
  </si>
  <si>
    <t>RON6-US-CPX-1.2-Lv2.5-728_memecenter.com</t>
  </si>
  <si>
    <t>904a9a609819cb5fceb1fccc34c5a384</t>
  </si>
  <si>
    <t>RON6-US-CPX-1.21-Lv2.5-300_memecenter.com</t>
  </si>
  <si>
    <t>9849250dadbb0e73fc4f748066506fdc</t>
  </si>
  <si>
    <t>RON7-UK-CPX-1.2-LV3-728_Memecenter.com</t>
  </si>
  <si>
    <t>9ea3127ed760976b4e8039243984c29f</t>
  </si>
  <si>
    <t>RON6-US-CPX-1.22-Lv1-160_memecenter.com</t>
  </si>
  <si>
    <t>ade2875c47c1a7b2b4cad7741b694b45</t>
  </si>
  <si>
    <t>RON6-US-CPX-1.2-Lv4-728_memecenter.com</t>
  </si>
  <si>
    <t>b23e7ddd3ee0a47229bda862d45d95b7</t>
  </si>
  <si>
    <t>RON7-UK-CPX-1.2-LV1-728_memecenter.com</t>
  </si>
  <si>
    <t>b703cec5915995efbe77a103c69aff44</t>
  </si>
  <si>
    <t>RON6-NL-CPX-1-LV2-728x90_Memecenter.com</t>
  </si>
  <si>
    <t>c46e88279108c1456d52da0500c6736c</t>
  </si>
  <si>
    <t>RON2-CA-CPX-1.2-Lv2-728_memecenter.com</t>
  </si>
  <si>
    <t>c8f50d6779b24b515d2c49f54b00e3c7</t>
  </si>
  <si>
    <t>RON6-US-CPX-1.22-Lv2.5-160_memecenter.com</t>
  </si>
  <si>
    <t>ce4e6369ac67fb36aa5c485426181250</t>
  </si>
  <si>
    <t>RON6-US-CPX-1.21-Lv1.1-300_memecenter.com</t>
  </si>
  <si>
    <t>ea3030b8f6aa572db9e447fbd51b3067</t>
  </si>
  <si>
    <t>RON6-NO-CPX-1-LV4-728x90_Memecenter.com</t>
  </si>
  <si>
    <t>eaa5e4b7272b608f0f4978e8c80828b4</t>
  </si>
  <si>
    <t>RON2-CA-CPX-1.2-Lv6-160_memecenter.com</t>
  </si>
  <si>
    <t>eaf80165a202d5382e6eab74893613cf</t>
  </si>
  <si>
    <t>RON2-CA-CPX-1.2-Lv2-300_memecenter.com</t>
  </si>
  <si>
    <t>ffa74ee314aef8be530c21dab0e46a8f</t>
  </si>
  <si>
    <t>RON2-CA-CPX-1.2-Lv2-160_memecenter.com</t>
  </si>
  <si>
    <t>854b317fab5629e63628dd2b8929ee72</t>
  </si>
  <si>
    <t>RON2-US-ADV-1.2-Lv0.7-160_myfridgefood.com</t>
  </si>
  <si>
    <t>niezalezna.pl</t>
  </si>
  <si>
    <t>2a0f0689b9ca88582e0e56b82bbf8506</t>
  </si>
  <si>
    <t>RON1-PL-ADM-1.1-Lv2-300x250_Niezalezna.pl</t>
  </si>
  <si>
    <t>6fa07df34c024d1c98b0c789e71b319a</t>
  </si>
  <si>
    <t>RON1-PL-ADM-1.1-Lv2-728x90_Niezalezna.pl</t>
  </si>
  <si>
    <t>nwanime.com</t>
  </si>
  <si>
    <t>27fdda54ecd3d43cb6cb65dce3aa2d49</t>
  </si>
  <si>
    <t>RON7-US-QMD-1-LV2-160x600_Nwanime.com</t>
  </si>
  <si>
    <t>4e615e6360b7d20f707ce77215bcf6da</t>
  </si>
  <si>
    <t>RON7-US-QMD-1-LV2-728x90_Nwanime.com</t>
  </si>
  <si>
    <t>7f9224e41e0c5faf91bc6315e44d3ee4</t>
  </si>
  <si>
    <t>RON7-US-QMD-1-LV2-300x250_Nwanime.com</t>
  </si>
  <si>
    <t>ok.de</t>
  </si>
  <si>
    <t>1ce2fd0b23358515aa856bc3a2bc0e0c</t>
  </si>
  <si>
    <t>RON1-DACH-SMT-1.1-Lv2-300x250_Ok.de</t>
  </si>
  <si>
    <t>b81b1c4896b27364b6b70c57066b61d8</t>
  </si>
  <si>
    <t>RON1-DACH-SMT-1.1-Lv2-728x90_Ok.de</t>
  </si>
  <si>
    <t>d45b6fd41805903a76c6c96e564f6c5f</t>
  </si>
  <si>
    <t>RON1-DACH-SMT-1.1-Lv4-300x250-Ok.de</t>
  </si>
  <si>
    <t>34d273334030a009dcbe50e4e15c4566</t>
  </si>
  <si>
    <t>RON6-US-SOV-1.2-LV1.5-160x600_Pch.com</t>
  </si>
  <si>
    <t>81f5a09fe6bde278675d013fcaf7f274</t>
  </si>
  <si>
    <t>RON6-US-SOV-1.2-LV1.5-728x90_Pch.com</t>
  </si>
  <si>
    <t>seloger.com</t>
  </si>
  <si>
    <t>294421591812024e780bfe15e9bda533</t>
  </si>
  <si>
    <t>RON1-T1-HIM-1.1-Lv2_300_Seloger.com</t>
  </si>
  <si>
    <t>7bb99b7be017effbdd9f950423c01aa3</t>
  </si>
  <si>
    <t>RON2-FR-HIM-1.1.1-Lv4-300_seloger.com</t>
  </si>
  <si>
    <t>d14a2b5e90c0e57bdbdf15fe68e3b15f</t>
  </si>
  <si>
    <t>RON1-DE-HIM-1.1-Lv2-300_seloger.com</t>
  </si>
  <si>
    <t>stayfitfoods.com</t>
  </si>
  <si>
    <t>46d104aa0e2380c701ad4cb9fcf7db34</t>
  </si>
  <si>
    <t>RON2-US-YEH-1.6-Lv5.5-160_stayfitfoods.com</t>
  </si>
  <si>
    <t>6243b2c77addaf96497b301802780a53</t>
  </si>
  <si>
    <t>RON2-US-YEH-1.6-Lv5.5-728_stayfitfoods.com</t>
  </si>
  <si>
    <t>6455f77f5f35b29fc23bb204fb3bee2a</t>
  </si>
  <si>
    <t>RON2-US-YEH-1.6-Lv5.5-300_stayfitfoods.com</t>
  </si>
  <si>
    <t>673e8cb2f96d22bfb0a86b9cbbd32483</t>
  </si>
  <si>
    <t>RON2-US-YEH-1.6-Lv3-160_stayfitfoods.com</t>
  </si>
  <si>
    <t>9e4fdc41e87adeca8fe84525c43643a0</t>
  </si>
  <si>
    <t>RON2-US-YEH-1.6-Lv3-300_stayfitfoods.com</t>
  </si>
  <si>
    <t>b6fe83f870c857633b931e6b8146853f</t>
  </si>
  <si>
    <t>RON2-US-YEH-1.6-Lv3-728_stayfitfoods.com</t>
  </si>
  <si>
    <t>techcrunch.com</t>
  </si>
  <si>
    <t>184c9050a7a2864c7c75a76ae04478f2</t>
  </si>
  <si>
    <t>RON3-GL-ADT-2.2-LV3-728_techcrunch.com</t>
  </si>
  <si>
    <t>2c5319ef15902c51e62fda32b34ab664</t>
  </si>
  <si>
    <t>RON3-UK-ADT-1.3-LV5-300_techcrunch.com</t>
  </si>
  <si>
    <t>5b63b1bae7fcc50bad96876f0746b970</t>
  </si>
  <si>
    <t>RON3-UK-ADT-1.3-LV5-728_techcrunch.com</t>
  </si>
  <si>
    <t>7fc39ed25f044908281a1b351774c243</t>
  </si>
  <si>
    <t>RON3-UK-ADT-1.3-LV1.5-728_techcrunch.com</t>
  </si>
  <si>
    <t>8f6443b8344ee8a8ada14cb2919ba73b</t>
  </si>
  <si>
    <t>RON3-GL-ADT-2.2-LV3-300_techcrunch.com</t>
  </si>
  <si>
    <t>b459469d27033794f8b260ef34d364d7</t>
  </si>
  <si>
    <t>RON3-UK-ADT-1.3-LV1.5-300_techcrunch.com</t>
  </si>
  <si>
    <t>0eef5fe4e3b8fe52d3fbd610c3ea3edf</t>
  </si>
  <si>
    <t>RON2-US-ORD-1.3-Lv1.5-300_tolivelugu.com</t>
  </si>
  <si>
    <t>tubetamil.com</t>
  </si>
  <si>
    <t>39b9ba995d350a9602292dba27941359</t>
  </si>
  <si>
    <t>RON2-US-ORD-1.2-Lv1.5-300_tubetamil.com</t>
  </si>
  <si>
    <t>56e31f02a1ad6fe02b5dce204d739247</t>
  </si>
  <si>
    <t>RON2-US-ORD-1.2-Lv1.5-160_tubetamil.com</t>
  </si>
  <si>
    <t>db73455b96e74afd79ec63b255605cb4</t>
  </si>
  <si>
    <t>RON2-US-ORD-1.2-Lv1.5-728_tubetamil.com</t>
  </si>
  <si>
    <t>weeronline.nl</t>
  </si>
  <si>
    <t>15c20a27f91a3c9d9266af4e993f9686</t>
  </si>
  <si>
    <t>RON6-NL-IMD-1.2-LV0.5-728x90_Weeronline.nl</t>
  </si>
  <si>
    <t>1f95917b95f9a6959278208c7cd4cb12</t>
  </si>
  <si>
    <t>RON6-NL-IMD-1.2-LV3.5-728x90_Weeronline.nl</t>
  </si>
  <si>
    <t>5d1ca9a322a1aa48d34a745c3f0106ba</t>
  </si>
  <si>
    <t>RON6-NL-IMD-1.2-LV1.5-728_weeronline.nl</t>
  </si>
  <si>
    <t>dccfb064b79f2e26cdf71b84b10c5282</t>
  </si>
  <si>
    <t>RON6-NL-IMD-1.2-LV6.5-728_weeronline.nl</t>
  </si>
  <si>
    <t>1a53e47320c617535a7c21f518c45c4d</t>
  </si>
  <si>
    <t>RON2-US-YEH-1.7.1-Lv3-300_wuxiaworld.com</t>
  </si>
  <si>
    <t>3f7f2145bd554c70835ab73f25f73d4b</t>
  </si>
  <si>
    <t>RON1-DE-YEH-1.1-LV2-300_wuxiaworld.com</t>
  </si>
  <si>
    <t>5b4f9dd0ec6ca418ea2e03fd82201a76</t>
  </si>
  <si>
    <t>RON2-CA-YEH-1.7-Lv3-300_wuxiaworld.com [deleted]</t>
  </si>
  <si>
    <t>6eed9b29b253853fb09b62545829c545</t>
  </si>
  <si>
    <t>RON2-US-YEH-1.7-Lv3-300_wuxiaworld.com</t>
  </si>
  <si>
    <t>Spark Ads Network (Samakal.net)</t>
  </si>
  <si>
    <t>samakal.net</t>
  </si>
  <si>
    <t>206a176db951dfaa249b722e2644693b</t>
  </si>
  <si>
    <t>Samakal.net 728x90</t>
  </si>
  <si>
    <t>3333f5df0c48308e700c1b135f6ae2dd</t>
  </si>
  <si>
    <t>Samakal.net Mobile -1 300x250</t>
  </si>
  <si>
    <t>504e403626e11eb2470ad9a38d86496d</t>
  </si>
  <si>
    <t>Samakal.net - 1 300x250</t>
  </si>
  <si>
    <t>967ed2a1962c0e9f4cafe97e26426103</t>
  </si>
  <si>
    <t>Samakal.net Mobile 300x50</t>
  </si>
  <si>
    <t>Spin.de</t>
  </si>
  <si>
    <t>spin.de</t>
  </si>
  <si>
    <t>1f4ffc4095df453821a15d18368128f2</t>
  </si>
  <si>
    <t>Spin.de 728x90</t>
  </si>
  <si>
    <t>Sportsplays.com</t>
  </si>
  <si>
    <t>sportsplays.com</t>
  </si>
  <si>
    <t>beb740f14d2ada7e88c4ecde7af3b958</t>
  </si>
  <si>
    <t>Sportsplays.com 728x90</t>
  </si>
  <si>
    <t>Ssbwiki.com</t>
  </si>
  <si>
    <t>mariowiki.com</t>
  </si>
  <si>
    <t>09bcc81c7605ae8a4ebfea5dd4b30a99</t>
  </si>
  <si>
    <t>MarioWiki Left 3 (BTF)</t>
  </si>
  <si>
    <t>2fa9cb513a23d6c23397a1171b07920e</t>
  </si>
  <si>
    <t>MarioWiki Bottom Right</t>
  </si>
  <si>
    <t>775ddb5c8a2aa5a241018157ee763ec3</t>
  </si>
  <si>
    <t>MarioWiki Bottom Left</t>
  </si>
  <si>
    <t>ssbwiki.com</t>
  </si>
  <si>
    <t>055df79b491c931a412aaf4eee312a86</t>
  </si>
  <si>
    <t>SmashWiki Bottom Right</t>
  </si>
  <si>
    <t>17dc39abb6460ac85bb2e7b003f2e7ce</t>
  </si>
  <si>
    <t>SmashWiki Bottom Left</t>
  </si>
  <si>
    <t>e2642176c8846ab995e89139b8cf8d72</t>
  </si>
  <si>
    <t>SmashWiki Right 3 (BTF)</t>
  </si>
  <si>
    <t>Stacker Media (Slacker.com)</t>
  </si>
  <si>
    <t>breatheheavy.com</t>
  </si>
  <si>
    <t>06830d21e99e99083328873cf8ae4b38</t>
  </si>
  <si>
    <t>bhexhale.05.btf.rec 300x250</t>
  </si>
  <si>
    <t>0a7b9d6d10e8527daf690ce61525a77e</t>
  </si>
  <si>
    <t>bhexhale.03.atf.rec 300x250</t>
  </si>
  <si>
    <t>21b6b494395861269896e86864ce2272</t>
  </si>
  <si>
    <t>Breathhv.06.mob.rec - 300x250</t>
  </si>
  <si>
    <t>26fb774efb0b69415fb2c096e30d3349</t>
  </si>
  <si>
    <t>bhexhale.02.atf.rec 300x250</t>
  </si>
  <si>
    <t>448646a88bedd5429066b45c35bb73a9</t>
  </si>
  <si>
    <t>Breathhv.02.atf.rec - 300x250</t>
  </si>
  <si>
    <t>51a6bf6657d3c2a43d84e9bd0df9ee18</t>
  </si>
  <si>
    <t>Breathhv.01.atf.lb -  728x90</t>
  </si>
  <si>
    <t>887535bce08b1854cc5c84e2a9947b06</t>
  </si>
  <si>
    <t>Breathhv.03.atf.rec - 300x250</t>
  </si>
  <si>
    <t>c1febb530cf929fd13006413d8999a44</t>
  </si>
  <si>
    <t>bhexhale.04.btf.rec 300x250</t>
  </si>
  <si>
    <t>c57408f4df9ab6c467107b24ef836bd6</t>
  </si>
  <si>
    <t>Breathhv.04.atf.rec - 300x250</t>
  </si>
  <si>
    <t>db64966759e2a8d2b377cab720ca3f6a</t>
  </si>
  <si>
    <t>Breathhv.07.mob.rec 300x250</t>
  </si>
  <si>
    <t>e3229e33fbeb2710bae4a9f0e16804d3</t>
  </si>
  <si>
    <t>Breathhv.05.atf.rec - 300x250</t>
  </si>
  <si>
    <t>nextimpulsesports.com</t>
  </si>
  <si>
    <t>037657001351a2a22c30b7c271c51e49</t>
  </si>
  <si>
    <t>nextimp.04.btf.srec</t>
  </si>
  <si>
    <t>257427517461b12b01f05344e2d71db4</t>
  </si>
  <si>
    <t>nextimp.02.atf.rec</t>
  </si>
  <si>
    <t>b34901c883309f61da23a07d7fab7189</t>
  </si>
  <si>
    <t>nextimp.05.btf.lb</t>
  </si>
  <si>
    <t>b450226cf9258038079908bc9fde3f02</t>
  </si>
  <si>
    <t>nextimp.03.atf.srec</t>
  </si>
  <si>
    <t>e8f713633bb891996ff5d1f2e287882e</t>
  </si>
  <si>
    <t>nextimp.01.atf.lb</t>
  </si>
  <si>
    <t>terezowens.com</t>
  </si>
  <si>
    <t>02b6f066fa646cfb246ce63c4c508d48</t>
  </si>
  <si>
    <t>To.02.atf.srec 300x250</t>
  </si>
  <si>
    <t>41a5755f97f4064b77d348a54872ea98</t>
  </si>
  <si>
    <t>To.01.atf.slb 728x90</t>
  </si>
  <si>
    <t>bbabbf3cfb30830964161ebf6269bcf9</t>
  </si>
  <si>
    <t>To.03.btf.srec 300x250</t>
  </si>
  <si>
    <t>bfa8e9d0ec0b405e00ca4455a79c2675</t>
  </si>
  <si>
    <t>To.04.btf.srec 300x250</t>
  </si>
  <si>
    <t>d7db16573134f0101a3f19fc9899ee7f</t>
  </si>
  <si>
    <t>To.05.btf.slb 728x90</t>
  </si>
  <si>
    <t>Steephill.tv</t>
  </si>
  <si>
    <t>steephill.tv</t>
  </si>
  <si>
    <t>210d1a59145a9edab4f2360b182f4e47</t>
  </si>
  <si>
    <t>Steephill.tv US 160x600</t>
  </si>
  <si>
    <t>2e3c9e18b9eded4af150eb14842fd670</t>
  </si>
  <si>
    <t>Steephill.tv US 300x250</t>
  </si>
  <si>
    <t>9a8023dc03e8feea49d81686b5b75ef6</t>
  </si>
  <si>
    <t>Steephill.tv US 728x90</t>
  </si>
  <si>
    <t>Stickyday.com</t>
  </si>
  <si>
    <t>dayherald.com</t>
  </si>
  <si>
    <t>0c46011da571ac8dfcb39884d861ab97</t>
  </si>
  <si>
    <t>Dayherald.com Sidebar Top 300x250</t>
  </si>
  <si>
    <t>5b07e8ca8a944d660b2ff08fd750e8f7</t>
  </si>
  <si>
    <t>Dayherald.com Sidebar Bottom 300x250</t>
  </si>
  <si>
    <t>cde12fd88feb28a180ca9322e44e9249</t>
  </si>
  <si>
    <t>Dayherald.com Mobile Bottom 300x250</t>
  </si>
  <si>
    <t>masterherald.com</t>
  </si>
  <si>
    <t>107d11d746503d4273104464d8517d54</t>
  </si>
  <si>
    <t>Masterherald.com Sidebar Bottom 300x250</t>
  </si>
  <si>
    <t>5b0bce9525533c0f48a1b957812bd306</t>
  </si>
  <si>
    <t>Masterherald.com Sidebar Middle 300x250</t>
  </si>
  <si>
    <t>bf9ccfc50a5f4cae22b0b840b5789056</t>
  </si>
  <si>
    <t>Masterherald.com Mobile Bottom 300x250</t>
  </si>
  <si>
    <t>c1fb1a01581e05703aaa1826abbccaa9</t>
  </si>
  <si>
    <t>Masterherald.com Sidebar Top 300x250</t>
  </si>
  <si>
    <t>stickyday.com</t>
  </si>
  <si>
    <t>148185b02ba6514cd0f6e94443249f6c</t>
  </si>
  <si>
    <t>Stickyday.com Sticky Format Sidebar Bottom 300x250</t>
  </si>
  <si>
    <t>1e29479397bae13b94cea35eef352f17</t>
  </si>
  <si>
    <t>Stickyday.com Sticky Format Sidebar Middle 300x250</t>
  </si>
  <si>
    <t>45af3b9aeaf17879fb4603066532f072</t>
  </si>
  <si>
    <t>Stickyday.com 728x90</t>
  </si>
  <si>
    <t>5ba33a013933200e406f1601cc67a4aa</t>
  </si>
  <si>
    <t>Stickyday.com Sticky Format Middle 728x90</t>
  </si>
  <si>
    <t>7d1e6707abf87461550298d894f5275a</t>
  </si>
  <si>
    <t>Stickyday.com 300x250</t>
  </si>
  <si>
    <t>922e34c4341125aa652b814efc1169d9</t>
  </si>
  <si>
    <t>Stickyday.com Sticky Format Sidebar Top 300x250</t>
  </si>
  <si>
    <t>a22669f464a9e82eb75083e5f798b8ea</t>
  </si>
  <si>
    <t>Stickyday.com #3 300x250</t>
  </si>
  <si>
    <t>a394bde587f13cf7452314b6e844648c</t>
  </si>
  <si>
    <t>Stickyday.com Sticky Format Bottom 728x90</t>
  </si>
  <si>
    <t>f30f0b586255813ee79faf929e1268f6</t>
  </si>
  <si>
    <t>Stickyday.com #2 728x90</t>
  </si>
  <si>
    <t>f5ad83afe63e7e3fe905c04ad57374ab</t>
  </si>
  <si>
    <t>Stickyday.com #2 300x250</t>
  </si>
  <si>
    <t>Stockhouse.com</t>
  </si>
  <si>
    <t>stockhouse.com</t>
  </si>
  <si>
    <t>2fd67d202701d40fe07d9d4845ec16b6</t>
  </si>
  <si>
    <t>Stockhouse.com passbacks 728x90</t>
  </si>
  <si>
    <t>8a92aba91b88296b8f9f58ec408b187a</t>
  </si>
  <si>
    <t>Adzerk 300x250</t>
  </si>
  <si>
    <t>b4cc9d68b6bc8e454f60cd18706ec528</t>
  </si>
  <si>
    <t>adzerk 728x90</t>
  </si>
  <si>
    <t>ef52e414080671ac8f47fcde9d385bbf</t>
  </si>
  <si>
    <t>Stockhouse.com passbacks 300x250</t>
  </si>
  <si>
    <t>fd4a03c539ebe05e0db07ebad8c7c9d6</t>
  </si>
  <si>
    <t>Adzerk 300x600</t>
  </si>
  <si>
    <t>StreamAMP (Greenatom.net)</t>
  </si>
  <si>
    <t>autotrader.com.au</t>
  </si>
  <si>
    <t>160a334d6731d133d7e07c0149a3094c</t>
  </si>
  <si>
    <t>Autotrader.com.au AU 728x90</t>
  </si>
  <si>
    <t>b998c4fda86d7e823184d64576cd3eaa</t>
  </si>
  <si>
    <t>Autotrader.com.au AU 300x250</t>
  </si>
  <si>
    <t>carfind.co.za</t>
  </si>
  <si>
    <t>b9ebb83c2ccf4eff33617308a2c035d3</t>
  </si>
  <si>
    <t>Carfind.co.za Mobile 300x50</t>
  </si>
  <si>
    <t>freeridegames.com</t>
  </si>
  <si>
    <t>7b40cee9dcbed743d712e10a624a42ce</t>
  </si>
  <si>
    <t>Freeridegames.com 300x250 ROS</t>
  </si>
  <si>
    <t>a4f094dd5889830f698c65310923a320</t>
  </si>
  <si>
    <t>Freeridegames.com 728x90 ROS</t>
  </si>
  <si>
    <t>fece0cce4413d447d3b2b12ef0058392</t>
  </si>
  <si>
    <t>Freeridegames.com 160x600 ROS</t>
  </si>
  <si>
    <t>golfwrx.com</t>
  </si>
  <si>
    <t>624551446bf7f47ae1c489bccaed6793</t>
  </si>
  <si>
    <t>Golfwrx.com 728x90</t>
  </si>
  <si>
    <t>junkmail.co.za</t>
  </si>
  <si>
    <t>bb9e96b8bc31a6847ce3787278e68a47</t>
  </si>
  <si>
    <t>Junkmail.co.za Mobile 320x50</t>
  </si>
  <si>
    <t>shehealthy.com</t>
  </si>
  <si>
    <t>c21deec12b8d52eec8cd146b73c7e703</t>
  </si>
  <si>
    <t>Shehealthy.com ATF 300x250</t>
  </si>
  <si>
    <t>eaa6ac303d4675317bb0a8384c33d655</t>
  </si>
  <si>
    <t>Shehealthy.com ATF 728x90</t>
  </si>
  <si>
    <t>theanswerbank.co.uk</t>
  </si>
  <si>
    <t>d92696c8260181e70b20a78420bac186</t>
  </si>
  <si>
    <t>Theanswerbank.co.uk UK 300x250</t>
  </si>
  <si>
    <t>fd9bbddbd7eeb8b7f2fd93a07ee5b0c9</t>
  </si>
  <si>
    <t>Theanswerbank.co.uk UK 160x600</t>
  </si>
  <si>
    <t>useddudley.co.uk</t>
  </si>
  <si>
    <t>89c575416037e408e7e4a41a17462d98</t>
  </si>
  <si>
    <t>Useddudley.co.uk 300x250</t>
  </si>
  <si>
    <t>usedsandwell.co.uk</t>
  </si>
  <si>
    <t>f760e04727a26f3efced0a296dc641bb</t>
  </si>
  <si>
    <t>Usedsandwell.co.uk 300x250</t>
  </si>
  <si>
    <t>usedwolverhampton.co.uk</t>
  </si>
  <si>
    <t>e1930beae7b7148ee31cced4537bcf1c</t>
  </si>
  <si>
    <t>Usedwolverhampton.co.uk 300x250</t>
  </si>
  <si>
    <t>vivaglammagazine.com</t>
  </si>
  <si>
    <t>643e146b84298651b54c053f51730e80</t>
  </si>
  <si>
    <t>Vivaglammagazine.com ATF 300x250</t>
  </si>
  <si>
    <t>a4cdf56e79a8dc354b89663eb57f0eae</t>
  </si>
  <si>
    <t>Vivaglammagazine.com BTF 300x250</t>
  </si>
  <si>
    <t>westhamonline.net</t>
  </si>
  <si>
    <t>c3440780de9759e490356c8c99314092</t>
  </si>
  <si>
    <t>Westhamonline.net US 160x600</t>
  </si>
  <si>
    <t>wholeparent.com</t>
  </si>
  <si>
    <t>a370e6b4ad39de3d0b604c8c68d5b488</t>
  </si>
  <si>
    <t>Wholeparent.com US/UK/CA ATF 300x250</t>
  </si>
  <si>
    <t>b6d231b97ed6255c6cabb3ab1a72b31c</t>
  </si>
  <si>
    <t>Wholeparent.com US/UK/CA BTF 300x250</t>
  </si>
  <si>
    <t>Suamusica.com.br</t>
  </si>
  <si>
    <t>suamusica.com.br</t>
  </si>
  <si>
    <t>801327c7a47c073f896a254dddd7c65e</t>
  </si>
  <si>
    <t>Suamusica.com.br 300x250</t>
  </si>
  <si>
    <t>9d058dc93ce7bf3d7b76d86fbfa169aa</t>
  </si>
  <si>
    <t>Suamusica.com.br 728x90</t>
  </si>
  <si>
    <t>fb6e15dfb20054828c3af0b8f8a331f3</t>
  </si>
  <si>
    <t>Suamusica.com.br 300x600</t>
  </si>
  <si>
    <t>Sunsigns.org</t>
  </si>
  <si>
    <t>astrologycircle.com</t>
  </si>
  <si>
    <t>43dd33baa46750c7c37d8170f11bc95d</t>
  </si>
  <si>
    <t>Astrologycircle.com 728x90</t>
  </si>
  <si>
    <t>88a78d179c106fce7b4bb02d9c0560a9</t>
  </si>
  <si>
    <t>Astrologycircle.com 300x250</t>
  </si>
  <si>
    <t>8c87cfde2b80b75d2a9d0ab603f09f8b</t>
  </si>
  <si>
    <t>Astrologycircle.com #2 728x90</t>
  </si>
  <si>
    <t>ec83c41825854fc676b7fee7f5d8a2e0</t>
  </si>
  <si>
    <t>Astrologycircle.com #2 300x250</t>
  </si>
  <si>
    <t>mysticscripts.com</t>
  </si>
  <si>
    <t>1b554dfefec207a2e545b79a5833a20a</t>
  </si>
  <si>
    <t>Mysticscripts.com 728x90</t>
  </si>
  <si>
    <t>4582b6bf55b32a391c78ca46cb92c918</t>
  </si>
  <si>
    <t>Mysticscripts.com 300x250</t>
  </si>
  <si>
    <t>8c27daaccfa08bbb088f1b1c3d83c2e4</t>
  </si>
  <si>
    <t>Mysticscripts.com #2 728x90</t>
  </si>
  <si>
    <t>ea70e8fe42c86b35dac9ba7d17157553</t>
  </si>
  <si>
    <t>Mysticscripts.com #2 300x250</t>
  </si>
  <si>
    <t>sunsigns.org</t>
  </si>
  <si>
    <t>1b9ea3f8155f510e91693b3a8e145b72</t>
  </si>
  <si>
    <t>Sunsigns.org New 300x250</t>
  </si>
  <si>
    <t>332be51d8be00fa3daf9b0c4c95d542c</t>
  </si>
  <si>
    <t>Sunsigns_pubG1 300x250</t>
  </si>
  <si>
    <t>3fa3ec4c1163f670c3d812d60e85bbad</t>
  </si>
  <si>
    <t>Sunsigns.org 160x600</t>
  </si>
  <si>
    <t>4c667321770ab1648b2d881ac55e625e</t>
  </si>
  <si>
    <t>Sunsigns.org New 728x90</t>
  </si>
  <si>
    <t>5d40bab4f9440ef9f0ce7267da6e8164</t>
  </si>
  <si>
    <t>Sunsigns.org #2 160x600</t>
  </si>
  <si>
    <t>83091c5e4b1bb43cc91e03797666004b</t>
  </si>
  <si>
    <t>Sunsigns.org #4 300x250</t>
  </si>
  <si>
    <t>8c92ec9cd738ee48f84eea80797fa151</t>
  </si>
  <si>
    <t>8f45957ff5ee99e4cd4783266e99f9d9</t>
  </si>
  <si>
    <t>Sunsigns_pubG 300x250</t>
  </si>
  <si>
    <t>ac8799126e2755035ac0204ba46068db</t>
  </si>
  <si>
    <t>Sunsigns.org 300x250</t>
  </si>
  <si>
    <t>e1824dec6edc385deab0ea10dfe8a2fe</t>
  </si>
  <si>
    <t>Sunsigns.org #2 300x250</t>
  </si>
  <si>
    <t>e29bc40639154017e7ebf9e1092d7978</t>
  </si>
  <si>
    <t>Sunsigns.org #3 300x250</t>
  </si>
  <si>
    <t>f55c2235d6ba3cf37532d2c7cb53672d</t>
  </si>
  <si>
    <t>Sunsigns.org Mobile 320x50</t>
  </si>
  <si>
    <t>SureSwift Capital Inc. (PythonCentral.io)</t>
  </si>
  <si>
    <t>cssdeck.com</t>
  </si>
  <si>
    <t>2afac9f294d19e3724b2b6c0363eed17</t>
  </si>
  <si>
    <t>Cssdeck.com #1 300x250</t>
  </si>
  <si>
    <t>3383c1e5455b0bfc8f7ffb92d7729cc7</t>
  </si>
  <si>
    <t>Cssdeck.com #1 300x600</t>
  </si>
  <si>
    <t>8f209eebf2434566c8860c33335c3801</t>
  </si>
  <si>
    <t>Cssdeck.com #2 300x250</t>
  </si>
  <si>
    <t>bab9f5c074a42e2134ffb2156418d1b8</t>
  </si>
  <si>
    <t>Cssdeck.com #1 728x90</t>
  </si>
  <si>
    <t>cssreset.com</t>
  </si>
  <si>
    <t>763ad3643363b013fb5d753027297f1e</t>
  </si>
  <si>
    <t>Cssreset.com 300x600</t>
  </si>
  <si>
    <t>b6722123bc4d968e941ebc8c8b397288</t>
  </si>
  <si>
    <t>Cssreset.com 300x250</t>
  </si>
  <si>
    <t>bb9dfd0b3b92eaac359642b341a50d93</t>
  </si>
  <si>
    <t>Cssreset.com 160x600</t>
  </si>
  <si>
    <t>e89bea5b06d87a63d3e8f6a2cd2f8570</t>
  </si>
  <si>
    <t>Cssreset.com 728x90</t>
  </si>
  <si>
    <t>html5canvastutorials.com</t>
  </si>
  <si>
    <t>123d535d80e0287811db61956536628f</t>
  </si>
  <si>
    <t>Html5canvastutorials.com 728x90</t>
  </si>
  <si>
    <t>1578d0ebdeee664fbbb9a9c02aa215ad</t>
  </si>
  <si>
    <t>Html5canvastutorials.com 160x600</t>
  </si>
  <si>
    <t>1e26237022a38e1c67e0cfdb5b439eb6</t>
  </si>
  <si>
    <t>Html5canvastutorials.com #2 300x250</t>
  </si>
  <si>
    <t>3f8b0259ff93c194784830aafeb2a8ae</t>
  </si>
  <si>
    <t>Html5canvastutorials.com #2 728x90</t>
  </si>
  <si>
    <t>827dfbec33e61e9b60256603ff9e5c91</t>
  </si>
  <si>
    <t>Html5canvastutorials.com 300x250</t>
  </si>
  <si>
    <t>eb229f8b6d18f11b3dcd5fa2f6f4dc74</t>
  </si>
  <si>
    <t>Html5canvastutorials.com 300x600</t>
  </si>
  <si>
    <t>inserthtml.com</t>
  </si>
  <si>
    <t>11311a86686f12f9cb2957aeed3b2bff</t>
  </si>
  <si>
    <t>Inserthtml.com 160x600</t>
  </si>
  <si>
    <t>124dc0ba42fffaaf9914b539e506a5d5</t>
  </si>
  <si>
    <t>Inserthtml.com 300x600</t>
  </si>
  <si>
    <t>5137133a5c10c395ee84a9df5091dffc</t>
  </si>
  <si>
    <t>Inserthtml.com 728x90</t>
  </si>
  <si>
    <t>ca1729e3dfbdcf57ef58cd579c11e6a3</t>
  </si>
  <si>
    <t>Inserthtml.com #2 728x90</t>
  </si>
  <si>
    <t>460bef7076ad6114666fcc3664a3c9e9</t>
  </si>
  <si>
    <t>579ba3cd27c645c3eb17442a4d8824b4</t>
  </si>
  <si>
    <t>Jquerybyexample.net 160x600</t>
  </si>
  <si>
    <t>be2d4f654849b992f85c34cf2e7a086d</t>
  </si>
  <si>
    <t>Jquerybyexample.net 300x600</t>
  </si>
  <si>
    <t>eacc2206ac3a45d444687063edc599ce</t>
  </si>
  <si>
    <t>Jquerybyexample.net 728x90</t>
  </si>
  <si>
    <t>jqueryhouse.com</t>
  </si>
  <si>
    <t>0791787893047d285d0aeb2bb79bb5a5</t>
  </si>
  <si>
    <t>Jqueryhouse.com #1 300x250</t>
  </si>
  <si>
    <t>31af06a68f26ab931f84c19bc1bc7539</t>
  </si>
  <si>
    <t>Jqueryhouse.com #2 728x90</t>
  </si>
  <si>
    <t>49be119bf0685fc1ae387d33d88e791b</t>
  </si>
  <si>
    <t>Jqueryhouse.com #1 300x600</t>
  </si>
  <si>
    <t>b18049fe96ecb32f452d30899a999e2d</t>
  </si>
  <si>
    <t>Jqueryhouse.com #2 300x250</t>
  </si>
  <si>
    <t>f87db996568e8b6ebe965b34af6ff862</t>
  </si>
  <si>
    <t>Jqueryhouse.com #1 728x90</t>
  </si>
  <si>
    <t>learningjquery.com</t>
  </si>
  <si>
    <t>83d0f08d5c3b6b954b6bd7119aee4bfe</t>
  </si>
  <si>
    <t>Learningjquery.com 160x600</t>
  </si>
  <si>
    <t>e4fb0a73e44ec1c297aab15c1c4d5260</t>
  </si>
  <si>
    <t>Learningjquery.com 728x90</t>
  </si>
  <si>
    <t>21bbd78cfc03ac4cf1707daaefeb6bc6</t>
  </si>
  <si>
    <t>Pythoncentral.io #2 728x90</t>
  </si>
  <si>
    <t>81ca9b61f68cb61a68ef1e7d5a11bb38</t>
  </si>
  <si>
    <t>Pythoncentral.io 160x600</t>
  </si>
  <si>
    <t>9264d7cd8b5d4c4ca53ac3a0972988cd</t>
  </si>
  <si>
    <t>Pythoncentral.io #2 300x250</t>
  </si>
  <si>
    <t>thecodeplayer.com</t>
  </si>
  <si>
    <t>6770d227a2115bf4fd4e97b79a68c0be</t>
  </si>
  <si>
    <t>Thecodeplayer.com 300x250</t>
  </si>
  <si>
    <t>c9b46d975744d945f8f448ce9da4a077</t>
  </si>
  <si>
    <t>Thecodeplayer.com #2 300x250</t>
  </si>
  <si>
    <t>Tabforacause.org</t>
  </si>
  <si>
    <t>tab.gladly.io</t>
  </si>
  <si>
    <t>456570724038ba13815c2d529fc84c3e</t>
  </si>
  <si>
    <t>Tab.gladly.io 300x250</t>
  </si>
  <si>
    <t>c371793e0388b0af3018a9841ae77927</t>
  </si>
  <si>
    <t>Tab.gladly.io 728x90</t>
  </si>
  <si>
    <t>Tamilo.com</t>
  </si>
  <si>
    <t>tamilo.com</t>
  </si>
  <si>
    <t>16121bf184704a78ae8e6facce9ceeb2</t>
  </si>
  <si>
    <t>Tamilo.com English Speaking 300x250</t>
  </si>
  <si>
    <t>28204e64da4b3d9cb3d7c3958bed812b</t>
  </si>
  <si>
    <t>Tamilo.com 160x600</t>
  </si>
  <si>
    <t>6cf70ddc16dcc7a202ccd2c028a90358</t>
  </si>
  <si>
    <t>Tamilo.com English Speaking 728x90</t>
  </si>
  <si>
    <t>71f84ab5dded68d1de7d8bf4068d94f0</t>
  </si>
  <si>
    <t>Tamilo.com ROW 160x600</t>
  </si>
  <si>
    <t>872e6c1189beca1dce4c7fe32f710dd8</t>
  </si>
  <si>
    <t>Tamilo.com #2 160x600</t>
  </si>
  <si>
    <t>ca9e1df51f8d4b77e12a720ad6d83ca9</t>
  </si>
  <si>
    <t>Tamilo.com ROW 300x250</t>
  </si>
  <si>
    <t>db01ce3fe8a2b828a6e5c2f1313fea41</t>
  </si>
  <si>
    <t>Tamilo.com English Speaking 160x600</t>
  </si>
  <si>
    <t>dde9dd1eca9b245dd61c1918d08423b7</t>
  </si>
  <si>
    <t>Tamilo.com 728x90</t>
  </si>
  <si>
    <t>e5d01124d77c656722a20e7da763815d</t>
  </si>
  <si>
    <t>Tamilo.com 300x250</t>
  </si>
  <si>
    <t>e8338e401c53b8d0ba10ce399224ade1</t>
  </si>
  <si>
    <t>Tamilo.com ROW 728x90</t>
  </si>
  <si>
    <t>Taunton Press (Finecooking.com)</t>
  </si>
  <si>
    <t>finecooking.com</t>
  </si>
  <si>
    <t>2614dbff69ea186d9058307d5168138f</t>
  </si>
  <si>
    <t>Finecooking.com #1</t>
  </si>
  <si>
    <t>34653745dcf05281fbc22296508ec595</t>
  </si>
  <si>
    <t>Finecooking.com #2 728x90</t>
  </si>
  <si>
    <t>9ea82b57e5d2adef9e9b5d80a263bd7a</t>
  </si>
  <si>
    <t>Finecooking.com #2 300x250</t>
  </si>
  <si>
    <t>d711a945b99c667dede709be043f7f1a</t>
  </si>
  <si>
    <t>Finecooking.com #1 728x90</t>
  </si>
  <si>
    <t>Teamuscellular.com</t>
  </si>
  <si>
    <t>teamuscellular.com</t>
  </si>
  <si>
    <t>1673d395e9f2f656acca5aa4949c19a4</t>
  </si>
  <si>
    <t>TUSCC Bottom 2 300x250</t>
  </si>
  <si>
    <t>aa41a09d0d8b914cde7a80885e2523d3</t>
  </si>
  <si>
    <t>TUSCC Bottom 1 300x250</t>
  </si>
  <si>
    <t>d266b9b13f658f07986138582d02afed</t>
  </si>
  <si>
    <t>TUSCC Header 728x90</t>
  </si>
  <si>
    <t>Techeblog.com</t>
  </si>
  <si>
    <t>techeblog.com</t>
  </si>
  <si>
    <t>053f993ba81b2d3d63a7d8552532d005</t>
  </si>
  <si>
    <t>Techeblog.com 160x600</t>
  </si>
  <si>
    <t>5441188a66edfd798576c2413abaa5a8</t>
  </si>
  <si>
    <t>Techeblog.com 300x250</t>
  </si>
  <si>
    <t>cfff52cc477f72fca243d1e50bcd4fd1</t>
  </si>
  <si>
    <t>Techeblog.com 728x90</t>
  </si>
  <si>
    <t>Telechargerunevideo.com</t>
  </si>
  <si>
    <t>telechargerunevideo.com</t>
  </si>
  <si>
    <t>8bad0532f67e48fb03cf84e3e057ac82</t>
  </si>
  <si>
    <t>Telechargerunevideo.com 728x90</t>
  </si>
  <si>
    <t>Tercerainformacion.es</t>
  </si>
  <si>
    <t>tercerainformacion.es</t>
  </si>
  <si>
    <t>74448bfad8797f507ad916c1e46ac17e</t>
  </si>
  <si>
    <t>Tercerainformacion.es 728x90</t>
  </si>
  <si>
    <t>Terra Networks Operations Inc (terra.com.br)</t>
  </si>
  <si>
    <t>entretenimiento.terra.com.mx</t>
  </si>
  <si>
    <t>179dca58d69d7e8f56f9c5da93f49094</t>
  </si>
  <si>
    <t>Entretenimiento.terra.com.mx MX 300x600</t>
  </si>
  <si>
    <t>2e5fcf4f34502e1b884fd8dda8aebb14</t>
  </si>
  <si>
    <t>Entretenimiento.terra.com.mx MX 728x90</t>
  </si>
  <si>
    <t>46eb721a4675949862b4fae8d7ac68e9</t>
  </si>
  <si>
    <t>Entretenimiento.terra.com.mx Mobile 300x250</t>
  </si>
  <si>
    <t>584ae325d0c0482a7204e4c096413a52</t>
  </si>
  <si>
    <t>Entretenimiento.terra.com.mx MX 300x250</t>
  </si>
  <si>
    <t>esportes.terra.com.br</t>
  </si>
  <si>
    <t>20fe201f55b5cd6cb9602c2d19d1c332</t>
  </si>
  <si>
    <t>Esportes.terra.com.br Mobile 320x50</t>
  </si>
  <si>
    <t>50b3ac1de7fb6c0615a5c81fbd15192b</t>
  </si>
  <si>
    <t>Esportes.terra.com.br 728x90</t>
  </si>
  <si>
    <t>musica.terra.com.mx</t>
  </si>
  <si>
    <t>0117d8b89f59386ecdbc21759cfa0a27</t>
  </si>
  <si>
    <t>Musica.terra.com.mx MX 300x250</t>
  </si>
  <si>
    <t>09b91ca713c1d553af54be6a9848f438</t>
  </si>
  <si>
    <t>Musica.terra.com.mx MX 300x600</t>
  </si>
  <si>
    <t>noticias.terra.com.mx</t>
  </si>
  <si>
    <t>17fddd1e028a6ab9e3d2e7af368c9aca</t>
  </si>
  <si>
    <t>Noticias.terra.com.mx MX 300x250</t>
  </si>
  <si>
    <t>1b94d648ad6bab72ded69120667f59a8</t>
  </si>
  <si>
    <t>Noticias.terra.com.mx Mobile 320x50</t>
  </si>
  <si>
    <t>b8ad2a1c05c850b221b8b036480c4a7d</t>
  </si>
  <si>
    <t>Noticias.terra.com.mx MX 728x90</t>
  </si>
  <si>
    <t>c2fb209063c1466a1fb05fe1f8fce893</t>
  </si>
  <si>
    <t>Noticias.terra.com.mx MX 300x600</t>
  </si>
  <si>
    <t>terra.com</t>
  </si>
  <si>
    <t>0cd14b0f59f0977e62db829405150ab2</t>
  </si>
  <si>
    <t>Terra.com Mobile 300x250</t>
  </si>
  <si>
    <t>1cd0dbcbd8e34eaa9985ee9bcd9dab24</t>
  </si>
  <si>
    <t>Terra.com 728x90</t>
  </si>
  <si>
    <t>74d87c396fbead7aee916218d7eaa721</t>
  </si>
  <si>
    <t>Terra.com 300x250</t>
  </si>
  <si>
    <t>vidayestilo.terra.com.mx</t>
  </si>
  <si>
    <t>1e503915ab51fed0564cd376b9c6b348</t>
  </si>
  <si>
    <t>Vidayestilo.terra.com.mx MX 728x90</t>
  </si>
  <si>
    <t>367fe2045b7ba49654644741ecee69d8</t>
  </si>
  <si>
    <t>Vidayestilo.terra.com.mx MX 300x600</t>
  </si>
  <si>
    <t>5dfaf6c83bb4e83f244ac6e76a389800</t>
  </si>
  <si>
    <t>Vidayestilo.terra.com.mx MX 300x250</t>
  </si>
  <si>
    <t>The Blogger Network</t>
  </si>
  <si>
    <t>cookingclassy.com</t>
  </si>
  <si>
    <t>8b1984042292677c3cc1b3c80dbc6761</t>
  </si>
  <si>
    <t>Cookingclassy.com 300x250</t>
  </si>
  <si>
    <t>c5caef50e5cad0bed4a3d498acb40fce</t>
  </si>
  <si>
    <t>Cookingclassy.com 728x90</t>
  </si>
  <si>
    <t>higherperspectives.com</t>
  </si>
  <si>
    <t>733a1be16391aeea01a398cabb922fe1</t>
  </si>
  <si>
    <t>Higherperspectives.com Mobile 300x250</t>
  </si>
  <si>
    <t>9382662efa79bd99e013132eb1f2fd94</t>
  </si>
  <si>
    <t>Higherperspectives.com 728x90</t>
  </si>
  <si>
    <t>The Eighth, LLC</t>
  </si>
  <si>
    <t>10mosttoday.com</t>
  </si>
  <si>
    <t>1ee37db53f287838d8ec579eaa76873d</t>
  </si>
  <si>
    <t>10mosttoday.com 160x600</t>
  </si>
  <si>
    <t>30057eac7e27f81dcf14560790516426</t>
  </si>
  <si>
    <t>10mosttoday.com 728x90 TOP</t>
  </si>
  <si>
    <t>96b4948d58bb6cd315a19cd53fddee45</t>
  </si>
  <si>
    <t>10mosttoday.com 300x250 TOP</t>
  </si>
  <si>
    <t>amessagewithabottle.com</t>
  </si>
  <si>
    <t>7e19970bd75bc3c3455f07df0bb16d4d</t>
  </si>
  <si>
    <t>Amessagewithabottle.com Mobile</t>
  </si>
  <si>
    <t>d0eddddd90add190962fee3c889b5fe9</t>
  </si>
  <si>
    <t>Amessagewithabottle.com 300x250</t>
  </si>
  <si>
    <t>d860fdbce55982f121b8c239bcad53b0</t>
  </si>
  <si>
    <t>Amessagewithabottle.com 160x600</t>
  </si>
  <si>
    <t>css3files.com</t>
  </si>
  <si>
    <t>ff45f4343dd01798e3eb104fcf7be999</t>
  </si>
  <si>
    <t>Css3files.com 300x600</t>
  </si>
  <si>
    <t>egrappler.com</t>
  </si>
  <si>
    <t>1ca93cf8269d63587b636157838544cc</t>
  </si>
  <si>
    <t>Egrappler.com 160x600</t>
  </si>
  <si>
    <t>a6907ad6a10710b219b275e9f5e0df06</t>
  </si>
  <si>
    <t>Egrappler.com 300x250</t>
  </si>
  <si>
    <t>acd8557cd3e7264838f1babb42031d79</t>
  </si>
  <si>
    <t>Egrappler.com 728x90</t>
  </si>
  <si>
    <t>e5fe15de4906aec84d717ced26ca206d</t>
  </si>
  <si>
    <t>Egrappler.com #2 300x600</t>
  </si>
  <si>
    <t>emptylighthouse.com</t>
  </si>
  <si>
    <t>505f89ee8cd2e25776c70e1cd7bfd005</t>
  </si>
  <si>
    <t>Emptylighthouse.com 300x250</t>
  </si>
  <si>
    <t>6c736f1929aa90775521475b60103964</t>
  </si>
  <si>
    <t>Emptylighthouse.com 160x600</t>
  </si>
  <si>
    <t>debfc0ff0a43c5c7c80daae9c394f1ff</t>
  </si>
  <si>
    <t>Emptylighthouse.com 728x90</t>
  </si>
  <si>
    <t>izquotes.com</t>
  </si>
  <si>
    <t>43e7885404fd1cedf2a0b06e11541a5f</t>
  </si>
  <si>
    <t>Izquotes.com #2 300x250</t>
  </si>
  <si>
    <t>60488a0972b2a4986e0cd468c427c5fb</t>
  </si>
  <si>
    <t>Izquotes.com 728x90</t>
  </si>
  <si>
    <t>86a6e72e37a27c6edd2e924ead0d61b3</t>
  </si>
  <si>
    <t>Izquotes.com Mobile 320x50</t>
  </si>
  <si>
    <t>e71b3eca3c590930c6435363b11e7eac</t>
  </si>
  <si>
    <t>Izquotes.com #2 728x90</t>
  </si>
  <si>
    <t>javabeat.net</t>
  </si>
  <si>
    <t>663e21add719d9d1348c5c662a5c5639</t>
  </si>
  <si>
    <t>Javabeat.net #2 728x90</t>
  </si>
  <si>
    <t>67789fda40ae61d53e22c0b7ef5305e9</t>
  </si>
  <si>
    <t>Javabeat.net 728x90</t>
  </si>
  <si>
    <t>ac45409ce66d87e0a7fd6413810548bb</t>
  </si>
  <si>
    <t>Javabeat.net #2 300x250</t>
  </si>
  <si>
    <t>dd52206f16b45540d324072ceb2f77be</t>
  </si>
  <si>
    <t>Javabeat.net 300x250</t>
  </si>
  <si>
    <t>liketotally80s.com</t>
  </si>
  <si>
    <t>2b35bf4615b0f4514948736bfff58346</t>
  </si>
  <si>
    <t>Liketotally80s.com 728x90</t>
  </si>
  <si>
    <t>dff41873fa9a7fa1c85f3d8bf8db24a9</t>
  </si>
  <si>
    <t>Liketotally80s.com #2 300x250</t>
  </si>
  <si>
    <t>e6092c7cddfd66dafde3bc0ad6f186c0</t>
  </si>
  <si>
    <t>Liketotally80s.com 160x600</t>
  </si>
  <si>
    <t>listaka.com</t>
  </si>
  <si>
    <t>1b9f9b1ba7485cefee69b1b8635cac61</t>
  </si>
  <si>
    <t>Listaka.com 160x600</t>
  </si>
  <si>
    <t>4676dcf6d99926415f63b9ed5ed130d9</t>
  </si>
  <si>
    <t>Listaka.com #2 300x250</t>
  </si>
  <si>
    <t>c99c1b0750750c9037acbefdbc43560e</t>
  </si>
  <si>
    <t>Listaka.com 300x250</t>
  </si>
  <si>
    <t>ccc0ed5e8f0bb2f7d9e3787029c307a7</t>
  </si>
  <si>
    <t>Listaka.com 728x90</t>
  </si>
  <si>
    <t>theneodesign.com</t>
  </si>
  <si>
    <t>0699aaf7f85a5221c594592332a9eb8c</t>
  </si>
  <si>
    <t>Theneodesign.com 728x90</t>
  </si>
  <si>
    <t>thesquander.com</t>
  </si>
  <si>
    <t>47b577b709d7e11b915502dbec612dd0</t>
  </si>
  <si>
    <t>Thesquander.com 300x600</t>
  </si>
  <si>
    <t>4b50c2977e25d9c89460cb79242f4d9c</t>
  </si>
  <si>
    <t>Thesquander.com Mobile 320x50</t>
  </si>
  <si>
    <t>59f9bc77c6132413a31a2d0713ca5be9</t>
  </si>
  <si>
    <t>Thesquander.com 300x250</t>
  </si>
  <si>
    <t>a7931a2edda445263c6b713cb40b82fc</t>
  </si>
  <si>
    <t>Thesquander.com 728x90</t>
  </si>
  <si>
    <t>Thecelebritylane.com</t>
  </si>
  <si>
    <t>lifehacklane.com</t>
  </si>
  <si>
    <t>66af3814a568f3a3db9f79a1c656a999</t>
  </si>
  <si>
    <t>LLd 2nd right</t>
  </si>
  <si>
    <t>7c309868d9a063ce53f0e1e7b7ccc9f6</t>
  </si>
  <si>
    <t>LLd above nav 300x250</t>
  </si>
  <si>
    <t>c50e0688bb175c0a0b3399bd39e76f08</t>
  </si>
  <si>
    <t>LLd - top</t>
  </si>
  <si>
    <t>c6e1f75e6917a6c5ccf6208973e8ed91</t>
  </si>
  <si>
    <t>LLd 3rd right</t>
  </si>
  <si>
    <t>1a5877ca84af38d24598f15ddb45c0d3</t>
  </si>
  <si>
    <t>CLd 2nd right</t>
  </si>
  <si>
    <t>240cbcbcb94241d8e7a6581589db6f64</t>
  </si>
  <si>
    <t>CLd above nav 300x250</t>
  </si>
  <si>
    <t>5b312292d9e2b624fef3208e13f9cba9</t>
  </si>
  <si>
    <t>CLt top</t>
  </si>
  <si>
    <t>97d1600df269b1dc65a98116a2da8983</t>
  </si>
  <si>
    <t>CLd below nav 728x90</t>
  </si>
  <si>
    <t>a0e372247df9c271fe5aef213517c464</t>
  </si>
  <si>
    <t>CLt - above nav 300x250</t>
  </si>
  <si>
    <t>bcd77451dca1d56a80147cdba1cc52f9</t>
  </si>
  <si>
    <t>CLd top right 300x250</t>
  </si>
  <si>
    <t>c128a72c8b5514bdfbaf1c2bfede6f6c</t>
  </si>
  <si>
    <t>CLd 3rd right</t>
  </si>
  <si>
    <t>fdeed307377852655ad55a7938c8bc55</t>
  </si>
  <si>
    <t>CLd top 728x90</t>
  </si>
  <si>
    <t>Thedailyengage.com</t>
  </si>
  <si>
    <t>bollywoodgaram.com</t>
  </si>
  <si>
    <t>953fd21801b978e365b7f00593609b94</t>
  </si>
  <si>
    <t>Bollywoodgaram.com 300x250</t>
  </si>
  <si>
    <t>destinationtips.com</t>
  </si>
  <si>
    <t>0a7ac42ec11623b89e4367410835bf90</t>
  </si>
  <si>
    <t>Destinationtips.com 160x600</t>
  </si>
  <si>
    <t>9d90c4183d120ec286e2d272d20f5dc5</t>
  </si>
  <si>
    <t>Destinationtips.com 728x90</t>
  </si>
  <si>
    <t>d6fc13c6dabf24fd590c726cc458976d</t>
  </si>
  <si>
    <t>Destinationtips.com 300x250</t>
  </si>
  <si>
    <t>d5dce2f7d2007b8248fe4a981b1c10e5</t>
  </si>
  <si>
    <t>famefocus.com</t>
  </si>
  <si>
    <t>a73491e6f7d3748f3fe04256b0eaf54f</t>
  </si>
  <si>
    <t>Famefocus.com 728x90</t>
  </si>
  <si>
    <t>f2899d9f754294959b13a9e559c32ff2</t>
  </si>
  <si>
    <t>Famefocus.com 160x600</t>
  </si>
  <si>
    <t>ffa4e22242ecc1fdfbdba453fc4cb91c</t>
  </si>
  <si>
    <t>Famefocus.com 300x250</t>
  </si>
  <si>
    <t>lynrd.com</t>
  </si>
  <si>
    <t>6dc5c82fa685c1b8d840fab74ae00a21</t>
  </si>
  <si>
    <t>Lynrd.com 728x90</t>
  </si>
  <si>
    <t>f59a91045d527188e6e88224e3f59adf</t>
  </si>
  <si>
    <t>Lynrd.com 300x250</t>
  </si>
  <si>
    <t>theawesomedaily.com</t>
  </si>
  <si>
    <t>a08374c768dc5afef86db61781c3e8d3</t>
  </si>
  <si>
    <t>Theawesomedaily.com 300x250</t>
  </si>
  <si>
    <t>theisozone.com</t>
  </si>
  <si>
    <t>32909c5e602cc28c77ec9171c4e8c3b1</t>
  </si>
  <si>
    <t>Theisozone.com 300x250</t>
  </si>
  <si>
    <t>Thejmg.com</t>
  </si>
  <si>
    <t>israelnationalnews.com</t>
  </si>
  <si>
    <t>17a2598858aad505be1512784a66d428</t>
  </si>
  <si>
    <t>Israelnationalnews.com</t>
  </si>
  <si>
    <t>96ade006687454d91cdd8ee4b9cfd8c7</t>
  </si>
  <si>
    <t>e70e79288ab86d2e8d4d3ecf0c5cc6a2</t>
  </si>
  <si>
    <t>jewishworldreview.com</t>
  </si>
  <si>
    <t>20afdaa668085dec0743838efc430f34</t>
  </si>
  <si>
    <t>Jewishworldreview.com</t>
  </si>
  <si>
    <t>6f57e7397963b76a6b0ca61202c24ad3</t>
  </si>
  <si>
    <t>bc7d89b466231076fa1d6b1939d1c00f</t>
  </si>
  <si>
    <t>timesofisrael.com</t>
  </si>
  <si>
    <t>78aea41e17545be4e7d3f699a6e592d1</t>
  </si>
  <si>
    <t>Timesofisrael.com</t>
  </si>
  <si>
    <t>b1985cb8cf33d7eea86fe71873fb737a</t>
  </si>
  <si>
    <t>b2cefc371057d18e6934f5eb5faa65f5</t>
  </si>
  <si>
    <t>Timesofisrael.com Mobile</t>
  </si>
  <si>
    <t>fc2fe6a4ab1186e45ce4caf4003e250c</t>
  </si>
  <si>
    <t>Themindcircle.com</t>
  </si>
  <si>
    <t>themindcircle.com</t>
  </si>
  <si>
    <t>44090a9601bcbee35a548160466e7f33</t>
  </si>
  <si>
    <t>Themindcircle.com 300x250</t>
  </si>
  <si>
    <t>82f576007d87de2644b5ca87f866d15d</t>
  </si>
  <si>
    <t>Themindcircle.com 300x600</t>
  </si>
  <si>
    <t>Theodysseyonline.com</t>
  </si>
  <si>
    <t>theodysseyonline.com</t>
  </si>
  <si>
    <t>015331b91548192e4a566f5d8ce29d30</t>
  </si>
  <si>
    <t>Theodysseyonline.com ATF 728x90</t>
  </si>
  <si>
    <t>21b50e78206139d4e15dec9f4a4ba515</t>
  </si>
  <si>
    <t>Theodysseyonline.com ATF 300x250</t>
  </si>
  <si>
    <t>3e1a813e2d525dffc3af3ed2818b5064</t>
  </si>
  <si>
    <t>Theodysseyonline.com Mobile ATF 320x50</t>
  </si>
  <si>
    <t>af6439d00e7cdd64c47bf6de99f91af9</t>
  </si>
  <si>
    <t>Theodysseyonline.com BTF 300x250</t>
  </si>
  <si>
    <t>cb8bb1e44a1ac3ce834caf154fe1c43e</t>
  </si>
  <si>
    <t>Theodysseyonline.com NEW 300x250</t>
  </si>
  <si>
    <t>f9a33a21c5a6138ce0b70f3c1900a3a3</t>
  </si>
  <si>
    <t>Theodysseyonline.com Mobile NEW 300x250</t>
  </si>
  <si>
    <t>Thesimsresource.com</t>
  </si>
  <si>
    <t>24524e6e197f3803d44abe0ba6a0b714</t>
  </si>
  <si>
    <t>ROW_PB 300x250</t>
  </si>
  <si>
    <t>32c0b4b0d2483149055b57ccca0ad426</t>
  </si>
  <si>
    <t>Thesimsresource.com W.EUR MID_1 300x250</t>
  </si>
  <si>
    <t>376d1e04b68aa97a8f289a1c05bee367</t>
  </si>
  <si>
    <t>Thesimsresource.com W.EUR BOT 728x90</t>
  </si>
  <si>
    <t>4b3ef463cc8af4c1bc6cd659c1326bc0</t>
  </si>
  <si>
    <t>Thesimsresource.com W.EUR MID_2 300x250</t>
  </si>
  <si>
    <t>4e2aedbb6ccb7e65b4fc9ab77484383a</t>
  </si>
  <si>
    <t>Thesimsresource.com Tier 1 MID_1 300x250</t>
  </si>
  <si>
    <t>5c6ef7c9a263c53c77fe03aace36469d</t>
  </si>
  <si>
    <t>Thesimsresource.com W.EUR 728x90</t>
  </si>
  <si>
    <t>5c9ba74b333cf2cde256812beca49fc5</t>
  </si>
  <si>
    <t>ROW_PB_ 300x600</t>
  </si>
  <si>
    <t>7631832a50907a180eb26b6efa02824f</t>
  </si>
  <si>
    <t>ROW_PB_ 728x90</t>
  </si>
  <si>
    <t>83cf23213a5c35853fff2ea56cc1f316</t>
  </si>
  <si>
    <t>Thesimsresource.com W.EUR 300x600</t>
  </si>
  <si>
    <t>a8c3faa9a502dd5f1830025255129798</t>
  </si>
  <si>
    <t>Thesimsresource.com W.EUR MID_3 300x250</t>
  </si>
  <si>
    <t>ae22d84691f4aa4e57ac2e6475b48a58</t>
  </si>
  <si>
    <t>Thesimsresource.com W.EUR 300x250</t>
  </si>
  <si>
    <t>c327557a4fc84ab1c7947beb129d3f7c</t>
  </si>
  <si>
    <t>PB_TSR_EU_300x250_BTF</t>
  </si>
  <si>
    <t>d6986606d2bf314906bfd00f809dd6d0</t>
  </si>
  <si>
    <t>Thesimsresource.com W.EUR MID 728x90</t>
  </si>
  <si>
    <t>Theunlockr.com</t>
  </si>
  <si>
    <t>theunlockr.com</t>
  </si>
  <si>
    <t>267bbb111bcb80bb8ef6f5e71a6d5555</t>
  </si>
  <si>
    <t>*TheUnlockr In-Article Ad 2</t>
  </si>
  <si>
    <t>ThingsRated.com</t>
  </si>
  <si>
    <t>thingsrated.com</t>
  </si>
  <si>
    <t>bdb4729bf08cd258dbc2eded9db4c475</t>
  </si>
  <si>
    <t>Thingsrated.com Mobile 300x250</t>
  </si>
  <si>
    <t>Three Ring Focus (peopleofwalmart.com)</t>
  </si>
  <si>
    <t>girlsinyogapants.com</t>
  </si>
  <si>
    <t>cefa526630bc1386c7a9554baa29a6b8</t>
  </si>
  <si>
    <t>Girlsinyogapants.com 300x250</t>
  </si>
  <si>
    <t>df1a784f2f4832f228763b8d87a45036</t>
  </si>
  <si>
    <t>Girlsinyogapants.com 728x90</t>
  </si>
  <si>
    <t>Timesofdhaka.com</t>
  </si>
  <si>
    <t>timesofdhaka.com</t>
  </si>
  <si>
    <t>5451b30bf6d17cb0f66889f45f023042</t>
  </si>
  <si>
    <t>Timesofdhaka.com 300x250</t>
  </si>
  <si>
    <t>Timesofmalta.com</t>
  </si>
  <si>
    <t>timesofmalta.com</t>
  </si>
  <si>
    <t>617bcb9eeb13c8fcb96e545a7a9a5444</t>
  </si>
  <si>
    <t>Timesofmalta.com #2 Mobile INTL  320x50</t>
  </si>
  <si>
    <t>8fb2f03abb87439389588763687f088e</t>
  </si>
  <si>
    <t>Timesofmalta.com INTL BOT 300x250</t>
  </si>
  <si>
    <t>9cee6623883126c5c16310e854199e09</t>
  </si>
  <si>
    <t>Timesofmalta.com INTL TOP 300x250</t>
  </si>
  <si>
    <t>eb3fd26869ed931f0127b47797eeec4c</t>
  </si>
  <si>
    <t>Timesofmalta.com INTL 728x90</t>
  </si>
  <si>
    <t>Timetobreak Ltd (gleems.com)</t>
  </si>
  <si>
    <t>65d427a03715ad971879f32147958347</t>
  </si>
  <si>
    <t>bb45ca04b7f1e132c3d89b294c243c81</t>
  </si>
  <si>
    <t>Pixte.com BTF 300x250</t>
  </si>
  <si>
    <t>d1e6b026e368c3b48e8cefe70319e25e</t>
  </si>
  <si>
    <t>Pixte.com ATF 300x250</t>
  </si>
  <si>
    <t>Toptales.cc</t>
  </si>
  <si>
    <t>101sovet.com</t>
  </si>
  <si>
    <t>39d21c88c23406f139aaf70ded798743</t>
  </si>
  <si>
    <t>101sovet.com Mobile 300x250</t>
  </si>
  <si>
    <t>asombroso.cc</t>
  </si>
  <si>
    <t>1bf3d532c902d19b6e1e1103713df13b</t>
  </si>
  <si>
    <t>Asombroso.cc Mobile #5 300x250</t>
  </si>
  <si>
    <t>565655695866891f1b120c4fc48e2a34</t>
  </si>
  <si>
    <t>Asombroso.cc #2 300x250</t>
  </si>
  <si>
    <t>65e00dfd80b891e1619a4f7cba8336ef</t>
  </si>
  <si>
    <t>Asombroso.cc Mobile #4 300x250</t>
  </si>
  <si>
    <t>96a243496e627559f658b823239f392c</t>
  </si>
  <si>
    <t>Asombroso.cc #3 300x250</t>
  </si>
  <si>
    <t>a9de6f09c16b91651f7946d7f2fe6fc6</t>
  </si>
  <si>
    <t>Asombroso.cc #1 300x250</t>
  </si>
  <si>
    <t>ab08a095a02ea829f4fe8b404f0febc0</t>
  </si>
  <si>
    <t>Asombroso.cc #4 300x250</t>
  </si>
  <si>
    <t>ac03d2ba8430009d8aeefa41dc1ff8b6</t>
  </si>
  <si>
    <t>Asombroso.cc Mobile #3 300x250</t>
  </si>
  <si>
    <t>b937475a514b9dec2fa6397280a6a978</t>
  </si>
  <si>
    <t>Asombroso.cc 300x600</t>
  </si>
  <si>
    <t>f9be035db153a0030b8ab95289afecab</t>
  </si>
  <si>
    <t>Asombroso.cc Mobile 300x250</t>
  </si>
  <si>
    <t>fdba3cbd4c00b4e5ee913e63d7b0667c</t>
  </si>
  <si>
    <t>Asombroso.cc Mobile #2 300x250</t>
  </si>
  <si>
    <t>TPN Media Group (thepatriotnation.net)</t>
  </si>
  <si>
    <t>dailyheadlines.net</t>
  </si>
  <si>
    <t>369b20dda9e0fe5d5862dc31ce30d9d2</t>
  </si>
  <si>
    <t>Dailyheadlines.net 300x250</t>
  </si>
  <si>
    <t>thepatriotnation.net</t>
  </si>
  <si>
    <t>2564434317f1c2d9c643099b21744ec5</t>
  </si>
  <si>
    <t>Thepatriotnation.net Mobile 320x50</t>
  </si>
  <si>
    <t>43ede7be7339e6ab765b0e9c6d04e31c</t>
  </si>
  <si>
    <t>Thepatriotnation.net 300x250</t>
  </si>
  <si>
    <t>bbdddcc90c93a46a8efc08a29a281052</t>
  </si>
  <si>
    <t>Thepatriotnation.net 160x600</t>
  </si>
  <si>
    <t>threepercenternation.com</t>
  </si>
  <si>
    <t>4701531c489de4bc4a3e1602b166601c</t>
  </si>
  <si>
    <t>Threepercenternation.com 300x250</t>
  </si>
  <si>
    <t>Traffiq Exchange (uproxx.com)</t>
  </si>
  <si>
    <t>46aeae2fbf179e5c0f4755f7c68ee523</t>
  </si>
  <si>
    <t>Philly.com 728x90</t>
  </si>
  <si>
    <t>b0fef063cdb2c9cd9c4939266736d03c</t>
  </si>
  <si>
    <t>Philly.com 300x250</t>
  </si>
  <si>
    <t>teachertube.com</t>
  </si>
  <si>
    <t>24a3ed456f166d9d40be11f810280398</t>
  </si>
  <si>
    <t>Teachertube.com 300x250</t>
  </si>
  <si>
    <t>b03932e56b9489faeeef674d605cecf6</t>
  </si>
  <si>
    <t>Teachertube.com 728x90</t>
  </si>
  <si>
    <t>05834ea3425ec044d8716a8f6244048e</t>
  </si>
  <si>
    <t>Washingtontimes.com 728x90</t>
  </si>
  <si>
    <t>ea54e008fdca616f0ccf1034c83afd31</t>
  </si>
  <si>
    <t>Washingtontimes.com 300x250</t>
  </si>
  <si>
    <t>Travelwednesday.com</t>
  </si>
  <si>
    <t>travelwednesday.com</t>
  </si>
  <si>
    <t>10533ae1c636bf73cf8fdb98642f776c</t>
  </si>
  <si>
    <t>Travelwednesday.com Tier 2 160x600</t>
  </si>
  <si>
    <t>192e8371ab5684ece4b803ecb3ad0f1a</t>
  </si>
  <si>
    <t>Travelwednesday.com 300x250</t>
  </si>
  <si>
    <t>47973d2bca0d11948f7084bcef6c94c4</t>
  </si>
  <si>
    <t>Travelwednesday.com Tier 3 300x250</t>
  </si>
  <si>
    <t>65af7dde51a5e6657df3c833a2efda4c</t>
  </si>
  <si>
    <t>Travelwednesday.com Tier 3 160x600</t>
  </si>
  <si>
    <t>68c6e8e92d40144c1af249ecf2a23e41</t>
  </si>
  <si>
    <t>Travelwednesday.com 160x600</t>
  </si>
  <si>
    <t>8d466d2748b001f22e956165711d1b2b</t>
  </si>
  <si>
    <t>Travelwednesday.com Tier 2 300x250</t>
  </si>
  <si>
    <t>c02d68e731ef544ca58ce33d16deae8f</t>
  </si>
  <si>
    <t>Travelwednesday.com 728x90</t>
  </si>
  <si>
    <t>ee2488a5e14c56764195c7cd82cfbed9</t>
  </si>
  <si>
    <t>Travelwednesday.com Tier 3 728x90</t>
  </si>
  <si>
    <t>fbcdc77ef23395b2027e0c9f1b0d2534</t>
  </si>
  <si>
    <t>Travelwednesday.com Tier 2 728x90</t>
  </si>
  <si>
    <t>Trendblog.net</t>
  </si>
  <si>
    <t>trendblog.net</t>
  </si>
  <si>
    <t>3cca8c4776122bca0c40962dd8df9b5b</t>
  </si>
  <si>
    <t>Sidebar #2 300x250</t>
  </si>
  <si>
    <t xml:space="preserve">Tri Media (Tattoo.com) </t>
  </si>
  <si>
    <t>celebritygossipgirls.com</t>
  </si>
  <si>
    <t>17171073e0afb8a1864e85f6021c81d8</t>
  </si>
  <si>
    <t>Celebritygossipgirls.com ATF 728x90</t>
  </si>
  <si>
    <t>36a9686dec48f010e329ff56f4fb1c70</t>
  </si>
  <si>
    <t>Celebritygossipgirls.com BTF 300x250</t>
  </si>
  <si>
    <t>5c861af8ac0a4bb89273564caa6c7c3e</t>
  </si>
  <si>
    <t>Celebritygossipgirls.com ATF 300x250</t>
  </si>
  <si>
    <t>6d666f254bdfedbb61653aefef61d60d</t>
  </si>
  <si>
    <t>Celebritygossipgirls.com BTF 728x90</t>
  </si>
  <si>
    <t>bbba48383c5d6def206600ecfb0dd06b</t>
  </si>
  <si>
    <t>Celebritygossipgirls.com BTF2 300x250</t>
  </si>
  <si>
    <t>celebtop10.com</t>
  </si>
  <si>
    <t>19cef91341b687bc6d2c6b5d6dff4b4b</t>
  </si>
  <si>
    <t>Celebtop10.com BTF 300x250</t>
  </si>
  <si>
    <t>4ecda5d99b0616f0ff0af2de7a035654</t>
  </si>
  <si>
    <t>Celebtop10.com BTF 728x90</t>
  </si>
  <si>
    <t>96283f29507407fc27a956c697ce156e</t>
  </si>
  <si>
    <t>Celebtop10.com BTF2 300x250</t>
  </si>
  <si>
    <t>a401b81bf45a4ce54b1e6aa73c4d7837</t>
  </si>
  <si>
    <t>Celebtop10.com ATF 300x250</t>
  </si>
  <si>
    <t>e798c88228da609f3665b1f0bdd91831</t>
  </si>
  <si>
    <t>Celebtop10.com ATF 728x90</t>
  </si>
  <si>
    <t>chunk.com</t>
  </si>
  <si>
    <t>1db72f42e7bcfbaa4e7ef6db7cfbb50d</t>
  </si>
  <si>
    <t>Chunk ATF #1 160x600</t>
  </si>
  <si>
    <t>1fee07aaf4fdcb669d8696d9fcf1527c</t>
  </si>
  <si>
    <t>Chunk ATF 300x250</t>
  </si>
  <si>
    <t>33aa261e3a0e2c30cc723e023bc949e3</t>
  </si>
  <si>
    <t>Chunk ATF 728x90</t>
  </si>
  <si>
    <t>a7289b0811b3a7bf7576bde2e1bd1529</t>
  </si>
  <si>
    <t>Chunk BTF 300x250</t>
  </si>
  <si>
    <t>exploretastetravel.com</t>
  </si>
  <si>
    <t>2e3900030d479d6d04a52ed14cbd657b</t>
  </si>
  <si>
    <t>Exploretastetravel.com ATF 728x90</t>
  </si>
  <si>
    <t>3853f19cf215a1902dd5efb06c868bf8</t>
  </si>
  <si>
    <t>Exploretastetravel.com BTF 728x90</t>
  </si>
  <si>
    <t>54235b9f7643c02bc50c743054238fdc</t>
  </si>
  <si>
    <t>Exploretastetravel.com BTF 300x250</t>
  </si>
  <si>
    <t>705f13fc153ef67611cc5ce46598f003</t>
  </si>
  <si>
    <t>Exploretastetravel.com ATF 300x250</t>
  </si>
  <si>
    <t>f4d4c9e0c20ef546a94c6c7058777468</t>
  </si>
  <si>
    <t>Exploretastetravel.com BTF New 300x250</t>
  </si>
  <si>
    <t>geeknation.com</t>
  </si>
  <si>
    <t>5e1d963e76c0a5af4481cf207d9c4fdf</t>
  </si>
  <si>
    <t>GeekNation 728x90 BTF</t>
  </si>
  <si>
    <t>a2d7e16a79f772ea2f742f7d3cfacfd1</t>
  </si>
  <si>
    <t>GeekNation 728x90 ATF</t>
  </si>
  <si>
    <t>d6d0ab401d2eff892f7d02ccef50e1e6</t>
  </si>
  <si>
    <t>GeekNation 300x250 BTF</t>
  </si>
  <si>
    <t>hiptreks.com</t>
  </si>
  <si>
    <t>623adadedb20a4f4219e68598b405a53</t>
  </si>
  <si>
    <t>Hiptreks.com BTF2 300x250</t>
  </si>
  <si>
    <t xml:space="preserve">hiptreks.com </t>
  </si>
  <si>
    <t>6704a8c1ddee33730c14a5c6f57b34f1</t>
  </si>
  <si>
    <t>Hiptreks BTF 300x250</t>
  </si>
  <si>
    <t>d1c871d51c48304086ababb63099c099</t>
  </si>
  <si>
    <t>Hiptreks BTF 728x90</t>
  </si>
  <si>
    <t>d70f4dc04097001546afe55b869293d8</t>
  </si>
  <si>
    <t>Hiptreks  ATF 300x250</t>
  </si>
  <si>
    <t>fc6e3002a9dcb64090086ab084a4c5c3</t>
  </si>
  <si>
    <t>Hiptreks ATF 728x90</t>
  </si>
  <si>
    <t>moviecodex.com</t>
  </si>
  <si>
    <t>0c7ce03177c6e787c6bb9d05dc46d303</t>
  </si>
  <si>
    <t>Moviecodex.com BTF2 300x250</t>
  </si>
  <si>
    <t>652f0ac9f6a3687afb7d53b756e059cc</t>
  </si>
  <si>
    <t>Moviecodex.com ATF 728x90</t>
  </si>
  <si>
    <t>7aa0a4ef59fb181b1fa09c7d61252489</t>
  </si>
  <si>
    <t>Moviecodex.com BTF 300x250</t>
  </si>
  <si>
    <t>94da76c895144cf0ac51e4c910838e64</t>
  </si>
  <si>
    <t>Moviecodex.com ATF 300x250</t>
  </si>
  <si>
    <t>e4507c1e10199bc89658fe1648e3f621</t>
  </si>
  <si>
    <t>Moviecodex.com BTF 728x90</t>
  </si>
  <si>
    <t>ridertalk.com</t>
  </si>
  <si>
    <t>0b6b0373560f5edd7c2380b06edacb00</t>
  </si>
  <si>
    <t>Ridertalk.com BTF 728x90</t>
  </si>
  <si>
    <t>2b6784efeb1e07bc4394dd679fea38c2</t>
  </si>
  <si>
    <t>Ridertalk.com BTF 300x250</t>
  </si>
  <si>
    <t>51d51007d3a3ab5df3d5555eaf5981b4</t>
  </si>
  <si>
    <t>Ridertalk.com ATF 300x250</t>
  </si>
  <si>
    <t>65872f8bb1ed229d62978ab0aa0c15f8</t>
  </si>
  <si>
    <t>Ridertalk.com ATF 728x90</t>
  </si>
  <si>
    <t>9e5e7cdc951ddc745b41bef03c9a0f98</t>
  </si>
  <si>
    <t>Ridertalk.com BTF2 300x250</t>
  </si>
  <si>
    <t>secretinnerbeauty.com</t>
  </si>
  <si>
    <t>1f9a8fa9f5a29c609089556b9c442c2e</t>
  </si>
  <si>
    <t>Secretinnerbeauty.com BTF 728x90</t>
  </si>
  <si>
    <t>206df9f69a8916ab09539a25d2f1f788</t>
  </si>
  <si>
    <t>Secretinnerbeauty.com ATF 300x250</t>
  </si>
  <si>
    <t>87f096f6bde4ac40907c73b94f077103</t>
  </si>
  <si>
    <t>Secretinnerbeauty.com ATF 728x90</t>
  </si>
  <si>
    <t>d4d732d4947dc2d344de6815fa9edb80</t>
  </si>
  <si>
    <t>Secretinnerbeauty.com BTF 300x250</t>
  </si>
  <si>
    <t>e57a8cafe15f8e0430d0b56577335faf</t>
  </si>
  <si>
    <t>Secretinnerbeauty.com BTF2 300x250</t>
  </si>
  <si>
    <t>tattoo.com</t>
  </si>
  <si>
    <t>1932ad7cbc37f2e2c6ad23cd74ce8b8c</t>
  </si>
  <si>
    <t>Tattoo ATF 300x250</t>
  </si>
  <si>
    <t>d444ebecfd69ceb63c20edd8731a9ad1</t>
  </si>
  <si>
    <t>Tattoo BTF 160x600</t>
  </si>
  <si>
    <t>d5de0c58da9c664861ec77807faba5db</t>
  </si>
  <si>
    <t>Tattoo BTF 300x250</t>
  </si>
  <si>
    <t>fc7b47d0c89ff514621f5517139b5f23</t>
  </si>
  <si>
    <t>Tattoo Mobile 300x250</t>
  </si>
  <si>
    <t>top10stoday.com</t>
  </si>
  <si>
    <t>1aa02d21083cf48c6c7a1922d879bbbd</t>
  </si>
  <si>
    <t>Top10stoday.com ATF 300x250</t>
  </si>
  <si>
    <t>1e8029a5b1fbd2a00811dc70ffa1d858</t>
  </si>
  <si>
    <t>Top10stoday.com BTF 300x250</t>
  </si>
  <si>
    <t>a4c60732277a25f676989a27cf911f78</t>
  </si>
  <si>
    <t>Top10stoday.com BTF 728x90</t>
  </si>
  <si>
    <t>a87d120a96467a33bb68922568236610</t>
  </si>
  <si>
    <t>Top10stoday.com ATF 728x90</t>
  </si>
  <si>
    <t>c97a6bc0b982298d36f16da7f1a36a44</t>
  </si>
  <si>
    <t>Top10stoday.com BTF2 300x250</t>
  </si>
  <si>
    <t>vailbloom.com</t>
  </si>
  <si>
    <t>1df4870c993f84f467d1da23cf32f343</t>
  </si>
  <si>
    <t>Vailbloom.com BTF2 300x250</t>
  </si>
  <si>
    <t>56f28e9a11feec8046b2dcff7c1b37aa</t>
  </si>
  <si>
    <t>Vailbloom.com ATF 728x90</t>
  </si>
  <si>
    <t>9bbc066fcbfeac7d149efc7e1ad1b32e</t>
  </si>
  <si>
    <t>Vailbloom.com BTF 300x250</t>
  </si>
  <si>
    <t>cde096d7e3c496109b3dc5866e0e4dcf</t>
  </si>
  <si>
    <t>Vailbloom.com BTF 728x90</t>
  </si>
  <si>
    <t>e385c4b2181515b41772625b15c22d17</t>
  </si>
  <si>
    <t>Vailbloom.com ATF 300x250</t>
  </si>
  <si>
    <t>TRIBELEADR (positivr.fr)</t>
  </si>
  <si>
    <t>positivr.fr</t>
  </si>
  <si>
    <t>6478f0c89126bf01f6613eacc1424965</t>
  </si>
  <si>
    <t>Positivr.fr BUZZ BOTTOM 300x250</t>
  </si>
  <si>
    <t>a246e7d5ed93b53b7f4a95791c159159</t>
  </si>
  <si>
    <t>Positivr.fr Buzz 300x600</t>
  </si>
  <si>
    <t>a2fcab98ef25f759c5748e4b0765edbd</t>
  </si>
  <si>
    <t>Positivr.fr RG BOTTOM 728x90</t>
  </si>
  <si>
    <t>da3328dd26836ef1a5a07c6ca3ae5b4d</t>
  </si>
  <si>
    <t>Positivr.fr RG BOTTOM 300x250</t>
  </si>
  <si>
    <t>da978ecfea94debd5cb2f77d56801973</t>
  </si>
  <si>
    <t>Positivr.fr BUZZ BOTTOM 728x90</t>
  </si>
  <si>
    <t>eb55b1c69299c5c9378cb920ffc8692c</t>
  </si>
  <si>
    <t>Positivr.fr RG MIDDLE 300x250</t>
  </si>
  <si>
    <t>Tribunnews.com</t>
  </si>
  <si>
    <t>aceh.tribunnews.com</t>
  </si>
  <si>
    <t>06ea6cdcca6e258db1af32289190dcab</t>
  </si>
  <si>
    <t>Aceh.tribunnews.com Mobile 300x250</t>
  </si>
  <si>
    <t>belitung.tribunnews.com</t>
  </si>
  <si>
    <t>00c95e9a0fd82afb0a9f49da9b8bc126</t>
  </si>
  <si>
    <t>Belitung.tribunnews.com 300x250</t>
  </si>
  <si>
    <t>Trinidadexpress.com</t>
  </si>
  <si>
    <t>trinidadexpress.com</t>
  </si>
  <si>
    <t>308be5ac050980517b01c023eff7dd27</t>
  </si>
  <si>
    <t>Trinidadexpress.com US, EU 300x250</t>
  </si>
  <si>
    <t>trinilulz.com</t>
  </si>
  <si>
    <t>85ddd1c0cbac4aac104798a19d2453a3</t>
  </si>
  <si>
    <t>Trinilulz.com 300x250</t>
  </si>
  <si>
    <t>d258fd927d53c7e1486c3d2c1db501a7</t>
  </si>
  <si>
    <t>Lower Square</t>
  </si>
  <si>
    <t>Tuttowrestling.com</t>
  </si>
  <si>
    <t>tuttowrestling.com</t>
  </si>
  <si>
    <t>90f0976ebd80e9a5dffdf6688ad52f99</t>
  </si>
  <si>
    <t>Tuttowrestling.com 300x250</t>
  </si>
  <si>
    <t>de986c5605f8d941be57295b3c9c39f5</t>
  </si>
  <si>
    <t>Tuttowrestling.com 728x90</t>
  </si>
  <si>
    <t>e5900b8d44b16bf52577cbd59f93fcc5</t>
  </si>
  <si>
    <t>Tuttowrestling.com Mobile 300x50</t>
  </si>
  <si>
    <t>Tweettunnel.com</t>
  </si>
  <si>
    <t>omnicity.com</t>
  </si>
  <si>
    <t>4251ae9786b569c9472e399249059537</t>
  </si>
  <si>
    <t>Omnicity.com 728x90</t>
  </si>
  <si>
    <t>7497e15c3789db3b2d02c3e86e2f5d60</t>
  </si>
  <si>
    <t>Omnicity.com Mobile 300x250</t>
  </si>
  <si>
    <t>d1af99f94cb082351d98d95f70be401e</t>
  </si>
  <si>
    <t>Omnicity.com 160x600</t>
  </si>
  <si>
    <t>dfa33cd716264b80740e50d7cbb39f40</t>
  </si>
  <si>
    <t>Omnicity.com Mobile 320x50</t>
  </si>
  <si>
    <t>tweettunnel.com</t>
  </si>
  <si>
    <t>005e3bf9bb5fba1f62f7419846b03b47</t>
  </si>
  <si>
    <t>Tweettunnel.com Mobile 320x50</t>
  </si>
  <si>
    <t>16b4b842d97f16c00cb99b764c966919</t>
  </si>
  <si>
    <t>Tweettunnel.com 300x250</t>
  </si>
  <si>
    <t>2bd428fea3689b5e225d7cd1f3939012</t>
  </si>
  <si>
    <t>Tweettunnel.com Mobile 300x250</t>
  </si>
  <si>
    <t>92ef5d0f68d3913aaff303179dc1d1ae</t>
  </si>
  <si>
    <t>Tweettunnel.com 160x600</t>
  </si>
  <si>
    <t>Twentytwowords.com</t>
  </si>
  <si>
    <t>twentytwowords.com</t>
  </si>
  <si>
    <t>054af277b557b8b9447175758663cf8d</t>
  </si>
  <si>
    <t>Sidebar3_BTF_ 300x600</t>
  </si>
  <si>
    <t>521ac2b3f10133952785e856be58c03d</t>
  </si>
  <si>
    <t>22w_Sidebar2_BTF_ 300x250</t>
  </si>
  <si>
    <t>8b4f3f6b4b898853b0063b04cbd7f5ed</t>
  </si>
  <si>
    <t>Mobile_Tier1_PB_US CA UK AU_ 320x50</t>
  </si>
  <si>
    <t>9480f9d9478cbaaeeb97ac72b0e5268c</t>
  </si>
  <si>
    <t>22w_Footer_BTF 728x90</t>
  </si>
  <si>
    <t>a55bbd1bd69e8021b0d96b249cd79218</t>
  </si>
  <si>
    <t>T1_Mobile_US UK CA AU 300x250</t>
  </si>
  <si>
    <t>Twitrcovers.com</t>
  </si>
  <si>
    <t>mobileswall.com</t>
  </si>
  <si>
    <t>da56447c9fac1516b12475c280e3b21a</t>
  </si>
  <si>
    <t>Mobileswall.com ATF 728x90</t>
  </si>
  <si>
    <t>twitrcovers.com</t>
  </si>
  <si>
    <t>22bc811b1c27dd966e517c01b741912c</t>
  </si>
  <si>
    <t>Twitrcovers.com ATF 728x90</t>
  </si>
  <si>
    <t>ac3a7be2a558199b3b2a7c675c7182eb</t>
  </si>
  <si>
    <t>Twitrcovers.com BTF 300x250</t>
  </si>
  <si>
    <t>Ultimate-guitar.com</t>
  </si>
  <si>
    <t>ultimate-guitar.com</t>
  </si>
  <si>
    <t>05f8c12f9aee941e6d85b87f67404542</t>
  </si>
  <si>
    <t>Ultimate-guitar.com Mobile 300x250</t>
  </si>
  <si>
    <t>28dd6e6a455869ddb0a38c49fd54b4eb</t>
  </si>
  <si>
    <t>Ultimate-guitar.com WEU 728x90</t>
  </si>
  <si>
    <t>3beae2ff6027199a3ebd9cb01d96661b</t>
  </si>
  <si>
    <t>Ultimate-guitar.com US 300x250</t>
  </si>
  <si>
    <t>3ce0447c6ddff02642d2923e58eeb725</t>
  </si>
  <si>
    <t>Ultimate-guitar.com UK 728x90</t>
  </si>
  <si>
    <t>70d81454fb8e27eeb2bd27cb324bf2d6</t>
  </si>
  <si>
    <t>Ultimate-guitar.com WEU 300x250</t>
  </si>
  <si>
    <t>76ddd44094f1148f16fd0b8b99da5f92</t>
  </si>
  <si>
    <t>Ultimate-guitar.com UK 300x250</t>
  </si>
  <si>
    <t>84a0a70cc7efd6d14b507a39155e2a9e</t>
  </si>
  <si>
    <t>Ultimate-guitar.com AU 728x90</t>
  </si>
  <si>
    <t>a0aec20f99a70afdb8eac523779f859f</t>
  </si>
  <si>
    <t>Ultimate-guitar.com AU 300x250</t>
  </si>
  <si>
    <t>b0d14fe6f6dbb20d50be552cf82fec94</t>
  </si>
  <si>
    <t>Ultimate-guitar.com US 160x600</t>
  </si>
  <si>
    <t>b312a395e7c2cc0752adc1497346d519</t>
  </si>
  <si>
    <t>Ultimate-guitar.com UK 160x600</t>
  </si>
  <si>
    <t>b66a4156f541b481c3b3a6a8f8006b1f</t>
  </si>
  <si>
    <t>Ultimate-guitar.com US 728x90</t>
  </si>
  <si>
    <t>de96df517c08bce422b429ea92ab6a5f</t>
  </si>
  <si>
    <t>Ultimate-guitar.com AU 160x600</t>
  </si>
  <si>
    <t>deaf56cb4924b528536a4c503ce66f53</t>
  </si>
  <si>
    <t>Ultimate-guitar.com WEU 160x600</t>
  </si>
  <si>
    <t>Underneath Stardoll</t>
  </si>
  <si>
    <t>underneathstardoll.net</t>
  </si>
  <si>
    <t>926f42386b783ee464adb056fc279ce6</t>
  </si>
  <si>
    <t>Underneathstardoll.net 728x90</t>
  </si>
  <si>
    <t>f398613f6dfafeeef9e1a22294253d49</t>
  </si>
  <si>
    <t>Underneathstardoll.net 300x250</t>
  </si>
  <si>
    <t>Unixmanga.net</t>
  </si>
  <si>
    <t>unixmanga.nl</t>
  </si>
  <si>
    <t>4d23b4a6071aa798bcbdc2b9ed0304f7</t>
  </si>
  <si>
    <t>Unixmanga.nl 300x250</t>
  </si>
  <si>
    <t>5ba1bb0b48e5856793a454a49599a186</t>
  </si>
  <si>
    <t>Unixmanga.nl 160x600</t>
  </si>
  <si>
    <t>6efab53a029e53e2549fac317ee4a969</t>
  </si>
  <si>
    <t>Unixmanga.nl 728x90</t>
  </si>
  <si>
    <t>Unmotivating.com</t>
  </si>
  <si>
    <t>manplate.com</t>
  </si>
  <si>
    <t>17db134a450453b3f0086d5ccdd8972a</t>
  </si>
  <si>
    <t>Manplate.com 300x600</t>
  </si>
  <si>
    <t>Unwindly.com</t>
  </si>
  <si>
    <t>thisismarvelous.com</t>
  </si>
  <si>
    <t>c63270c971851075f77da3077c0b9205</t>
  </si>
  <si>
    <t>Thisismarvelous.com 300x250</t>
  </si>
  <si>
    <t>f26df9e3ee5412e396638202f83213f2</t>
  </si>
  <si>
    <t>UpFizz (Dailyooh.com)</t>
  </si>
  <si>
    <t>architecturephotography.xyz</t>
  </si>
  <si>
    <t>0a8ee5fd6e63650174e6e161c1523a12</t>
  </si>
  <si>
    <t>Architecturephotography.xyz_01 728x90</t>
  </si>
  <si>
    <t>191b80476ea8ecbb172201c7ab98a3af</t>
  </si>
  <si>
    <t>Architecturephotography.xyz_01 160x600</t>
  </si>
  <si>
    <t>29f31a506eeeda29f84bd5cf6998e868</t>
  </si>
  <si>
    <t>Architecturephotography.xyz_01 300x250</t>
  </si>
  <si>
    <t>42293c164944351c2417be6f5ce5b3f7</t>
  </si>
  <si>
    <t>Architecturephotography.xyz_02 300x250</t>
  </si>
  <si>
    <t>distractdaily.com</t>
  </si>
  <si>
    <t>2576f5331e04f564bd29053a4229c50c</t>
  </si>
  <si>
    <t>Distractdaily.com_01 300x250</t>
  </si>
  <si>
    <t>3329763b7d930b686a9b6f52de82c4fb</t>
  </si>
  <si>
    <t>Distractdaily.com_01 160x600</t>
  </si>
  <si>
    <t>b5843d9027573139eb6070c91257656a</t>
  </si>
  <si>
    <t>Distractdaily.com_01 728x90</t>
  </si>
  <si>
    <t>e5e07c8bebc4dafc25663303f605dca5</t>
  </si>
  <si>
    <t>Distractdaily.com_02 300x250</t>
  </si>
  <si>
    <t>popshockshare.com</t>
  </si>
  <si>
    <t>3ff7102da1fb40022d13d5f1a05ea0ea</t>
  </si>
  <si>
    <t>Popshockshare.com_01 728x90</t>
  </si>
  <si>
    <t>548f4869ac584c7f9ad31e31bef7e257</t>
  </si>
  <si>
    <t>Popshockshare.com_01 160x600</t>
  </si>
  <si>
    <t>9a79d2edb009acb5c5733f947415b6e3</t>
  </si>
  <si>
    <t>Popshockshare.com_01 300x250</t>
  </si>
  <si>
    <t>b718fb630471c4355d68f410eedaedba</t>
  </si>
  <si>
    <t>Popshockshare.com_02 300x250</t>
  </si>
  <si>
    <t>sportingbuzzdaily.com</t>
  </si>
  <si>
    <t>22fdf5f4d4e734ceee9a7de54341021b</t>
  </si>
  <si>
    <t>Sportingbuzzdaily.com_01 300x250</t>
  </si>
  <si>
    <t>766f8db2fa18b446a14563f9aa82108e</t>
  </si>
  <si>
    <t>Sportingbuzzdaily.com_01 160x600</t>
  </si>
  <si>
    <t>ebfd984ffe53204bd0730c0d7097d9cd</t>
  </si>
  <si>
    <t>Sportingbuzzdaily.com_02 300x250</t>
  </si>
  <si>
    <t>f0452d86804a619ac478cfe6bcc03933</t>
  </si>
  <si>
    <t>Sportingbuzzdaily.com_01 728x90</t>
  </si>
  <si>
    <t>travelerdaily.com</t>
  </si>
  <si>
    <t>0b47306cd88b1ab9e1ad65cb91e187d1</t>
  </si>
  <si>
    <t>Travelerdaily.com_01 728x90</t>
  </si>
  <si>
    <t>602cb721fce2c243bc92b6ad517a7b54</t>
  </si>
  <si>
    <t>Travelerdaily.com_01 160x600</t>
  </si>
  <si>
    <t>Uplift Interactive (glamwomen.com)</t>
  </si>
  <si>
    <t>59886fdf302244b0f9d8960e7a23736e</t>
  </si>
  <si>
    <t>Cad-comic.com 728x90 other tbnr</t>
  </si>
  <si>
    <t>809fe260129336411d26f2e6ea0300ed</t>
  </si>
  <si>
    <t>Cad-comic.com 160x600 ncp rtwr</t>
  </si>
  <si>
    <t>81d35f3be2c5d521fe157c8e8337d067</t>
  </si>
  <si>
    <t>Cad-comic.com 160x600 mp rtwr</t>
  </si>
  <si>
    <t>97eb9118a6060058d5c75e8953543357</t>
  </si>
  <si>
    <t>Cad-comic.com 728x90 mp tbnr</t>
  </si>
  <si>
    <t>a2e4e7d17ab330031534a370886f80d7</t>
  </si>
  <si>
    <t>Cad-comic.com v2 728x90 ncp tbnr</t>
  </si>
  <si>
    <t>ffd16bb7d57643f24ab6bdd34d410a76</t>
  </si>
  <si>
    <t>Cad-comic.com 160x600 other rtwr</t>
  </si>
  <si>
    <t>70a24c548911fb8d44310614b424611a</t>
  </si>
  <si>
    <t>a0fd8aaaf5dc732ab114227950a3c92c</t>
  </si>
  <si>
    <t>cc8f20b3eb1d0ac4e4e63faeb205d6f6</t>
  </si>
  <si>
    <t>f61bc71b885d391fc0aa665635aeac7f</t>
  </si>
  <si>
    <t>0a54fad74886a48109e83c31b0d8d368</t>
  </si>
  <si>
    <t>Funnelbrain.com 300x250</t>
  </si>
  <si>
    <t>d2f584915b5adf6aefbeb38b03203649</t>
  </si>
  <si>
    <t>Funnelbrain.com 728x90</t>
  </si>
  <si>
    <t>083dc2a67967d9d39f9e4f09b5f3fb65</t>
  </si>
  <si>
    <t>60012cab4b29c69047c9ee94bf0ea823</t>
  </si>
  <si>
    <t>be5df0d1a0169fcf170c64e173b591c8</t>
  </si>
  <si>
    <t>def66da9308726672e6c1602681691fb</t>
  </si>
  <si>
    <t>Hiddenplaybook.com Tablet 300x250</t>
  </si>
  <si>
    <t>fa86e5c49b0609723919fb85baf3c107</t>
  </si>
  <si>
    <t>Hiddenplaybook.com Tablet 728x90</t>
  </si>
  <si>
    <t>7bed741f0b0e8ffbf94b1c0fde3a1edc</t>
  </si>
  <si>
    <t>Newgrounds.com 300x250</t>
  </si>
  <si>
    <t>fb81b5f6b5281ad1a7df11a94b491828</t>
  </si>
  <si>
    <t>Newgrounds.com 728x90</t>
  </si>
  <si>
    <t>okayafrica.com</t>
  </si>
  <si>
    <t>0517eec0872b23148f897b2a1ab8c089</t>
  </si>
  <si>
    <t>ΓÇïokayafrica.com US Mobile 300x250</t>
  </si>
  <si>
    <t>1f3df144d2d5b64efa43793cee42aa12</t>
  </si>
  <si>
    <t>ΓÇïokayafrica.com US ATF 728x90</t>
  </si>
  <si>
    <t>okayplayer.com</t>
  </si>
  <si>
    <t>0203bff5c5d45ddc1ad1062643c80d65</t>
  </si>
  <si>
    <t>Okayplayer.com MSG ATF 300x250</t>
  </si>
  <si>
    <t>5a03573968ec4f9ab03dbf88f0285743</t>
  </si>
  <si>
    <t>Okayplayer.com US MSG ATF 300x250</t>
  </si>
  <si>
    <t>6f6b6a47647ac74f8190d0f66b99cb5f</t>
  </si>
  <si>
    <t>Okayplayer.com US MSG ATF 728x90</t>
  </si>
  <si>
    <t>7fe973112beb1fbcdee5a6219717ca56</t>
  </si>
  <si>
    <t>Okayplayer.com Mobile 300x250</t>
  </si>
  <si>
    <t>8361244e8ccb6780a70353e416130845</t>
  </si>
  <si>
    <t>Okayplayer.com ATF 728x90</t>
  </si>
  <si>
    <t>b1ee9826faf4d1b0bc14b40026bfb91f</t>
  </si>
  <si>
    <t>Okayplayer.com INT ATF 728x90</t>
  </si>
  <si>
    <t>saharareporters.com</t>
  </si>
  <si>
    <t>2b69d42a6678c1523885700cb4f3431e</t>
  </si>
  <si>
    <t>Saharareporters.com US/UK 728x90</t>
  </si>
  <si>
    <t>ecf186a927869f9d842b7eff9311b076</t>
  </si>
  <si>
    <t>Saharareporters.com US/UK 300x250</t>
  </si>
  <si>
    <t>8fda41f7af518f846f451d7f5b1da12c</t>
  </si>
  <si>
    <t>Spriters-resource.com tsr 160</t>
  </si>
  <si>
    <t>a4af2715762c7b57cfd18e44f9d2affb</t>
  </si>
  <si>
    <t>Spriters-resource.com Comments 300x250</t>
  </si>
  <si>
    <t>ef3a40fedf3d5c4dc01ed19d8ed8d979</t>
  </si>
  <si>
    <t>Spriters-resource.com Footer 728x90</t>
  </si>
  <si>
    <t>Urdupoint.com</t>
  </si>
  <si>
    <t>3b914c171e0981b52d01ef6ad75f5c5b</t>
  </si>
  <si>
    <t>Urdupoint.com 300x250 (ADX)</t>
  </si>
  <si>
    <t>Ureka Media (vietgiaitri.com)</t>
  </si>
  <si>
    <t>vietgiaitri.com</t>
  </si>
  <si>
    <t>3d4b260c2c2ac98d1d4766f5289b7072</t>
  </si>
  <si>
    <t>Vietgiaitri.com Mobile 300x50</t>
  </si>
  <si>
    <t>958718118ec6fe2234329d02c7621145</t>
  </si>
  <si>
    <t>Vietgiaitri.com 300x250</t>
  </si>
  <si>
    <t>Us.gratefulgoose.com</t>
  </si>
  <si>
    <t>i.gratefulgoose.com</t>
  </si>
  <si>
    <t>d6562271e2002b231ad5bef6f502032d</t>
  </si>
  <si>
    <t>I.gratefulgoose.com 728x90</t>
  </si>
  <si>
    <t>pebble.co.uk</t>
  </si>
  <si>
    <t>0d85662db9d3eac454de633c00c154cd</t>
  </si>
  <si>
    <t>Pebble.co.uk 728x90</t>
  </si>
  <si>
    <t>us.gratefulgoose.com</t>
  </si>
  <si>
    <t>8bb315075c459d0eff883ef1cb50f833</t>
  </si>
  <si>
    <t>Us.gratefulgoose.com 160x600</t>
  </si>
  <si>
    <t>UsedEverywhere.com (Usedvictoria.com)</t>
  </si>
  <si>
    <t>usedvictoria.com</t>
  </si>
  <si>
    <t>0906ebf49bbfd690b79960e96edb39a1</t>
  </si>
  <si>
    <t>Usedvictoria.com Mobile LB 320x50</t>
  </si>
  <si>
    <t>2be1fe8eb01617388a4bdc8854e6054a</t>
  </si>
  <si>
    <t>Usedvictoria.com ATF 300x250</t>
  </si>
  <si>
    <t>e81b5d4a476da240eec91304cacb9444</t>
  </si>
  <si>
    <t>Usedvictoria.com BTF 728x90</t>
  </si>
  <si>
    <t>ef5ed1a193c5e7fe2100c83202d2cc3e</t>
  </si>
  <si>
    <t>Usedvictoria.com BTF 300x250</t>
  </si>
  <si>
    <t>Vacationidea Inc (vacationidea.com)</t>
  </si>
  <si>
    <t>vacationidea.com</t>
  </si>
  <si>
    <t>371960ca1872757895184fc2a704e76a</t>
  </si>
  <si>
    <t>1Vacationidea.com 300x250 slide5 no</t>
  </si>
  <si>
    <t>6e353182dfb4514f2a7924953a0c4d70</t>
  </si>
  <si>
    <t>Vacationidea.com 300x600</t>
  </si>
  <si>
    <t>9ce0d38850bfa5349e46f90e4f46b5b7</t>
  </si>
  <si>
    <t>Vacationidea.com #4 300x250 slide17</t>
  </si>
  <si>
    <t>a28b4de4f73ba41337c87b1a4f739437</t>
  </si>
  <si>
    <t>Vacationidea.com slide25 300x250 crit and contextw</t>
  </si>
  <si>
    <t>f4046cd90b36b7fabb61a7c37b2bd933</t>
  </si>
  <si>
    <t>1Vacationidea.com 300x250 VacationIdea-ROS-300x250</t>
  </si>
  <si>
    <t>Vampirefreaks.com</t>
  </si>
  <si>
    <t>vampirefreaks.com</t>
  </si>
  <si>
    <t>deaa34f9921de75a231da7b8cc360b93</t>
  </si>
  <si>
    <t>Vampirefreaks.com US, UK, CA 300x250</t>
  </si>
  <si>
    <t xml:space="preserve">Vatsana Technology (Wittyfeed.com) </t>
  </si>
  <si>
    <t>wittyfeed.com</t>
  </si>
  <si>
    <t>1158e55dc06846b49609eb9e54c96c65</t>
  </si>
  <si>
    <t>Wittyfeed.com #3 300x250</t>
  </si>
  <si>
    <t>3521f88df0e8a69edfa8d6e6676b9557</t>
  </si>
  <si>
    <t>Wittyfeed.com 300x250</t>
  </si>
  <si>
    <t>386c9f35576d3279fde38f90dceced21</t>
  </si>
  <si>
    <t>Wittyfeed.com 728x90</t>
  </si>
  <si>
    <t>49a88ca1f110bb561050692b0bec6e14</t>
  </si>
  <si>
    <t>Wittyfeed.com #2 728x90</t>
  </si>
  <si>
    <t>98700d5845ec31521438b23e42909a7d</t>
  </si>
  <si>
    <t>Wittyfeed.com_Middle_Mobile_300x250</t>
  </si>
  <si>
    <t>a28372430db046b5167585ff33c7c487</t>
  </si>
  <si>
    <t>Wittyfeed.com #3 728x90</t>
  </si>
  <si>
    <t>b2ae6ed64891326fb7a5a874d2715904</t>
  </si>
  <si>
    <t>Wittyfeed.com Mobile 300x250</t>
  </si>
  <si>
    <t>b492adc8d63335da5349836846fdce2e</t>
  </si>
  <si>
    <t>Wittyfeed.com #5 300x250</t>
  </si>
  <si>
    <t>Veganricha.com</t>
  </si>
  <si>
    <t>veganricha.com</t>
  </si>
  <si>
    <t>290c503377c56c1ab5396fcfeeb5194a</t>
  </si>
  <si>
    <t>Veganricha.com Tier 1 #4 300x250</t>
  </si>
  <si>
    <t>31550a2303ea7009263aada242a8048d</t>
  </si>
  <si>
    <t>Veganricha.com Tier 2 728x90</t>
  </si>
  <si>
    <t>4a32092e03ab7782b36f5249da2787f9</t>
  </si>
  <si>
    <t>Veganricha.com Tier 2 300x250</t>
  </si>
  <si>
    <t>4bf8bc1d3d98754fc3cb582172c81c2f</t>
  </si>
  <si>
    <t>Veganricha.com Tier 2 300x600</t>
  </si>
  <si>
    <t>50e6437fd1b54a361f2b4c4feaf58e86</t>
  </si>
  <si>
    <t>Veganricha.com Tier 1 728x90</t>
  </si>
  <si>
    <t>5a270f24e5a885ac0a08479bb2f45e68</t>
  </si>
  <si>
    <t>Veganricha.com Tier 2 #2 300x250</t>
  </si>
  <si>
    <t>6c8b2998905f2b008108cef3d1b0d6af</t>
  </si>
  <si>
    <t>Veganricha.com Tier 2 #4 300x250</t>
  </si>
  <si>
    <t>6cfcc679f1d2090121a83568c0fbe8fc</t>
  </si>
  <si>
    <t>Veganricha.com Tier 1 #3 300x250</t>
  </si>
  <si>
    <t>7f314294c4a0618c58b13bbe16b56335</t>
  </si>
  <si>
    <t>Veganricha.com Tier 1 #2 300x250</t>
  </si>
  <si>
    <t>aeacd5152ae432a000d776dc8ddc52c8</t>
  </si>
  <si>
    <t>Veganricha.com Tier 1 300x600</t>
  </si>
  <si>
    <t>b2e24f27c277d82d1b5b10b4808a2dc3</t>
  </si>
  <si>
    <t>Veganricha.com Tier 2 #3 300x250</t>
  </si>
  <si>
    <t>ec9a9859d23cd355779702dec7ae1146</t>
  </si>
  <si>
    <t>Veganricha.com Tier 1 300x250</t>
  </si>
  <si>
    <t>Venicebeach.com</t>
  </si>
  <si>
    <t>venicebeach.com</t>
  </si>
  <si>
    <t>3a45ac452d0951ca9167b4b35da1b8d6</t>
  </si>
  <si>
    <t>Venicebeach.com 300x250</t>
  </si>
  <si>
    <t>457ba4761a63803098bc942cc9d0c518</t>
  </si>
  <si>
    <t>Venicebeach.com 728x90</t>
  </si>
  <si>
    <t>63b5fb7c29859233a4be3ff11dcc4ce2</t>
  </si>
  <si>
    <t>Venicebeach.com $.50 300x250</t>
  </si>
  <si>
    <t>6c02d3390ec957f50731eb497be6adec</t>
  </si>
  <si>
    <t>Venicebeach.com $.50 728x90</t>
  </si>
  <si>
    <t>Vetti Media (supremepatriot.com)</t>
  </si>
  <si>
    <t>supremepatriot.com</t>
  </si>
  <si>
    <t>685bce33ba71d87b0c9ee11f6b38daed</t>
  </si>
  <si>
    <t>Supremepatriot.com BTF #2 300x250</t>
  </si>
  <si>
    <t>79a75f588e418d12d0702e033dc454f4</t>
  </si>
  <si>
    <t>Supremepatriot.com ATF #2 300x250</t>
  </si>
  <si>
    <t>86018f1204f592ffbe175c5a1a96fa9e</t>
  </si>
  <si>
    <t>Supremepatriot.com ATF 300x250</t>
  </si>
  <si>
    <t>aba74b7f4f49d6dc398fc7cd85983b27</t>
  </si>
  <si>
    <t>Supremepatriot.com BTF 300x250</t>
  </si>
  <si>
    <t>Vici Media (patriotjournal.com)</t>
  </si>
  <si>
    <t>patriotjournal.com</t>
  </si>
  <si>
    <t>0c77e98c16355220a3ec1dca91322442</t>
  </si>
  <si>
    <t>Patriotjournal.com BTF #2 300x250</t>
  </si>
  <si>
    <t>17fba18ba79fbdc743cad26996a6580a</t>
  </si>
  <si>
    <t>Patriotjournal.com ATF #2 300x250</t>
  </si>
  <si>
    <t>87a3b639f0507d02ac862cc4687f9137</t>
  </si>
  <si>
    <t>Patriotjournal.com BTF #1 300x250</t>
  </si>
  <si>
    <t>a0a461b23570a4668abf05f6e40b75ab</t>
  </si>
  <si>
    <t>Patriotjournal.com ATF 728x90</t>
  </si>
  <si>
    <t>b5163aac91482e83520eb7256d17195e</t>
  </si>
  <si>
    <t>Patriotjournal.com ATF #1 300x250</t>
  </si>
  <si>
    <t>Viewcelebs.com</t>
  </si>
  <si>
    <t>viewcelebs.com</t>
  </si>
  <si>
    <t>17e78e2c7ccb307a10cde053bb1d44dc</t>
  </si>
  <si>
    <t>Viewcelebs.com 300x250</t>
  </si>
  <si>
    <t>Viggle Rewards Inc. (viggle.tv)</t>
  </si>
  <si>
    <t>perk.tv</t>
  </si>
  <si>
    <t>53a646babfb1054014e27021c457a4b2</t>
  </si>
  <si>
    <t>Perk.tv 728x90</t>
  </si>
  <si>
    <t>55a74bef4895d9a1c93020721832306c</t>
  </si>
  <si>
    <t>Perk.tv 300x250</t>
  </si>
  <si>
    <t>viggle.tv</t>
  </si>
  <si>
    <t>ea146766dde2027ad5162c8b8b35b9d6</t>
  </si>
  <si>
    <t>Viggle.tv 728x90</t>
  </si>
  <si>
    <t>f7f8506c489abe66ff319070957cb186</t>
  </si>
  <si>
    <t>Viggle.tv 300x250</t>
  </si>
  <si>
    <t>Vinted</t>
  </si>
  <si>
    <t>kleiderkreisel.de</t>
  </si>
  <si>
    <t>4f1595c1e3454e7d354b2d2809592558</t>
  </si>
  <si>
    <t>Kleiderkreisel.de Damenmode 300x250</t>
  </si>
  <si>
    <t>6002076d74e9c9ca76913432ef461406</t>
  </si>
  <si>
    <t>Kleiderkreisel.de Damenmode 160x600</t>
  </si>
  <si>
    <t>7d390a813e1920e5bf72b5af00e232d4</t>
  </si>
  <si>
    <t>Kleiderkreisel.de Frontpage 160x600</t>
  </si>
  <si>
    <t>7f871da92f673e5f579eda52dffe3b7b</t>
  </si>
  <si>
    <t>Kleiderkreisel.de Community 160x600</t>
  </si>
  <si>
    <t>c085d98e8a46ce9f05704e803be1f765</t>
  </si>
  <si>
    <t>Kleiderkreisel.de Community 300x250</t>
  </si>
  <si>
    <t>e869dd004539c727d814595a5655b6a7</t>
  </si>
  <si>
    <t>Kleiderkreisel.de Herrenmode 160x600</t>
  </si>
  <si>
    <t>ec072e3fd65705c7da17cdff541d100a</t>
  </si>
  <si>
    <t>Kleiderkreisel.de Other 160x600</t>
  </si>
  <si>
    <t>fa691bdb896198de4dfe0717faeaf750</t>
  </si>
  <si>
    <t>Kleiderkreisel.de Other 300x250</t>
  </si>
  <si>
    <t>mamikreisel.de</t>
  </si>
  <si>
    <t>19a5f78a78d7cb146753d7320f039d9b</t>
  </si>
  <si>
    <t>Mamikreisel.de 728x90</t>
  </si>
  <si>
    <t>4376f173bfacc472771470055bae0c66</t>
  </si>
  <si>
    <t>Mamikreisel.de 300x250</t>
  </si>
  <si>
    <t>6fdbcaff3371d2861a43d73d01245f36</t>
  </si>
  <si>
    <t>Mamikreisel.de 160x600</t>
  </si>
  <si>
    <t>vinted.fr</t>
  </si>
  <si>
    <t>1f714ce3f62abc55f1bcd67f3622f74d</t>
  </si>
  <si>
    <t>Vinted.fr 300x250</t>
  </si>
  <si>
    <t>4141cd967b5768b3d4bcce4c6893d2d8</t>
  </si>
  <si>
    <t>Vinted.fr 728x90</t>
  </si>
  <si>
    <t>b97ed818919276ab95a5f2335d0eb0c8</t>
  </si>
  <si>
    <t>Vinted.fr HTTPS 300x600</t>
  </si>
  <si>
    <t>viraloften.com</t>
  </si>
  <si>
    <t>347492b2eaebfcb0133e6b6759b6166c</t>
  </si>
  <si>
    <t>Viraloften.com 300x250</t>
  </si>
  <si>
    <t>493fce16e11efca9c3b1539a36060c8f</t>
  </si>
  <si>
    <t>Viraloften.com #2 728x90</t>
  </si>
  <si>
    <t>Viralscape.com</t>
  </si>
  <si>
    <t>quizly.co</t>
  </si>
  <si>
    <t>2ba1d549ec0839a2b7342a7b948c3908</t>
  </si>
  <si>
    <t>Quizly.co Leaderboard 728x90</t>
  </si>
  <si>
    <t>3d62b5fc4b06ef336133d897f3c9aa8a</t>
  </si>
  <si>
    <t>Quizly.co Ad 2 300x250</t>
  </si>
  <si>
    <t>3fee6103212e27c549770c721c070162</t>
  </si>
  <si>
    <t>Quizly.co Sidebar 1 300x250</t>
  </si>
  <si>
    <t>a8ec8657a9c76a7c9afa1e92549a8f86</t>
  </si>
  <si>
    <t>Quizly.co Sidebar 3 300x250</t>
  </si>
  <si>
    <t>a9b7f70c788404bf831630e4b40ac881</t>
  </si>
  <si>
    <t>Quizly.co Sidebar 2 300x250</t>
  </si>
  <si>
    <t>af2f8358fbeb5f5d8e9e56e6ca8a4f36</t>
  </si>
  <si>
    <t>Quizly.co Ad Tier</t>
  </si>
  <si>
    <t>d8d16105c18789fe2d74182e39faaf03</t>
  </si>
  <si>
    <t>Quizly.co Ad 300x250</t>
  </si>
  <si>
    <t>e4409e5f30740f8e804eb89eb3d1d003</t>
  </si>
  <si>
    <t>Quizly.co Leaderboard Tier</t>
  </si>
  <si>
    <t>viralscape.com</t>
  </si>
  <si>
    <t>3ebb8e92d6d7d41f7672579242cafa63</t>
  </si>
  <si>
    <t>Viralscape.com Sidebar 3 300x250</t>
  </si>
  <si>
    <t>9eebba143626817d2fa5b2c8c3852a77</t>
  </si>
  <si>
    <t>Viralscape.com Ad Tier</t>
  </si>
  <si>
    <t>9f2ab4d69f6fad0ac5a0f0175623929b</t>
  </si>
  <si>
    <t>Viralscape.com Ad 2 300x250</t>
  </si>
  <si>
    <t>bf1572048755c0f8624cd13f75676bdc</t>
  </si>
  <si>
    <t>Viralscape.com Leaderboard 728x90</t>
  </si>
  <si>
    <t>c4c27f443c9165c7e2ea79bcdff1dd51</t>
  </si>
  <si>
    <t>Viralscape.com Sidebar 4 300x250</t>
  </si>
  <si>
    <t>dbdfd9aede9c526663378cfd6af400b2</t>
  </si>
  <si>
    <t>Viralscape.com Ad 300x250</t>
  </si>
  <si>
    <t>e5e92478d7c9031d65bbcb224b2968c0</t>
  </si>
  <si>
    <t>Viralscape.com Sidebar 300x250</t>
  </si>
  <si>
    <t>ViralSmash.org</t>
  </si>
  <si>
    <t>blessthislist.com</t>
  </si>
  <si>
    <t>04ef9ef44e100d0dba87c96a96dade73</t>
  </si>
  <si>
    <t>Blessthislist.com BTF-2 300x250</t>
  </si>
  <si>
    <t>56b32779631bae9e52085b2a437e73bf</t>
  </si>
  <si>
    <t>Blessthislist.com BTF 300x250</t>
  </si>
  <si>
    <t>772c9e20b863915da966deff08c3c163</t>
  </si>
  <si>
    <t>Blessthislist.com BTF 728x90</t>
  </si>
  <si>
    <t>bluelionsports.com</t>
  </si>
  <si>
    <t>84c32f12a61c7ce0833ad03a8b12c1c9</t>
  </si>
  <si>
    <t>Bluelionsports.com BTF 728x90</t>
  </si>
  <si>
    <t>8840fe7e1463f84b96938b2c0ddbf2d6</t>
  </si>
  <si>
    <t>Bluelionsports.com BTF 300x250</t>
  </si>
  <si>
    <t>c1396882d638631fb004ea387b92e60a</t>
  </si>
  <si>
    <t>Bluelionsports.com ATF 728x90</t>
  </si>
  <si>
    <t>e72f09d8022416a19af6ad442b09769e</t>
  </si>
  <si>
    <t>Bluelionsports.com ATF 300x250</t>
  </si>
  <si>
    <t>boredlion.com</t>
  </si>
  <si>
    <t>5ff0d16ec377f75523a1087433fb8922</t>
  </si>
  <si>
    <t>Boredlion.com BTF 728x90</t>
  </si>
  <si>
    <t>70ef40aa12501e74c539bd17ae7178a3</t>
  </si>
  <si>
    <t>Boredlion.com ATF 300x250</t>
  </si>
  <si>
    <t>ac3f6c255d5f8654b7ffb61873516acb</t>
  </si>
  <si>
    <t>Boredlion.com ATF 728x90</t>
  </si>
  <si>
    <t>e89ab5e161f502c292a4015c1fbbef4a</t>
  </si>
  <si>
    <t>Boredlion.com BTF 300x250</t>
  </si>
  <si>
    <t>fitstylelife.com</t>
  </si>
  <si>
    <t>50d7d270eb22f9f4f31c103ea1170486</t>
  </si>
  <si>
    <t>Fitstylelife.com BTF 300x250</t>
  </si>
  <si>
    <t>718a4f5f660195ae71ee3ea748a88d4a</t>
  </si>
  <si>
    <t>Fitstylelife.com BTF 728x90</t>
  </si>
  <si>
    <t>funnygov.com</t>
  </si>
  <si>
    <t>8b72b6233b71900c1aa29b990d6da4c9</t>
  </si>
  <si>
    <t>Funnygov.com BTF 728x90</t>
  </si>
  <si>
    <t>historyinorbit.com</t>
  </si>
  <si>
    <t>99d3bf274631732979db0a8f5a5164d6</t>
  </si>
  <si>
    <t>Historyinorbit.com ATF 300x250</t>
  </si>
  <si>
    <t>idistracted.net</t>
  </si>
  <si>
    <t>3b3d423369784f534e2fd7ec226f8568</t>
  </si>
  <si>
    <t>Idistracted.net BTF-2 300x250</t>
  </si>
  <si>
    <t>60c575b71e0d45daa25812ecf3ec0ab8</t>
  </si>
  <si>
    <t>Idistracted.net ATF 728x90</t>
  </si>
  <si>
    <t>b66ed58a8b25b2f1c9f97d3fdf5f7eaf</t>
  </si>
  <si>
    <t>Idistracted.net BTF 728x90</t>
  </si>
  <si>
    <t>lolboom.net</t>
  </si>
  <si>
    <t>60ed3994d971817b25241e43a069ed15</t>
  </si>
  <si>
    <t>Lolboom.net ATF 728x90</t>
  </si>
  <si>
    <t>7cf6290ce7e103cad37b1ad7f7bf97f8</t>
  </si>
  <si>
    <t>Lolboom.net BTF 728x90</t>
  </si>
  <si>
    <t>fcad34f2f3e22c1435a8b5704679c78f</t>
  </si>
  <si>
    <t>Lolboom.net ATF 300x250</t>
  </si>
  <si>
    <t>mycarconnector.com</t>
  </si>
  <si>
    <t>227d42f8991a41be976b46f358b90b32</t>
  </si>
  <si>
    <t>Mycarconnector.com ATF 300x250</t>
  </si>
  <si>
    <t>af556273e06ed63ff5eab7d76b21cb01</t>
  </si>
  <si>
    <t>Mycarconnector.com BTF 728x90</t>
  </si>
  <si>
    <t>df0083af4748a70d64c1d368b820ebbc</t>
  </si>
  <si>
    <t>Mycarconnector.com BTF 300x250</t>
  </si>
  <si>
    <t>popfotos.com</t>
  </si>
  <si>
    <t>9e43f96b0ebfdfef42a4036e3cc5e2c7</t>
  </si>
  <si>
    <t>Popfotos.com BTF 728x90</t>
  </si>
  <si>
    <t>ccd26b6ff16308a723709134d7039a89</t>
  </si>
  <si>
    <t>Popfotos.com ATF 728x90</t>
  </si>
  <si>
    <t>e7a1e998be1e4f9540eda225daa946e0</t>
  </si>
  <si>
    <t>Popfotos.com BTF 300x250</t>
  </si>
  <si>
    <t>fcebc2d3db21bc0896d0f20370dcc0da</t>
  </si>
  <si>
    <t>Popfotos.com ATF 300x250</t>
  </si>
  <si>
    <t>resharable.org</t>
  </si>
  <si>
    <t>22e42ba19e2adf83c818f3301c975eaf</t>
  </si>
  <si>
    <t>Resharable.org BTF 300x250</t>
  </si>
  <si>
    <t>9edc2e44652d5ef74e7d544b9390f4f6</t>
  </si>
  <si>
    <t>Resharable.org ATF 300x250</t>
  </si>
  <si>
    <t>c3d1eb4a14d63103d5f16f7162bd9851</t>
  </si>
  <si>
    <t>Resharable.org BTF 728x90</t>
  </si>
  <si>
    <t>cfb6d757ed983e5a19726d492e4f1efc</t>
  </si>
  <si>
    <t>Resharable.org ATF 728x90</t>
  </si>
  <si>
    <t>thewebtrovert.com</t>
  </si>
  <si>
    <t>2773784c65234d632676f4beda3d16e2</t>
  </si>
  <si>
    <t>Thewebtrovert.com BTF 728x90</t>
  </si>
  <si>
    <t>aed3ed68b76bf127e192c10a0be256e8</t>
  </si>
  <si>
    <t>Thewebtrovert.com ATF 728x90</t>
  </si>
  <si>
    <t>trendbait.com</t>
  </si>
  <si>
    <t>42e3560ac146b483a8105cd0ee5ecfbd</t>
  </si>
  <si>
    <t>Trendbait.com BTF 728x90</t>
  </si>
  <si>
    <t>5ebb1c5e443d993ab96e5bed3ee67107</t>
  </si>
  <si>
    <t>Trendbait.com ATF 728x90</t>
  </si>
  <si>
    <t>6873616b7c603be7b4acde2af958a82f</t>
  </si>
  <si>
    <t>Trendbait.com BTF 300x250</t>
  </si>
  <si>
    <t>814a8368163421502d41ea2d379876b8</t>
  </si>
  <si>
    <t>Trendbait.com ATF 300x250</t>
  </si>
  <si>
    <t>viralworld.net</t>
  </si>
  <si>
    <t>2699bdfa3f74e043fc6a3310ed11f69a</t>
  </si>
  <si>
    <t>Viralworld.net BTF 300x250</t>
  </si>
  <si>
    <t>41a8d3640dcc025dc426361f8ff5ca89</t>
  </si>
  <si>
    <t>Viralworld.net BTF-Tier2 300x250</t>
  </si>
  <si>
    <t>4a635e20797109326126aae8a216606a</t>
  </si>
  <si>
    <t>Viralworld.net BTF 728x90</t>
  </si>
  <si>
    <t>a2e8491a31c6832e16206e9dc251406a</t>
  </si>
  <si>
    <t>Viralworld.net ATF 728x90</t>
  </si>
  <si>
    <t>cbe0d1f23d94b01d5be27112aa65678f</t>
  </si>
  <si>
    <t>Viralworld.net ATF 300x250</t>
  </si>
  <si>
    <t>wildceleb.com</t>
  </si>
  <si>
    <t>39ce801107b713c3a0362df0aa1f0cd9</t>
  </si>
  <si>
    <t>Wildceleb.com BTF-2 300x250</t>
  </si>
  <si>
    <t>401f862df346d68fd0392f6f7318ccb8</t>
  </si>
  <si>
    <t>Wildceleb.com BTF 728x90</t>
  </si>
  <si>
    <t>921f80c293f5f3ebe69ea6d24c13cd46</t>
  </si>
  <si>
    <t>Wildceleb.com Mobile 300x250</t>
  </si>
  <si>
    <t>bcd12d5a4c3dbbb5f7bc09bc55ae5662</t>
  </si>
  <si>
    <t>Wildceleb.com ATF 728x90</t>
  </si>
  <si>
    <t>Viralthread.com</t>
  </si>
  <si>
    <t>meowpoint.com</t>
  </si>
  <si>
    <t>161944c70e299db014d0239f569b4731</t>
  </si>
  <si>
    <t>Meowpoint.com Side 1 300x250</t>
  </si>
  <si>
    <t>ba17f71670723dc34a74179ca965bbf5</t>
  </si>
  <si>
    <t>Meowpoint.com Side 2 300x250</t>
  </si>
  <si>
    <t>whatzbuzzing.com</t>
  </si>
  <si>
    <t>3f8c232a21d6610e59662a3dbe796542</t>
  </si>
  <si>
    <t>WB MPU3 BTF</t>
  </si>
  <si>
    <t>b5c2fe9d84ed32557266d150e3f2221c</t>
  </si>
  <si>
    <t>WB MPU1 ATF</t>
  </si>
  <si>
    <t>cdf97d28418096941b503723ef350671</t>
  </si>
  <si>
    <t>WB MPU2 MTF</t>
  </si>
  <si>
    <t>Vowgag.com</t>
  </si>
  <si>
    <t>buzzmad.com</t>
  </si>
  <si>
    <t>95d2866e276b07377ddfb0cab9c3daec</t>
  </si>
  <si>
    <t>Buzzmad.com 300x250</t>
  </si>
  <si>
    <t>adb676320c8745e6b4fc043c672986a0</t>
  </si>
  <si>
    <t>Buzzmad.com 728x90</t>
  </si>
  <si>
    <t>b8acff3a15c27839a007050bd597bbe2</t>
  </si>
  <si>
    <t>Buzzmad.com #2 300x250</t>
  </si>
  <si>
    <t>bafbbc511baa85906a0fc34c3a6a3a58</t>
  </si>
  <si>
    <t>Buzzmad.com 160x600</t>
  </si>
  <si>
    <t>da92ba6443163e28fb75812bf7feb470</t>
  </si>
  <si>
    <t>Buzzmad.com #2 728x90</t>
  </si>
  <si>
    <t>edb39c40be8cd6caf6d16f2cde788180</t>
  </si>
  <si>
    <t>Buzzmad.com #2 160x600</t>
  </si>
  <si>
    <t>dipbuz.com</t>
  </si>
  <si>
    <t>287d2af242a1b230d2e29e18e7b207cb</t>
  </si>
  <si>
    <t>Dipbuz.com 728x90</t>
  </si>
  <si>
    <t>8919cf27b89b5892b40339d187482624</t>
  </si>
  <si>
    <t>Dipbuz.com 160x600</t>
  </si>
  <si>
    <t>fe23a4758f83db202841ad778d5ed96f</t>
  </si>
  <si>
    <t>Dipbuz.com 300x250</t>
  </si>
  <si>
    <t>VOZ Media (Offthepost.info)</t>
  </si>
  <si>
    <t>offthepost.info</t>
  </si>
  <si>
    <t>d28e4698ab79dc2e4d0d32502935b759</t>
  </si>
  <si>
    <t>Offthepost.info Mobile 320x50</t>
  </si>
  <si>
    <t>e479ecf7b885e8a32c6196c2401d413e</t>
  </si>
  <si>
    <t>Offthepost.info 300x250</t>
  </si>
  <si>
    <t>WallStCheatSheet.com</t>
  </si>
  <si>
    <t>cheatsheet.com</t>
  </si>
  <si>
    <t>03b7215de280988ceffc52599456bc43</t>
  </si>
  <si>
    <t>Cheatsheet OB ATF L1 Mobile 320x50</t>
  </si>
  <si>
    <t>22ebbcc01c64763f35aa9eb96831934f</t>
  </si>
  <si>
    <t>Cheatsheet.com BTF 728x90</t>
  </si>
  <si>
    <t>283f87bee8a833c2b9c2666f2f5aa418</t>
  </si>
  <si>
    <t>Cheatsheet.com OB 728x90</t>
  </si>
  <si>
    <t>47da7528ff15c7ef4cbb02b2b809f141</t>
  </si>
  <si>
    <t>Cheatsheet.com OB 160x600</t>
  </si>
  <si>
    <t>4b2670a28ec8cccb7e4a3cb140b55f5e</t>
  </si>
  <si>
    <t>Cheatsheet OB BB1 Mobile 300x250</t>
  </si>
  <si>
    <t>617a74fc969438a702d9cc61cc730be3</t>
  </si>
  <si>
    <t>Cheatsheet.com LB 1 728x90</t>
  </si>
  <si>
    <t>6b3f2df778665e09641da00db91c8253</t>
  </si>
  <si>
    <t>Cheatsheet ATF L1 Mobile 320x50</t>
  </si>
  <si>
    <t>7484c4cd723df0d1d9bb39ca908339a1</t>
  </si>
  <si>
    <t>Cheatsheet.com OB BTF 300x600</t>
  </si>
  <si>
    <t>9866712ec45bcb155933e74e8421e7ce</t>
  </si>
  <si>
    <t>Cheatsheet.com OB 300x250</t>
  </si>
  <si>
    <t>9ae742991f451fb21c6369f45ac34829</t>
  </si>
  <si>
    <t>Cheatsheet.com BB1.5 300x250</t>
  </si>
  <si>
    <t>ab1f847c56dae9dc1582c8a67606b76c</t>
  </si>
  <si>
    <t>Cheatsheet.com OB BTF 728x90</t>
  </si>
  <si>
    <t>cc0d14b02ce3214a42fd63b51f9b13c0</t>
  </si>
  <si>
    <t>Cheatsheet.com BTF 300x600</t>
  </si>
  <si>
    <t>e0ce34a17a0da3abc2162373fa4d2052</t>
  </si>
  <si>
    <t>Cheatsheet BB1 Mobile 300x250</t>
  </si>
  <si>
    <t>fbdbaf1bf4c4bd78460fb070c8fa60b4</t>
  </si>
  <si>
    <t>Cheatsheet.com Skyscraper 1 160x600</t>
  </si>
  <si>
    <t>Warclans.com</t>
  </si>
  <si>
    <t>warclans.com</t>
  </si>
  <si>
    <t>273137124278aaaf00831f4ca0076c50</t>
  </si>
  <si>
    <t>Warclans.com #1 300x250</t>
  </si>
  <si>
    <t>Watchcartoononline.com</t>
  </si>
  <si>
    <t>watchcartoononline.com</t>
  </si>
  <si>
    <t>5bd76146a3022b2ef1d41f8efb5c6561</t>
  </si>
  <si>
    <t>Watchcartoononline.com US, UK, CA, AU 160x600</t>
  </si>
  <si>
    <t>6aaf760c1d489d40129b24b5f0dd24eb</t>
  </si>
  <si>
    <t>Watchcartoononline.com Mobile 320x50</t>
  </si>
  <si>
    <t>d19e4ca7ceb07d04c80f41902a5bfaa8</t>
  </si>
  <si>
    <t>Watchcartoononline.com US, UK, CA, AU 300x250</t>
  </si>
  <si>
    <t>efc9c6106d7bd7d95033a4366e77f60c</t>
  </si>
  <si>
    <t>Watchcartoononline.com US, UK, CA, AU 728x90</t>
  </si>
  <si>
    <t>Watchfomny.com</t>
  </si>
  <si>
    <t>watchfomny.tv</t>
  </si>
  <si>
    <t>55ec2f23cf206b3962f57500e619e9ec</t>
  </si>
  <si>
    <t>Watchfomny.tv 728x90</t>
  </si>
  <si>
    <t>72892419249686f4ba66f003efbd5f1a</t>
  </si>
  <si>
    <t>Watchfomny.tv 300x600</t>
  </si>
  <si>
    <t>940800467f34bd7f7ceca62088fdfc4b</t>
  </si>
  <si>
    <t>300x250 Mobile</t>
  </si>
  <si>
    <t>98bf0d1b5da2a2423c985862a091ce00</t>
  </si>
  <si>
    <t>Watchfomny.tv 300x250</t>
  </si>
  <si>
    <t>c05e6f231796d1ac930e1d2b89fe201e</t>
  </si>
  <si>
    <t>Watchfomny.tv Mobile 320x50</t>
  </si>
  <si>
    <t>d044cdff1d702f6d5676e9ef228f6b83</t>
  </si>
  <si>
    <t>Watchfomny.tv 160x600</t>
  </si>
  <si>
    <t>Wazimo (viralmoon.net)</t>
  </si>
  <si>
    <t>ispeedtest.club</t>
  </si>
  <si>
    <t>76fac014f1f82e556e7041ca33f2c978</t>
  </si>
  <si>
    <t>ISCT_Result_D728x90_2</t>
  </si>
  <si>
    <t>7c4526b63c69e0c9da110525682d56ec</t>
  </si>
  <si>
    <t>ISCT_Result_D300x250_2</t>
  </si>
  <si>
    <t>822d9d9271b0e961550d109ee2b4564e</t>
  </si>
  <si>
    <t>ISCT_Result_D728x90_1</t>
  </si>
  <si>
    <t>d144c7f400d3a5b6d902fe758992cfd8</t>
  </si>
  <si>
    <t>ISCT_Result_D300x250_1</t>
  </si>
  <si>
    <t>00df92a5081478ae273add0b4fab3094</t>
  </si>
  <si>
    <t>MDV_Src4_D728x90_2_2ndTag</t>
  </si>
  <si>
    <t>0456cc4282be3884906dd87b8fe57bf2</t>
  </si>
  <si>
    <t>MDV_Gallery_M300x250_3_2ndTag</t>
  </si>
  <si>
    <t>099f912b9adee66938deb2d358b36b6b</t>
  </si>
  <si>
    <t>MDV_Src5_D728x90_2</t>
  </si>
  <si>
    <t>0f2708e4401e8ad1b9ea3ce7d1e19140</t>
  </si>
  <si>
    <t>MDV_Src5_D728x90_5</t>
  </si>
  <si>
    <t>100210b4639a0467bfb73cfa18e35e5f</t>
  </si>
  <si>
    <t>MDV_Src5_D300x600_1</t>
  </si>
  <si>
    <t>136fde7d44c59ed89b46286228f1a556</t>
  </si>
  <si>
    <t>MDV_Src4_D300x250_1_2ndTag</t>
  </si>
  <si>
    <t>1387aabd3f49cde0f797ecb6c6802259</t>
  </si>
  <si>
    <t>MDV_Src5_D728x90_3</t>
  </si>
  <si>
    <t>1d86dfc6665f2859e4b1c92e14502ba9</t>
  </si>
  <si>
    <t>MDV_Src5_D160x600_1</t>
  </si>
  <si>
    <t>1eaae33b846b77b4584d179ada99b9e0</t>
  </si>
  <si>
    <t>MDV_Src5_D728x90_2_2ndTag</t>
  </si>
  <si>
    <t>1feea5bab4fd77f5743c4ebab8d872db</t>
  </si>
  <si>
    <t>MDV_Src1_D728x90_4_2ndTag</t>
  </si>
  <si>
    <t>205700f319445dfe1353084908ba0b91</t>
  </si>
  <si>
    <t>MDV_Src5_D728x90_1_2ndTag</t>
  </si>
  <si>
    <t>212f439a5420cc6c55634a10a3977f39</t>
  </si>
  <si>
    <t>MDV_Src1_D728x90_3_2ndTag</t>
  </si>
  <si>
    <t>2269b07171a6d01163a9961831d9cb5a</t>
  </si>
  <si>
    <t>MDV_Gallery_M320x50_1</t>
  </si>
  <si>
    <t>249ba146082eb7a6651e26f244353e5b</t>
  </si>
  <si>
    <t>MDV_Src2_D728x90_1_2ndTag</t>
  </si>
  <si>
    <t>2fe5627739b23bef300a342d208f411f</t>
  </si>
  <si>
    <t>MDV_Gallery_M300x250_1</t>
  </si>
  <si>
    <t>3249fde5bcc45486c6e3c1684873ee05</t>
  </si>
  <si>
    <t>MDV_Src4_D300x250_1</t>
  </si>
  <si>
    <t>3662aeaf441f1619dcea19145944be0e</t>
  </si>
  <si>
    <t>MDV_Src5_D160x600_1_2ndTag</t>
  </si>
  <si>
    <t>39ac036094b5fea3979ce8db88003313</t>
  </si>
  <si>
    <t>MDV_Gallery_D160x600_1</t>
  </si>
  <si>
    <t>4115eea52b77b852b6fedfdb31daad3c</t>
  </si>
  <si>
    <t>MDV_Gallery_D300x600_1</t>
  </si>
  <si>
    <t>4372a9dc91a678d7b40afcf12f069f32</t>
  </si>
  <si>
    <t>MDV_Gallery_D728x90_5</t>
  </si>
  <si>
    <t>45f82e19b126d75c643ed1475cf4d8a9</t>
  </si>
  <si>
    <t>MDV_Src4_D728x90_1</t>
  </si>
  <si>
    <t>48551abdea0fe26968b2a38b872b110a</t>
  </si>
  <si>
    <t>MDV_Src1_D300x600_1_2ndTag</t>
  </si>
  <si>
    <t>48b65a72815a1fba7923f7ff1caba285</t>
  </si>
  <si>
    <t>MDV_Gallery_D728x90_3</t>
  </si>
  <si>
    <t>4c78524fef6424c8bbb5ba6e3db3c059</t>
  </si>
  <si>
    <t>MDV_Gallery_D160x600_1_2ndTag</t>
  </si>
  <si>
    <t>56295ec70a9a75739cb4eb93257266e8</t>
  </si>
  <si>
    <t>MDV_Src1_M300x250_2</t>
  </si>
  <si>
    <t>56a5f0d64f5edf22ddfee86acea89f64</t>
  </si>
  <si>
    <t>MDV_Src2_D160x600_1_2ndTag</t>
  </si>
  <si>
    <t>59eb7dd5f3c97b521a68d28edd378ef2</t>
  </si>
  <si>
    <t>MDV_Gallery_D728x90_3_2ndTag</t>
  </si>
  <si>
    <t>5c19baa7ff174e4710ab9f36bb9e13e3</t>
  </si>
  <si>
    <t>MDV_Gallery_D728x90_1</t>
  </si>
  <si>
    <t>5e4d9dad15135b8e47b2d76584518b8f</t>
  </si>
  <si>
    <t>MDV_Src2_D160x600_2</t>
  </si>
  <si>
    <t>5f0700c5ce6b4ce2a4c7d75eb8f34961</t>
  </si>
  <si>
    <t>MDV_Src5_D728x90_5_2ndTag</t>
  </si>
  <si>
    <t>6d6c251c88f82a3b3cff85987e211a3b</t>
  </si>
  <si>
    <t>MDV_Src2_D300x250_3</t>
  </si>
  <si>
    <t>6d8e5f629edf30dbe62770c3a069d4b6</t>
  </si>
  <si>
    <t>MDV_Gallery_M300x250_2</t>
  </si>
  <si>
    <t>723ad54f9ad3fa9d168acb4d6280490a</t>
  </si>
  <si>
    <t>MDV_Gallery_M300x250_4</t>
  </si>
  <si>
    <t>84c14aa05a23c2eaa9692183908c6251</t>
  </si>
  <si>
    <t>MDV_Src1_M300x250_1</t>
  </si>
  <si>
    <t>864848bb8880eda05759004348eca93a</t>
  </si>
  <si>
    <t>MDV_Src2_D160x600_1</t>
  </si>
  <si>
    <t>8a36ef6189c9f83d1e210dc1f0ea386d</t>
  </si>
  <si>
    <t>MDV_Src5_D300x250_1_2ndTag</t>
  </si>
  <si>
    <t>8b1ce59686963bcb633b834b0239ea22</t>
  </si>
  <si>
    <t>MDV_Src4_D300x600_1</t>
  </si>
  <si>
    <t>9328387aa1d656186edff30ca43eee1c</t>
  </si>
  <si>
    <t>MDV_Src4_D728x90_1_2ndTag</t>
  </si>
  <si>
    <t>979f98e41fe7dc2a3d8e5bd1cf8fa580</t>
  </si>
  <si>
    <t>MDV_Src4_D728x90_2</t>
  </si>
  <si>
    <t>98cdcabd809a01aa277ebe6633c95104</t>
  </si>
  <si>
    <t>MDV_Src1_D728x90_2_2ndTag</t>
  </si>
  <si>
    <t>9bd98084720467ef70e6b3f5c2dfca6f</t>
  </si>
  <si>
    <t>MDV_Gallery_D728x90_2</t>
  </si>
  <si>
    <t>9ea7889bbc8774d8d5c806f175b556d7</t>
  </si>
  <si>
    <t>MDV_Src5_D300x600_1_2ndTag</t>
  </si>
  <si>
    <t>a3fa2948dde8fc44ca344ebf0f921f6c</t>
  </si>
  <si>
    <t>MDV_Gallery_M300x250_3</t>
  </si>
  <si>
    <t>a8908712720e07bd1a04121a47572fcd</t>
  </si>
  <si>
    <t>MDV_Src5_D728x90_1</t>
  </si>
  <si>
    <t>a8a51ead5ec628ff6712611dae5e12ae</t>
  </si>
  <si>
    <t>MDV_Src5_D728x90_3_2ndTag</t>
  </si>
  <si>
    <t>b7e45ecb4c1d975e3f16c4cca21ee579</t>
  </si>
  <si>
    <t>MDV_Src4_D728x90_3</t>
  </si>
  <si>
    <t>b8cf7724bebef492d7dbb494a02b7b43</t>
  </si>
  <si>
    <t>MDV_Gallery_D728x90_5_2ndTag</t>
  </si>
  <si>
    <t>c07897fe52d4ffb48d8e0476b2179f85</t>
  </si>
  <si>
    <t>MDV_Src4_D728x90_5</t>
  </si>
  <si>
    <t>c147093c4185aead502879032e0fe01d</t>
  </si>
  <si>
    <t>MDV_Src1_D300x250_1_2ndTag</t>
  </si>
  <si>
    <t>cca076cced7bf9086ad07b15bbee347a</t>
  </si>
  <si>
    <t>MDV_Src2_D300x250_1</t>
  </si>
  <si>
    <t>d168a79df40926b49100a62e4fb62250</t>
  </si>
  <si>
    <t>MDV_Gallery_D300x250_1</t>
  </si>
  <si>
    <t>d2325181a7dce3a7397725db4d45a8cc</t>
  </si>
  <si>
    <t>MDV_Src1_D160x600_1_2ndTag</t>
  </si>
  <si>
    <t>d5975c12ffb0b62ca4ac76ff1ebce6f6</t>
  </si>
  <si>
    <t>MDV_Src2_D728x90_1</t>
  </si>
  <si>
    <t>dac9e209d3d749dbc33ccdce8d6c3e92</t>
  </si>
  <si>
    <t>MDV_Gallery_D300x250_1_2ndTag</t>
  </si>
  <si>
    <t>df2d05994a4ffa9a99a6ff8d94f7ac0f</t>
  </si>
  <si>
    <t>MDV_Src2_D300x250_2</t>
  </si>
  <si>
    <t>e29981968e3215bbdfe8aa7989212846</t>
  </si>
  <si>
    <t>MDV_Src1_M300x250_4</t>
  </si>
  <si>
    <t>e29ae6b297dbf94e228acf19d5bf43ab</t>
  </si>
  <si>
    <t>MDV_Src4_D160x600_1</t>
  </si>
  <si>
    <t>e37cc364228834284945f2ad07e46e14</t>
  </si>
  <si>
    <t>MDV_Src5_D300x250_1</t>
  </si>
  <si>
    <t>ece5b25799b6dd7d306606468106be29</t>
  </si>
  <si>
    <t>MDV_Gallery_D300x600_1_2ndTag</t>
  </si>
  <si>
    <t>ed39b8436e92d9abc4287335d3faa27d</t>
  </si>
  <si>
    <t>MDV_Src1_M300x250_3</t>
  </si>
  <si>
    <t>edf22309b94e1d37e54f069a4df13992</t>
  </si>
  <si>
    <t>MDV_Gallery_D728x90_2_2ndTag</t>
  </si>
  <si>
    <t>f73f15f7dfb07b13542c8637bfbef0d9</t>
  </si>
  <si>
    <t>MDV_Src1_M320x50_1</t>
  </si>
  <si>
    <t>f9800afd2230c4b0c25bb06b3f8c9660</t>
  </si>
  <si>
    <t>MDV_Src1_D728x90_1_2ndTag</t>
  </si>
  <si>
    <t>fc24f8af38acb4c65abd979d024cbac7</t>
  </si>
  <si>
    <t>MDV_Gallery_D728x90_1_2ndTag</t>
  </si>
  <si>
    <t>viralmoon.net</t>
  </si>
  <si>
    <t>04975bedf1769c30ba46a21f8c691982</t>
  </si>
  <si>
    <t>VM_Src1_D160x600_2_2ndTag</t>
  </si>
  <si>
    <t>06d6bbe1dfef71651aec4ac2cb62ff46</t>
  </si>
  <si>
    <t>VM_Gallery_D160X600_1</t>
  </si>
  <si>
    <t>08d1dcb53d3014e038244bbe17d5ad62</t>
  </si>
  <si>
    <t>VM_Src1_D728x90_3_2ndTag</t>
  </si>
  <si>
    <t>12dda13ed459103f43e768dfce5cc64a</t>
  </si>
  <si>
    <t>VM_Gallery_D300x250_1</t>
  </si>
  <si>
    <t>153928664e65debd0e37843dbc00ad4d</t>
  </si>
  <si>
    <t>VM_Src2_D160x600_1</t>
  </si>
  <si>
    <t>1690e84787ab80394f7b25f5f4600558</t>
  </si>
  <si>
    <t>VM_Src1_D728x90_1</t>
  </si>
  <si>
    <t>1d26698b51113d1d26da02177d8c724f</t>
  </si>
  <si>
    <t>VM_Src1_D728x90_4_2ndTag</t>
  </si>
  <si>
    <t>21c39b4e5894e24ab2bcc79d18b1c18e</t>
  </si>
  <si>
    <t>VM_Gallery_D160x600_2</t>
  </si>
  <si>
    <t>24642ef3c54cbc3286dd214a3c67ea81</t>
  </si>
  <si>
    <t>VM_Src1_D160x600_1_2ndTag</t>
  </si>
  <si>
    <t>2f1e73e4e3ea204bd703ca5a549635aa</t>
  </si>
  <si>
    <t>VM_Src1_D160x600_2</t>
  </si>
  <si>
    <t>344a1f52a7a1f0c781343b22afff071f</t>
  </si>
  <si>
    <t>VM_Src1_D300x600_1</t>
  </si>
  <si>
    <t>380ddac8ccc8970a9f2c229afd7fb4d9</t>
  </si>
  <si>
    <t>VM_Src1_D300X250_1</t>
  </si>
  <si>
    <t>3ed48c6e79c2afa0b3ef68e018ab4662</t>
  </si>
  <si>
    <t>VM_Gallery_D160x600_1_2ndTag</t>
  </si>
  <si>
    <t>4c640886ddb87d4e40318edca54a8c86</t>
  </si>
  <si>
    <t>VM_Gallery_D728x90_3_2ndTag</t>
  </si>
  <si>
    <t>4edc6256bcdc2bb9f06cb2c462ea07a9</t>
  </si>
  <si>
    <t>VM_Src1_D728x90_1_2ndTag</t>
  </si>
  <si>
    <t>55972dfb6751caabf0706582f7c65988</t>
  </si>
  <si>
    <t>VM_Src1_D728x90_4</t>
  </si>
  <si>
    <t>5d91c71ece3c391576956b689de43475</t>
  </si>
  <si>
    <t>VM_Src1_D728x90_2</t>
  </si>
  <si>
    <t>77d8ae8c0344e422b875247b140e3bf9</t>
  </si>
  <si>
    <t>VM_Gallery_D160x600_2_2ndTag</t>
  </si>
  <si>
    <t>7f13e4359f529205710ff1a4280a25ae</t>
  </si>
  <si>
    <t>VM_Gallery_D728x90_1_2ndTag</t>
  </si>
  <si>
    <t>82ddce261ce60eededa6cfdcfec21d2a</t>
  </si>
  <si>
    <t>VM_Src2_D300x250_1_2ndTag</t>
  </si>
  <si>
    <t>953c661de398b2118505192abdd95668</t>
  </si>
  <si>
    <t>VM_Src1_D300X250_1_2ndTag</t>
  </si>
  <si>
    <t>96df66c1d93c33e5535979a5888e55b1</t>
  </si>
  <si>
    <t>VM_Gallery_D728x90_3</t>
  </si>
  <si>
    <t>98587f2f587b08d1717a2ecc699ef3cf</t>
  </si>
  <si>
    <t>VM_Src1_D300X250_3_2ndTag</t>
  </si>
  <si>
    <t>9ff8fa3afbbd59d964e79cf408d6dbc5</t>
  </si>
  <si>
    <t>VM_Gallery_D300x250_2</t>
  </si>
  <si>
    <t>a493c35d5a1d7d6a6f3afa6823aac2e4</t>
  </si>
  <si>
    <t>VM_Src2_D300x250_3_2ndTag</t>
  </si>
  <si>
    <t>a7680b76c6908e34be4a2fe5542d5e0f</t>
  </si>
  <si>
    <t>VM_Gallery_D728x90_1</t>
  </si>
  <si>
    <t>a77e91fa0c9174bf8b8d98df9f98c76e</t>
  </si>
  <si>
    <t>VM_Src2_D300x250_2_2ndTag</t>
  </si>
  <si>
    <t>b9780d86c73e1db32984d4a7e4803359</t>
  </si>
  <si>
    <t>VM_Gallery_D300x250_2_2ndTag</t>
  </si>
  <si>
    <t>bd09f0f010d9feeca4535f3acc41f0b5</t>
  </si>
  <si>
    <t>VM_Src2_D728x90_1</t>
  </si>
  <si>
    <t>c0becc0ffe56b4b8f39c58c460ce8b96</t>
  </si>
  <si>
    <t>VM_Src1_D728x90_2_2ndTag</t>
  </si>
  <si>
    <t>c2e8cf03d6ed8afabe123803dd86dc16</t>
  </si>
  <si>
    <t>VM_Gallery_D728x90_2</t>
  </si>
  <si>
    <t>c396c88aa91965e99f3e2985ebeef4da</t>
  </si>
  <si>
    <t>VM_Src1_D160x600_1</t>
  </si>
  <si>
    <t>d07e2f192ee3aecbff967c422979204c</t>
  </si>
  <si>
    <t>VM_Src1_D300X250_2_2ndTag</t>
  </si>
  <si>
    <t>d28ed060837363df3b3fe27c83db5ab5</t>
  </si>
  <si>
    <t>VM_Src2_D728x90_1_2ndTag</t>
  </si>
  <si>
    <t>debe9138d8f16b37f5182e8af27390a8</t>
  </si>
  <si>
    <t>VM_Gallery_D300x250_3</t>
  </si>
  <si>
    <t>e260cc86a0b4dc165eb0d2ca60f42951</t>
  </si>
  <si>
    <t>VM_Gallery_D728x90_2_2ndTag</t>
  </si>
  <si>
    <t>f191b225a2d1332560eed424eb6e2721</t>
  </si>
  <si>
    <t>VM_Src1_D300X250_2</t>
  </si>
  <si>
    <t>f4567abbc8af191af58567ff85c4f723</t>
  </si>
  <si>
    <t>VM_Src1_D728x90_3</t>
  </si>
  <si>
    <t>f55e3051a5fe0b4bf95083fd377413f3</t>
  </si>
  <si>
    <t>VM_Gallery_D300x250_1_2ndTag</t>
  </si>
  <si>
    <t>f61a6246fb0efc9ef29c8381fa39f33b</t>
  </si>
  <si>
    <t>VM_Src2_D300x250_1</t>
  </si>
  <si>
    <t>f6ca125d5ca5c35d6fe0431dc381b93e</t>
  </si>
  <si>
    <t>VM_Src1_D300X250_3</t>
  </si>
  <si>
    <t>fb6c73432716a94eee829fa3875d572a</t>
  </si>
  <si>
    <t>VM_Src2_D160x600_1_2ndTag</t>
  </si>
  <si>
    <t>WebFox (trend-chaser.com)</t>
  </si>
  <si>
    <t>hooch.net</t>
  </si>
  <si>
    <t>1ed1b09669ad28f2124e305174ef368d</t>
  </si>
  <si>
    <t>hn quat-P1 160x600</t>
  </si>
  <si>
    <t>8dcd0903fa8bde083243e2a29ce2a51b</t>
  </si>
  <si>
    <t>hn sec-P3 300x250</t>
  </si>
  <si>
    <t>trend-chaser.com</t>
  </si>
  <si>
    <t>26be64c06e176eabcc76f0b51b2ce1ad</t>
  </si>
  <si>
    <t>TC sec-P2 300x250</t>
  </si>
  <si>
    <t>6c01af8d827857fdee82656e5dba46be</t>
  </si>
  <si>
    <t>TC quat-P1 160x600</t>
  </si>
  <si>
    <t>viralpiranha.com</t>
  </si>
  <si>
    <t>0dca66fa55bc4950a2056d23a8b800fd</t>
  </si>
  <si>
    <t>vp quat_p1 160x600</t>
  </si>
  <si>
    <t>adc69206f2a0a1be1ae63b4b13e81df7</t>
  </si>
  <si>
    <t>vp sec_P3 300x250</t>
  </si>
  <si>
    <t>c171924b85e23cb614d95320edb506d2</t>
  </si>
  <si>
    <t>vp pui0 728x90</t>
  </si>
  <si>
    <t>Webspectator (ig.com.br)</t>
  </si>
  <si>
    <t>4v4.com</t>
  </si>
  <si>
    <t>60c16134c7af923ccb04d6481e4598cc</t>
  </si>
  <si>
    <t>4v4.com 160x600</t>
  </si>
  <si>
    <t>90min.com</t>
  </si>
  <si>
    <t>a9b6dfe899150b43de1e602da1f62fdf</t>
  </si>
  <si>
    <t>90min.com 300x250</t>
  </si>
  <si>
    <t>dad459d856c4a23c9cf125c0b89d876d</t>
  </si>
  <si>
    <t>90min.com 300x600</t>
  </si>
  <si>
    <t>f2bbb46c3e61a2a5c54c87f24c4eced8</t>
  </si>
  <si>
    <t>90min.com 728x90</t>
  </si>
  <si>
    <t>capy.com</t>
  </si>
  <si>
    <t>18ef4d0045ea954067c1b43d0a3e979a</t>
  </si>
  <si>
    <t>Capy.com 728x90</t>
  </si>
  <si>
    <t>4e7cc25a959220dad2d4b9e406dd78c5</t>
  </si>
  <si>
    <t>Capy.com 160x600</t>
  </si>
  <si>
    <t>colorado.sportswar.com</t>
  </si>
  <si>
    <t>6bc4551655e0f62cd1bf5ddf61b405ec</t>
  </si>
  <si>
    <t>Colorado.sportswar.com 160x600</t>
  </si>
  <si>
    <t>cutezee.com</t>
  </si>
  <si>
    <t>0de7348e00ae2d221249a16a5879135c</t>
  </si>
  <si>
    <t>Cutezee.com 160x600</t>
  </si>
  <si>
    <t>enjoydressup.com</t>
  </si>
  <si>
    <t>174f9d150b31cd6dff9676f3b2e508b0</t>
  </si>
  <si>
    <t>Enjoydressup.com 300x250</t>
  </si>
  <si>
    <t>b6715722b9e6787cee8f29e54f0c7ece</t>
  </si>
  <si>
    <t>Enjoydressup.com 160x600</t>
  </si>
  <si>
    <t>exame.abril.com.br</t>
  </si>
  <si>
    <t>2c9d26bf3108b47423b25bd30b96be99</t>
  </si>
  <si>
    <t>Exame.abril.com.br 300x250</t>
  </si>
  <si>
    <t>b0a2a355d5f6e6645c3a562d522e48fd</t>
  </si>
  <si>
    <t>Exame.abril.com.br 728x90</t>
  </si>
  <si>
    <t>girlg.com</t>
  </si>
  <si>
    <t>1e4220bb8dc7dcc1c7e4d119cc2cd973</t>
  </si>
  <si>
    <t>Girlg.com 728x90</t>
  </si>
  <si>
    <t>9ff25dddb37d45cd55dbbb49506a304d</t>
  </si>
  <si>
    <t>Girlg.com 300x250</t>
  </si>
  <si>
    <t>c199c6a32d427bbd18979c63abdc0c9f</t>
  </si>
  <si>
    <t>Girlg.com 160x600</t>
  </si>
  <si>
    <t>girlsplay.com</t>
  </si>
  <si>
    <t>1f80b9d26883a9ab56f3177159a53174</t>
  </si>
  <si>
    <t>Girlsplay.com 728x90</t>
  </si>
  <si>
    <t>f62068a232aaa67e171ac3bb06df1509</t>
  </si>
  <si>
    <t>Girlsplay.com 160x600</t>
  </si>
  <si>
    <t>guiadoestudante.abril.com.br</t>
  </si>
  <si>
    <t>86a6b536b0365c1d0bd44dafd65a5528</t>
  </si>
  <si>
    <t>Guiadoestudante.abril.com.br 300x250</t>
  </si>
  <si>
    <t>infoescola.com</t>
  </si>
  <si>
    <t>a17dff9b193c31e5ef733df2efb70ab0</t>
  </si>
  <si>
    <t>Infoescola.com 728x90</t>
  </si>
  <si>
    <t>panelinha.ig.com.br</t>
  </si>
  <si>
    <t>c61bd7af9585cbabf3217e0c003c93e7</t>
  </si>
  <si>
    <t>Panelinha.ig.com.br 160x600</t>
  </si>
  <si>
    <t>supervasco.com</t>
  </si>
  <si>
    <t>3fcf430ec87da96cbea49d7f07460ed5</t>
  </si>
  <si>
    <t>Supervasco.com 160x600</t>
  </si>
  <si>
    <t>tabonitobrasil.com</t>
  </si>
  <si>
    <t>5599a873a6721073e882a16637d5d92d</t>
  </si>
  <si>
    <t>Tabonitobrasil.com 160x600</t>
  </si>
  <si>
    <t>56b161b454c3e5b447f9f61dca5f4079</t>
  </si>
  <si>
    <t>Tabonitobrasil.com 300x250</t>
  </si>
  <si>
    <t>tmz.com</t>
  </si>
  <si>
    <t>08237c7dcae250083464804f9ea48c0f</t>
  </si>
  <si>
    <t>Tmz.com Mobile 320x50</t>
  </si>
  <si>
    <t>ac2a59fea273ea1cc90ec330ab5815d7</t>
  </si>
  <si>
    <t>Tmz.com 300x600</t>
  </si>
  <si>
    <t>f967cdd008ca23b199b8c7941e46f809</t>
  </si>
  <si>
    <t>Tmz.com 300x250</t>
  </si>
  <si>
    <t>fc0b077fa1d7c48f5f018740e2aa13dc</t>
  </si>
  <si>
    <t>Tmz.com Mobile 300x250</t>
  </si>
  <si>
    <t>veja.abril.com.br</t>
  </si>
  <si>
    <t>3bbe872eec26127120640731c2d44894</t>
  </si>
  <si>
    <t>Veja.abril.com.br 300x250</t>
  </si>
  <si>
    <t>cf31e4866fecbea349200087bccb912d</t>
  </si>
  <si>
    <t>Veja.abril.com.br 728x90</t>
  </si>
  <si>
    <t>wikia.com</t>
  </si>
  <si>
    <t>594f980693025509cb8ddda1d56cb9ae</t>
  </si>
  <si>
    <t>Wikia.com 300x600</t>
  </si>
  <si>
    <t>ca95226542d6615496ad7592db395370</t>
  </si>
  <si>
    <t>Wikia.com 300x250</t>
  </si>
  <si>
    <t>Webtech media (cvc.com.br)</t>
  </si>
  <si>
    <t>d46dc2e34820caab83b664ff52d10200</t>
  </si>
  <si>
    <t>cartacapital.com.br</t>
  </si>
  <si>
    <t>3461adcec1e3ab5e302af84cbc8b4990</t>
  </si>
  <si>
    <t>Cartacapital.com.br 728x90</t>
  </si>
  <si>
    <t>d95e64d96080bd28bc6d9cfa552c7e3f</t>
  </si>
  <si>
    <t>Cartacapital.com.br 300x250</t>
  </si>
  <si>
    <t>futebolinterior.com.br</t>
  </si>
  <si>
    <t>a35cc48fcd168abbd7f86dc6d7ba5354</t>
  </si>
  <si>
    <t>Futebolinterior.com.br 300x250</t>
  </si>
  <si>
    <t>futirinhas.com</t>
  </si>
  <si>
    <t>2841d033a1521445b10169dbf01a687c</t>
  </si>
  <si>
    <t>Futirinhas.com 300x250</t>
  </si>
  <si>
    <t>8fcddf9d6aed66dd224487d8e020ab1b</t>
  </si>
  <si>
    <t>Futirinhas.com 728x90</t>
  </si>
  <si>
    <t>1af50136dca4d80dbb179ac5682b1e35</t>
  </si>
  <si>
    <t>8830154fc451e5840eebce8d59fcdbd3</t>
  </si>
  <si>
    <t>Ibahia.com 728x90</t>
  </si>
  <si>
    <t>joaobidu.com.br</t>
  </si>
  <si>
    <t>2d88a6ee8b96d2958a3720a459c83e70</t>
  </si>
  <si>
    <t>Joaobidu.com.br 728x90_IMP</t>
  </si>
  <si>
    <t>97c55762c007912282149d2c8fb0ed14</t>
  </si>
  <si>
    <t>Joaobidu.com.br 300x250_IMP</t>
  </si>
  <si>
    <t>maishoroscopo.com.br</t>
  </si>
  <si>
    <t>c524adc046f5ec2e3f53183e221ebd89</t>
  </si>
  <si>
    <t>Maishoroscopo.com.br 300x250</t>
  </si>
  <si>
    <t>5254b3fb565c21a210c5fe487233c809</t>
  </si>
  <si>
    <t>Midianews.com.br 300x250</t>
  </si>
  <si>
    <t>cd240bc24268fcc355e248f5a3e465ef</t>
  </si>
  <si>
    <t>Midianews.com.br 160x600</t>
  </si>
  <si>
    <t>12cc0ce6fd7ed52c2c0bdc4b6eb2ccc1</t>
  </si>
  <si>
    <t>Naointendo.com.br 300x250</t>
  </si>
  <si>
    <t>4e2786b222c3d1aefa8b0b629321df62</t>
  </si>
  <si>
    <t>Naointendo.com.br 728x90</t>
  </si>
  <si>
    <t>opovo.com.br</t>
  </si>
  <si>
    <t>59f85704bca000832a61bca6a3651ac2</t>
  </si>
  <si>
    <t>Opovo.com.br 300x250</t>
  </si>
  <si>
    <t>Wetpaint.com</t>
  </si>
  <si>
    <t>wetpaint.com</t>
  </si>
  <si>
    <t>557875f4d1c80b8062b6f6be90a43f46</t>
  </si>
  <si>
    <t>Wetpaint.com Desktop 300x250</t>
  </si>
  <si>
    <t>9ae236675bf41dbbab81b2d5c13dcbb3</t>
  </si>
  <si>
    <t>Wetpaint.com Mobile 320x50</t>
  </si>
  <si>
    <t>b541cb1e87bab094c116e3d46adc0a77</t>
  </si>
  <si>
    <t>Wetpaint.com Desktop 728x90</t>
  </si>
  <si>
    <t>c5c7622edd8929c968b4a1051237b94b</t>
  </si>
  <si>
    <t>Wetpaint.com Mobile 300x250</t>
  </si>
  <si>
    <t>Whatsonnetflix.com</t>
  </si>
  <si>
    <t>whatsonnetflix.com</t>
  </si>
  <si>
    <t>2aaaa09da48be48015caea7f103d23d8</t>
  </si>
  <si>
    <t>Whatsonnetflix.com 300x250</t>
  </si>
  <si>
    <t>a755afa9f48dc70576a97355b1daff8d</t>
  </si>
  <si>
    <t>Whatsonnetflix.com #2 300x250</t>
  </si>
  <si>
    <t>When-is.com</t>
  </si>
  <si>
    <t>when-is.com</t>
  </si>
  <si>
    <t>1fb53db0b44465e318606e30c2b80f77</t>
  </si>
  <si>
    <t>When-is.com 160x600</t>
  </si>
  <si>
    <t>531f9f5afa212109840010164eece151</t>
  </si>
  <si>
    <t>When-is.com 300x250</t>
  </si>
  <si>
    <t>Whotalking.com</t>
  </si>
  <si>
    <t>whotalking.com</t>
  </si>
  <si>
    <t>2c3a860dc9f98b1eeb02b460bcf4cbcc</t>
  </si>
  <si>
    <t>Whotalking.com 728x90</t>
  </si>
  <si>
    <t>793f90143eb92d80eb74b00c47d81836</t>
  </si>
  <si>
    <t>Whotalking.com 160x600</t>
  </si>
  <si>
    <t>Widelec.org</t>
  </si>
  <si>
    <t>widelec.org</t>
  </si>
  <si>
    <t>bb4fc128991842bbdbbfecb017a17384</t>
  </si>
  <si>
    <t>Widelec.org 300x250</t>
  </si>
  <si>
    <t>Wildammo.com</t>
  </si>
  <si>
    <t>wildammo.com</t>
  </si>
  <si>
    <t>04bee91ab47dc29a517d308e76d11992</t>
  </si>
  <si>
    <t>Wildammo.com 300x250</t>
  </si>
  <si>
    <t>48be01c9bc24b40b11abcb11ec3c3fcd</t>
  </si>
  <si>
    <t>Wildammo.com 728x90</t>
  </si>
  <si>
    <t>Windowsreport.com</t>
  </si>
  <si>
    <t>gigjets.com</t>
  </si>
  <si>
    <t>060b36c4c2f2aa28aee3aa41a4fbe858</t>
  </si>
  <si>
    <t>Gigjets.com BTF 300x250</t>
  </si>
  <si>
    <t>Wired Media (Gymplan.com)</t>
  </si>
  <si>
    <t>godviral.com</t>
  </si>
  <si>
    <t>26c91a4bfc1aabbdb9bcf64281d2e78f</t>
  </si>
  <si>
    <t>Godviral.com 728x90</t>
  </si>
  <si>
    <t>Wishesquotes.com</t>
  </si>
  <si>
    <t>lovewishesquotes.com</t>
  </si>
  <si>
    <t>004091acd6853e0aaf6dd70475557719</t>
  </si>
  <si>
    <t>Lovewishesquotes.com 300x250</t>
  </si>
  <si>
    <t>wishesquotes.com</t>
  </si>
  <si>
    <t>8c392205ccea3153413c029ba453e373</t>
  </si>
  <si>
    <t>Wishesquotes.com 300x250</t>
  </si>
  <si>
    <t>Wizzed.com</t>
  </si>
  <si>
    <t>mozomotors.com</t>
  </si>
  <si>
    <t>3978dfac781e6491e1ea50227b96a988</t>
  </si>
  <si>
    <t>Mozomotors.com #2 300x250</t>
  </si>
  <si>
    <t>3e30b6e55d48c57b21e632066111d40c</t>
  </si>
  <si>
    <t>Mozomotors.com #4 300x250</t>
  </si>
  <si>
    <t>52e2d420a53f233b65b33b8e7080eee8</t>
  </si>
  <si>
    <t>Mozomotors.com #3 300x250</t>
  </si>
  <si>
    <t>6a839e312e4818d553102087b596c7da</t>
  </si>
  <si>
    <t>Mozomotors.com #1 728x90</t>
  </si>
  <si>
    <t>f6e36febd46aed81542530230c7f1976</t>
  </si>
  <si>
    <t>Mozomotors.com #1 300x250</t>
  </si>
  <si>
    <t>sportsmozo.com</t>
  </si>
  <si>
    <t>bdfe5696d328624717bec7d60a16a9d7</t>
  </si>
  <si>
    <t>Sportsmozo.com #3 300x250</t>
  </si>
  <si>
    <t>bf763ced4014a01c2469bcb957a33e21</t>
  </si>
  <si>
    <t>Sportsmozo.com #1 728x90</t>
  </si>
  <si>
    <t>e77bc59eeae8a25820ef958b3f0aa86c</t>
  </si>
  <si>
    <t>Sportsmozo.com #4 300x250</t>
  </si>
  <si>
    <t>Wizzey.com</t>
  </si>
  <si>
    <t>wizzey.com</t>
  </si>
  <si>
    <t>81799eebb368db1652a7f2a7c1ef1aba</t>
  </si>
  <si>
    <t>Wizzey.com Sidebar Bottom 300x250 [deleted]</t>
  </si>
  <si>
    <t>dd2c323c57a264c36a05cc18dc4b5a69</t>
  </si>
  <si>
    <t>Wizzey.com 2nd Inner Content 300x250 [deleted]</t>
  </si>
  <si>
    <t>f28445c13b5bf80b3cabe0dcb6cfb88e</t>
  </si>
  <si>
    <t>Wizzey.com Sidebar Top 300x250 [deleted]</t>
  </si>
  <si>
    <t>WLK Holdings</t>
  </si>
  <si>
    <t>mobilelikez.com</t>
  </si>
  <si>
    <t>6db75ccf471c791f5c5952dcb3fa03a8</t>
  </si>
  <si>
    <t>Mobilelikez.com #3 300x250</t>
  </si>
  <si>
    <t>6f977c1e77dd5833f67101baafbb4ba9</t>
  </si>
  <si>
    <t>Mobilelikez.com #2 300x250</t>
  </si>
  <si>
    <t>8253fe5075058b85cdfee35c4cd2ce8a</t>
  </si>
  <si>
    <t>Mobilelikez.com 300x250</t>
  </si>
  <si>
    <t>Womanista.com</t>
  </si>
  <si>
    <t>womanista.com</t>
  </si>
  <si>
    <t>096d08bef7c6acd1cd5d252492296d02</t>
  </si>
  <si>
    <t>Womanista.com x94 300x250-mobile</t>
  </si>
  <si>
    <t>4e19ae129fed6221766bdbb6bc8ab76b</t>
  </si>
  <si>
    <t>Womanista.com 300x250</t>
  </si>
  <si>
    <t>8db3daf569e7228618ae569df99eb13c</t>
  </si>
  <si>
    <t>Womanista.com x91 300x250_In Content</t>
  </si>
  <si>
    <t>a79fc27aebfeb5bb7bed0ff6a287dcb4</t>
  </si>
  <si>
    <t>Womanista.com Bottom 728x90 BTF</t>
  </si>
  <si>
    <t>e4e27591aa9b517604314ac80ea9a389</t>
  </si>
  <si>
    <t>Womanista.com x96 320x50-mobile</t>
  </si>
  <si>
    <t>f217f49579b685413710e83f57617996</t>
  </si>
  <si>
    <t>Womanista.com 300x600</t>
  </si>
  <si>
    <t>fa15a9e1cce7999d8d9c79f94ef5a6f3</t>
  </si>
  <si>
    <t>Womanista.com Middle2 300x250</t>
  </si>
  <si>
    <t>ff61b512b6805af83a8d44a1f1d9c2c1</t>
  </si>
  <si>
    <t>Womanista.com 728x90</t>
  </si>
  <si>
    <t>Worldmapfinder.com</t>
  </si>
  <si>
    <t>worldmapfinder.com</t>
  </si>
  <si>
    <t>8c287ea2f8ca9b7d57baeb998e0a3082</t>
  </si>
  <si>
    <t>Wwfoldschool.com</t>
  </si>
  <si>
    <t>wwfoldschool.com</t>
  </si>
  <si>
    <t>93912f45a489285153df3f655c09e4ad</t>
  </si>
  <si>
    <t>Wwfoldschool.com Mobile Tier 2 300x250</t>
  </si>
  <si>
    <t>ad0aa27756fa60ccd3dd2707886c1a79</t>
  </si>
  <si>
    <t>Wwfoldschool.com Mobile Tier 1 300x250</t>
  </si>
  <si>
    <t>b42de1b5b5112320b12d90609a487612</t>
  </si>
  <si>
    <t>SideRail</t>
  </si>
  <si>
    <t>c98813d4fdf3d34959d01bce592787ab</t>
  </si>
  <si>
    <t>Wwfoldschool.com Tier 2 160x600</t>
  </si>
  <si>
    <t>d2a391ec4b493393e395c1b42f90604c</t>
  </si>
  <si>
    <t>Below Heading 320x50</t>
  </si>
  <si>
    <t>f1b7eb02b4a8864693fc3eef0d63fb0c</t>
  </si>
  <si>
    <t>Wwfoldschool.com Tier 1 160x600</t>
  </si>
  <si>
    <t>f280682f5943a2558e9014ae360afefe</t>
  </si>
  <si>
    <t>Leaderboard 728x90</t>
  </si>
  <si>
    <t>X17online.com</t>
  </si>
  <si>
    <t>x17online.com</t>
  </si>
  <si>
    <t>c4b0cc3fb708e31288dd3b2e7653f950</t>
  </si>
  <si>
    <t>X17online.com BTF 300x250</t>
  </si>
  <si>
    <t>Xmonetize (quizzclub.com)</t>
  </si>
  <si>
    <t>quizzclub.com</t>
  </si>
  <si>
    <t>8dd64d15f7de19a6684b7184f48e1325</t>
  </si>
  <si>
    <t>QCC 300x600</t>
  </si>
  <si>
    <t>a166e2bf3bb17e6da22a9afdbb2bce71</t>
  </si>
  <si>
    <t>QCC Top 300x250 - 320x100</t>
  </si>
  <si>
    <t>XYZ Networks (Mundo.com)</t>
  </si>
  <si>
    <t>br.mundo.com</t>
  </si>
  <si>
    <t>047eda33c31f7ce89c72a705aaa12999</t>
  </si>
  <si>
    <t>Br.mundo.com Mobile #1 300x250</t>
  </si>
  <si>
    <t>271f006c1c27e49d8ff6b4def47268c7</t>
  </si>
  <si>
    <t>BR.mundo.com #1 300x250</t>
  </si>
  <si>
    <t>47b9931230c838fa76dbef1b379ba57f</t>
  </si>
  <si>
    <t>Br.mundo.com Mobile #2 300x250</t>
  </si>
  <si>
    <t>813c1960c32a4a65bd09acb34207b6f0</t>
  </si>
  <si>
    <t>Br.mundo.com Mobile #3 300x250</t>
  </si>
  <si>
    <t>adb40d4d1b1eb9c42165c12c244ec025</t>
  </si>
  <si>
    <t>BR.mundo.com #2 300x250</t>
  </si>
  <si>
    <t>f0950ab754febd3d9d795a366118f514</t>
  </si>
  <si>
    <t>BR.mundo.com 728x90</t>
  </si>
  <si>
    <t>en.mundo.com</t>
  </si>
  <si>
    <t>c6de6ddee3ceeacebccd950631bb581c</t>
  </si>
  <si>
    <t>EN.mundo.com #1 728x90</t>
  </si>
  <si>
    <t>mundo.com</t>
  </si>
  <si>
    <t>208a434802ed00ee04003c87dd3a0de0</t>
  </si>
  <si>
    <t>Mundo.com Mobile #3 300x250</t>
  </si>
  <si>
    <t>23f10be973a8e69e44e54a78907a1d68</t>
  </si>
  <si>
    <t>Mundo.com LATAM #1 300x250</t>
  </si>
  <si>
    <t>25603e97a154177febb3cbce3d85769a</t>
  </si>
  <si>
    <t>Mundo.com LATAM #2 300x250</t>
  </si>
  <si>
    <t>5ab84d5b911973333ed952e6879406d0</t>
  </si>
  <si>
    <t>EN.Mundo.com US #1 300x250</t>
  </si>
  <si>
    <t>613cb0a24f955f132650db6cc8dcf1c6</t>
  </si>
  <si>
    <t>Mundo.com Mobile #2 300x250</t>
  </si>
  <si>
    <t>a7a38befad2da2f746ecc98ba897f884</t>
  </si>
  <si>
    <t>Mundo.com 2 728x90</t>
  </si>
  <si>
    <t>aaf63f6d0994479c18d87635f0418f66</t>
  </si>
  <si>
    <t>EN.Mundo.com US #2 300x250</t>
  </si>
  <si>
    <t>f546c402a75c27fc0b2f1a6f9119c580</t>
  </si>
  <si>
    <t>Mundo.com 1 728x90</t>
  </si>
  <si>
    <t>fcb6ec49102af37b5253dd1a5ea4343e</t>
  </si>
  <si>
    <t>Mundo.com Mobile #1 300x250</t>
  </si>
  <si>
    <t>yankodesign.com</t>
  </si>
  <si>
    <t>3d4f2c86bb38024092259bf3346c03bc</t>
  </si>
  <si>
    <t>Yankodesign.com 728x90</t>
  </si>
  <si>
    <t>Yaoiotaku.com</t>
  </si>
  <si>
    <t>mangareado.com</t>
  </si>
  <si>
    <t>420e994ef27b611b3a5e2d9573ae195b</t>
  </si>
  <si>
    <t>Mangareado.com #1 728x90</t>
  </si>
  <si>
    <t>9abfae0fdc394994d7a95c333883eb50</t>
  </si>
  <si>
    <t>Mangareado.com #1 300x250</t>
  </si>
  <si>
    <t>c84110079ea2b922d7c92b147fccc3c9</t>
  </si>
  <si>
    <t>Mangareado.com #3 300x250</t>
  </si>
  <si>
    <t>yaoiotaku.com</t>
  </si>
  <si>
    <t>2a036c133caeb696cba95babc0823230</t>
  </si>
  <si>
    <t>Yaoiotaku.com #3 300x250</t>
  </si>
  <si>
    <t>4256a9ce971595be81b8ae9206ca917e</t>
  </si>
  <si>
    <t>Yaoiotaku.com #1 300x250</t>
  </si>
  <si>
    <t>682d1779819dcdb474e74bcd496c0048</t>
  </si>
  <si>
    <t>Yaoiotaku.com #6 300x250</t>
  </si>
  <si>
    <t>d126b3c5ec9106d91cbbe42d3deff28d</t>
  </si>
  <si>
    <t>Yaoiotaku.com #4 300x250</t>
  </si>
  <si>
    <t>e0ccebf8ac59813bfdcb0e347a72724a</t>
  </si>
  <si>
    <t>Yaoiotaku.com #1 728x90</t>
  </si>
  <si>
    <t>Yeti Crab Media (thingslife.com)</t>
  </si>
  <si>
    <t>cafefame.com</t>
  </si>
  <si>
    <t>d1aab7ee67a72bf4850a7408b3ebde3e</t>
  </si>
  <si>
    <t>Cafefame.com 300x250</t>
  </si>
  <si>
    <t>thingslife.com</t>
  </si>
  <si>
    <t>1d94b9c4ad1ff730cbffbba695e8bf7a</t>
  </si>
  <si>
    <t>Thingslife.com 300x250</t>
  </si>
  <si>
    <t>3842f5fd98801ea3bfe2a6023aaacc0c</t>
  </si>
  <si>
    <t>Thingslife.com 300x600</t>
  </si>
  <si>
    <t>Yieldriser (demotywatory.pl)</t>
  </si>
  <si>
    <t>demotywatory.pl</t>
  </si>
  <si>
    <t>1f7b287def061595491b58725e2bd52a</t>
  </si>
  <si>
    <t>4o_Demotywatory.pl 300x250 right ART</t>
  </si>
  <si>
    <t>9b36a095bf3ff00edd67c8342db10bd4</t>
  </si>
  <si>
    <t>4o_Demotywatory.pl 300x250 left ART</t>
  </si>
  <si>
    <t>9fe9c06dc46c45badba266fc9b11b0e7</t>
  </si>
  <si>
    <t>4o_Demotywatory.pl 336x280</t>
  </si>
  <si>
    <t>exsite.pl</t>
  </si>
  <si>
    <t>567de93e9f23aa220d4890f7d0cd4c61</t>
  </si>
  <si>
    <t>Exsite.pl 728x90</t>
  </si>
  <si>
    <t>c7cef02fcee18f4625c245645a0f6534</t>
  </si>
  <si>
    <t>Exsite.pl 300x250</t>
  </si>
  <si>
    <t>joemonster.org</t>
  </si>
  <si>
    <t>90db5bb62a47c663ac0665068f0cd250</t>
  </si>
  <si>
    <t>Joemonster.org 160x600</t>
  </si>
  <si>
    <t>f14fa6ffadc6c9d046b26713b83992ba</t>
  </si>
  <si>
    <t>4p_joemonster.org 300x250 nowy</t>
  </si>
  <si>
    <t>popularne.pl</t>
  </si>
  <si>
    <t>b53af81c7c05604b0ed3fa9f9a3cdf76</t>
  </si>
  <si>
    <t>popularnie_single_300x250_head_mobile</t>
  </si>
  <si>
    <t>Your Media (confitdent.com)</t>
  </si>
  <si>
    <t>bloggeryard.com</t>
  </si>
  <si>
    <t>82b43445652b25f0f524e875c4d4a713</t>
  </si>
  <si>
    <t>Bloggeryard.com 728x90</t>
  </si>
  <si>
    <t>d26686de25c57b7d11d56d4ec79d1562</t>
  </si>
  <si>
    <t>Bloggeryard.com 300x250</t>
  </si>
  <si>
    <t>ec6598035ddd51d3867cfef1381ca9b5</t>
  </si>
  <si>
    <t>Bloggeryard.com 160x600</t>
  </si>
  <si>
    <t>confitdent.com</t>
  </si>
  <si>
    <t>2d5123a960698aabcf5ba24c835a5b44</t>
  </si>
  <si>
    <t>Confitdent.com 728x90</t>
  </si>
  <si>
    <t>6e3c4beabe3161e430258e1fb8ce7033</t>
  </si>
  <si>
    <t>Confitdent.com 160x600</t>
  </si>
  <si>
    <t>aac171e25737dde96aaa8945bfa0be1b</t>
  </si>
  <si>
    <t>Confitdent.com 300x250</t>
  </si>
  <si>
    <t>guppyfishcare.com</t>
  </si>
  <si>
    <t>10ef6a76209f97bd70cf4091ac66f09b</t>
  </si>
  <si>
    <t>Guppyfishcare.com 300x250</t>
  </si>
  <si>
    <t>11e902b75f68c9c12f574cd92ebf6ca9</t>
  </si>
  <si>
    <t>Guppyfishcare.com 160x600</t>
  </si>
  <si>
    <t>31da5f984dd7bda0fd9f300cd28ef31c</t>
  </si>
  <si>
    <t>Guppyfishcare.com 728x90</t>
  </si>
  <si>
    <t>kasterborous.com</t>
  </si>
  <si>
    <t>228613f32ff4573ca2e0ca9cd03203f1</t>
  </si>
  <si>
    <t>Kasterborous.com 300x250</t>
  </si>
  <si>
    <t>3488c29f7eedc78426fe6908dc561f3d</t>
  </si>
  <si>
    <t>Kasterborous.com 160x600</t>
  </si>
  <si>
    <t>f0cc7c0cc92bcb6cfc474908ad6f713e</t>
  </si>
  <si>
    <t>Kasterborous.com 728x90</t>
  </si>
  <si>
    <t>thelovelyplanet.net</t>
  </si>
  <si>
    <t>7f89736f21d3d913977ed0856b96530e</t>
  </si>
  <si>
    <t>Thelovelyplanet.net 160x600</t>
  </si>
  <si>
    <t>8ae5ae315ffd5608ecbd0a4a0bab83f5</t>
  </si>
  <si>
    <t>Thelovelyplanet.net 728x90</t>
  </si>
  <si>
    <t>b9f0de7f05f62031dfeaaaff2c89932d</t>
  </si>
  <si>
    <t>Thelovelyplanet.net 300x250</t>
  </si>
  <si>
    <t>whenonearth.net</t>
  </si>
  <si>
    <t>05471d0147e5693f977f1e801ae542f3</t>
  </si>
  <si>
    <t>Whenonearth.net 160x600</t>
  </si>
  <si>
    <t>5f396f466696cf506478eb8e5b495581</t>
  </si>
  <si>
    <t>Whenonearth.net 728x90</t>
  </si>
  <si>
    <t>f06f4908c4eed9f6bf8688fb189d519d</t>
  </si>
  <si>
    <t>Whenonearth.net 300x250</t>
  </si>
  <si>
    <t>youtubeinmp3.com</t>
  </si>
  <si>
    <t>052e4c3d9d5de022643b67cceebdc74a</t>
  </si>
  <si>
    <t>[300x250]Youtubeinmp3.com</t>
  </si>
  <si>
    <t>be24d4dbbb44f4cd3e8d4ed1cec442e9</t>
  </si>
  <si>
    <t>[728x90]Youtubeinmp3.com</t>
  </si>
  <si>
    <t>ff81c77f8b8618bee23fe48f929d1b0a</t>
  </si>
  <si>
    <t>[160x600]Youtubeinmp3.com</t>
  </si>
  <si>
    <t>Zamzar.com</t>
  </si>
  <si>
    <t>zamzar.com</t>
  </si>
  <si>
    <t>1242d0b0c2ee4b770d3b29b9b726d5a3</t>
  </si>
  <si>
    <t>Zamzar.com #2 300x250</t>
  </si>
  <si>
    <t>88fb7f848c6ca557fd33f759a643294e</t>
  </si>
  <si>
    <t>Zamzar.com #3 300x250</t>
  </si>
  <si>
    <t>d7d0b55afb1b5c90be1bafd3574f13a5</t>
  </si>
  <si>
    <t>Zamzar.com 300x250</t>
  </si>
  <si>
    <t>initial stress factor</t>
  </si>
  <si>
    <t>min</t>
  </si>
  <si>
    <t>max</t>
  </si>
  <si>
    <t>initial</t>
  </si>
  <si>
    <t>Super-strategic</t>
  </si>
  <si>
    <t>lookup</t>
  </si>
  <si>
    <t>row_type</t>
  </si>
  <si>
    <t>placement</t>
  </si>
  <si>
    <t>url_revshare_objective</t>
  </si>
  <si>
    <t>plcmnt_fill</t>
  </si>
  <si>
    <t>is_under_optimization</t>
  </si>
  <si>
    <t>current_goal_type_margin</t>
  </si>
  <si>
    <t>new_goal_type</t>
  </si>
  <si>
    <t>plcmnt_revenue</t>
  </si>
  <si>
    <t>placement_fraction_in_url</t>
  </si>
  <si>
    <t>url_fill</t>
  </si>
  <si>
    <t>no</t>
  </si>
  <si>
    <t>B</t>
  </si>
  <si>
    <t>yes</t>
  </si>
  <si>
    <t>C</t>
  </si>
  <si>
    <t>A</t>
  </si>
  <si>
    <t>C+</t>
  </si>
  <si>
    <t>A+</t>
  </si>
  <si>
    <t>G</t>
  </si>
  <si>
    <t>new_url_margin</t>
  </si>
  <si>
    <t>placement_profit</t>
  </si>
  <si>
    <t>('placement', replace(uuid(),'-',''), 'b96813e85bc7b2168ec3585c6bea3426', 'optimization_goal_id',5,2,'shahar@komoona.com', unix_timestamp()),</t>
  </si>
  <si>
    <t>('placement', replace(uuid(),'-',''), '</t>
  </si>
  <si>
    <t>,'shahar@komoona.com', unix_timestamp()),</t>
  </si>
  <si>
    <t>', 'optimization_goal_id',</t>
  </si>
  <si>
    <t>update kmn_layouts set optimization_goal_id=</t>
  </si>
  <si>
    <t xml:space="preserve"> where layoutid='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</si>
</sst>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har/Projects/ImproveMargin/2016-03/margin_sheet_March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ified%20margin%20qu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ptimization types"/>
      <sheetName val="site reveunes"/>
      <sheetName val="focus sites"/>
      <sheetName val="query"/>
    </sheetNames>
    <sheetDataSet>
      <sheetData sheetId="0"/>
      <sheetData sheetId="1">
        <row r="2">
          <cell r="F2">
            <v>0.03</v>
          </cell>
        </row>
        <row r="3">
          <cell r="F3">
            <v>0.04</v>
          </cell>
        </row>
        <row r="4">
          <cell r="F4">
            <v>0.05</v>
          </cell>
        </row>
        <row r="5">
          <cell r="F5">
            <v>0.06</v>
          </cell>
        </row>
        <row r="6">
          <cell r="F6">
            <v>7.0000000000000007E-2</v>
          </cell>
        </row>
        <row r="7">
          <cell r="F7">
            <v>0.08</v>
          </cell>
        </row>
        <row r="8">
          <cell r="F8">
            <v>0.09</v>
          </cell>
        </row>
        <row r="9">
          <cell r="F9">
            <v>0.1</v>
          </cell>
        </row>
        <row r="10">
          <cell r="F10">
            <v>0.11</v>
          </cell>
        </row>
        <row r="11">
          <cell r="F11">
            <v>0.12</v>
          </cell>
        </row>
        <row r="12">
          <cell r="F12">
            <v>0.13</v>
          </cell>
        </row>
        <row r="13">
          <cell r="F13">
            <v>0.14000000000000001</v>
          </cell>
        </row>
        <row r="14">
          <cell r="F14">
            <v>0.15</v>
          </cell>
        </row>
        <row r="15">
          <cell r="F15">
            <v>0.18</v>
          </cell>
        </row>
        <row r="16">
          <cell r="F16">
            <v>0.21</v>
          </cell>
        </row>
        <row r="17">
          <cell r="F17">
            <v>0.24</v>
          </cell>
        </row>
        <row r="18">
          <cell r="F18">
            <v>0.25</v>
          </cell>
        </row>
        <row r="19">
          <cell r="F19">
            <v>0.27</v>
          </cell>
        </row>
        <row r="20">
          <cell r="F20">
            <v>0.3</v>
          </cell>
        </row>
        <row r="21">
          <cell r="F21">
            <v>0.33</v>
          </cell>
        </row>
        <row r="22">
          <cell r="F22">
            <v>0.35000000000000003</v>
          </cell>
        </row>
        <row r="23">
          <cell r="F23">
            <v>0.4</v>
          </cell>
        </row>
        <row r="24">
          <cell r="F24">
            <v>0.45</v>
          </cell>
        </row>
        <row r="25">
          <cell r="F25">
            <v>0.5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rgin_ranges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modified margin query 2016-26-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819"/>
  <sheetViews>
    <sheetView topLeftCell="C1" workbookViewId="0">
      <selection activeCell="D367" sqref="D367:D4431"/>
    </sheetView>
  </sheetViews>
  <sheetFormatPr defaultRowHeight="14.4" x14ac:dyDescent="0.3"/>
  <cols>
    <col min="1" max="1" width="18.88671875" customWidth="1"/>
    <col min="2" max="2" width="25.109375" customWidth="1"/>
    <col min="3" max="3" width="22.44140625" customWidth="1"/>
    <col min="4" max="4" width="27.44140625" customWidth="1"/>
    <col min="5" max="5" width="26" customWidth="1"/>
    <col min="6" max="6" width="13.6640625" customWidth="1"/>
    <col min="7" max="7" width="22.109375" customWidth="1"/>
    <col min="8" max="8" width="27.109375" customWidth="1"/>
    <col min="9" max="9" width="29.6640625" customWidth="1"/>
    <col min="10" max="10" width="21.33203125" customWidth="1"/>
    <col min="11" max="11" width="23.33203125" customWidth="1"/>
    <col min="12" max="12" width="21.5546875" customWidth="1"/>
    <col min="13" max="13" width="18.109375" customWidth="1"/>
    <col min="14" max="14" width="15.6640625" customWidth="1"/>
    <col min="15" max="15" width="12.5546875" customWidth="1"/>
    <col min="16" max="16" width="10.5546875" hidden="1" customWidth="1"/>
    <col min="17" max="17" width="7" hidden="1" customWidth="1"/>
    <col min="18" max="18" width="17.6640625" bestFit="1" customWidth="1"/>
    <col min="19" max="19" width="15" bestFit="1" customWidth="1"/>
    <col min="20" max="20" width="10" bestFit="1" customWidth="1"/>
    <col min="21" max="21" width="12.6640625" bestFit="1" customWidth="1"/>
    <col min="22" max="22" width="15" customWidth="1"/>
  </cols>
  <sheetData>
    <row r="1" spans="1:17" x14ac:dyDescent="0.3">
      <c r="A1" s="5" t="s">
        <v>11501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11505</v>
      </c>
      <c r="G1" s="6" t="s">
        <v>11503</v>
      </c>
      <c r="H1" s="6" t="s">
        <v>4</v>
      </c>
      <c r="I1" s="6" t="s">
        <v>11506</v>
      </c>
      <c r="J1" s="6" t="s">
        <v>11507</v>
      </c>
      <c r="K1" s="6" t="s">
        <v>11519</v>
      </c>
      <c r="L1" s="6" t="s">
        <v>11508</v>
      </c>
      <c r="M1" s="6" t="s">
        <v>11509</v>
      </c>
      <c r="N1" s="6" t="s">
        <v>11504</v>
      </c>
      <c r="O1" s="6" t="s">
        <v>11510</v>
      </c>
      <c r="P1" s="5" t="s">
        <v>11520</v>
      </c>
      <c r="Q1" s="5" t="s">
        <v>11519</v>
      </c>
    </row>
    <row r="2" spans="1:17" hidden="1" x14ac:dyDescent="0.3">
      <c r="A2" t="s">
        <v>11502</v>
      </c>
      <c r="B2" t="s">
        <v>5</v>
      </c>
      <c r="C2" t="s">
        <v>6</v>
      </c>
      <c r="D2" t="s">
        <v>7</v>
      </c>
      <c r="E2" t="s">
        <v>8</v>
      </c>
      <c r="F2" t="s">
        <v>11511</v>
      </c>
      <c r="G2" s="2">
        <v>33.811399999999999</v>
      </c>
      <c r="H2" t="s">
        <v>11512</v>
      </c>
      <c r="I2">
        <v>0.3</v>
      </c>
      <c r="K2" s="3">
        <f>Q2</f>
        <v>0.3</v>
      </c>
      <c r="L2" s="4">
        <v>120</v>
      </c>
      <c r="M2">
        <v>41</v>
      </c>
      <c r="N2" s="3">
        <v>0.16639999999999999</v>
      </c>
      <c r="O2" s="3">
        <v>0.1118</v>
      </c>
      <c r="P2" s="4">
        <f>$L2*IF($J2="",$I2,VLOOKUP($J2,margin_ranges!$E$5:$F$10,2,FALSE))</f>
        <v>36</v>
      </c>
      <c r="Q2">
        <f>SUMIF($C$2:$C$4819,$C2,$P$2:$P4819)/SUMIF($C$2:$C$4819,$C2,$L$2:$L$4819)</f>
        <v>0.3</v>
      </c>
    </row>
    <row r="3" spans="1:17" hidden="1" x14ac:dyDescent="0.3">
      <c r="A3" t="s">
        <v>11502</v>
      </c>
      <c r="B3" t="s">
        <v>5</v>
      </c>
      <c r="C3" t="s">
        <v>6</v>
      </c>
      <c r="D3" t="s">
        <v>10</v>
      </c>
      <c r="E3" t="s">
        <v>11</v>
      </c>
      <c r="F3" t="s">
        <v>11511</v>
      </c>
      <c r="G3" s="2">
        <v>33.811399999999999</v>
      </c>
      <c r="H3" t="s">
        <v>11512</v>
      </c>
      <c r="I3">
        <v>0.3</v>
      </c>
      <c r="K3" s="3">
        <f t="shared" ref="K3:K66" si="0">Q3</f>
        <v>0.3</v>
      </c>
      <c r="L3" s="4">
        <v>117</v>
      </c>
      <c r="M3">
        <v>40</v>
      </c>
      <c r="N3" s="3">
        <v>9.64E-2</v>
      </c>
      <c r="O3" s="3">
        <v>0.1118</v>
      </c>
      <c r="P3" s="4">
        <f>$L3*IF($J3="",$I3,VLOOKUP($J3,margin_ranges!$E$5:$F$10,2,FALSE))</f>
        <v>35.1</v>
      </c>
      <c r="Q3">
        <f>SUMIF($C$2:$C$4819,$C3,$P$2:$P4820)/SUMIF($C$2:$C$4819,$C3,$L$2:$L$4819)</f>
        <v>0.3</v>
      </c>
    </row>
    <row r="4" spans="1:17" hidden="1" x14ac:dyDescent="0.3">
      <c r="A4" t="s">
        <v>11502</v>
      </c>
      <c r="B4" t="s">
        <v>5</v>
      </c>
      <c r="C4" t="s">
        <v>6</v>
      </c>
      <c r="D4" t="s">
        <v>12</v>
      </c>
      <c r="E4" t="s">
        <v>13</v>
      </c>
      <c r="F4" t="s">
        <v>11511</v>
      </c>
      <c r="G4" s="2">
        <v>33.811399999999999</v>
      </c>
      <c r="H4" t="s">
        <v>11512</v>
      </c>
      <c r="I4">
        <v>0.3</v>
      </c>
      <c r="K4" s="3">
        <f t="shared" si="0"/>
        <v>0.3</v>
      </c>
      <c r="L4" s="4">
        <v>57</v>
      </c>
      <c r="M4">
        <v>19</v>
      </c>
      <c r="N4" s="3">
        <v>8.8700000000000001E-2</v>
      </c>
      <c r="O4" s="3">
        <v>0.1118</v>
      </c>
      <c r="P4" s="4">
        <f>$L4*IF($J4="",$I4,VLOOKUP($J4,margin_ranges!$E$5:$F$10,2,FALSE))</f>
        <v>17.099999999999998</v>
      </c>
      <c r="Q4">
        <f>SUMIF($C$2:$C$4819,$C4,$P$2:$P4821)/SUMIF($C$2:$C$4819,$C4,$L$2:$L$4819)</f>
        <v>0.3</v>
      </c>
    </row>
    <row r="5" spans="1:17" hidden="1" x14ac:dyDescent="0.3">
      <c r="A5" t="s">
        <v>11502</v>
      </c>
      <c r="B5" t="s">
        <v>10007</v>
      </c>
      <c r="C5" t="s">
        <v>10008</v>
      </c>
      <c r="D5" t="s">
        <v>10009</v>
      </c>
      <c r="E5" t="s">
        <v>10010</v>
      </c>
      <c r="F5" t="s">
        <v>11511</v>
      </c>
      <c r="G5" s="2">
        <v>26.128299999999999</v>
      </c>
      <c r="H5" t="s">
        <v>11512</v>
      </c>
      <c r="I5">
        <v>0.3</v>
      </c>
      <c r="K5" s="3">
        <f t="shared" si="0"/>
        <v>0.3</v>
      </c>
      <c r="L5" s="4">
        <v>12</v>
      </c>
      <c r="M5">
        <v>28</v>
      </c>
      <c r="N5" s="3">
        <v>3.9699999999999999E-2</v>
      </c>
      <c r="O5" s="3">
        <v>2.2800000000000001E-2</v>
      </c>
      <c r="P5" s="4">
        <f>$L5*IF($J5="",$I5,VLOOKUP($J5,margin_ranges!$E$5:$F$10,2,FALSE))</f>
        <v>3.5999999999999996</v>
      </c>
      <c r="Q5">
        <f>SUMIF($C$2:$C$4819,$C5,$P$2:$P4822)/SUMIF($C$2:$C$4819,$C5,$L$2:$L$4819)</f>
        <v>0.3</v>
      </c>
    </row>
    <row r="6" spans="1:17" hidden="1" x14ac:dyDescent="0.3">
      <c r="A6" t="s">
        <v>11502</v>
      </c>
      <c r="B6" t="s">
        <v>9772</v>
      </c>
      <c r="C6" t="s">
        <v>9773</v>
      </c>
      <c r="D6" t="s">
        <v>9774</v>
      </c>
      <c r="E6" t="s">
        <v>9775</v>
      </c>
      <c r="F6" t="s">
        <v>11511</v>
      </c>
      <c r="G6" s="2">
        <v>27.458400000000001</v>
      </c>
      <c r="H6" t="s">
        <v>11512</v>
      </c>
      <c r="I6">
        <v>0.3</v>
      </c>
      <c r="K6" s="3">
        <f t="shared" si="0"/>
        <v>0.30000000000000004</v>
      </c>
      <c r="L6" s="4">
        <v>7</v>
      </c>
      <c r="M6">
        <v>18</v>
      </c>
      <c r="N6" s="3">
        <v>5.2699999999999997E-2</v>
      </c>
      <c r="O6" s="3">
        <v>6.2700000000000006E-2</v>
      </c>
      <c r="P6" s="4">
        <f>$L6*IF($J6="",$I6,VLOOKUP($J6,margin_ranges!$E$5:$F$10,2,FALSE))</f>
        <v>2.1</v>
      </c>
      <c r="Q6">
        <f>SUMIF($C$2:$C$4819,$C6,$P$2:$P4823)/SUMIF($C$2:$C$4819,$C6,$L$2:$L$4819)</f>
        <v>0.30000000000000004</v>
      </c>
    </row>
    <row r="7" spans="1:17" hidden="1" x14ac:dyDescent="0.3">
      <c r="A7" t="s">
        <v>11502</v>
      </c>
      <c r="B7" t="s">
        <v>9772</v>
      </c>
      <c r="C7" t="s">
        <v>9773</v>
      </c>
      <c r="D7" t="s">
        <v>9776</v>
      </c>
      <c r="E7" t="s">
        <v>9777</v>
      </c>
      <c r="F7" t="s">
        <v>11511</v>
      </c>
      <c r="G7" s="2">
        <v>27.458400000000001</v>
      </c>
      <c r="H7" t="s">
        <v>11512</v>
      </c>
      <c r="I7">
        <v>0.3</v>
      </c>
      <c r="K7" s="3">
        <f t="shared" si="0"/>
        <v>0.30000000000000004</v>
      </c>
      <c r="L7" s="4">
        <v>19</v>
      </c>
      <c r="M7">
        <v>47</v>
      </c>
      <c r="N7" s="3">
        <v>6.7299999999999999E-2</v>
      </c>
      <c r="O7" s="3">
        <v>6.2700000000000006E-2</v>
      </c>
      <c r="P7" s="4">
        <f>$L7*IF($J7="",$I7,VLOOKUP($J7,margin_ranges!$E$5:$F$10,2,FALSE))</f>
        <v>5.7</v>
      </c>
      <c r="Q7">
        <f>SUMIF($C$2:$C$4819,$C7,$P$2:$P4824)/SUMIF($C$2:$C$4819,$C7,$L$2:$L$4819)</f>
        <v>0.30000000000000004</v>
      </c>
    </row>
    <row r="8" spans="1:17" hidden="1" x14ac:dyDescent="0.3">
      <c r="A8" t="s">
        <v>11502</v>
      </c>
      <c r="B8" t="s">
        <v>9772</v>
      </c>
      <c r="C8" t="s">
        <v>9773</v>
      </c>
      <c r="D8" s="1" t="s">
        <v>9778</v>
      </c>
      <c r="E8" t="s">
        <v>9779</v>
      </c>
      <c r="F8" t="s">
        <v>11511</v>
      </c>
      <c r="G8" s="2">
        <v>27.458400000000001</v>
      </c>
      <c r="H8" t="s">
        <v>11512</v>
      </c>
      <c r="I8">
        <v>0.3</v>
      </c>
      <c r="K8" s="3">
        <f t="shared" si="0"/>
        <v>0.30000000000000004</v>
      </c>
      <c r="L8" s="4">
        <v>10</v>
      </c>
      <c r="M8">
        <v>24</v>
      </c>
      <c r="N8" s="3">
        <v>7.2499999999999995E-2</v>
      </c>
      <c r="O8" s="3">
        <v>6.2700000000000006E-2</v>
      </c>
      <c r="P8" s="4">
        <f>$L8*IF($J8="",$I8,VLOOKUP($J8,margin_ranges!$E$5:$F$10,2,FALSE))</f>
        <v>3</v>
      </c>
      <c r="Q8">
        <f>SUMIF($C$2:$C$4819,$C8,$P$2:$P4825)/SUMIF($C$2:$C$4819,$C8,$L$2:$L$4819)</f>
        <v>0.30000000000000004</v>
      </c>
    </row>
    <row r="9" spans="1:17" hidden="1" x14ac:dyDescent="0.3">
      <c r="A9" t="s">
        <v>11502</v>
      </c>
      <c r="B9" t="s">
        <v>8256</v>
      </c>
      <c r="C9" t="s">
        <v>24</v>
      </c>
      <c r="D9" t="s">
        <v>8257</v>
      </c>
      <c r="E9" t="s">
        <v>8258</v>
      </c>
      <c r="F9" t="s">
        <v>11511</v>
      </c>
      <c r="G9" s="2">
        <v>29</v>
      </c>
      <c r="H9" t="s">
        <v>11512</v>
      </c>
      <c r="I9">
        <v>0.3</v>
      </c>
      <c r="K9" s="3">
        <f t="shared" si="0"/>
        <v>0.33561247216035633</v>
      </c>
      <c r="L9" s="4">
        <v>29</v>
      </c>
      <c r="M9">
        <v>19</v>
      </c>
      <c r="N9" s="3">
        <v>2.7300000000000001E-2</v>
      </c>
      <c r="O9" s="3">
        <v>3.9800000000000002E-2</v>
      </c>
      <c r="P9" s="4">
        <f>$L9*IF($J9="",$I9,VLOOKUP($J9,margin_ranges!$E$5:$F$10,2,FALSE))</f>
        <v>8.6999999999999993</v>
      </c>
      <c r="Q9">
        <f>SUMIF($C$2:$C$4819,$C9,$P$2:$P4826)/SUMIF($C$2:$C$4819,$C9,$L$2:$L$4819)</f>
        <v>0.33561247216035633</v>
      </c>
    </row>
    <row r="10" spans="1:17" hidden="1" x14ac:dyDescent="0.3">
      <c r="A10" t="s">
        <v>11502</v>
      </c>
      <c r="B10" t="s">
        <v>8256</v>
      </c>
      <c r="C10" t="s">
        <v>24</v>
      </c>
      <c r="D10" t="s">
        <v>8259</v>
      </c>
      <c r="E10" t="s">
        <v>8260</v>
      </c>
      <c r="F10" t="s">
        <v>11513</v>
      </c>
      <c r="G10" s="2">
        <v>29</v>
      </c>
      <c r="H10" t="s">
        <v>11512</v>
      </c>
      <c r="I10">
        <v>0.3</v>
      </c>
      <c r="K10" s="3">
        <f t="shared" si="0"/>
        <v>0.33561247216035633</v>
      </c>
      <c r="L10" s="4">
        <v>125</v>
      </c>
      <c r="M10">
        <v>81</v>
      </c>
      <c r="N10" s="3">
        <v>4.3499999999999997E-2</v>
      </c>
      <c r="O10" s="3">
        <v>3.9800000000000002E-2</v>
      </c>
      <c r="P10" s="4">
        <f>$L10*IF($J10="",$I10,VLOOKUP($J10,margin_ranges!$E$5:$F$10,2,FALSE))</f>
        <v>37.5</v>
      </c>
      <c r="Q10">
        <f>SUMIF($C$2:$C$4819,$C10,$P$2:$P4827)/SUMIF($C$2:$C$4819,$C10,$L$2:$L$4819)</f>
        <v>0.33561247216035633</v>
      </c>
    </row>
    <row r="11" spans="1:17" hidden="1" x14ac:dyDescent="0.3">
      <c r="A11" t="s">
        <v>11502</v>
      </c>
      <c r="B11" t="s">
        <v>5320</v>
      </c>
      <c r="C11" t="s">
        <v>24</v>
      </c>
      <c r="D11" t="s">
        <v>5321</v>
      </c>
      <c r="E11" t="s">
        <v>5322</v>
      </c>
      <c r="F11" t="s">
        <v>11511</v>
      </c>
      <c r="G11" s="2">
        <v>38.046399999999998</v>
      </c>
      <c r="H11" t="s">
        <v>11512</v>
      </c>
      <c r="I11">
        <v>0.3</v>
      </c>
      <c r="K11" s="3">
        <f t="shared" si="0"/>
        <v>0.33561247216035633</v>
      </c>
      <c r="L11" s="4">
        <v>25</v>
      </c>
      <c r="M11">
        <v>16</v>
      </c>
      <c r="N11" s="3">
        <v>6.3700000000000007E-2</v>
      </c>
      <c r="O11" s="3">
        <v>2.1700000000000001E-2</v>
      </c>
      <c r="P11" s="4">
        <f>$L11*IF($J11="",$I11,VLOOKUP($J11,margin_ranges!$E$5:$F$10,2,FALSE))</f>
        <v>7.5</v>
      </c>
      <c r="Q11">
        <f>SUMIF($C$2:$C$4819,$C11,$P$2:$P4828)/SUMIF($C$2:$C$4819,$C11,$L$2:$L$4819)</f>
        <v>0.33561247216035633</v>
      </c>
    </row>
    <row r="12" spans="1:17" hidden="1" x14ac:dyDescent="0.3">
      <c r="A12" t="s">
        <v>11502</v>
      </c>
      <c r="B12" t="s">
        <v>23</v>
      </c>
      <c r="C12" t="s">
        <v>24</v>
      </c>
      <c r="D12" t="s">
        <v>25</v>
      </c>
      <c r="E12" t="s">
        <v>26</v>
      </c>
      <c r="F12" t="s">
        <v>11513</v>
      </c>
      <c r="G12" s="2">
        <v>32.835700000000003</v>
      </c>
      <c r="H12" t="s">
        <v>11514</v>
      </c>
      <c r="I12">
        <v>0.43</v>
      </c>
      <c r="K12" s="3">
        <f t="shared" si="0"/>
        <v>0.33561247216035633</v>
      </c>
      <c r="L12" s="4">
        <v>123</v>
      </c>
      <c r="M12">
        <v>87</v>
      </c>
      <c r="N12" s="3">
        <v>6.5699999999999995E-2</v>
      </c>
      <c r="O12" s="3">
        <v>3.2800000000000003E-2</v>
      </c>
      <c r="P12" s="4">
        <f>$L12*IF($J12="",$I12,VLOOKUP($J12,margin_ranges!$E$5:$F$10,2,FALSE))</f>
        <v>52.89</v>
      </c>
      <c r="Q12">
        <f>SUMIF($C$2:$C$4819,$C12,$P$2:$P4829)/SUMIF($C$2:$C$4819,$C12,$L$2:$L$4819)</f>
        <v>0.33561247216035633</v>
      </c>
    </row>
    <row r="13" spans="1:17" hidden="1" x14ac:dyDescent="0.3">
      <c r="A13" t="s">
        <v>11502</v>
      </c>
      <c r="B13" t="s">
        <v>5320</v>
      </c>
      <c r="C13" t="s">
        <v>24</v>
      </c>
      <c r="D13" t="s">
        <v>5323</v>
      </c>
      <c r="E13" t="s">
        <v>29</v>
      </c>
      <c r="F13" t="s">
        <v>11513</v>
      </c>
      <c r="G13" s="2">
        <v>38.046399999999998</v>
      </c>
      <c r="H13" t="s">
        <v>11512</v>
      </c>
      <c r="I13">
        <v>0.3</v>
      </c>
      <c r="K13" s="3">
        <f t="shared" si="0"/>
        <v>0.33561247216035633</v>
      </c>
      <c r="L13" s="4">
        <v>23</v>
      </c>
      <c r="M13">
        <v>15</v>
      </c>
      <c r="N13" s="3">
        <v>8.6999999999999994E-3</v>
      </c>
      <c r="O13" s="3">
        <v>2.1700000000000001E-2</v>
      </c>
      <c r="P13" s="4">
        <f>$L13*IF($J13="",$I13,VLOOKUP($J13,margin_ranges!$E$5:$F$10,2,FALSE))</f>
        <v>6.8999999999999995</v>
      </c>
      <c r="Q13">
        <f>SUMIF($C$2:$C$4819,$C13,$P$2:$P4830)/SUMIF($C$2:$C$4819,$C13,$L$2:$L$4819)</f>
        <v>0.33561247216035633</v>
      </c>
    </row>
    <row r="14" spans="1:17" hidden="1" x14ac:dyDescent="0.3">
      <c r="A14" t="s">
        <v>11502</v>
      </c>
      <c r="B14" t="s">
        <v>23</v>
      </c>
      <c r="C14" t="s">
        <v>24</v>
      </c>
      <c r="D14" t="s">
        <v>28</v>
      </c>
      <c r="E14" t="s">
        <v>29</v>
      </c>
      <c r="F14" t="s">
        <v>11513</v>
      </c>
      <c r="G14" s="2">
        <v>32.835700000000003</v>
      </c>
      <c r="H14" t="s">
        <v>11512</v>
      </c>
      <c r="I14">
        <v>0.3</v>
      </c>
      <c r="K14" s="3">
        <f t="shared" si="0"/>
        <v>0.33561247216035633</v>
      </c>
      <c r="L14" s="4">
        <v>17</v>
      </c>
      <c r="M14">
        <v>12</v>
      </c>
      <c r="N14" s="3">
        <v>1.26E-2</v>
      </c>
      <c r="O14" s="3">
        <v>3.2800000000000003E-2</v>
      </c>
      <c r="P14" s="4">
        <f>$L14*IF($J14="",$I14,VLOOKUP($J14,margin_ranges!$E$5:$F$10,2,FALSE))</f>
        <v>5.0999999999999996</v>
      </c>
      <c r="Q14">
        <f>SUMIF($C$2:$C$4819,$C14,$P$2:$P4831)/SUMIF($C$2:$C$4819,$C14,$L$2:$L$4819)</f>
        <v>0.33561247216035633</v>
      </c>
    </row>
    <row r="15" spans="1:17" hidden="1" x14ac:dyDescent="0.3">
      <c r="A15" t="s">
        <v>11502</v>
      </c>
      <c r="B15" t="s">
        <v>5320</v>
      </c>
      <c r="C15" t="s">
        <v>24</v>
      </c>
      <c r="D15" t="s">
        <v>5324</v>
      </c>
      <c r="E15" t="s">
        <v>5325</v>
      </c>
      <c r="F15" t="s">
        <v>11511</v>
      </c>
      <c r="G15" s="2">
        <v>38.046399999999998</v>
      </c>
      <c r="H15" t="s">
        <v>11512</v>
      </c>
      <c r="I15">
        <v>0.3</v>
      </c>
      <c r="K15" s="3">
        <f t="shared" si="0"/>
        <v>0.33561247216035633</v>
      </c>
      <c r="L15" s="4">
        <v>100</v>
      </c>
      <c r="M15">
        <v>65</v>
      </c>
      <c r="N15" s="3">
        <v>0.15379999999999999</v>
      </c>
      <c r="O15" s="3">
        <v>2.1700000000000001E-2</v>
      </c>
      <c r="P15" s="4">
        <f>$L15*IF($J15="",$I15,VLOOKUP($J15,margin_ranges!$E$5:$F$10,2,FALSE))</f>
        <v>30</v>
      </c>
      <c r="Q15">
        <f>SUMIF($C$2:$C$4819,$C15,$P$2:$P4832)/SUMIF($C$2:$C$4819,$C15,$L$2:$L$4819)</f>
        <v>0.33561247216035633</v>
      </c>
    </row>
    <row r="16" spans="1:17" hidden="1" x14ac:dyDescent="0.3">
      <c r="A16" t="s">
        <v>11502</v>
      </c>
      <c r="B16" t="s">
        <v>5320</v>
      </c>
      <c r="C16" t="s">
        <v>24</v>
      </c>
      <c r="D16" t="s">
        <v>5326</v>
      </c>
      <c r="E16" t="s">
        <v>5327</v>
      </c>
      <c r="F16" t="s">
        <v>11513</v>
      </c>
      <c r="G16" s="2">
        <v>38.046399999999998</v>
      </c>
      <c r="H16" t="s">
        <v>11512</v>
      </c>
      <c r="I16">
        <v>0.3</v>
      </c>
      <c r="K16" s="3">
        <f t="shared" si="0"/>
        <v>0.33561247216035633</v>
      </c>
      <c r="L16" s="4">
        <v>7</v>
      </c>
      <c r="M16">
        <v>4</v>
      </c>
      <c r="N16" s="3">
        <v>2.8E-3</v>
      </c>
      <c r="O16" s="3">
        <v>2.1700000000000001E-2</v>
      </c>
      <c r="P16" s="4">
        <f>$L16*IF($J16="",$I16,VLOOKUP($J16,margin_ranges!$E$5:$F$10,2,FALSE))</f>
        <v>2.1</v>
      </c>
      <c r="Q16">
        <f>SUMIF($C$2:$C$4819,$C16,$P$2:$P4833)/SUMIF($C$2:$C$4819,$C16,$L$2:$L$4819)</f>
        <v>0.33561247216035633</v>
      </c>
    </row>
    <row r="17" spans="1:17" hidden="1" x14ac:dyDescent="0.3">
      <c r="A17" t="s">
        <v>11502</v>
      </c>
      <c r="B17" t="s">
        <v>1360</v>
      </c>
      <c r="C17" t="s">
        <v>1361</v>
      </c>
      <c r="D17" t="s">
        <v>1362</v>
      </c>
      <c r="E17" t="s">
        <v>1363</v>
      </c>
      <c r="F17" t="s">
        <v>11511</v>
      </c>
      <c r="G17" s="2">
        <v>26.288799999999998</v>
      </c>
      <c r="H17" t="s">
        <v>11512</v>
      </c>
      <c r="I17">
        <v>0.3</v>
      </c>
      <c r="K17" s="3">
        <f t="shared" si="0"/>
        <v>0.3</v>
      </c>
      <c r="L17" s="4">
        <v>12</v>
      </c>
      <c r="M17">
        <v>64</v>
      </c>
      <c r="N17" s="3">
        <v>0.36049999999999999</v>
      </c>
      <c r="O17" s="3">
        <v>0.3493</v>
      </c>
      <c r="P17" s="4">
        <f>$L17*IF($J17="",$I17,VLOOKUP($J17,margin_ranges!$E$5:$F$10,2,FALSE))</f>
        <v>3.5999999999999996</v>
      </c>
      <c r="Q17">
        <f>SUMIF($C$2:$C$4819,$C17,$P$2:$P4834)/SUMIF($C$2:$C$4819,$C17,$L$2:$L$4819)</f>
        <v>0.3</v>
      </c>
    </row>
    <row r="18" spans="1:17" hidden="1" x14ac:dyDescent="0.3">
      <c r="A18" t="s">
        <v>11502</v>
      </c>
      <c r="B18" t="s">
        <v>1360</v>
      </c>
      <c r="C18" t="s">
        <v>1364</v>
      </c>
      <c r="D18" t="s">
        <v>1365</v>
      </c>
      <c r="E18" t="s">
        <v>1366</v>
      </c>
      <c r="F18" t="s">
        <v>11511</v>
      </c>
      <c r="G18" s="2">
        <v>25</v>
      </c>
      <c r="H18" t="s">
        <v>11512</v>
      </c>
      <c r="I18">
        <v>0.3</v>
      </c>
      <c r="K18" s="3">
        <f t="shared" si="0"/>
        <v>0.3</v>
      </c>
      <c r="L18" s="4">
        <v>9</v>
      </c>
      <c r="M18">
        <v>100</v>
      </c>
      <c r="N18" s="3">
        <v>0.39389999999999997</v>
      </c>
      <c r="O18" s="3">
        <v>0.39389999999999997</v>
      </c>
      <c r="P18" s="4">
        <f>$L18*IF($J18="",$I18,VLOOKUP($J18,margin_ranges!$E$5:$F$10,2,FALSE))</f>
        <v>2.6999999999999997</v>
      </c>
      <c r="Q18">
        <f>SUMIF($C$2:$C$4819,$C18,$P$2:$P4835)/SUMIF($C$2:$C$4819,$C18,$L$2:$L$4819)</f>
        <v>0.3</v>
      </c>
    </row>
    <row r="19" spans="1:17" hidden="1" x14ac:dyDescent="0.3">
      <c r="A19" t="s">
        <v>11502</v>
      </c>
      <c r="B19" t="s">
        <v>1360</v>
      </c>
      <c r="C19" t="s">
        <v>1367</v>
      </c>
      <c r="D19" t="s">
        <v>1368</v>
      </c>
      <c r="E19" t="s">
        <v>1369</v>
      </c>
      <c r="F19" t="s">
        <v>11511</v>
      </c>
      <c r="G19" s="2">
        <v>23.529399999999999</v>
      </c>
      <c r="H19" t="s">
        <v>11512</v>
      </c>
      <c r="I19">
        <v>0.3</v>
      </c>
      <c r="K19" s="3">
        <f t="shared" si="0"/>
        <v>0.3</v>
      </c>
      <c r="L19" s="4">
        <v>20</v>
      </c>
      <c r="M19">
        <v>53</v>
      </c>
      <c r="N19" s="3">
        <v>0.32250000000000001</v>
      </c>
      <c r="O19" s="3">
        <v>0.30990000000000001</v>
      </c>
      <c r="P19" s="4">
        <f>$L19*IF($J19="",$I19,VLOOKUP($J19,margin_ranges!$E$5:$F$10,2,FALSE))</f>
        <v>6</v>
      </c>
      <c r="Q19">
        <f>SUMIF($C$2:$C$4819,$C19,$P$2:$P4836)/SUMIF($C$2:$C$4819,$C19,$L$2:$L$4819)</f>
        <v>0.3</v>
      </c>
    </row>
    <row r="20" spans="1:17" hidden="1" x14ac:dyDescent="0.3">
      <c r="A20" t="s">
        <v>11502</v>
      </c>
      <c r="B20" t="s">
        <v>1360</v>
      </c>
      <c r="C20" t="s">
        <v>1367</v>
      </c>
      <c r="D20" t="s">
        <v>1370</v>
      </c>
      <c r="E20" t="s">
        <v>1371</v>
      </c>
      <c r="F20" t="s">
        <v>11511</v>
      </c>
      <c r="G20" s="2">
        <v>23.529399999999999</v>
      </c>
      <c r="H20" t="s">
        <v>11512</v>
      </c>
      <c r="I20">
        <v>0.3</v>
      </c>
      <c r="K20" s="3">
        <f t="shared" si="0"/>
        <v>0.3</v>
      </c>
      <c r="L20" s="4">
        <v>14</v>
      </c>
      <c r="M20">
        <v>37</v>
      </c>
      <c r="N20" s="3">
        <v>0.30320000000000003</v>
      </c>
      <c r="O20" s="3">
        <v>0.30990000000000001</v>
      </c>
      <c r="P20" s="4">
        <f>$L20*IF($J20="",$I20,VLOOKUP($J20,margin_ranges!$E$5:$F$10,2,FALSE))</f>
        <v>4.2</v>
      </c>
      <c r="Q20">
        <f>SUMIF($C$2:$C$4819,$C20,$P$2:$P4837)/SUMIF($C$2:$C$4819,$C20,$L$2:$L$4819)</f>
        <v>0.3</v>
      </c>
    </row>
    <row r="21" spans="1:17" hidden="1" x14ac:dyDescent="0.3">
      <c r="A21" t="s">
        <v>11502</v>
      </c>
      <c r="B21" t="s">
        <v>4581</v>
      </c>
      <c r="C21" t="s">
        <v>4582</v>
      </c>
      <c r="D21" t="s">
        <v>4583</v>
      </c>
      <c r="E21" t="s">
        <v>4584</v>
      </c>
      <c r="F21" t="s">
        <v>11513</v>
      </c>
      <c r="G21" s="2">
        <v>29</v>
      </c>
      <c r="H21" t="s">
        <v>11512</v>
      </c>
      <c r="I21">
        <v>0.3</v>
      </c>
      <c r="K21" s="3">
        <f t="shared" si="0"/>
        <v>0.3</v>
      </c>
      <c r="L21" s="4">
        <v>1090</v>
      </c>
      <c r="M21">
        <v>100</v>
      </c>
      <c r="N21" s="3">
        <v>0.64929999999999999</v>
      </c>
      <c r="O21" s="3">
        <v>0.64929999999999999</v>
      </c>
      <c r="P21" s="4">
        <f>$L21*IF($J21="",$I21,VLOOKUP($J21,margin_ranges!$E$5:$F$10,2,FALSE))</f>
        <v>327</v>
      </c>
      <c r="Q21">
        <f>SUMIF($C$2:$C$4819,$C21,$P$2:$P4838)/SUMIF($C$2:$C$4819,$C21,$L$2:$L$4819)</f>
        <v>0.3</v>
      </c>
    </row>
    <row r="22" spans="1:17" hidden="1" x14ac:dyDescent="0.3">
      <c r="A22" t="s">
        <v>11502</v>
      </c>
      <c r="B22" t="s">
        <v>6775</v>
      </c>
      <c r="C22" t="s">
        <v>6776</v>
      </c>
      <c r="D22" s="1" t="s">
        <v>6777</v>
      </c>
      <c r="E22" t="s">
        <v>6778</v>
      </c>
      <c r="F22" t="s">
        <v>11511</v>
      </c>
      <c r="G22" s="2">
        <v>17.230399999999999</v>
      </c>
      <c r="H22" t="s">
        <v>11512</v>
      </c>
      <c r="I22">
        <v>0.3</v>
      </c>
      <c r="K22" s="3">
        <f t="shared" si="0"/>
        <v>0.30000000000000004</v>
      </c>
      <c r="L22" s="4">
        <v>86</v>
      </c>
      <c r="M22">
        <v>17</v>
      </c>
      <c r="N22" s="3">
        <v>6.6799999999999998E-2</v>
      </c>
      <c r="O22" s="3">
        <v>8.9499999999999996E-2</v>
      </c>
      <c r="P22" s="4">
        <f>$L22*IF($J22="",$I22,VLOOKUP($J22,margin_ranges!$E$5:$F$10,2,FALSE))</f>
        <v>25.8</v>
      </c>
      <c r="Q22">
        <f>SUMIF($C$2:$C$4819,$C22,$P$2:$P4839)/SUMIF($C$2:$C$4819,$C22,$L$2:$L$4819)</f>
        <v>0.30000000000000004</v>
      </c>
    </row>
    <row r="23" spans="1:17" hidden="1" x14ac:dyDescent="0.3">
      <c r="A23" t="s">
        <v>11502</v>
      </c>
      <c r="B23" t="s">
        <v>6775</v>
      </c>
      <c r="C23" t="s">
        <v>6776</v>
      </c>
      <c r="D23" t="s">
        <v>6779</v>
      </c>
      <c r="E23" t="s">
        <v>6780</v>
      </c>
      <c r="F23" t="s">
        <v>11511</v>
      </c>
      <c r="G23" s="2">
        <v>17.230399999999999</v>
      </c>
      <c r="H23" t="s">
        <v>11512</v>
      </c>
      <c r="I23">
        <v>0.3</v>
      </c>
      <c r="K23" s="3">
        <f t="shared" si="0"/>
        <v>0.30000000000000004</v>
      </c>
      <c r="L23" s="4">
        <v>270</v>
      </c>
      <c r="M23">
        <v>53</v>
      </c>
      <c r="N23" s="3">
        <v>0.1203</v>
      </c>
      <c r="O23" s="3">
        <v>8.9499999999999996E-2</v>
      </c>
      <c r="P23" s="4">
        <f>$L23*IF($J23="",$I23,VLOOKUP($J23,margin_ranges!$E$5:$F$10,2,FALSE))</f>
        <v>81</v>
      </c>
      <c r="Q23">
        <f>SUMIF($C$2:$C$4819,$C23,$P$2:$P4840)/SUMIF($C$2:$C$4819,$C23,$L$2:$L$4819)</f>
        <v>0.30000000000000004</v>
      </c>
    </row>
    <row r="24" spans="1:17" hidden="1" x14ac:dyDescent="0.3">
      <c r="A24" t="s">
        <v>11502</v>
      </c>
      <c r="B24" t="s">
        <v>6775</v>
      </c>
      <c r="C24" t="s">
        <v>6776</v>
      </c>
      <c r="D24" t="s">
        <v>6781</v>
      </c>
      <c r="E24" t="s">
        <v>6782</v>
      </c>
      <c r="F24" t="s">
        <v>11511</v>
      </c>
      <c r="G24" s="2">
        <v>17.230399999999999</v>
      </c>
      <c r="H24" t="s">
        <v>11512</v>
      </c>
      <c r="I24">
        <v>0.3</v>
      </c>
      <c r="K24" s="3">
        <f t="shared" si="0"/>
        <v>0.30000000000000004</v>
      </c>
      <c r="L24" s="4">
        <v>150</v>
      </c>
      <c r="M24">
        <v>30</v>
      </c>
      <c r="N24" s="3">
        <v>7.6200000000000004E-2</v>
      </c>
      <c r="O24" s="3">
        <v>8.9499999999999996E-2</v>
      </c>
      <c r="P24" s="4">
        <f>$L24*IF($J24="",$I24,VLOOKUP($J24,margin_ranges!$E$5:$F$10,2,FALSE))</f>
        <v>45</v>
      </c>
      <c r="Q24">
        <f>SUMIF($C$2:$C$4819,$C24,$P$2:$P4841)/SUMIF($C$2:$C$4819,$C24,$L$2:$L$4819)</f>
        <v>0.30000000000000004</v>
      </c>
    </row>
    <row r="25" spans="1:17" hidden="1" x14ac:dyDescent="0.3">
      <c r="A25" t="s">
        <v>11502</v>
      </c>
      <c r="B25" t="s">
        <v>4358</v>
      </c>
      <c r="C25" t="s">
        <v>4359</v>
      </c>
      <c r="D25" t="s">
        <v>4360</v>
      </c>
      <c r="E25" t="s">
        <v>4361</v>
      </c>
      <c r="F25" t="s">
        <v>11513</v>
      </c>
      <c r="G25" s="2">
        <v>29.407900000000001</v>
      </c>
      <c r="H25" t="s">
        <v>11512</v>
      </c>
      <c r="I25">
        <v>0.3</v>
      </c>
      <c r="K25" s="3">
        <f t="shared" si="0"/>
        <v>0.30000000000000004</v>
      </c>
      <c r="L25" s="4">
        <v>322</v>
      </c>
      <c r="M25">
        <v>16</v>
      </c>
      <c r="N25" s="3">
        <v>3.9699999999999999E-2</v>
      </c>
      <c r="O25" s="3">
        <v>6.5100000000000005E-2</v>
      </c>
      <c r="P25" s="4">
        <f>$L25*IF($J25="",$I25,VLOOKUP($J25,margin_ranges!$E$5:$F$10,2,FALSE))</f>
        <v>96.6</v>
      </c>
      <c r="Q25">
        <f>SUMIF($C$2:$C$4819,$C25,$P$2:$P4842)/SUMIF($C$2:$C$4819,$C25,$L$2:$L$4819)</f>
        <v>0.30000000000000004</v>
      </c>
    </row>
    <row r="26" spans="1:17" hidden="1" x14ac:dyDescent="0.3">
      <c r="A26" t="s">
        <v>11502</v>
      </c>
      <c r="B26" t="s">
        <v>6775</v>
      </c>
      <c r="C26" t="s">
        <v>4359</v>
      </c>
      <c r="D26" t="s">
        <v>6783</v>
      </c>
      <c r="E26" t="s">
        <v>6784</v>
      </c>
      <c r="F26" t="s">
        <v>11511</v>
      </c>
      <c r="G26" s="2">
        <v>25</v>
      </c>
      <c r="H26" t="s">
        <v>11512</v>
      </c>
      <c r="I26">
        <v>0.3</v>
      </c>
      <c r="K26" s="3">
        <f t="shared" si="0"/>
        <v>0.30000000000000004</v>
      </c>
      <c r="L26" s="4">
        <v>139</v>
      </c>
      <c r="M26">
        <v>54</v>
      </c>
      <c r="N26" s="3">
        <v>0.1845</v>
      </c>
      <c r="O26" s="3">
        <v>0.20250000000000001</v>
      </c>
      <c r="P26" s="4">
        <f>$L26*IF($J26="",$I26,VLOOKUP($J26,margin_ranges!$E$5:$F$10,2,FALSE))</f>
        <v>41.699999999999996</v>
      </c>
      <c r="Q26">
        <f>SUMIF($C$2:$C$4819,$C26,$P$2:$P4843)/SUMIF($C$2:$C$4819,$C26,$L$2:$L$4819)</f>
        <v>0.30000000000000004</v>
      </c>
    </row>
    <row r="27" spans="1:17" hidden="1" x14ac:dyDescent="0.3">
      <c r="A27" t="s">
        <v>11502</v>
      </c>
      <c r="B27" t="s">
        <v>6775</v>
      </c>
      <c r="C27" t="s">
        <v>4359</v>
      </c>
      <c r="D27" t="s">
        <v>6785</v>
      </c>
      <c r="E27" t="s">
        <v>6786</v>
      </c>
      <c r="F27" t="s">
        <v>11511</v>
      </c>
      <c r="G27" s="2">
        <v>25</v>
      </c>
      <c r="H27" t="s">
        <v>11512</v>
      </c>
      <c r="I27">
        <v>0.3</v>
      </c>
      <c r="K27" s="3">
        <f t="shared" si="0"/>
        <v>0.30000000000000004</v>
      </c>
      <c r="L27" s="4">
        <v>118</v>
      </c>
      <c r="M27">
        <v>46</v>
      </c>
      <c r="N27" s="3">
        <v>0.2288</v>
      </c>
      <c r="O27" s="3">
        <v>0.20250000000000001</v>
      </c>
      <c r="P27" s="4">
        <f>$L27*IF($J27="",$I27,VLOOKUP($J27,margin_ranges!$E$5:$F$10,2,FALSE))</f>
        <v>35.4</v>
      </c>
      <c r="Q27">
        <f>SUMIF($C$2:$C$4819,$C27,$P$2:$P4844)/SUMIF($C$2:$C$4819,$C27,$L$2:$L$4819)</f>
        <v>0.30000000000000004</v>
      </c>
    </row>
    <row r="28" spans="1:17" hidden="1" x14ac:dyDescent="0.3">
      <c r="A28" t="s">
        <v>11502</v>
      </c>
      <c r="B28" t="s">
        <v>4358</v>
      </c>
      <c r="C28" t="s">
        <v>4359</v>
      </c>
      <c r="D28" t="s">
        <v>4362</v>
      </c>
      <c r="E28" t="s">
        <v>4363</v>
      </c>
      <c r="F28" t="s">
        <v>11511</v>
      </c>
      <c r="G28" s="2">
        <v>29.407900000000001</v>
      </c>
      <c r="H28" t="s">
        <v>11512</v>
      </c>
      <c r="I28">
        <v>0.3</v>
      </c>
      <c r="K28" s="3">
        <f t="shared" si="0"/>
        <v>0.30000000000000004</v>
      </c>
      <c r="L28" s="4">
        <v>75</v>
      </c>
      <c r="M28">
        <v>4</v>
      </c>
      <c r="N28" s="3">
        <v>0.1527</v>
      </c>
      <c r="O28" s="3">
        <v>6.5100000000000005E-2</v>
      </c>
      <c r="P28" s="4">
        <f>$L28*IF($J28="",$I28,VLOOKUP($J28,margin_ranges!$E$5:$F$10,2,FALSE))</f>
        <v>22.5</v>
      </c>
      <c r="Q28">
        <f>SUMIF($C$2:$C$4819,$C28,$P$2:$P4845)/SUMIF($C$2:$C$4819,$C28,$L$2:$L$4819)</f>
        <v>0.30000000000000004</v>
      </c>
    </row>
    <row r="29" spans="1:17" hidden="1" x14ac:dyDescent="0.3">
      <c r="A29" t="s">
        <v>11502</v>
      </c>
      <c r="B29" t="s">
        <v>4358</v>
      </c>
      <c r="C29" t="s">
        <v>4359</v>
      </c>
      <c r="D29" t="s">
        <v>4364</v>
      </c>
      <c r="E29" t="s">
        <v>4365</v>
      </c>
      <c r="F29" t="s">
        <v>11513</v>
      </c>
      <c r="G29" s="2">
        <v>29.407900000000001</v>
      </c>
      <c r="H29" t="s">
        <v>11512</v>
      </c>
      <c r="I29">
        <v>0.3</v>
      </c>
      <c r="K29" s="3">
        <f t="shared" si="0"/>
        <v>0.30000000000000004</v>
      </c>
      <c r="L29" s="4">
        <v>64</v>
      </c>
      <c r="M29">
        <v>3</v>
      </c>
      <c r="N29" s="3">
        <v>2.4899999999999999E-2</v>
      </c>
      <c r="O29" s="3">
        <v>6.5100000000000005E-2</v>
      </c>
      <c r="P29" s="4">
        <f>$L29*IF($J29="",$I29,VLOOKUP($J29,margin_ranges!$E$5:$F$10,2,FALSE))</f>
        <v>19.2</v>
      </c>
      <c r="Q29">
        <f>SUMIF($C$2:$C$4819,$C29,$P$2:$P4846)/SUMIF($C$2:$C$4819,$C29,$L$2:$L$4819)</f>
        <v>0.30000000000000004</v>
      </c>
    </row>
    <row r="30" spans="1:17" hidden="1" x14ac:dyDescent="0.3">
      <c r="A30" t="s">
        <v>11502</v>
      </c>
      <c r="B30" t="s">
        <v>4358</v>
      </c>
      <c r="C30" t="s">
        <v>4359</v>
      </c>
      <c r="D30" t="s">
        <v>4366</v>
      </c>
      <c r="E30" t="s">
        <v>4367</v>
      </c>
      <c r="F30" t="s">
        <v>11511</v>
      </c>
      <c r="G30" s="2">
        <v>29.407900000000001</v>
      </c>
      <c r="H30" t="s">
        <v>11515</v>
      </c>
      <c r="I30">
        <v>0.3</v>
      </c>
      <c r="K30" s="3">
        <f t="shared" si="0"/>
        <v>0.30000000000000004</v>
      </c>
      <c r="L30" s="4">
        <v>460</v>
      </c>
      <c r="M30">
        <v>23</v>
      </c>
      <c r="N30" s="3">
        <v>0.38129999999999997</v>
      </c>
      <c r="O30" s="3">
        <v>6.5100000000000005E-2</v>
      </c>
      <c r="P30" s="4">
        <f>$L30*IF($J30="",$I30,VLOOKUP($J30,margin_ranges!$E$5:$F$10,2,FALSE))</f>
        <v>138</v>
      </c>
      <c r="Q30">
        <f>SUMIF($C$2:$C$4819,$C30,$P$2:$P4847)/SUMIF($C$2:$C$4819,$C30,$L$2:$L$4819)</f>
        <v>0.30000000000000004</v>
      </c>
    </row>
    <row r="31" spans="1:17" hidden="1" x14ac:dyDescent="0.3">
      <c r="A31" t="s">
        <v>11502</v>
      </c>
      <c r="B31" t="s">
        <v>4358</v>
      </c>
      <c r="C31" t="s">
        <v>4359</v>
      </c>
      <c r="D31" t="s">
        <v>4368</v>
      </c>
      <c r="E31" t="s">
        <v>4369</v>
      </c>
      <c r="F31" t="s">
        <v>11511</v>
      </c>
      <c r="G31" s="2">
        <v>29.407900000000001</v>
      </c>
      <c r="H31" t="s">
        <v>11512</v>
      </c>
      <c r="I31">
        <v>0.3</v>
      </c>
      <c r="K31" s="3">
        <f t="shared" si="0"/>
        <v>0.30000000000000004</v>
      </c>
      <c r="L31" s="4">
        <v>17</v>
      </c>
      <c r="M31">
        <v>1</v>
      </c>
      <c r="N31" s="3">
        <v>0.12640000000000001</v>
      </c>
      <c r="O31" s="3">
        <v>6.5100000000000005E-2</v>
      </c>
      <c r="P31" s="4">
        <f>$L31*IF($J31="",$I31,VLOOKUP($J31,margin_ranges!$E$5:$F$10,2,FALSE))</f>
        <v>5.0999999999999996</v>
      </c>
      <c r="Q31">
        <f>SUMIF($C$2:$C$4819,$C31,$P$2:$P4848)/SUMIF($C$2:$C$4819,$C31,$L$2:$L$4819)</f>
        <v>0.30000000000000004</v>
      </c>
    </row>
    <row r="32" spans="1:17" hidden="1" x14ac:dyDescent="0.3">
      <c r="A32" t="s">
        <v>11502</v>
      </c>
      <c r="B32" t="s">
        <v>4358</v>
      </c>
      <c r="C32" t="s">
        <v>4359</v>
      </c>
      <c r="D32" t="s">
        <v>4370</v>
      </c>
      <c r="E32" t="s">
        <v>4371</v>
      </c>
      <c r="F32" t="s">
        <v>11513</v>
      </c>
      <c r="G32" s="2">
        <v>29.407900000000001</v>
      </c>
      <c r="H32" t="s">
        <v>11512</v>
      </c>
      <c r="I32">
        <v>0.3</v>
      </c>
      <c r="K32" s="3">
        <f t="shared" si="0"/>
        <v>0.30000000000000004</v>
      </c>
      <c r="L32" s="4">
        <v>72</v>
      </c>
      <c r="M32">
        <v>4</v>
      </c>
      <c r="N32" s="3">
        <v>3.3700000000000001E-2</v>
      </c>
      <c r="O32" s="3">
        <v>6.5100000000000005E-2</v>
      </c>
      <c r="P32" s="4">
        <f>$L32*IF($J32="",$I32,VLOOKUP($J32,margin_ranges!$E$5:$F$10,2,FALSE))</f>
        <v>21.599999999999998</v>
      </c>
      <c r="Q32">
        <f>SUMIF($C$2:$C$4819,$C32,$P$2:$P4849)/SUMIF($C$2:$C$4819,$C32,$L$2:$L$4819)</f>
        <v>0.30000000000000004</v>
      </c>
    </row>
    <row r="33" spans="1:17" hidden="1" x14ac:dyDescent="0.3">
      <c r="A33" t="s">
        <v>11502</v>
      </c>
      <c r="B33" t="s">
        <v>4358</v>
      </c>
      <c r="C33" t="s">
        <v>4359</v>
      </c>
      <c r="D33" t="s">
        <v>4372</v>
      </c>
      <c r="E33" t="s">
        <v>4373</v>
      </c>
      <c r="F33" t="s">
        <v>11513</v>
      </c>
      <c r="G33" s="2">
        <v>29.407900000000001</v>
      </c>
      <c r="H33" t="s">
        <v>11512</v>
      </c>
      <c r="I33">
        <v>0.3</v>
      </c>
      <c r="K33" s="3">
        <f t="shared" si="0"/>
        <v>0.30000000000000004</v>
      </c>
      <c r="L33" s="4">
        <v>457</v>
      </c>
      <c r="M33">
        <v>23</v>
      </c>
      <c r="N33" s="3">
        <v>5.1499999999999997E-2</v>
      </c>
      <c r="O33" s="3">
        <v>6.5100000000000005E-2</v>
      </c>
      <c r="P33" s="4">
        <f>$L33*IF($J33="",$I33,VLOOKUP($J33,margin_ranges!$E$5:$F$10,2,FALSE))</f>
        <v>137.1</v>
      </c>
      <c r="Q33">
        <f>SUMIF($C$2:$C$4819,$C33,$P$2:$P4850)/SUMIF($C$2:$C$4819,$C33,$L$2:$L$4819)</f>
        <v>0.30000000000000004</v>
      </c>
    </row>
    <row r="34" spans="1:17" hidden="1" x14ac:dyDescent="0.3">
      <c r="A34" t="s">
        <v>11502</v>
      </c>
      <c r="B34" t="s">
        <v>4358</v>
      </c>
      <c r="C34" t="s">
        <v>4359</v>
      </c>
      <c r="D34" t="s">
        <v>4374</v>
      </c>
      <c r="E34" t="s">
        <v>4375</v>
      </c>
      <c r="F34" t="s">
        <v>11513</v>
      </c>
      <c r="G34" s="2">
        <v>29.407900000000001</v>
      </c>
      <c r="H34" t="s">
        <v>11515</v>
      </c>
      <c r="I34">
        <v>0.3</v>
      </c>
      <c r="K34" s="3">
        <f t="shared" si="0"/>
        <v>0.30000000000000004</v>
      </c>
      <c r="L34" s="4">
        <v>547</v>
      </c>
      <c r="M34">
        <v>27</v>
      </c>
      <c r="N34" s="3">
        <v>0.4088</v>
      </c>
      <c r="O34" s="3">
        <v>6.5100000000000005E-2</v>
      </c>
      <c r="P34" s="4">
        <f>$L34*IF($J34="",$I34,VLOOKUP($J34,margin_ranges!$E$5:$F$10,2,FALSE))</f>
        <v>164.1</v>
      </c>
      <c r="Q34">
        <f>SUMIF($C$2:$C$4819,$C34,$P$2:$P4851)/SUMIF($C$2:$C$4819,$C34,$L$2:$L$4819)</f>
        <v>0.30000000000000004</v>
      </c>
    </row>
    <row r="35" spans="1:17" hidden="1" x14ac:dyDescent="0.3">
      <c r="A35" t="s">
        <v>11502</v>
      </c>
      <c r="B35" t="s">
        <v>4358</v>
      </c>
      <c r="C35" t="s">
        <v>4359</v>
      </c>
      <c r="D35" t="s">
        <v>4376</v>
      </c>
      <c r="E35" t="s">
        <v>4377</v>
      </c>
      <c r="F35" t="s">
        <v>11511</v>
      </c>
      <c r="G35" s="2">
        <v>29.407900000000001</v>
      </c>
      <c r="H35" t="s">
        <v>11512</v>
      </c>
      <c r="I35">
        <v>0.3</v>
      </c>
      <c r="K35" s="3">
        <f t="shared" si="0"/>
        <v>0.30000000000000004</v>
      </c>
      <c r="L35" s="4">
        <v>12</v>
      </c>
      <c r="M35">
        <v>1</v>
      </c>
      <c r="N35" s="3">
        <v>4.7E-2</v>
      </c>
      <c r="O35" s="3">
        <v>6.5100000000000005E-2</v>
      </c>
      <c r="P35" s="4">
        <f>$L35*IF($J35="",$I35,VLOOKUP($J35,margin_ranges!$E$5:$F$10,2,FALSE))</f>
        <v>3.5999999999999996</v>
      </c>
      <c r="Q35">
        <f>SUMIF($C$2:$C$4819,$C35,$P$2:$P4852)/SUMIF($C$2:$C$4819,$C35,$L$2:$L$4819)</f>
        <v>0.30000000000000004</v>
      </c>
    </row>
    <row r="36" spans="1:17" hidden="1" x14ac:dyDescent="0.3">
      <c r="A36" t="s">
        <v>11502</v>
      </c>
      <c r="B36" t="s">
        <v>30</v>
      </c>
      <c r="C36" s="1" t="s">
        <v>30</v>
      </c>
      <c r="D36" t="s">
        <v>31</v>
      </c>
      <c r="E36" t="s">
        <v>32</v>
      </c>
      <c r="F36" t="s">
        <v>11511</v>
      </c>
      <c r="G36" s="2">
        <v>29</v>
      </c>
      <c r="H36" t="s">
        <v>11512</v>
      </c>
      <c r="I36">
        <v>0.3</v>
      </c>
      <c r="K36" s="3">
        <f t="shared" si="0"/>
        <v>0.3</v>
      </c>
      <c r="L36" s="4">
        <v>419</v>
      </c>
      <c r="M36">
        <v>22</v>
      </c>
      <c r="N36" s="3">
        <v>0.32719999999999999</v>
      </c>
      <c r="O36" s="3">
        <v>0.34339999999999998</v>
      </c>
      <c r="P36" s="4">
        <f>$L36*IF($J36="",$I36,VLOOKUP($J36,margin_ranges!$E$5:$F$10,2,FALSE))</f>
        <v>125.69999999999999</v>
      </c>
      <c r="Q36">
        <f>SUMIF($C$2:$C$4819,$C36,$P$2:$P4853)/SUMIF($C$2:$C$4819,$C36,$L$2:$L$4819)</f>
        <v>0.3</v>
      </c>
    </row>
    <row r="37" spans="1:17" hidden="1" x14ac:dyDescent="0.3">
      <c r="A37" t="s">
        <v>11502</v>
      </c>
      <c r="B37" t="s">
        <v>30</v>
      </c>
      <c r="C37" t="s">
        <v>30</v>
      </c>
      <c r="D37" t="s">
        <v>33</v>
      </c>
      <c r="E37" t="s">
        <v>34</v>
      </c>
      <c r="F37" t="s">
        <v>11511</v>
      </c>
      <c r="G37" s="2">
        <v>29</v>
      </c>
      <c r="H37" t="s">
        <v>11512</v>
      </c>
      <c r="I37">
        <v>0.3</v>
      </c>
      <c r="K37" s="3">
        <f t="shared" si="0"/>
        <v>0.3</v>
      </c>
      <c r="L37" s="4">
        <v>327</v>
      </c>
      <c r="M37">
        <v>18</v>
      </c>
      <c r="N37" s="3">
        <v>0.36480000000000001</v>
      </c>
      <c r="O37" s="3">
        <v>0.34339999999999998</v>
      </c>
      <c r="P37" s="4">
        <f>$L37*IF($J37="",$I37,VLOOKUP($J37,margin_ranges!$E$5:$F$10,2,FALSE))</f>
        <v>98.1</v>
      </c>
      <c r="Q37">
        <f>SUMIF($C$2:$C$4819,$C37,$P$2:$P4854)/SUMIF($C$2:$C$4819,$C37,$L$2:$L$4819)</f>
        <v>0.3</v>
      </c>
    </row>
    <row r="38" spans="1:17" hidden="1" x14ac:dyDescent="0.3">
      <c r="A38" t="s">
        <v>11502</v>
      </c>
      <c r="B38" t="s">
        <v>30</v>
      </c>
      <c r="C38" t="s">
        <v>30</v>
      </c>
      <c r="D38" s="1" t="s">
        <v>35</v>
      </c>
      <c r="E38" t="s">
        <v>36</v>
      </c>
      <c r="F38" t="s">
        <v>11511</v>
      </c>
      <c r="G38" s="2">
        <v>29</v>
      </c>
      <c r="H38" t="s">
        <v>11512</v>
      </c>
      <c r="I38">
        <v>0.3</v>
      </c>
      <c r="K38" s="3">
        <f t="shared" si="0"/>
        <v>0.3</v>
      </c>
      <c r="L38" s="4">
        <v>359</v>
      </c>
      <c r="M38">
        <v>19</v>
      </c>
      <c r="N38" s="3">
        <v>0.37380000000000002</v>
      </c>
      <c r="O38" s="3">
        <v>0.34339999999999998</v>
      </c>
      <c r="P38" s="4">
        <f>$L38*IF($J38="",$I38,VLOOKUP($J38,margin_ranges!$E$5:$F$10,2,FALSE))</f>
        <v>107.7</v>
      </c>
      <c r="Q38">
        <f>SUMIF($C$2:$C$4819,$C38,$P$2:$P4855)/SUMIF($C$2:$C$4819,$C38,$L$2:$L$4819)</f>
        <v>0.3</v>
      </c>
    </row>
    <row r="39" spans="1:17" hidden="1" x14ac:dyDescent="0.3">
      <c r="A39" t="s">
        <v>11502</v>
      </c>
      <c r="B39" t="s">
        <v>30</v>
      </c>
      <c r="C39" t="s">
        <v>30</v>
      </c>
      <c r="D39" t="s">
        <v>37</v>
      </c>
      <c r="E39" t="s">
        <v>38</v>
      </c>
      <c r="F39" t="s">
        <v>11511</v>
      </c>
      <c r="G39" s="2">
        <v>29</v>
      </c>
      <c r="H39" t="s">
        <v>11512</v>
      </c>
      <c r="I39">
        <v>0.3</v>
      </c>
      <c r="K39" s="3">
        <f t="shared" si="0"/>
        <v>0.3</v>
      </c>
      <c r="L39" s="4">
        <v>350</v>
      </c>
      <c r="M39">
        <v>19</v>
      </c>
      <c r="N39" s="3">
        <v>0.36780000000000002</v>
      </c>
      <c r="O39" s="3">
        <v>0.34339999999999998</v>
      </c>
      <c r="P39" s="4">
        <f>$L39*IF($J39="",$I39,VLOOKUP($J39,margin_ranges!$E$5:$F$10,2,FALSE))</f>
        <v>105</v>
      </c>
      <c r="Q39">
        <f>SUMIF($C$2:$C$4819,$C39,$P$2:$P4856)/SUMIF($C$2:$C$4819,$C39,$L$2:$L$4819)</f>
        <v>0.3</v>
      </c>
    </row>
    <row r="40" spans="1:17" hidden="1" x14ac:dyDescent="0.3">
      <c r="A40" t="s">
        <v>11502</v>
      </c>
      <c r="B40" t="s">
        <v>30</v>
      </c>
      <c r="C40" t="s">
        <v>30</v>
      </c>
      <c r="D40" s="1" t="s">
        <v>39</v>
      </c>
      <c r="E40" t="s">
        <v>40</v>
      </c>
      <c r="F40" t="s">
        <v>11513</v>
      </c>
      <c r="G40" s="2">
        <v>29</v>
      </c>
      <c r="H40" t="s">
        <v>11512</v>
      </c>
      <c r="I40">
        <v>0.3</v>
      </c>
      <c r="K40" s="3">
        <f t="shared" si="0"/>
        <v>0.3</v>
      </c>
      <c r="L40" s="4">
        <v>411</v>
      </c>
      <c r="M40">
        <v>22</v>
      </c>
      <c r="N40" s="3">
        <v>0.28470000000000001</v>
      </c>
      <c r="O40" s="3">
        <v>0.34339999999999998</v>
      </c>
      <c r="P40" s="4">
        <f>$L40*IF($J40="",$I40,VLOOKUP($J40,margin_ranges!$E$5:$F$10,2,FALSE))</f>
        <v>123.3</v>
      </c>
      <c r="Q40">
        <f>SUMIF($C$2:$C$4819,$C40,$P$2:$P4857)/SUMIF($C$2:$C$4819,$C40,$L$2:$L$4819)</f>
        <v>0.3</v>
      </c>
    </row>
    <row r="41" spans="1:17" hidden="1" x14ac:dyDescent="0.3">
      <c r="A41" t="s">
        <v>11502</v>
      </c>
      <c r="B41" t="s">
        <v>64</v>
      </c>
      <c r="C41" t="s">
        <v>64</v>
      </c>
      <c r="D41" s="1" t="s">
        <v>65</v>
      </c>
      <c r="E41" t="s">
        <v>66</v>
      </c>
      <c r="F41" t="s">
        <v>11511</v>
      </c>
      <c r="G41" s="2">
        <v>30</v>
      </c>
      <c r="H41" t="s">
        <v>11515</v>
      </c>
      <c r="I41">
        <v>0.3</v>
      </c>
      <c r="K41" s="3">
        <f t="shared" si="0"/>
        <v>0.3</v>
      </c>
      <c r="L41" s="4">
        <v>22</v>
      </c>
      <c r="M41">
        <v>52</v>
      </c>
      <c r="N41" s="3">
        <v>0.19980000000000001</v>
      </c>
      <c r="O41" s="3">
        <v>0.18809999999999999</v>
      </c>
      <c r="P41" s="4">
        <f>$L41*IF($J41="",$I41,VLOOKUP($J41,margin_ranges!$E$5:$F$10,2,FALSE))</f>
        <v>6.6</v>
      </c>
      <c r="Q41">
        <f>SUMIF($C$2:$C$4819,$C41,$P$2:$P4858)/SUMIF($C$2:$C$4819,$C41,$L$2:$L$4819)</f>
        <v>0.3</v>
      </c>
    </row>
    <row r="42" spans="1:17" hidden="1" x14ac:dyDescent="0.3">
      <c r="A42" t="s">
        <v>11502</v>
      </c>
      <c r="B42" t="s">
        <v>64</v>
      </c>
      <c r="C42" t="s">
        <v>64</v>
      </c>
      <c r="D42" t="s">
        <v>67</v>
      </c>
      <c r="E42" t="s">
        <v>68</v>
      </c>
      <c r="F42" t="s">
        <v>11511</v>
      </c>
      <c r="G42" s="2">
        <v>30</v>
      </c>
      <c r="H42" t="s">
        <v>11515</v>
      </c>
      <c r="I42">
        <v>0.3</v>
      </c>
      <c r="K42" s="3">
        <f t="shared" si="0"/>
        <v>0.3</v>
      </c>
      <c r="L42" s="4">
        <v>20</v>
      </c>
      <c r="M42">
        <v>48</v>
      </c>
      <c r="N42" s="3">
        <v>0.17730000000000001</v>
      </c>
      <c r="O42" s="3">
        <v>0.18809999999999999</v>
      </c>
      <c r="P42" s="4">
        <f>$L42*IF($J42="",$I42,VLOOKUP($J42,margin_ranges!$E$5:$F$10,2,FALSE))</f>
        <v>6</v>
      </c>
      <c r="Q42">
        <f>SUMIF($C$2:$C$4819,$C42,$P$2:$P4859)/SUMIF($C$2:$C$4819,$C42,$L$2:$L$4819)</f>
        <v>0.3</v>
      </c>
    </row>
    <row r="43" spans="1:17" hidden="1" x14ac:dyDescent="0.3">
      <c r="A43" t="s">
        <v>11502</v>
      </c>
      <c r="B43" t="s">
        <v>69</v>
      </c>
      <c r="C43" t="s">
        <v>69</v>
      </c>
      <c r="D43" t="s">
        <v>70</v>
      </c>
      <c r="E43" t="s">
        <v>71</v>
      </c>
      <c r="F43" t="s">
        <v>11513</v>
      </c>
      <c r="G43" s="2">
        <v>33.179299999999998</v>
      </c>
      <c r="H43" t="s">
        <v>11512</v>
      </c>
      <c r="I43">
        <v>0.3</v>
      </c>
      <c r="K43" s="3">
        <f t="shared" si="0"/>
        <v>0.3</v>
      </c>
      <c r="L43" s="4">
        <v>166</v>
      </c>
      <c r="M43">
        <v>66</v>
      </c>
      <c r="N43" s="3">
        <v>0.25309999999999999</v>
      </c>
      <c r="O43" s="3">
        <v>0.27689999999999998</v>
      </c>
      <c r="P43" s="4">
        <f>$L43*IF($J43="",$I43,VLOOKUP($J43,margin_ranges!$E$5:$F$10,2,FALSE))</f>
        <v>49.8</v>
      </c>
      <c r="Q43">
        <f>SUMIF($C$2:$C$4819,$C43,$P$2:$P4860)/SUMIF($C$2:$C$4819,$C43,$L$2:$L$4819)</f>
        <v>0.3</v>
      </c>
    </row>
    <row r="44" spans="1:17" hidden="1" x14ac:dyDescent="0.3">
      <c r="A44" t="s">
        <v>11502</v>
      </c>
      <c r="B44" t="s">
        <v>69</v>
      </c>
      <c r="C44" t="s">
        <v>69</v>
      </c>
      <c r="D44" t="s">
        <v>72</v>
      </c>
      <c r="E44" t="s">
        <v>73</v>
      </c>
      <c r="F44" t="s">
        <v>11511</v>
      </c>
      <c r="G44" s="2">
        <v>33.179299999999998</v>
      </c>
      <c r="H44" t="s">
        <v>11515</v>
      </c>
      <c r="I44">
        <v>0.3</v>
      </c>
      <c r="K44" s="3">
        <f t="shared" si="0"/>
        <v>0.3</v>
      </c>
      <c r="L44" s="4">
        <v>51</v>
      </c>
      <c r="M44">
        <v>21</v>
      </c>
      <c r="N44" s="3">
        <v>0.33169999999999999</v>
      </c>
      <c r="O44" s="3">
        <v>0.27689999999999998</v>
      </c>
      <c r="P44" s="4">
        <f>$L44*IF($J44="",$I44,VLOOKUP($J44,margin_ranges!$E$5:$F$10,2,FALSE))</f>
        <v>15.299999999999999</v>
      </c>
      <c r="Q44">
        <f>SUMIF($C$2:$C$4819,$C44,$P$2:$P4861)/SUMIF($C$2:$C$4819,$C44,$L$2:$L$4819)</f>
        <v>0.3</v>
      </c>
    </row>
    <row r="45" spans="1:17" hidden="1" x14ac:dyDescent="0.3">
      <c r="A45" t="s">
        <v>11502</v>
      </c>
      <c r="B45" t="s">
        <v>69</v>
      </c>
      <c r="C45" t="s">
        <v>69</v>
      </c>
      <c r="D45" t="s">
        <v>74</v>
      </c>
      <c r="E45" t="s">
        <v>75</v>
      </c>
      <c r="F45" t="s">
        <v>11511</v>
      </c>
      <c r="G45" s="2">
        <v>33.179299999999998</v>
      </c>
      <c r="H45" t="s">
        <v>11512</v>
      </c>
      <c r="I45">
        <v>0.3</v>
      </c>
      <c r="K45" s="3">
        <f t="shared" si="0"/>
        <v>0.3</v>
      </c>
      <c r="L45" s="4">
        <v>33</v>
      </c>
      <c r="M45">
        <v>13</v>
      </c>
      <c r="N45" s="3">
        <v>0.29620000000000002</v>
      </c>
      <c r="O45" s="3">
        <v>0.27689999999999998</v>
      </c>
      <c r="P45" s="4">
        <f>$L45*IF($J45="",$I45,VLOOKUP($J45,margin_ranges!$E$5:$F$10,2,FALSE))</f>
        <v>9.9</v>
      </c>
      <c r="Q45">
        <f>SUMIF($C$2:$C$4819,$C45,$P$2:$P4862)/SUMIF($C$2:$C$4819,$C45,$L$2:$L$4819)</f>
        <v>0.3</v>
      </c>
    </row>
    <row r="46" spans="1:17" hidden="1" x14ac:dyDescent="0.3">
      <c r="A46" t="s">
        <v>11502</v>
      </c>
      <c r="B46" t="s">
        <v>8256</v>
      </c>
      <c r="C46" t="s">
        <v>8261</v>
      </c>
      <c r="D46" t="s">
        <v>8262</v>
      </c>
      <c r="E46" t="s">
        <v>8263</v>
      </c>
      <c r="F46" t="s">
        <v>11511</v>
      </c>
      <c r="G46" s="2">
        <v>22.231000000000002</v>
      </c>
      <c r="H46" t="s">
        <v>11512</v>
      </c>
      <c r="I46">
        <v>0.3</v>
      </c>
      <c r="K46" s="3">
        <f t="shared" si="0"/>
        <v>0.3</v>
      </c>
      <c r="L46" s="4">
        <v>111</v>
      </c>
      <c r="M46">
        <v>97</v>
      </c>
      <c r="N46" s="3">
        <v>0.2104</v>
      </c>
      <c r="O46" s="3">
        <v>0.2079</v>
      </c>
      <c r="P46" s="4">
        <f>$L46*IF($J46="",$I46,VLOOKUP($J46,margin_ranges!$E$5:$F$10,2,FALSE))</f>
        <v>33.299999999999997</v>
      </c>
      <c r="Q46">
        <f>SUMIF($C$2:$C$4819,$C46,$P$2:$P4863)/SUMIF($C$2:$C$4819,$C46,$L$2:$L$4819)</f>
        <v>0.3</v>
      </c>
    </row>
    <row r="47" spans="1:17" hidden="1" x14ac:dyDescent="0.3">
      <c r="A47" t="s">
        <v>11502</v>
      </c>
      <c r="B47" t="s">
        <v>1360</v>
      </c>
      <c r="C47" t="s">
        <v>1372</v>
      </c>
      <c r="D47" s="1" t="s">
        <v>1373</v>
      </c>
      <c r="E47" t="s">
        <v>1374</v>
      </c>
      <c r="F47" t="s">
        <v>11511</v>
      </c>
      <c r="G47" s="2">
        <v>29</v>
      </c>
      <c r="H47" t="s">
        <v>11512</v>
      </c>
      <c r="I47">
        <v>0.3</v>
      </c>
      <c r="K47" s="3">
        <f t="shared" si="0"/>
        <v>0.3</v>
      </c>
      <c r="L47" s="4">
        <v>58</v>
      </c>
      <c r="M47">
        <v>50</v>
      </c>
      <c r="N47" s="3">
        <v>0.3856</v>
      </c>
      <c r="O47" s="3">
        <v>0.33589999999999998</v>
      </c>
      <c r="P47" s="4">
        <f>$L47*IF($J47="",$I47,VLOOKUP($J47,margin_ranges!$E$5:$F$10,2,FALSE))</f>
        <v>17.399999999999999</v>
      </c>
      <c r="Q47">
        <f>SUMIF($C$2:$C$4819,$C47,$P$2:$P4864)/SUMIF($C$2:$C$4819,$C47,$L$2:$L$4819)</f>
        <v>0.3</v>
      </c>
    </row>
    <row r="48" spans="1:17" hidden="1" x14ac:dyDescent="0.3">
      <c r="A48" t="s">
        <v>11502</v>
      </c>
      <c r="B48" t="s">
        <v>1360</v>
      </c>
      <c r="C48" t="s">
        <v>1372</v>
      </c>
      <c r="D48" s="1" t="s">
        <v>1375</v>
      </c>
      <c r="E48" t="s">
        <v>1376</v>
      </c>
      <c r="F48" t="s">
        <v>11511</v>
      </c>
      <c r="G48" s="2">
        <v>29</v>
      </c>
      <c r="H48" t="s">
        <v>11512</v>
      </c>
      <c r="I48">
        <v>0.3</v>
      </c>
      <c r="K48" s="3">
        <f t="shared" si="0"/>
        <v>0.3</v>
      </c>
      <c r="L48" s="4">
        <v>12</v>
      </c>
      <c r="M48">
        <v>10</v>
      </c>
      <c r="N48" s="3">
        <v>0.24349999999999999</v>
      </c>
      <c r="O48" s="3">
        <v>0.33589999999999998</v>
      </c>
      <c r="P48" s="4">
        <f>$L48*IF($J48="",$I48,VLOOKUP($J48,margin_ranges!$E$5:$F$10,2,FALSE))</f>
        <v>3.5999999999999996</v>
      </c>
      <c r="Q48">
        <f>SUMIF($C$2:$C$4819,$C48,$P$2:$P4865)/SUMIF($C$2:$C$4819,$C48,$L$2:$L$4819)</f>
        <v>0.3</v>
      </c>
    </row>
    <row r="49" spans="1:17" hidden="1" x14ac:dyDescent="0.3">
      <c r="A49" t="s">
        <v>11502</v>
      </c>
      <c r="B49" t="s">
        <v>1360</v>
      </c>
      <c r="C49" t="s">
        <v>1372</v>
      </c>
      <c r="D49" t="s">
        <v>1377</v>
      </c>
      <c r="E49" t="s">
        <v>1378</v>
      </c>
      <c r="F49" t="s">
        <v>11511</v>
      </c>
      <c r="G49" s="2">
        <v>29</v>
      </c>
      <c r="H49" t="s">
        <v>11512</v>
      </c>
      <c r="I49">
        <v>0.3</v>
      </c>
      <c r="K49" s="3">
        <f t="shared" si="0"/>
        <v>0.3</v>
      </c>
      <c r="L49" s="4">
        <v>45</v>
      </c>
      <c r="M49">
        <v>40</v>
      </c>
      <c r="N49" s="3">
        <v>0.31590000000000001</v>
      </c>
      <c r="O49" s="3">
        <v>0.33589999999999998</v>
      </c>
      <c r="P49" s="4">
        <f>$L49*IF($J49="",$I49,VLOOKUP($J49,margin_ranges!$E$5:$F$10,2,FALSE))</f>
        <v>13.5</v>
      </c>
      <c r="Q49">
        <f>SUMIF($C$2:$C$4819,$C49,$P$2:$P4866)/SUMIF($C$2:$C$4819,$C49,$L$2:$L$4819)</f>
        <v>0.3</v>
      </c>
    </row>
    <row r="50" spans="1:17" hidden="1" x14ac:dyDescent="0.3">
      <c r="A50" t="s">
        <v>11502</v>
      </c>
      <c r="B50" t="s">
        <v>6705</v>
      </c>
      <c r="C50" t="s">
        <v>6706</v>
      </c>
      <c r="D50" t="s">
        <v>6707</v>
      </c>
      <c r="E50" t="s">
        <v>6708</v>
      </c>
      <c r="F50" t="s">
        <v>11511</v>
      </c>
      <c r="G50" s="2">
        <v>30.831099999999999</v>
      </c>
      <c r="H50" t="s">
        <v>11512</v>
      </c>
      <c r="I50">
        <v>0.3</v>
      </c>
      <c r="K50" s="3">
        <f t="shared" si="0"/>
        <v>0.3</v>
      </c>
      <c r="L50" s="4">
        <v>45</v>
      </c>
      <c r="M50">
        <v>17</v>
      </c>
      <c r="N50" s="3">
        <v>0.20830000000000001</v>
      </c>
      <c r="O50" s="3">
        <v>0.2742</v>
      </c>
      <c r="P50" s="4">
        <f>$L50*IF($J50="",$I50,VLOOKUP($J50,margin_ranges!$E$5:$F$10,2,FALSE))</f>
        <v>13.5</v>
      </c>
      <c r="Q50">
        <f>SUMIF($C$2:$C$4819,$C50,$P$2:$P4867)/SUMIF($C$2:$C$4819,$C50,$L$2:$L$4819)</f>
        <v>0.3</v>
      </c>
    </row>
    <row r="51" spans="1:17" hidden="1" x14ac:dyDescent="0.3">
      <c r="A51" t="s">
        <v>11502</v>
      </c>
      <c r="B51" t="s">
        <v>6705</v>
      </c>
      <c r="C51" t="s">
        <v>6706</v>
      </c>
      <c r="D51" s="1" t="s">
        <v>6709</v>
      </c>
      <c r="E51" t="s">
        <v>6710</v>
      </c>
      <c r="F51" t="s">
        <v>11511</v>
      </c>
      <c r="G51" s="2">
        <v>30.831099999999999</v>
      </c>
      <c r="H51" t="s">
        <v>11512</v>
      </c>
      <c r="I51">
        <v>0.3</v>
      </c>
      <c r="K51" s="3">
        <f t="shared" si="0"/>
        <v>0.3</v>
      </c>
      <c r="L51" s="4">
        <v>49</v>
      </c>
      <c r="M51">
        <v>19</v>
      </c>
      <c r="N51" s="3">
        <v>0.35560000000000003</v>
      </c>
      <c r="O51" s="3">
        <v>0.2742</v>
      </c>
      <c r="P51" s="4">
        <f>$L51*IF($J51="",$I51,VLOOKUP($J51,margin_ranges!$E$5:$F$10,2,FALSE))</f>
        <v>14.7</v>
      </c>
      <c r="Q51">
        <f>SUMIF($C$2:$C$4819,$C51,$P$2:$P4868)/SUMIF($C$2:$C$4819,$C51,$L$2:$L$4819)</f>
        <v>0.3</v>
      </c>
    </row>
    <row r="52" spans="1:17" hidden="1" x14ac:dyDescent="0.3">
      <c r="A52" t="s">
        <v>11502</v>
      </c>
      <c r="B52" t="s">
        <v>6705</v>
      </c>
      <c r="C52" t="s">
        <v>6706</v>
      </c>
      <c r="D52" t="s">
        <v>6711</v>
      </c>
      <c r="E52" t="s">
        <v>6712</v>
      </c>
      <c r="F52" t="s">
        <v>11511</v>
      </c>
      <c r="G52" s="2">
        <v>30.831099999999999</v>
      </c>
      <c r="H52" t="s">
        <v>11512</v>
      </c>
      <c r="I52">
        <v>0.3</v>
      </c>
      <c r="K52" s="3">
        <f t="shared" si="0"/>
        <v>0.3</v>
      </c>
      <c r="L52" s="4">
        <v>42</v>
      </c>
      <c r="M52">
        <v>16</v>
      </c>
      <c r="N52" s="3">
        <v>0.24790000000000001</v>
      </c>
      <c r="O52" s="3">
        <v>0.2742</v>
      </c>
      <c r="P52" s="4">
        <f>$L52*IF($J52="",$I52,VLOOKUP($J52,margin_ranges!$E$5:$F$10,2,FALSE))</f>
        <v>12.6</v>
      </c>
      <c r="Q52">
        <f>SUMIF($C$2:$C$4819,$C52,$P$2:$P4869)/SUMIF($C$2:$C$4819,$C52,$L$2:$L$4819)</f>
        <v>0.3</v>
      </c>
    </row>
    <row r="53" spans="1:17" hidden="1" x14ac:dyDescent="0.3">
      <c r="A53" t="s">
        <v>11502</v>
      </c>
      <c r="B53" t="s">
        <v>6705</v>
      </c>
      <c r="C53" t="s">
        <v>6706</v>
      </c>
      <c r="D53" t="s">
        <v>6713</v>
      </c>
      <c r="E53" t="s">
        <v>6714</v>
      </c>
      <c r="F53" t="s">
        <v>11511</v>
      </c>
      <c r="G53" s="2">
        <v>30.831099999999999</v>
      </c>
      <c r="H53" t="s">
        <v>11512</v>
      </c>
      <c r="I53">
        <v>0.3</v>
      </c>
      <c r="K53" s="3">
        <f t="shared" si="0"/>
        <v>0.3</v>
      </c>
      <c r="L53" s="4">
        <v>75</v>
      </c>
      <c r="M53">
        <v>29</v>
      </c>
      <c r="N53" s="3">
        <v>0.30099999999999999</v>
      </c>
      <c r="O53" s="3">
        <v>0.2742</v>
      </c>
      <c r="P53" s="4">
        <f>$L53*IF($J53="",$I53,VLOOKUP($J53,margin_ranges!$E$5:$F$10,2,FALSE))</f>
        <v>22.5</v>
      </c>
      <c r="Q53">
        <f>SUMIF($C$2:$C$4819,$C53,$P$2:$P4870)/SUMIF($C$2:$C$4819,$C53,$L$2:$L$4819)</f>
        <v>0.3</v>
      </c>
    </row>
    <row r="54" spans="1:17" hidden="1" x14ac:dyDescent="0.3">
      <c r="A54" t="s">
        <v>11502</v>
      </c>
      <c r="B54" t="s">
        <v>6705</v>
      </c>
      <c r="C54" t="s">
        <v>6706</v>
      </c>
      <c r="D54" t="s">
        <v>6715</v>
      </c>
      <c r="E54" t="s">
        <v>6716</v>
      </c>
      <c r="F54" t="s">
        <v>11511</v>
      </c>
      <c r="G54" s="2">
        <v>30.831099999999999</v>
      </c>
      <c r="H54" t="s">
        <v>11512</v>
      </c>
      <c r="I54">
        <v>0.3</v>
      </c>
      <c r="K54" s="3">
        <f t="shared" si="0"/>
        <v>0.3</v>
      </c>
      <c r="L54" s="4">
        <v>46</v>
      </c>
      <c r="M54">
        <v>18</v>
      </c>
      <c r="N54" s="3">
        <v>0.26479999999999998</v>
      </c>
      <c r="O54" s="3">
        <v>0.2742</v>
      </c>
      <c r="P54" s="4">
        <f>$L54*IF($J54="",$I54,VLOOKUP($J54,margin_ranges!$E$5:$F$10,2,FALSE))</f>
        <v>13.799999999999999</v>
      </c>
      <c r="Q54">
        <f>SUMIF($C$2:$C$4819,$C54,$P$2:$P4871)/SUMIF($C$2:$C$4819,$C54,$L$2:$L$4819)</f>
        <v>0.3</v>
      </c>
    </row>
    <row r="55" spans="1:17" hidden="1" x14ac:dyDescent="0.3">
      <c r="A55" t="s">
        <v>11502</v>
      </c>
      <c r="B55" t="s">
        <v>151</v>
      </c>
      <c r="C55" t="s">
        <v>152</v>
      </c>
      <c r="D55" t="s">
        <v>153</v>
      </c>
      <c r="E55" t="s">
        <v>154</v>
      </c>
      <c r="F55" t="s">
        <v>11511</v>
      </c>
      <c r="G55" s="2">
        <v>26.4941</v>
      </c>
      <c r="H55" t="s">
        <v>11512</v>
      </c>
      <c r="I55">
        <v>0.3</v>
      </c>
      <c r="K55" s="3">
        <f t="shared" si="0"/>
        <v>0.41299283154121863</v>
      </c>
      <c r="L55" s="4">
        <v>106</v>
      </c>
      <c r="M55">
        <v>14</v>
      </c>
      <c r="N55" s="3">
        <v>5.4300000000000001E-2</v>
      </c>
      <c r="O55" s="3">
        <v>7.0300000000000001E-2</v>
      </c>
      <c r="P55" s="4">
        <f>$L55*IF($J55="",$I55,VLOOKUP($J55,margin_ranges!$E$5:$F$10,2,FALSE))</f>
        <v>31.799999999999997</v>
      </c>
      <c r="Q55">
        <f>SUMIF($C$2:$C$4819,$C55,$P$2:$P4872)/SUMIF($C$2:$C$4819,$C55,$L$2:$L$4819)</f>
        <v>0.41299283154121863</v>
      </c>
    </row>
    <row r="56" spans="1:17" hidden="1" x14ac:dyDescent="0.3">
      <c r="A56" t="s">
        <v>11502</v>
      </c>
      <c r="B56" t="s">
        <v>151</v>
      </c>
      <c r="C56" t="s">
        <v>152</v>
      </c>
      <c r="D56" t="s">
        <v>155</v>
      </c>
      <c r="E56" t="s">
        <v>156</v>
      </c>
      <c r="F56" t="s">
        <v>11513</v>
      </c>
      <c r="G56" s="2">
        <v>26.4941</v>
      </c>
      <c r="H56" t="s">
        <v>11516</v>
      </c>
      <c r="I56">
        <v>0.43</v>
      </c>
      <c r="K56" s="3">
        <f t="shared" si="0"/>
        <v>0.41299283154121863</v>
      </c>
      <c r="L56" s="4">
        <v>171</v>
      </c>
      <c r="M56">
        <v>23</v>
      </c>
      <c r="N56" s="3">
        <v>5.2400000000000002E-2</v>
      </c>
      <c r="O56" s="3">
        <v>7.0300000000000001E-2</v>
      </c>
      <c r="P56" s="4">
        <f>$L56*IF($J56="",$I56,VLOOKUP($J56,margin_ranges!$E$5:$F$10,2,FALSE))</f>
        <v>73.53</v>
      </c>
      <c r="Q56">
        <f>SUMIF($C$2:$C$4819,$C56,$P$2:$P4873)/SUMIF($C$2:$C$4819,$C56,$L$2:$L$4819)</f>
        <v>0.41299283154121863</v>
      </c>
    </row>
    <row r="57" spans="1:17" hidden="1" x14ac:dyDescent="0.3">
      <c r="A57" t="s">
        <v>11502</v>
      </c>
      <c r="B57" t="s">
        <v>8256</v>
      </c>
      <c r="C57" t="s">
        <v>152</v>
      </c>
      <c r="D57" t="s">
        <v>8264</v>
      </c>
      <c r="E57" t="s">
        <v>8265</v>
      </c>
      <c r="F57" t="s">
        <v>11511</v>
      </c>
      <c r="G57" s="2">
        <v>25.4252</v>
      </c>
      <c r="H57" t="s">
        <v>11512</v>
      </c>
      <c r="I57">
        <v>0.3</v>
      </c>
      <c r="K57" s="3">
        <f t="shared" si="0"/>
        <v>0.41299283154121863</v>
      </c>
      <c r="L57" s="4">
        <v>40</v>
      </c>
      <c r="M57">
        <v>11</v>
      </c>
      <c r="N57" s="3">
        <v>3.2399999999999998E-2</v>
      </c>
      <c r="O57" s="3">
        <v>5.2600000000000001E-2</v>
      </c>
      <c r="P57" s="4">
        <f>$L57*IF($J57="",$I57,VLOOKUP($J57,margin_ranges!$E$5:$F$10,2,FALSE))</f>
        <v>12</v>
      </c>
      <c r="Q57">
        <f>SUMIF($C$2:$C$4819,$C57,$P$2:$P4874)/SUMIF($C$2:$C$4819,$C57,$L$2:$L$4819)</f>
        <v>0.41299283154121863</v>
      </c>
    </row>
    <row r="58" spans="1:17" hidden="1" x14ac:dyDescent="0.3">
      <c r="A58" t="s">
        <v>11502</v>
      </c>
      <c r="B58" t="s">
        <v>151</v>
      </c>
      <c r="C58" t="s">
        <v>152</v>
      </c>
      <c r="D58" t="s">
        <v>158</v>
      </c>
      <c r="E58" t="s">
        <v>159</v>
      </c>
      <c r="F58" t="s">
        <v>11513</v>
      </c>
      <c r="G58" s="2">
        <v>26.4941</v>
      </c>
      <c r="H58" t="s">
        <v>11516</v>
      </c>
      <c r="I58">
        <v>0.43</v>
      </c>
      <c r="K58" s="3">
        <f t="shared" si="0"/>
        <v>0.41299283154121863</v>
      </c>
      <c r="L58" s="4">
        <v>465</v>
      </c>
      <c r="M58">
        <v>63</v>
      </c>
      <c r="N58" s="3">
        <v>8.8599999999999998E-2</v>
      </c>
      <c r="O58" s="3">
        <v>7.0300000000000001E-2</v>
      </c>
      <c r="P58" s="4">
        <f>$L58*IF($J58="",$I58,VLOOKUP($J58,margin_ranges!$E$5:$F$10,2,FALSE))</f>
        <v>199.95</v>
      </c>
      <c r="Q58">
        <f>SUMIF($C$2:$C$4819,$C58,$P$2:$P4875)/SUMIF($C$2:$C$4819,$C58,$L$2:$L$4819)</f>
        <v>0.41299283154121863</v>
      </c>
    </row>
    <row r="59" spans="1:17" hidden="1" x14ac:dyDescent="0.3">
      <c r="A59" t="s">
        <v>11502</v>
      </c>
      <c r="B59" t="s">
        <v>8256</v>
      </c>
      <c r="C59" t="s">
        <v>152</v>
      </c>
      <c r="D59" t="s">
        <v>8266</v>
      </c>
      <c r="E59" t="s">
        <v>8267</v>
      </c>
      <c r="F59" t="s">
        <v>11513</v>
      </c>
      <c r="G59" s="2">
        <v>25.4252</v>
      </c>
      <c r="H59" t="s">
        <v>11516</v>
      </c>
      <c r="I59">
        <v>0.43</v>
      </c>
      <c r="K59" s="3">
        <f t="shared" si="0"/>
        <v>0.41299283154121863</v>
      </c>
      <c r="L59" s="4">
        <v>334</v>
      </c>
      <c r="M59">
        <v>89</v>
      </c>
      <c r="N59" s="3">
        <v>5.6000000000000001E-2</v>
      </c>
      <c r="O59" s="3">
        <v>5.2600000000000001E-2</v>
      </c>
      <c r="P59" s="4">
        <f>$L59*IF($J59="",$I59,VLOOKUP($J59,margin_ranges!$E$5:$F$10,2,FALSE))</f>
        <v>143.62</v>
      </c>
      <c r="Q59">
        <f>SUMIF($C$2:$C$4819,$C59,$P$2:$P4876)/SUMIF($C$2:$C$4819,$C59,$L$2:$L$4819)</f>
        <v>0.41299283154121863</v>
      </c>
    </row>
    <row r="60" spans="1:17" hidden="1" x14ac:dyDescent="0.3">
      <c r="A60" t="s">
        <v>11502</v>
      </c>
      <c r="B60" t="s">
        <v>8487</v>
      </c>
      <c r="C60" t="s">
        <v>5644</v>
      </c>
      <c r="D60" s="1" t="s">
        <v>8488</v>
      </c>
      <c r="E60" t="s">
        <v>8489</v>
      </c>
      <c r="F60" t="s">
        <v>11513</v>
      </c>
      <c r="G60" s="2">
        <v>19.942</v>
      </c>
      <c r="H60" t="s">
        <v>11517</v>
      </c>
      <c r="I60">
        <v>0.2</v>
      </c>
      <c r="K60" s="3">
        <f t="shared" si="0"/>
        <v>0.27560882152588556</v>
      </c>
      <c r="L60" s="4">
        <v>238</v>
      </c>
      <c r="M60">
        <v>7</v>
      </c>
      <c r="N60" s="3">
        <v>1.7500000000000002E-2</v>
      </c>
      <c r="O60" s="3">
        <v>4.1700000000000001E-2</v>
      </c>
      <c r="P60" s="4">
        <f>$L60*IF($J60="",$I60,VLOOKUP($J60,margin_ranges!$E$5:$F$10,2,FALSE))</f>
        <v>47.6</v>
      </c>
      <c r="Q60">
        <f>SUMIF($C$2:$C$4819,$C60,$P$2:$P4877)/SUMIF($C$2:$C$4819,$C60,$L$2:$L$4819)</f>
        <v>0.27560882152588556</v>
      </c>
    </row>
    <row r="61" spans="1:17" hidden="1" x14ac:dyDescent="0.3">
      <c r="A61" t="s">
        <v>11502</v>
      </c>
      <c r="B61" t="s">
        <v>5643</v>
      </c>
      <c r="C61" t="s">
        <v>5644</v>
      </c>
      <c r="D61" t="s">
        <v>5645</v>
      </c>
      <c r="E61" t="s">
        <v>5646</v>
      </c>
      <c r="F61" t="s">
        <v>11513</v>
      </c>
      <c r="G61" s="2">
        <v>27.9206</v>
      </c>
      <c r="H61" t="s">
        <v>11517</v>
      </c>
      <c r="I61">
        <v>0.2</v>
      </c>
      <c r="K61" s="3">
        <f t="shared" si="0"/>
        <v>0.27560882152588556</v>
      </c>
      <c r="L61" s="4">
        <v>722</v>
      </c>
      <c r="M61">
        <v>9</v>
      </c>
      <c r="N61" s="3">
        <v>4.0800000000000003E-2</v>
      </c>
      <c r="O61" s="3">
        <v>7.5200000000000003E-2</v>
      </c>
      <c r="P61" s="4">
        <f>$L61*IF($J61="",$I61,VLOOKUP($J61,margin_ranges!$E$5:$F$10,2,FALSE))</f>
        <v>144.4</v>
      </c>
      <c r="Q61">
        <f>SUMIF($C$2:$C$4819,$C61,$P$2:$P4878)/SUMIF($C$2:$C$4819,$C61,$L$2:$L$4819)</f>
        <v>0.27560882152588556</v>
      </c>
    </row>
    <row r="62" spans="1:17" hidden="1" x14ac:dyDescent="0.3">
      <c r="A62" t="s">
        <v>11502</v>
      </c>
      <c r="B62" t="s">
        <v>8487</v>
      </c>
      <c r="C62" t="s">
        <v>5644</v>
      </c>
      <c r="D62" t="s">
        <v>8490</v>
      </c>
      <c r="E62" t="s">
        <v>8491</v>
      </c>
      <c r="F62" t="s">
        <v>11513</v>
      </c>
      <c r="G62" s="2">
        <v>19.942</v>
      </c>
      <c r="H62" t="s">
        <v>11515</v>
      </c>
      <c r="I62">
        <v>0.3</v>
      </c>
      <c r="K62" s="3">
        <f t="shared" si="0"/>
        <v>0.27560882152588556</v>
      </c>
      <c r="L62" s="4">
        <v>101</v>
      </c>
      <c r="M62">
        <v>3</v>
      </c>
      <c r="N62" s="3">
        <v>1.12E-2</v>
      </c>
      <c r="O62" s="3">
        <v>4.1700000000000001E-2</v>
      </c>
      <c r="P62" s="4">
        <f>$L62*IF($J62="",$I62,VLOOKUP($J62,margin_ranges!$E$5:$F$10,2,FALSE))</f>
        <v>30.299999999999997</v>
      </c>
      <c r="Q62">
        <f>SUMIF($C$2:$C$4819,$C62,$P$2:$P4879)/SUMIF($C$2:$C$4819,$C62,$L$2:$L$4819)</f>
        <v>0.27560882152588556</v>
      </c>
    </row>
    <row r="63" spans="1:17" hidden="1" x14ac:dyDescent="0.3">
      <c r="A63" t="s">
        <v>11502</v>
      </c>
      <c r="B63" t="s">
        <v>5643</v>
      </c>
      <c r="C63" t="s">
        <v>5644</v>
      </c>
      <c r="D63" t="s">
        <v>5647</v>
      </c>
      <c r="E63" t="s">
        <v>5648</v>
      </c>
      <c r="F63" t="s">
        <v>11513</v>
      </c>
      <c r="G63" s="2">
        <v>27.9206</v>
      </c>
      <c r="H63" t="s">
        <v>11514</v>
      </c>
      <c r="I63">
        <v>0.43</v>
      </c>
      <c r="K63" s="3">
        <f t="shared" si="0"/>
        <v>0.27560882152588556</v>
      </c>
      <c r="L63" s="4">
        <v>152</v>
      </c>
      <c r="M63">
        <v>2</v>
      </c>
      <c r="N63" s="3">
        <v>2.2100000000000002E-2</v>
      </c>
      <c r="O63" s="3">
        <v>7.5200000000000003E-2</v>
      </c>
      <c r="P63" s="4">
        <f>$L63*IF($J63="",$I63,VLOOKUP($J63,margin_ranges!$E$5:$F$10,2,FALSE))</f>
        <v>65.36</v>
      </c>
      <c r="Q63">
        <f>SUMIF($C$2:$C$4819,$C63,$P$2:$P4880)/SUMIF($C$2:$C$4819,$C63,$L$2:$L$4819)</f>
        <v>0.27560882152588556</v>
      </c>
    </row>
    <row r="64" spans="1:17" hidden="1" x14ac:dyDescent="0.3">
      <c r="A64" t="s">
        <v>11502</v>
      </c>
      <c r="B64" t="s">
        <v>5643</v>
      </c>
      <c r="C64" t="s">
        <v>5644</v>
      </c>
      <c r="D64" t="s">
        <v>5649</v>
      </c>
      <c r="E64" t="s">
        <v>5650</v>
      </c>
      <c r="F64" t="s">
        <v>11513</v>
      </c>
      <c r="G64" s="2">
        <v>27.9206</v>
      </c>
      <c r="H64" t="s">
        <v>11517</v>
      </c>
      <c r="I64">
        <v>0.2</v>
      </c>
      <c r="K64" s="3">
        <f t="shared" si="0"/>
        <v>0.27560882152588556</v>
      </c>
      <c r="L64" s="4">
        <v>576</v>
      </c>
      <c r="M64">
        <v>7</v>
      </c>
      <c r="N64" s="3">
        <v>3.6499999999999998E-2</v>
      </c>
      <c r="O64" s="3">
        <v>7.5200000000000003E-2</v>
      </c>
      <c r="P64" s="4">
        <f>$L64*IF($J64="",$I64,VLOOKUP($J64,margin_ranges!$E$5:$F$10,2,FALSE))</f>
        <v>115.2</v>
      </c>
      <c r="Q64">
        <f>SUMIF($C$2:$C$4819,$C64,$P$2:$P4881)/SUMIF($C$2:$C$4819,$C64,$L$2:$L$4819)</f>
        <v>0.27560882152588556</v>
      </c>
    </row>
    <row r="65" spans="1:17" hidden="1" x14ac:dyDescent="0.3">
      <c r="A65" t="s">
        <v>11502</v>
      </c>
      <c r="B65" t="s">
        <v>5643</v>
      </c>
      <c r="C65" t="s">
        <v>5644</v>
      </c>
      <c r="D65" t="s">
        <v>5651</v>
      </c>
      <c r="E65" t="s">
        <v>5652</v>
      </c>
      <c r="F65" t="s">
        <v>11513</v>
      </c>
      <c r="G65" s="2">
        <v>27.9206</v>
      </c>
      <c r="H65" t="s">
        <v>11517</v>
      </c>
      <c r="I65">
        <v>0.2</v>
      </c>
      <c r="K65" s="3">
        <f t="shared" si="0"/>
        <v>0.27560882152588556</v>
      </c>
      <c r="L65" s="4">
        <v>33</v>
      </c>
      <c r="M65">
        <v>0</v>
      </c>
      <c r="N65" s="3">
        <v>3.2099999999999997E-2</v>
      </c>
      <c r="O65" s="3">
        <v>7.5200000000000003E-2</v>
      </c>
      <c r="P65" s="4">
        <f>$L65*IF($J65="",$I65,VLOOKUP($J65,margin_ranges!$E$5:$F$10,2,FALSE))</f>
        <v>6.6000000000000005</v>
      </c>
      <c r="Q65">
        <f>SUMIF($C$2:$C$4819,$C65,$P$2:$P4882)/SUMIF($C$2:$C$4819,$C65,$L$2:$L$4819)</f>
        <v>0.27560882152588556</v>
      </c>
    </row>
    <row r="66" spans="1:17" hidden="1" x14ac:dyDescent="0.3">
      <c r="A66" t="s">
        <v>11502</v>
      </c>
      <c r="B66" t="s">
        <v>5643</v>
      </c>
      <c r="C66" t="s">
        <v>5644</v>
      </c>
      <c r="D66" t="s">
        <v>5653</v>
      </c>
      <c r="E66" t="s">
        <v>5654</v>
      </c>
      <c r="F66" t="s">
        <v>11513</v>
      </c>
      <c r="G66" s="2">
        <v>27.9206</v>
      </c>
      <c r="H66" t="s">
        <v>11516</v>
      </c>
      <c r="I66">
        <v>0.43</v>
      </c>
      <c r="K66" s="3">
        <f t="shared" si="0"/>
        <v>0.27560882152588556</v>
      </c>
      <c r="L66" s="4">
        <v>225</v>
      </c>
      <c r="M66">
        <v>3</v>
      </c>
      <c r="N66" s="3">
        <v>0.1376</v>
      </c>
      <c r="O66" s="3">
        <v>7.5200000000000003E-2</v>
      </c>
      <c r="P66" s="4">
        <f>$L66*IF($J66="",$I66,VLOOKUP($J66,margin_ranges!$E$5:$F$10,2,FALSE))</f>
        <v>96.75</v>
      </c>
      <c r="Q66">
        <f>SUMIF($C$2:$C$4819,$C66,$P$2:$P4883)/SUMIF($C$2:$C$4819,$C66,$L$2:$L$4819)</f>
        <v>0.27560882152588556</v>
      </c>
    </row>
    <row r="67" spans="1:17" hidden="1" x14ac:dyDescent="0.3">
      <c r="A67" t="s">
        <v>11502</v>
      </c>
      <c r="B67" t="s">
        <v>5643</v>
      </c>
      <c r="C67" t="s">
        <v>5644</v>
      </c>
      <c r="D67" t="s">
        <v>5655</v>
      </c>
      <c r="E67" t="s">
        <v>5656</v>
      </c>
      <c r="F67" t="s">
        <v>11513</v>
      </c>
      <c r="G67" s="2">
        <v>27.9206</v>
      </c>
      <c r="H67" t="s">
        <v>11517</v>
      </c>
      <c r="I67">
        <v>0.2</v>
      </c>
      <c r="K67" s="3">
        <f t="shared" ref="K67:K130" si="1">Q67</f>
        <v>0.27560882152588556</v>
      </c>
      <c r="L67" s="4">
        <v>52</v>
      </c>
      <c r="M67">
        <v>1</v>
      </c>
      <c r="N67" s="3">
        <v>0.01</v>
      </c>
      <c r="O67" s="3">
        <v>7.5200000000000003E-2</v>
      </c>
      <c r="P67" s="4">
        <f>$L67*IF($J67="",$I67,VLOOKUP($J67,margin_ranges!$E$5:$F$10,2,FALSE))</f>
        <v>10.4</v>
      </c>
      <c r="Q67">
        <f>SUMIF($C$2:$C$4819,$C67,$P$2:$P4884)/SUMIF($C$2:$C$4819,$C67,$L$2:$L$4819)</f>
        <v>0.27560882152588556</v>
      </c>
    </row>
    <row r="68" spans="1:17" hidden="1" x14ac:dyDescent="0.3">
      <c r="A68" t="s">
        <v>11502</v>
      </c>
      <c r="B68" t="s">
        <v>5643</v>
      </c>
      <c r="C68" t="s">
        <v>5644</v>
      </c>
      <c r="D68" t="s">
        <v>5657</v>
      </c>
      <c r="E68" t="s">
        <v>5658</v>
      </c>
      <c r="F68" t="s">
        <v>11513</v>
      </c>
      <c r="G68" s="2">
        <v>27.9206</v>
      </c>
      <c r="H68" t="s">
        <v>11517</v>
      </c>
      <c r="I68">
        <v>0.2</v>
      </c>
      <c r="K68" s="3">
        <f t="shared" si="1"/>
        <v>0.27560882152588556</v>
      </c>
      <c r="L68" s="4">
        <v>1399</v>
      </c>
      <c r="M68">
        <v>17</v>
      </c>
      <c r="N68" s="3">
        <v>8.09E-2</v>
      </c>
      <c r="O68" s="3">
        <v>7.5200000000000003E-2</v>
      </c>
      <c r="P68" s="4">
        <f>$L68*IF($J68="",$I68,VLOOKUP($J68,margin_ranges!$E$5:$F$10,2,FALSE))</f>
        <v>279.8</v>
      </c>
      <c r="Q68">
        <f>SUMIF($C$2:$C$4819,$C68,$P$2:$P4885)/SUMIF($C$2:$C$4819,$C68,$L$2:$L$4819)</f>
        <v>0.27560882152588556</v>
      </c>
    </row>
    <row r="69" spans="1:17" hidden="1" x14ac:dyDescent="0.3">
      <c r="A69" t="s">
        <v>11502</v>
      </c>
      <c r="B69" t="s">
        <v>5643</v>
      </c>
      <c r="C69" t="s">
        <v>5644</v>
      </c>
      <c r="D69" t="s">
        <v>5659</v>
      </c>
      <c r="E69" t="s">
        <v>5660</v>
      </c>
      <c r="F69" t="s">
        <v>11513</v>
      </c>
      <c r="G69" s="2">
        <v>27.9206</v>
      </c>
      <c r="H69" t="s">
        <v>11515</v>
      </c>
      <c r="I69">
        <v>0.3</v>
      </c>
      <c r="K69" s="3">
        <f t="shared" si="1"/>
        <v>0.27560882152588556</v>
      </c>
      <c r="L69" s="4">
        <v>117</v>
      </c>
      <c r="M69">
        <v>1</v>
      </c>
      <c r="N69" s="3">
        <v>1.11E-2</v>
      </c>
      <c r="O69" s="3">
        <v>7.5200000000000003E-2</v>
      </c>
      <c r="P69" s="4">
        <f>$L69*IF($J69="",$I69,VLOOKUP($J69,margin_ranges!$E$5:$F$10,2,FALSE))</f>
        <v>35.1</v>
      </c>
      <c r="Q69">
        <f>SUMIF($C$2:$C$4819,$C69,$P$2:$P4886)/SUMIF($C$2:$C$4819,$C69,$L$2:$L$4819)</f>
        <v>0.27560882152588556</v>
      </c>
    </row>
    <row r="70" spans="1:17" hidden="1" x14ac:dyDescent="0.3">
      <c r="A70" t="s">
        <v>11502</v>
      </c>
      <c r="B70" t="s">
        <v>5643</v>
      </c>
      <c r="C70" t="s">
        <v>5644</v>
      </c>
      <c r="D70" t="s">
        <v>5661</v>
      </c>
      <c r="E70" t="s">
        <v>5662</v>
      </c>
      <c r="F70" t="s">
        <v>11513</v>
      </c>
      <c r="G70" s="2">
        <v>27.9206</v>
      </c>
      <c r="H70" t="s">
        <v>11517</v>
      </c>
      <c r="I70">
        <v>0.2</v>
      </c>
      <c r="K70" s="3">
        <f t="shared" si="1"/>
        <v>0.27560882152588556</v>
      </c>
      <c r="L70" s="4">
        <v>222</v>
      </c>
      <c r="M70">
        <v>3</v>
      </c>
      <c r="N70" s="3">
        <v>0.223</v>
      </c>
      <c r="O70" s="3">
        <v>7.5200000000000003E-2</v>
      </c>
      <c r="P70" s="4">
        <f>$L70*IF($J70="",$I70,VLOOKUP($J70,margin_ranges!$E$5:$F$10,2,FALSE))</f>
        <v>44.400000000000006</v>
      </c>
      <c r="Q70">
        <f>SUMIF($C$2:$C$4819,$C70,$P$2:$P4887)/SUMIF($C$2:$C$4819,$C70,$L$2:$L$4819)</f>
        <v>0.27560882152588556</v>
      </c>
    </row>
    <row r="71" spans="1:17" hidden="1" x14ac:dyDescent="0.3">
      <c r="A71" t="s">
        <v>11502</v>
      </c>
      <c r="B71" t="s">
        <v>8487</v>
      </c>
      <c r="C71" t="s">
        <v>5644</v>
      </c>
      <c r="D71" t="s">
        <v>8492</v>
      </c>
      <c r="E71" t="s">
        <v>8493</v>
      </c>
      <c r="F71" t="s">
        <v>11513</v>
      </c>
      <c r="G71" s="2">
        <v>19.942</v>
      </c>
      <c r="H71" t="s">
        <v>11515</v>
      </c>
      <c r="I71">
        <v>0.3</v>
      </c>
      <c r="K71" s="3">
        <f t="shared" si="1"/>
        <v>0.27560882152588556</v>
      </c>
      <c r="L71" s="4">
        <v>2310</v>
      </c>
      <c r="M71">
        <v>64</v>
      </c>
      <c r="N71" s="3">
        <v>7.1800000000000003E-2</v>
      </c>
      <c r="O71" s="3">
        <v>4.1700000000000001E-2</v>
      </c>
      <c r="P71" s="4">
        <f>$L71*IF($J71="",$I71,VLOOKUP($J71,margin_ranges!$E$5:$F$10,2,FALSE))</f>
        <v>693</v>
      </c>
      <c r="Q71">
        <f>SUMIF($C$2:$C$4819,$C71,$P$2:$P4888)/SUMIF($C$2:$C$4819,$C71,$L$2:$L$4819)</f>
        <v>0.27560882152588556</v>
      </c>
    </row>
    <row r="72" spans="1:17" hidden="1" x14ac:dyDescent="0.3">
      <c r="A72" t="s">
        <v>11502</v>
      </c>
      <c r="B72" t="s">
        <v>5643</v>
      </c>
      <c r="C72" t="s">
        <v>5644</v>
      </c>
      <c r="D72" t="s">
        <v>5663</v>
      </c>
      <c r="E72" t="s">
        <v>5664</v>
      </c>
      <c r="F72" t="s">
        <v>11513</v>
      </c>
      <c r="G72" s="2">
        <v>27.9206</v>
      </c>
      <c r="H72" t="s">
        <v>11517</v>
      </c>
      <c r="I72">
        <v>0.2</v>
      </c>
      <c r="K72" s="3">
        <f t="shared" si="1"/>
        <v>0.27560882152588556</v>
      </c>
      <c r="L72" s="4">
        <v>28</v>
      </c>
      <c r="M72">
        <v>0</v>
      </c>
      <c r="N72" s="3">
        <v>7.3000000000000001E-3</v>
      </c>
      <c r="O72" s="3">
        <v>7.5200000000000003E-2</v>
      </c>
      <c r="P72" s="4">
        <f>$L72*IF($J72="",$I72,VLOOKUP($J72,margin_ranges!$E$5:$F$10,2,FALSE))</f>
        <v>5.6000000000000005</v>
      </c>
      <c r="Q72">
        <f>SUMIF($C$2:$C$4819,$C72,$P$2:$P4889)/SUMIF($C$2:$C$4819,$C72,$L$2:$L$4819)</f>
        <v>0.27560882152588556</v>
      </c>
    </row>
    <row r="73" spans="1:17" hidden="1" x14ac:dyDescent="0.3">
      <c r="A73" t="s">
        <v>11502</v>
      </c>
      <c r="B73" t="s">
        <v>5643</v>
      </c>
      <c r="C73" t="s">
        <v>5644</v>
      </c>
      <c r="D73" t="s">
        <v>5665</v>
      </c>
      <c r="E73" t="s">
        <v>5666</v>
      </c>
      <c r="F73" t="s">
        <v>11513</v>
      </c>
      <c r="G73" s="2">
        <v>27.9206</v>
      </c>
      <c r="H73" t="s">
        <v>11515</v>
      </c>
      <c r="I73">
        <v>0.3</v>
      </c>
      <c r="K73" s="3">
        <f t="shared" si="1"/>
        <v>0.27560882152588556</v>
      </c>
      <c r="L73" s="4">
        <v>112</v>
      </c>
      <c r="M73">
        <v>1</v>
      </c>
      <c r="N73" s="3">
        <v>4.4600000000000001E-2</v>
      </c>
      <c r="O73" s="3">
        <v>7.5200000000000003E-2</v>
      </c>
      <c r="P73" s="4">
        <f>$L73*IF($J73="",$I73,VLOOKUP($J73,margin_ranges!$E$5:$F$10,2,FALSE))</f>
        <v>33.6</v>
      </c>
      <c r="Q73">
        <f>SUMIF($C$2:$C$4819,$C73,$P$2:$P4890)/SUMIF($C$2:$C$4819,$C73,$L$2:$L$4819)</f>
        <v>0.27560882152588556</v>
      </c>
    </row>
    <row r="74" spans="1:17" hidden="1" x14ac:dyDescent="0.3">
      <c r="A74" t="s">
        <v>11502</v>
      </c>
      <c r="B74" t="s">
        <v>5643</v>
      </c>
      <c r="C74" t="s">
        <v>5644</v>
      </c>
      <c r="D74" t="s">
        <v>5667</v>
      </c>
      <c r="E74" t="s">
        <v>5668</v>
      </c>
      <c r="F74" t="s">
        <v>11513</v>
      </c>
      <c r="G74" s="2">
        <v>27.9206</v>
      </c>
      <c r="H74" t="s">
        <v>11514</v>
      </c>
      <c r="I74">
        <v>0.43</v>
      </c>
      <c r="K74" s="3">
        <f t="shared" si="1"/>
        <v>0.27560882152588556</v>
      </c>
      <c r="L74" s="4">
        <v>159</v>
      </c>
      <c r="M74">
        <v>2</v>
      </c>
      <c r="N74" s="3">
        <v>0.17960000000000001</v>
      </c>
      <c r="O74" s="3">
        <v>7.5200000000000003E-2</v>
      </c>
      <c r="P74" s="4">
        <f>$L74*IF($J74="",$I74,VLOOKUP($J74,margin_ranges!$E$5:$F$10,2,FALSE))</f>
        <v>68.37</v>
      </c>
      <c r="Q74">
        <f>SUMIF($C$2:$C$4819,$C74,$P$2:$P4891)/SUMIF($C$2:$C$4819,$C74,$L$2:$L$4819)</f>
        <v>0.27560882152588556</v>
      </c>
    </row>
    <row r="75" spans="1:17" hidden="1" x14ac:dyDescent="0.3">
      <c r="A75" t="s">
        <v>11502</v>
      </c>
      <c r="B75" t="s">
        <v>5643</v>
      </c>
      <c r="C75" t="s">
        <v>5644</v>
      </c>
      <c r="D75" t="s">
        <v>5669</v>
      </c>
      <c r="E75" t="s">
        <v>5670</v>
      </c>
      <c r="F75" t="s">
        <v>11513</v>
      </c>
      <c r="G75" s="2">
        <v>27.9206</v>
      </c>
      <c r="H75" t="s">
        <v>11514</v>
      </c>
      <c r="I75">
        <v>0.43</v>
      </c>
      <c r="K75" s="3">
        <f t="shared" si="1"/>
        <v>0.27560882152588556</v>
      </c>
      <c r="L75" s="4">
        <v>132</v>
      </c>
      <c r="M75">
        <v>2</v>
      </c>
      <c r="N75" s="3">
        <v>3.6200000000000003E-2</v>
      </c>
      <c r="O75" s="3">
        <v>7.5200000000000003E-2</v>
      </c>
      <c r="P75" s="4">
        <f>$L75*IF($J75="",$I75,VLOOKUP($J75,margin_ranges!$E$5:$F$10,2,FALSE))</f>
        <v>56.76</v>
      </c>
      <c r="Q75">
        <f>SUMIF($C$2:$C$4819,$C75,$P$2:$P4892)/SUMIF($C$2:$C$4819,$C75,$L$2:$L$4819)</f>
        <v>0.27560882152588556</v>
      </c>
    </row>
    <row r="76" spans="1:17" hidden="1" x14ac:dyDescent="0.3">
      <c r="A76" t="s">
        <v>11502</v>
      </c>
      <c r="B76" t="s">
        <v>8487</v>
      </c>
      <c r="C76" t="s">
        <v>5644</v>
      </c>
      <c r="D76" t="s">
        <v>8494</v>
      </c>
      <c r="E76" t="s">
        <v>8495</v>
      </c>
      <c r="F76" t="s">
        <v>11513</v>
      </c>
      <c r="G76" s="2">
        <v>19.942</v>
      </c>
      <c r="H76" t="s">
        <v>11517</v>
      </c>
      <c r="I76">
        <v>0.2</v>
      </c>
      <c r="K76" s="3">
        <f t="shared" si="1"/>
        <v>0.27560882152588556</v>
      </c>
      <c r="L76" s="4">
        <v>485</v>
      </c>
      <c r="M76">
        <v>13</v>
      </c>
      <c r="N76" s="3">
        <v>4.0800000000000003E-2</v>
      </c>
      <c r="O76" s="3">
        <v>4.1700000000000001E-2</v>
      </c>
      <c r="P76" s="4">
        <f>$L76*IF($J76="",$I76,VLOOKUP($J76,margin_ranges!$E$5:$F$10,2,FALSE))</f>
        <v>97</v>
      </c>
      <c r="Q76">
        <f>SUMIF($C$2:$C$4819,$C76,$P$2:$P4893)/SUMIF($C$2:$C$4819,$C76,$L$2:$L$4819)</f>
        <v>0.27560882152588556</v>
      </c>
    </row>
    <row r="77" spans="1:17" hidden="1" x14ac:dyDescent="0.3">
      <c r="A77" t="s">
        <v>11502</v>
      </c>
      <c r="B77" t="s">
        <v>5643</v>
      </c>
      <c r="C77" t="s">
        <v>5644</v>
      </c>
      <c r="D77" t="s">
        <v>5671</v>
      </c>
      <c r="E77" t="s">
        <v>5672</v>
      </c>
      <c r="F77" t="s">
        <v>11513</v>
      </c>
      <c r="G77" s="2">
        <v>27.9206</v>
      </c>
      <c r="H77" t="s">
        <v>11512</v>
      </c>
      <c r="I77">
        <v>0.3</v>
      </c>
      <c r="K77" s="3">
        <f t="shared" si="1"/>
        <v>0.27560882152588556</v>
      </c>
      <c r="L77" s="4">
        <v>27</v>
      </c>
      <c r="M77">
        <v>0</v>
      </c>
      <c r="N77" s="3">
        <v>0.1095</v>
      </c>
      <c r="O77" s="3">
        <v>7.5200000000000003E-2</v>
      </c>
      <c r="P77" s="4">
        <f>$L77*IF($J77="",$I77,VLOOKUP($J77,margin_ranges!$E$5:$F$10,2,FALSE))</f>
        <v>8.1</v>
      </c>
      <c r="Q77">
        <f>SUMIF($C$2:$C$4819,$C77,$P$2:$P4894)/SUMIF($C$2:$C$4819,$C77,$L$2:$L$4819)</f>
        <v>0.27560882152588556</v>
      </c>
    </row>
    <row r="78" spans="1:17" hidden="1" x14ac:dyDescent="0.3">
      <c r="A78" t="s">
        <v>11502</v>
      </c>
      <c r="B78" t="s">
        <v>5643</v>
      </c>
      <c r="C78" t="s">
        <v>5644</v>
      </c>
      <c r="D78" t="s">
        <v>5673</v>
      </c>
      <c r="E78" t="s">
        <v>5674</v>
      </c>
      <c r="F78" t="s">
        <v>11513</v>
      </c>
      <c r="G78" s="2">
        <v>27.9206</v>
      </c>
      <c r="H78" t="s">
        <v>11512</v>
      </c>
      <c r="I78">
        <v>0.3</v>
      </c>
      <c r="K78" s="3">
        <f t="shared" si="1"/>
        <v>0.27560882152588556</v>
      </c>
      <c r="L78" s="4">
        <v>2238</v>
      </c>
      <c r="M78">
        <v>28</v>
      </c>
      <c r="N78" s="3">
        <v>0.13650000000000001</v>
      </c>
      <c r="O78" s="3">
        <v>7.5200000000000003E-2</v>
      </c>
      <c r="P78" s="4">
        <f>$L78*IF($J78="",$I78,VLOOKUP($J78,margin_ranges!$E$5:$F$10,2,FALSE))</f>
        <v>671.4</v>
      </c>
      <c r="Q78">
        <f>SUMIF($C$2:$C$4819,$C78,$P$2:$P4895)/SUMIF($C$2:$C$4819,$C78,$L$2:$L$4819)</f>
        <v>0.27560882152588556</v>
      </c>
    </row>
    <row r="79" spans="1:17" hidden="1" x14ac:dyDescent="0.3">
      <c r="A79" t="s">
        <v>11502</v>
      </c>
      <c r="B79" t="s">
        <v>5643</v>
      </c>
      <c r="C79" t="s">
        <v>5644</v>
      </c>
      <c r="D79" t="s">
        <v>5675</v>
      </c>
      <c r="E79" t="s">
        <v>5676</v>
      </c>
      <c r="F79" t="s">
        <v>11513</v>
      </c>
      <c r="G79" s="2">
        <v>27.9206</v>
      </c>
      <c r="H79" t="s">
        <v>11512</v>
      </c>
      <c r="I79">
        <v>0.3</v>
      </c>
      <c r="K79" s="3">
        <f t="shared" si="1"/>
        <v>0.27560882152588556</v>
      </c>
      <c r="L79" s="4">
        <v>78</v>
      </c>
      <c r="M79">
        <v>1</v>
      </c>
      <c r="N79" s="3">
        <v>0.1082</v>
      </c>
      <c r="O79" s="3">
        <v>7.5200000000000003E-2</v>
      </c>
      <c r="P79" s="4">
        <f>$L79*IF($J79="",$I79,VLOOKUP($J79,margin_ranges!$E$5:$F$10,2,FALSE))</f>
        <v>23.4</v>
      </c>
      <c r="Q79">
        <f>SUMIF($C$2:$C$4819,$C79,$P$2:$P4896)/SUMIF($C$2:$C$4819,$C79,$L$2:$L$4819)</f>
        <v>0.27560882152588556</v>
      </c>
    </row>
    <row r="80" spans="1:17" hidden="1" x14ac:dyDescent="0.3">
      <c r="A80" t="s">
        <v>11502</v>
      </c>
      <c r="B80" t="s">
        <v>5643</v>
      </c>
      <c r="C80" t="s">
        <v>5644</v>
      </c>
      <c r="D80" t="s">
        <v>5677</v>
      </c>
      <c r="E80" t="s">
        <v>5678</v>
      </c>
      <c r="F80" t="s">
        <v>11513</v>
      </c>
      <c r="G80" s="2">
        <v>27.9206</v>
      </c>
      <c r="H80" t="s">
        <v>11514</v>
      </c>
      <c r="I80">
        <v>0.43</v>
      </c>
      <c r="K80" s="3">
        <f t="shared" si="1"/>
        <v>0.27560882152588556</v>
      </c>
      <c r="L80" s="4">
        <v>27</v>
      </c>
      <c r="M80">
        <v>0</v>
      </c>
      <c r="N80" s="3">
        <v>2.9000000000000001E-2</v>
      </c>
      <c r="O80" s="3">
        <v>7.5200000000000003E-2</v>
      </c>
      <c r="P80" s="4">
        <f>$L80*IF($J80="",$I80,VLOOKUP($J80,margin_ranges!$E$5:$F$10,2,FALSE))</f>
        <v>11.61</v>
      </c>
      <c r="Q80">
        <f>SUMIF($C$2:$C$4819,$C80,$P$2:$P4897)/SUMIF($C$2:$C$4819,$C80,$L$2:$L$4819)</f>
        <v>0.27560882152588556</v>
      </c>
    </row>
    <row r="81" spans="1:17" hidden="1" x14ac:dyDescent="0.3">
      <c r="A81" t="s">
        <v>11502</v>
      </c>
      <c r="B81" t="s">
        <v>8487</v>
      </c>
      <c r="C81" t="s">
        <v>5644</v>
      </c>
      <c r="D81" t="s">
        <v>8496</v>
      </c>
      <c r="E81" t="s">
        <v>8497</v>
      </c>
      <c r="F81" t="s">
        <v>11513</v>
      </c>
      <c r="G81" s="2">
        <v>19.942</v>
      </c>
      <c r="H81" t="s">
        <v>11515</v>
      </c>
      <c r="I81">
        <v>0.3</v>
      </c>
      <c r="K81" s="3">
        <f t="shared" si="1"/>
        <v>0.27560882152588556</v>
      </c>
      <c r="L81" s="4">
        <v>91</v>
      </c>
      <c r="M81">
        <v>3</v>
      </c>
      <c r="N81" s="3">
        <v>8.2000000000000007E-3</v>
      </c>
      <c r="O81" s="3">
        <v>4.1700000000000001E-2</v>
      </c>
      <c r="P81" s="4">
        <f>$L81*IF($J81="",$I81,VLOOKUP($J81,margin_ranges!$E$5:$F$10,2,FALSE))</f>
        <v>27.3</v>
      </c>
      <c r="Q81">
        <f>SUMIF($C$2:$C$4819,$C81,$P$2:$P4898)/SUMIF($C$2:$C$4819,$C81,$L$2:$L$4819)</f>
        <v>0.27560882152588556</v>
      </c>
    </row>
    <row r="82" spans="1:17" hidden="1" x14ac:dyDescent="0.3">
      <c r="A82" t="s">
        <v>11502</v>
      </c>
      <c r="B82" t="s">
        <v>5643</v>
      </c>
      <c r="C82" t="s">
        <v>5644</v>
      </c>
      <c r="D82" t="s">
        <v>5679</v>
      </c>
      <c r="E82" t="s">
        <v>5680</v>
      </c>
      <c r="F82" t="s">
        <v>11513</v>
      </c>
      <c r="G82" s="2">
        <v>27.9206</v>
      </c>
      <c r="H82" t="s">
        <v>11515</v>
      </c>
      <c r="I82">
        <v>0.3</v>
      </c>
      <c r="K82" s="3">
        <f t="shared" si="1"/>
        <v>0.27560882152588556</v>
      </c>
      <c r="L82" s="4">
        <v>190</v>
      </c>
      <c r="M82">
        <v>2</v>
      </c>
      <c r="N82" s="3">
        <v>0.1636</v>
      </c>
      <c r="O82" s="3">
        <v>7.5200000000000003E-2</v>
      </c>
      <c r="P82" s="4">
        <f>$L82*IF($J82="",$I82,VLOOKUP($J82,margin_ranges!$E$5:$F$10,2,FALSE))</f>
        <v>57</v>
      </c>
      <c r="Q82">
        <f>SUMIF($C$2:$C$4819,$C82,$P$2:$P4899)/SUMIF($C$2:$C$4819,$C82,$L$2:$L$4819)</f>
        <v>0.27560882152588556</v>
      </c>
    </row>
    <row r="83" spans="1:17" hidden="1" x14ac:dyDescent="0.3">
      <c r="A83" t="s">
        <v>11502</v>
      </c>
      <c r="B83" t="s">
        <v>5643</v>
      </c>
      <c r="C83" t="s">
        <v>5644</v>
      </c>
      <c r="D83" t="s">
        <v>5681</v>
      </c>
      <c r="E83" t="s">
        <v>5682</v>
      </c>
      <c r="F83" t="s">
        <v>11513</v>
      </c>
      <c r="G83" s="2">
        <v>27.9206</v>
      </c>
      <c r="H83" t="s">
        <v>11512</v>
      </c>
      <c r="I83">
        <v>0.3</v>
      </c>
      <c r="K83" s="3">
        <f t="shared" si="1"/>
        <v>0.27560882152588556</v>
      </c>
      <c r="L83" s="4">
        <v>1615</v>
      </c>
      <c r="M83">
        <v>20</v>
      </c>
      <c r="N83" s="3">
        <v>0.1237</v>
      </c>
      <c r="O83" s="3">
        <v>7.5200000000000003E-2</v>
      </c>
      <c r="P83" s="4">
        <f>$L83*IF($J83="",$I83,VLOOKUP($J83,margin_ranges!$E$5:$F$10,2,FALSE))</f>
        <v>484.5</v>
      </c>
      <c r="Q83">
        <f>SUMIF($C$2:$C$4819,$C83,$P$2:$P4900)/SUMIF($C$2:$C$4819,$C83,$L$2:$L$4819)</f>
        <v>0.27560882152588556</v>
      </c>
    </row>
    <row r="84" spans="1:17" hidden="1" x14ac:dyDescent="0.3">
      <c r="A84" t="s">
        <v>11502</v>
      </c>
      <c r="B84" t="s">
        <v>5643</v>
      </c>
      <c r="C84" t="s">
        <v>5644</v>
      </c>
      <c r="D84" t="s">
        <v>5683</v>
      </c>
      <c r="E84" t="s">
        <v>5684</v>
      </c>
      <c r="F84" t="s">
        <v>11513</v>
      </c>
      <c r="G84" s="2">
        <v>27.9206</v>
      </c>
      <c r="H84" t="s">
        <v>11517</v>
      </c>
      <c r="I84">
        <v>0.2</v>
      </c>
      <c r="K84" s="3">
        <f t="shared" si="1"/>
        <v>0.27560882152588556</v>
      </c>
      <c r="L84" s="4">
        <v>13</v>
      </c>
      <c r="M84">
        <v>0</v>
      </c>
      <c r="N84" s="3">
        <v>1.5100000000000001E-2</v>
      </c>
      <c r="O84" s="3">
        <v>7.5200000000000003E-2</v>
      </c>
      <c r="P84" s="4">
        <f>$L84*IF($J84="",$I84,VLOOKUP($J84,margin_ranges!$E$5:$F$10,2,FALSE))</f>
        <v>2.6</v>
      </c>
      <c r="Q84">
        <f>SUMIF($C$2:$C$4819,$C84,$P$2:$P4901)/SUMIF($C$2:$C$4819,$C84,$L$2:$L$4819)</f>
        <v>0.27560882152588556</v>
      </c>
    </row>
    <row r="85" spans="1:17" hidden="1" x14ac:dyDescent="0.3">
      <c r="A85" t="s">
        <v>11502</v>
      </c>
      <c r="B85" t="s">
        <v>8487</v>
      </c>
      <c r="C85" t="s">
        <v>5644</v>
      </c>
      <c r="D85" t="s">
        <v>8498</v>
      </c>
      <c r="E85" t="s">
        <v>8499</v>
      </c>
      <c r="F85" t="s">
        <v>11513</v>
      </c>
      <c r="G85" s="2">
        <v>19.942</v>
      </c>
      <c r="H85" t="s">
        <v>11515</v>
      </c>
      <c r="I85">
        <v>0.3</v>
      </c>
      <c r="K85" s="3">
        <f t="shared" si="1"/>
        <v>0.27560882152588556</v>
      </c>
      <c r="L85" s="4">
        <v>402</v>
      </c>
      <c r="M85">
        <v>11</v>
      </c>
      <c r="N85" s="3">
        <v>3.4099999999999998E-2</v>
      </c>
      <c r="O85" s="3">
        <v>4.1700000000000001E-2</v>
      </c>
      <c r="P85" s="4">
        <f>$L85*IF($J85="",$I85,VLOOKUP($J85,margin_ranges!$E$5:$F$10,2,FALSE))</f>
        <v>120.6</v>
      </c>
      <c r="Q85">
        <f>SUMIF($C$2:$C$4819,$C85,$P$2:$P4902)/SUMIF($C$2:$C$4819,$C85,$L$2:$L$4819)</f>
        <v>0.27560882152588556</v>
      </c>
    </row>
    <row r="86" spans="1:17" hidden="1" x14ac:dyDescent="0.3">
      <c r="A86" t="s">
        <v>11502</v>
      </c>
      <c r="B86" t="s">
        <v>1360</v>
      </c>
      <c r="C86" t="s">
        <v>1379</v>
      </c>
      <c r="D86" t="s">
        <v>1380</v>
      </c>
      <c r="E86" t="s">
        <v>1381</v>
      </c>
      <c r="F86" t="s">
        <v>11511</v>
      </c>
      <c r="G86" s="2">
        <v>26.171900000000001</v>
      </c>
      <c r="H86" t="s">
        <v>11512</v>
      </c>
      <c r="I86">
        <v>0.3</v>
      </c>
      <c r="K86" s="3">
        <f t="shared" si="1"/>
        <v>0.3</v>
      </c>
      <c r="L86" s="4">
        <v>9</v>
      </c>
      <c r="M86">
        <v>10</v>
      </c>
      <c r="N86" s="3">
        <v>0.27229999999999999</v>
      </c>
      <c r="O86" s="3">
        <v>0.3024</v>
      </c>
      <c r="P86" s="4">
        <f>$L86*IF($J86="",$I86,VLOOKUP($J86,margin_ranges!$E$5:$F$10,2,FALSE))</f>
        <v>2.6999999999999997</v>
      </c>
      <c r="Q86">
        <f>SUMIF($C$2:$C$4819,$C86,$P$2:$P4903)/SUMIF($C$2:$C$4819,$C86,$L$2:$L$4819)</f>
        <v>0.3</v>
      </c>
    </row>
    <row r="87" spans="1:17" hidden="1" x14ac:dyDescent="0.3">
      <c r="A87" t="s">
        <v>11502</v>
      </c>
      <c r="B87" t="s">
        <v>5007</v>
      </c>
      <c r="C87" t="s">
        <v>1379</v>
      </c>
      <c r="D87" t="s">
        <v>5008</v>
      </c>
      <c r="E87" t="s">
        <v>5009</v>
      </c>
      <c r="F87" t="s">
        <v>11511</v>
      </c>
      <c r="G87" s="2">
        <v>20</v>
      </c>
      <c r="H87" t="s">
        <v>11512</v>
      </c>
      <c r="I87">
        <v>0.3</v>
      </c>
      <c r="K87" s="3">
        <f t="shared" si="1"/>
        <v>0.3</v>
      </c>
      <c r="L87" s="4">
        <v>101</v>
      </c>
      <c r="M87">
        <v>53</v>
      </c>
      <c r="N87" s="3">
        <v>0.1237</v>
      </c>
      <c r="O87" s="3">
        <v>0.12379999999999999</v>
      </c>
      <c r="P87" s="4">
        <f>$L87*IF($J87="",$I87,VLOOKUP($J87,margin_ranges!$E$5:$F$10,2,FALSE))</f>
        <v>30.299999999999997</v>
      </c>
      <c r="Q87">
        <f>SUMIF($C$2:$C$4819,$C87,$P$2:$P4904)/SUMIF($C$2:$C$4819,$C87,$L$2:$L$4819)</f>
        <v>0.3</v>
      </c>
    </row>
    <row r="88" spans="1:17" hidden="1" x14ac:dyDescent="0.3">
      <c r="A88" t="s">
        <v>11502</v>
      </c>
      <c r="B88" t="s">
        <v>5007</v>
      </c>
      <c r="C88" t="s">
        <v>1379</v>
      </c>
      <c r="D88" t="s">
        <v>5010</v>
      </c>
      <c r="E88" t="s">
        <v>5011</v>
      </c>
      <c r="F88" t="s">
        <v>11511</v>
      </c>
      <c r="G88" s="2">
        <v>20</v>
      </c>
      <c r="H88" t="s">
        <v>11512</v>
      </c>
      <c r="I88">
        <v>0.3</v>
      </c>
      <c r="K88" s="3">
        <f t="shared" si="1"/>
        <v>0.3</v>
      </c>
      <c r="L88" s="4">
        <v>89</v>
      </c>
      <c r="M88">
        <v>47</v>
      </c>
      <c r="N88" s="3">
        <v>0.124</v>
      </c>
      <c r="O88" s="3">
        <v>0.12379999999999999</v>
      </c>
      <c r="P88" s="4">
        <f>$L88*IF($J88="",$I88,VLOOKUP($J88,margin_ranges!$E$5:$F$10,2,FALSE))</f>
        <v>26.7</v>
      </c>
      <c r="Q88">
        <f>SUMIF($C$2:$C$4819,$C88,$P$2:$P4905)/SUMIF($C$2:$C$4819,$C88,$L$2:$L$4819)</f>
        <v>0.3</v>
      </c>
    </row>
    <row r="89" spans="1:17" hidden="1" x14ac:dyDescent="0.3">
      <c r="A89" t="s">
        <v>11502</v>
      </c>
      <c r="B89" t="s">
        <v>1360</v>
      </c>
      <c r="C89" t="s">
        <v>1379</v>
      </c>
      <c r="D89" t="s">
        <v>1382</v>
      </c>
      <c r="E89" t="s">
        <v>1383</v>
      </c>
      <c r="F89" t="s">
        <v>11511</v>
      </c>
      <c r="G89" s="2">
        <v>26.171900000000001</v>
      </c>
      <c r="H89" t="s">
        <v>11512</v>
      </c>
      <c r="I89">
        <v>0.3</v>
      </c>
      <c r="K89" s="3">
        <f t="shared" si="1"/>
        <v>0.3</v>
      </c>
      <c r="L89" s="4">
        <v>86</v>
      </c>
      <c r="M89">
        <v>90</v>
      </c>
      <c r="N89" s="3">
        <v>0.30590000000000001</v>
      </c>
      <c r="O89" s="3">
        <v>0.3024</v>
      </c>
      <c r="P89" s="4">
        <f>$L89*IF($J89="",$I89,VLOOKUP($J89,margin_ranges!$E$5:$F$10,2,FALSE))</f>
        <v>25.8</v>
      </c>
      <c r="Q89">
        <f>SUMIF($C$2:$C$4819,$C89,$P$2:$P4906)/SUMIF($C$2:$C$4819,$C89,$L$2:$L$4819)</f>
        <v>0.3</v>
      </c>
    </row>
    <row r="90" spans="1:17" hidden="1" x14ac:dyDescent="0.3">
      <c r="A90" t="s">
        <v>11502</v>
      </c>
      <c r="B90" t="s">
        <v>82</v>
      </c>
      <c r="C90" t="s">
        <v>83</v>
      </c>
      <c r="D90" t="s">
        <v>84</v>
      </c>
      <c r="E90" t="s">
        <v>85</v>
      </c>
      <c r="F90" t="s">
        <v>11511</v>
      </c>
      <c r="G90" s="2">
        <v>25.371500000000001</v>
      </c>
      <c r="H90" t="s">
        <v>11515</v>
      </c>
      <c r="I90">
        <v>0.3</v>
      </c>
      <c r="K90" s="3">
        <f t="shared" si="1"/>
        <v>0.3</v>
      </c>
      <c r="L90" s="4">
        <v>25</v>
      </c>
      <c r="M90">
        <v>38</v>
      </c>
      <c r="N90" s="3">
        <v>0.47189999999999999</v>
      </c>
      <c r="O90" s="3">
        <v>0.48259999999999997</v>
      </c>
      <c r="P90" s="4">
        <f>$L90*IF($J90="",$I90,VLOOKUP($J90,margin_ranges!$E$5:$F$10,2,FALSE))</f>
        <v>7.5</v>
      </c>
      <c r="Q90">
        <f>SUMIF($C$2:$C$4819,$C90,$P$2:$P4907)/SUMIF($C$2:$C$4819,$C90,$L$2:$L$4819)</f>
        <v>0.3</v>
      </c>
    </row>
    <row r="91" spans="1:17" hidden="1" x14ac:dyDescent="0.3">
      <c r="A91" t="s">
        <v>11502</v>
      </c>
      <c r="B91" t="s">
        <v>82</v>
      </c>
      <c r="C91" t="s">
        <v>83</v>
      </c>
      <c r="D91" t="s">
        <v>86</v>
      </c>
      <c r="E91" t="s">
        <v>87</v>
      </c>
      <c r="F91" t="s">
        <v>11511</v>
      </c>
      <c r="G91" s="2">
        <v>25.371500000000001</v>
      </c>
      <c r="H91" t="s">
        <v>11515</v>
      </c>
      <c r="I91">
        <v>0.3</v>
      </c>
      <c r="K91" s="3">
        <f t="shared" si="1"/>
        <v>0.3</v>
      </c>
      <c r="L91" s="4">
        <v>7</v>
      </c>
      <c r="M91">
        <v>10</v>
      </c>
      <c r="N91" s="3">
        <v>0.6946</v>
      </c>
      <c r="O91" s="3">
        <v>0.48259999999999997</v>
      </c>
      <c r="P91" s="4">
        <f>$L91*IF($J91="",$I91,VLOOKUP($J91,margin_ranges!$E$5:$F$10,2,FALSE))</f>
        <v>2.1</v>
      </c>
      <c r="Q91">
        <f>SUMIF($C$2:$C$4819,$C91,$P$2:$P4908)/SUMIF($C$2:$C$4819,$C91,$L$2:$L$4819)</f>
        <v>0.3</v>
      </c>
    </row>
    <row r="92" spans="1:17" hidden="1" x14ac:dyDescent="0.3">
      <c r="A92" t="s">
        <v>11502</v>
      </c>
      <c r="B92" t="s">
        <v>82</v>
      </c>
      <c r="C92" t="s">
        <v>83</v>
      </c>
      <c r="D92" t="s">
        <v>88</v>
      </c>
      <c r="E92" t="s">
        <v>89</v>
      </c>
      <c r="F92" t="s">
        <v>11511</v>
      </c>
      <c r="G92" s="2">
        <v>25.371500000000001</v>
      </c>
      <c r="H92" t="s">
        <v>11515</v>
      </c>
      <c r="I92">
        <v>0.3</v>
      </c>
      <c r="K92" s="3">
        <f t="shared" si="1"/>
        <v>0.3</v>
      </c>
      <c r="L92" s="4">
        <v>28</v>
      </c>
      <c r="M92">
        <v>44</v>
      </c>
      <c r="N92" s="3">
        <v>0.48449999999999999</v>
      </c>
      <c r="O92" s="3">
        <v>0.48259999999999997</v>
      </c>
      <c r="P92" s="4">
        <f>$L92*IF($J92="",$I92,VLOOKUP($J92,margin_ranges!$E$5:$F$10,2,FALSE))</f>
        <v>8.4</v>
      </c>
      <c r="Q92">
        <f>SUMIF($C$2:$C$4819,$C92,$P$2:$P4909)/SUMIF($C$2:$C$4819,$C92,$L$2:$L$4819)</f>
        <v>0.3</v>
      </c>
    </row>
    <row r="93" spans="1:17" hidden="1" x14ac:dyDescent="0.3">
      <c r="A93" t="s">
        <v>11502</v>
      </c>
      <c r="B93" t="s">
        <v>5907</v>
      </c>
      <c r="C93" t="s">
        <v>5908</v>
      </c>
      <c r="D93" t="s">
        <v>5909</v>
      </c>
      <c r="E93" t="s">
        <v>5910</v>
      </c>
      <c r="F93" t="s">
        <v>11511</v>
      </c>
      <c r="G93" s="2">
        <v>25.9115</v>
      </c>
      <c r="H93" t="s">
        <v>11515</v>
      </c>
      <c r="I93">
        <v>0.3</v>
      </c>
      <c r="K93" s="3">
        <f t="shared" si="1"/>
        <v>0.28061674008810567</v>
      </c>
      <c r="L93" s="4">
        <v>54</v>
      </c>
      <c r="M93">
        <v>24</v>
      </c>
      <c r="N93" s="3">
        <v>0.1201</v>
      </c>
      <c r="O93" s="3">
        <v>8.8400000000000006E-2</v>
      </c>
      <c r="P93" s="4">
        <f>$L93*IF($J93="",$I93,VLOOKUP($J93,margin_ranges!$E$5:$F$10,2,FALSE))</f>
        <v>16.2</v>
      </c>
      <c r="Q93">
        <f>SUMIF($C$2:$C$4819,$C93,$P$2:$P4910)/SUMIF($C$2:$C$4819,$C93,$L$2:$L$4819)</f>
        <v>0.28061674008810567</v>
      </c>
    </row>
    <row r="94" spans="1:17" hidden="1" x14ac:dyDescent="0.3">
      <c r="A94" t="s">
        <v>11502</v>
      </c>
      <c r="B94" t="s">
        <v>5907</v>
      </c>
      <c r="C94" t="s">
        <v>5908</v>
      </c>
      <c r="D94" t="s">
        <v>5911</v>
      </c>
      <c r="E94" t="s">
        <v>5912</v>
      </c>
      <c r="F94" t="s">
        <v>11513</v>
      </c>
      <c r="G94" s="2">
        <v>25.9115</v>
      </c>
      <c r="H94" t="s">
        <v>11515</v>
      </c>
      <c r="I94">
        <v>0.3</v>
      </c>
      <c r="K94" s="3">
        <f t="shared" si="1"/>
        <v>0.28061674008810567</v>
      </c>
      <c r="L94" s="4">
        <v>32</v>
      </c>
      <c r="M94">
        <v>14</v>
      </c>
      <c r="N94" s="3">
        <v>6.9599999999999995E-2</v>
      </c>
      <c r="O94" s="3">
        <v>8.8400000000000006E-2</v>
      </c>
      <c r="P94" s="4">
        <f>$L94*IF($J94="",$I94,VLOOKUP($J94,margin_ranges!$E$5:$F$10,2,FALSE))</f>
        <v>9.6</v>
      </c>
      <c r="Q94">
        <f>SUMIF($C$2:$C$4819,$C94,$P$2:$P4911)/SUMIF($C$2:$C$4819,$C94,$L$2:$L$4819)</f>
        <v>0.28061674008810567</v>
      </c>
    </row>
    <row r="95" spans="1:17" hidden="1" x14ac:dyDescent="0.3">
      <c r="A95" t="s">
        <v>11502</v>
      </c>
      <c r="B95" t="s">
        <v>5907</v>
      </c>
      <c r="C95" t="s">
        <v>5908</v>
      </c>
      <c r="D95" t="s">
        <v>5913</v>
      </c>
      <c r="E95" t="s">
        <v>5914</v>
      </c>
      <c r="F95" t="s">
        <v>11513</v>
      </c>
      <c r="G95" s="2">
        <v>25.9115</v>
      </c>
      <c r="H95" t="s">
        <v>11512</v>
      </c>
      <c r="I95">
        <v>0.3</v>
      </c>
      <c r="K95" s="3">
        <f t="shared" si="1"/>
        <v>0.28061674008810567</v>
      </c>
      <c r="L95" s="4">
        <v>97</v>
      </c>
      <c r="M95">
        <v>43</v>
      </c>
      <c r="N95" s="3">
        <v>0.13619999999999999</v>
      </c>
      <c r="O95" s="3">
        <v>8.8400000000000006E-2</v>
      </c>
      <c r="P95" s="4">
        <f>$L95*IF($J95="",$I95,VLOOKUP($J95,margin_ranges!$E$5:$F$10,2,FALSE))</f>
        <v>29.099999999999998</v>
      </c>
      <c r="Q95">
        <f>SUMIF($C$2:$C$4819,$C95,$P$2:$P4912)/SUMIF($C$2:$C$4819,$C95,$L$2:$L$4819)</f>
        <v>0.28061674008810567</v>
      </c>
    </row>
    <row r="96" spans="1:17" hidden="1" x14ac:dyDescent="0.3">
      <c r="A96" t="s">
        <v>11502</v>
      </c>
      <c r="B96" t="s">
        <v>5907</v>
      </c>
      <c r="C96" t="s">
        <v>5908</v>
      </c>
      <c r="D96" s="1" t="s">
        <v>5915</v>
      </c>
      <c r="E96" t="s">
        <v>5916</v>
      </c>
      <c r="F96" t="s">
        <v>11513</v>
      </c>
      <c r="G96" s="2">
        <v>25.9115</v>
      </c>
      <c r="H96" t="s">
        <v>11517</v>
      </c>
      <c r="I96">
        <v>0.2</v>
      </c>
      <c r="K96" s="3">
        <f t="shared" si="1"/>
        <v>0.28061674008810567</v>
      </c>
      <c r="L96" s="4">
        <v>44</v>
      </c>
      <c r="M96">
        <v>19</v>
      </c>
      <c r="N96" s="3">
        <v>6.4600000000000005E-2</v>
      </c>
      <c r="O96" s="3">
        <v>8.8400000000000006E-2</v>
      </c>
      <c r="P96" s="4">
        <f>$L96*IF($J96="",$I96,VLOOKUP($J96,margin_ranges!$E$5:$F$10,2,FALSE))</f>
        <v>8.8000000000000007</v>
      </c>
      <c r="Q96">
        <f>SUMIF($C$2:$C$4819,$C96,$P$2:$P4913)/SUMIF($C$2:$C$4819,$C96,$L$2:$L$4819)</f>
        <v>0.28061674008810567</v>
      </c>
    </row>
    <row r="97" spans="1:17" hidden="1" x14ac:dyDescent="0.3">
      <c r="A97" t="s">
        <v>11502</v>
      </c>
      <c r="B97" t="s">
        <v>1360</v>
      </c>
      <c r="C97" t="s">
        <v>1384</v>
      </c>
      <c r="D97" t="s">
        <v>1385</v>
      </c>
      <c r="E97" t="s">
        <v>1386</v>
      </c>
      <c r="F97" t="s">
        <v>11511</v>
      </c>
      <c r="G97" s="2">
        <v>28.394200000000001</v>
      </c>
      <c r="H97" t="s">
        <v>11512</v>
      </c>
      <c r="I97">
        <v>0.3</v>
      </c>
      <c r="K97" s="3">
        <f t="shared" si="1"/>
        <v>0.3</v>
      </c>
      <c r="L97" s="4">
        <v>7</v>
      </c>
      <c r="M97">
        <v>85</v>
      </c>
      <c r="N97" s="3">
        <v>0.36349999999999999</v>
      </c>
      <c r="O97" s="3">
        <v>0.35360000000000003</v>
      </c>
      <c r="P97" s="4">
        <f>$L97*IF($J97="",$I97,VLOOKUP($J97,margin_ranges!$E$5:$F$10,2,FALSE))</f>
        <v>2.1</v>
      </c>
      <c r="Q97">
        <f>SUMIF($C$2:$C$4819,$C97,$P$2:$P4914)/SUMIF($C$2:$C$4819,$C97,$L$2:$L$4819)</f>
        <v>0.3</v>
      </c>
    </row>
    <row r="98" spans="1:17" hidden="1" x14ac:dyDescent="0.3">
      <c r="A98" t="s">
        <v>11502</v>
      </c>
      <c r="B98" t="s">
        <v>614</v>
      </c>
      <c r="C98" t="s">
        <v>615</v>
      </c>
      <c r="D98" t="s">
        <v>616</v>
      </c>
      <c r="E98" t="s">
        <v>617</v>
      </c>
      <c r="F98" t="s">
        <v>11513</v>
      </c>
      <c r="G98" s="2">
        <v>29</v>
      </c>
      <c r="H98" t="s">
        <v>11512</v>
      </c>
      <c r="I98">
        <v>0.3</v>
      </c>
      <c r="K98" s="3">
        <f t="shared" si="1"/>
        <v>0.3</v>
      </c>
      <c r="L98" s="4">
        <v>1275</v>
      </c>
      <c r="M98">
        <v>42</v>
      </c>
      <c r="N98" s="3">
        <v>0.24440000000000001</v>
      </c>
      <c r="O98" s="3">
        <v>0.2059</v>
      </c>
      <c r="P98" s="4">
        <f>$L98*IF($J98="",$I98,VLOOKUP($J98,margin_ranges!$E$5:$F$10,2,FALSE))</f>
        <v>382.5</v>
      </c>
      <c r="Q98">
        <f>SUMIF($C$2:$C$4819,$C98,$P$2:$P4915)/SUMIF($C$2:$C$4819,$C98,$L$2:$L$4819)</f>
        <v>0.3</v>
      </c>
    </row>
    <row r="99" spans="1:17" hidden="1" x14ac:dyDescent="0.3">
      <c r="A99" t="s">
        <v>11502</v>
      </c>
      <c r="B99" t="s">
        <v>614</v>
      </c>
      <c r="C99" t="s">
        <v>615</v>
      </c>
      <c r="D99" t="s">
        <v>618</v>
      </c>
      <c r="E99" t="s">
        <v>619</v>
      </c>
      <c r="F99" t="s">
        <v>11513</v>
      </c>
      <c r="G99" s="2">
        <v>29</v>
      </c>
      <c r="H99" t="s">
        <v>11512</v>
      </c>
      <c r="I99">
        <v>0.3</v>
      </c>
      <c r="K99" s="3">
        <f t="shared" si="1"/>
        <v>0.3</v>
      </c>
      <c r="L99" s="4">
        <v>799</v>
      </c>
      <c r="M99">
        <v>26</v>
      </c>
      <c r="N99" s="3">
        <v>0.15049999999999999</v>
      </c>
      <c r="O99" s="3">
        <v>0.2059</v>
      </c>
      <c r="P99" s="4">
        <f>$L99*IF($J99="",$I99,VLOOKUP($J99,margin_ranges!$E$5:$F$10,2,FALSE))</f>
        <v>239.7</v>
      </c>
      <c r="Q99">
        <f>SUMIF($C$2:$C$4819,$C99,$P$2:$P4916)/SUMIF($C$2:$C$4819,$C99,$L$2:$L$4819)</f>
        <v>0.3</v>
      </c>
    </row>
    <row r="100" spans="1:17" hidden="1" x14ac:dyDescent="0.3">
      <c r="A100" t="s">
        <v>11502</v>
      </c>
      <c r="B100" t="s">
        <v>614</v>
      </c>
      <c r="C100" t="s">
        <v>615</v>
      </c>
      <c r="D100" t="s">
        <v>620</v>
      </c>
      <c r="E100" t="s">
        <v>621</v>
      </c>
      <c r="F100" t="s">
        <v>11513</v>
      </c>
      <c r="G100" s="2">
        <v>29</v>
      </c>
      <c r="H100" t="s">
        <v>11512</v>
      </c>
      <c r="I100">
        <v>0.3</v>
      </c>
      <c r="K100" s="3">
        <f t="shared" si="1"/>
        <v>0.3</v>
      </c>
      <c r="L100" s="4">
        <v>992</v>
      </c>
      <c r="M100">
        <v>32</v>
      </c>
      <c r="N100" s="3">
        <v>0.2225</v>
      </c>
      <c r="O100" s="3">
        <v>0.2059</v>
      </c>
      <c r="P100" s="4">
        <f>$L100*IF($J100="",$I100,VLOOKUP($J100,margin_ranges!$E$5:$F$10,2,FALSE))</f>
        <v>297.59999999999997</v>
      </c>
      <c r="Q100">
        <f>SUMIF($C$2:$C$4819,$C100,$P$2:$P4917)/SUMIF($C$2:$C$4819,$C100,$L$2:$L$4819)</f>
        <v>0.3</v>
      </c>
    </row>
    <row r="101" spans="1:17" hidden="1" x14ac:dyDescent="0.3">
      <c r="A101" t="s">
        <v>11502</v>
      </c>
      <c r="B101" t="s">
        <v>7561</v>
      </c>
      <c r="C101" t="s">
        <v>7562</v>
      </c>
      <c r="D101" t="s">
        <v>7563</v>
      </c>
      <c r="E101" t="s">
        <v>7564</v>
      </c>
      <c r="F101" t="s">
        <v>11513</v>
      </c>
      <c r="G101" s="2">
        <v>31.994399999999999</v>
      </c>
      <c r="H101" t="s">
        <v>11512</v>
      </c>
      <c r="I101">
        <v>0.3</v>
      </c>
      <c r="K101" s="3">
        <f t="shared" si="1"/>
        <v>0.39560377980441713</v>
      </c>
      <c r="L101" s="4">
        <v>2328</v>
      </c>
      <c r="M101">
        <v>26</v>
      </c>
      <c r="N101" s="3">
        <v>0.61509999999999998</v>
      </c>
      <c r="O101" s="3">
        <v>0.53010000000000002</v>
      </c>
      <c r="P101" s="4">
        <f>$L101*IF($J101="",$I101,VLOOKUP($J101,margin_ranges!$E$5:$F$10,2,FALSE))</f>
        <v>698.4</v>
      </c>
      <c r="Q101">
        <f>SUMIF($C$2:$C$4819,$C101,$P$2:$P4918)/SUMIF($C$2:$C$4819,$C101,$L$2:$L$4819)</f>
        <v>0.39560377980441713</v>
      </c>
    </row>
    <row r="102" spans="1:17" hidden="1" x14ac:dyDescent="0.3">
      <c r="A102" t="s">
        <v>11502</v>
      </c>
      <c r="B102" t="s">
        <v>7561</v>
      </c>
      <c r="C102" t="s">
        <v>7562</v>
      </c>
      <c r="D102" t="s">
        <v>7565</v>
      </c>
      <c r="E102" t="s">
        <v>7566</v>
      </c>
      <c r="F102" t="s">
        <v>11511</v>
      </c>
      <c r="G102" s="2">
        <v>31.994399999999999</v>
      </c>
      <c r="H102" t="s">
        <v>11515</v>
      </c>
      <c r="I102">
        <v>0.3</v>
      </c>
      <c r="K102" s="3">
        <f t="shared" si="1"/>
        <v>0.39560377980441713</v>
      </c>
      <c r="L102" s="4">
        <v>80</v>
      </c>
      <c r="M102">
        <v>1</v>
      </c>
      <c r="N102" s="3">
        <v>0.21959999999999999</v>
      </c>
      <c r="O102" s="3">
        <v>0.53010000000000002</v>
      </c>
      <c r="P102" s="4">
        <f>$L102*IF($J102="",$I102,VLOOKUP($J102,margin_ranges!$E$5:$F$10,2,FALSE))</f>
        <v>24</v>
      </c>
      <c r="Q102">
        <f>SUMIF($C$2:$C$4819,$C102,$P$2:$P4919)/SUMIF($C$2:$C$4819,$C102,$L$2:$L$4819)</f>
        <v>0.39560377980441713</v>
      </c>
    </row>
    <row r="103" spans="1:17" hidden="1" x14ac:dyDescent="0.3">
      <c r="A103" t="s">
        <v>11502</v>
      </c>
      <c r="B103" t="s">
        <v>7561</v>
      </c>
      <c r="C103" t="s">
        <v>7562</v>
      </c>
      <c r="D103" t="s">
        <v>7567</v>
      </c>
      <c r="E103" t="s">
        <v>7568</v>
      </c>
      <c r="F103" t="s">
        <v>11513</v>
      </c>
      <c r="G103" s="2">
        <v>31.994399999999999</v>
      </c>
      <c r="H103" t="s">
        <v>11514</v>
      </c>
      <c r="I103">
        <v>0.43</v>
      </c>
      <c r="K103" s="3">
        <f t="shared" si="1"/>
        <v>0.39560377980441713</v>
      </c>
      <c r="L103" s="4">
        <v>2636</v>
      </c>
      <c r="M103">
        <v>29</v>
      </c>
      <c r="N103" s="3">
        <v>0.51500000000000001</v>
      </c>
      <c r="O103" s="3">
        <v>0.53010000000000002</v>
      </c>
      <c r="P103" s="4">
        <f>$L103*IF($J103="",$I103,VLOOKUP($J103,margin_ranges!$E$5:$F$10,2,FALSE))</f>
        <v>1133.48</v>
      </c>
      <c r="Q103">
        <f>SUMIF($C$2:$C$4819,$C103,$P$2:$P4920)/SUMIF($C$2:$C$4819,$C103,$L$2:$L$4819)</f>
        <v>0.39560377980441713</v>
      </c>
    </row>
    <row r="104" spans="1:17" hidden="1" x14ac:dyDescent="0.3">
      <c r="A104" t="s">
        <v>11502</v>
      </c>
      <c r="B104" t="s">
        <v>7561</v>
      </c>
      <c r="C104" s="1" t="s">
        <v>7562</v>
      </c>
      <c r="D104" t="s">
        <v>7569</v>
      </c>
      <c r="E104" t="s">
        <v>7570</v>
      </c>
      <c r="F104" t="s">
        <v>11511</v>
      </c>
      <c r="G104" s="2">
        <v>31.994399999999999</v>
      </c>
      <c r="H104" t="s">
        <v>11514</v>
      </c>
      <c r="I104">
        <v>0.43</v>
      </c>
      <c r="K104" s="3">
        <f t="shared" si="1"/>
        <v>0.39560377980441713</v>
      </c>
      <c r="L104" s="4">
        <v>567</v>
      </c>
      <c r="M104">
        <v>6</v>
      </c>
      <c r="N104" s="3">
        <v>0.46050000000000002</v>
      </c>
      <c r="O104" s="3">
        <v>0.53010000000000002</v>
      </c>
      <c r="P104" s="4">
        <f>$L104*IF($J104="",$I104,VLOOKUP($J104,margin_ranges!$E$5:$F$10,2,FALSE))</f>
        <v>243.81</v>
      </c>
      <c r="Q104">
        <f>SUMIF($C$2:$C$4819,$C104,$P$2:$P4921)/SUMIF($C$2:$C$4819,$C104,$L$2:$L$4819)</f>
        <v>0.39560377980441713</v>
      </c>
    </row>
    <row r="105" spans="1:17" hidden="1" x14ac:dyDescent="0.3">
      <c r="A105" t="s">
        <v>11502</v>
      </c>
      <c r="B105" t="s">
        <v>7561</v>
      </c>
      <c r="C105" t="s">
        <v>7562</v>
      </c>
      <c r="D105" t="s">
        <v>7571</v>
      </c>
      <c r="E105" t="s">
        <v>7572</v>
      </c>
      <c r="F105" t="s">
        <v>11513</v>
      </c>
      <c r="G105" s="2">
        <v>31.994399999999999</v>
      </c>
      <c r="H105" t="s">
        <v>11514</v>
      </c>
      <c r="I105">
        <v>0.43</v>
      </c>
      <c r="K105" s="3">
        <f t="shared" si="1"/>
        <v>0.39560377980441713</v>
      </c>
      <c r="L105" s="4">
        <v>3490</v>
      </c>
      <c r="M105">
        <v>38</v>
      </c>
      <c r="N105" s="3">
        <v>0.51300000000000001</v>
      </c>
      <c r="O105" s="3">
        <v>0.53010000000000002</v>
      </c>
      <c r="P105" s="4">
        <f>$L105*IF($J105="",$I105,VLOOKUP($J105,margin_ranges!$E$5:$F$10,2,FALSE))</f>
        <v>1500.7</v>
      </c>
      <c r="Q105">
        <f>SUMIF($C$2:$C$4819,$C105,$P$2:$P4922)/SUMIF($C$2:$C$4819,$C105,$L$2:$L$4819)</f>
        <v>0.39560377980441713</v>
      </c>
    </row>
    <row r="106" spans="1:17" hidden="1" x14ac:dyDescent="0.3">
      <c r="A106" t="s">
        <v>11502</v>
      </c>
      <c r="B106" t="s">
        <v>90</v>
      </c>
      <c r="C106" t="s">
        <v>91</v>
      </c>
      <c r="D106" t="s">
        <v>92</v>
      </c>
      <c r="E106" t="s">
        <v>93</v>
      </c>
      <c r="F106" t="s">
        <v>11511</v>
      </c>
      <c r="G106" s="2">
        <v>25.368400000000001</v>
      </c>
      <c r="H106" t="s">
        <v>11515</v>
      </c>
      <c r="I106">
        <v>0.3</v>
      </c>
      <c r="K106" s="3">
        <f t="shared" si="1"/>
        <v>0.29999999999999993</v>
      </c>
      <c r="L106" s="4">
        <v>23</v>
      </c>
      <c r="M106">
        <v>20</v>
      </c>
      <c r="N106" s="3">
        <v>0.1527</v>
      </c>
      <c r="O106" s="3">
        <v>3.73E-2</v>
      </c>
      <c r="P106" s="4">
        <f>$L106*IF($J106="",$I106,VLOOKUP($J106,margin_ranges!$E$5:$F$10,2,FALSE))</f>
        <v>6.8999999999999995</v>
      </c>
      <c r="Q106">
        <f>SUMIF($C$2:$C$4819,$C106,$P$2:$P4923)/SUMIF($C$2:$C$4819,$C106,$L$2:$L$4819)</f>
        <v>0.29999999999999993</v>
      </c>
    </row>
    <row r="107" spans="1:17" hidden="1" x14ac:dyDescent="0.3">
      <c r="A107" t="s">
        <v>11502</v>
      </c>
      <c r="B107" t="s">
        <v>90</v>
      </c>
      <c r="C107" t="s">
        <v>91</v>
      </c>
      <c r="D107" t="s">
        <v>94</v>
      </c>
      <c r="E107" t="s">
        <v>95</v>
      </c>
      <c r="F107" t="s">
        <v>11511</v>
      </c>
      <c r="G107" s="2">
        <v>25.368400000000001</v>
      </c>
      <c r="H107" t="s">
        <v>11515</v>
      </c>
      <c r="I107">
        <v>0.3</v>
      </c>
      <c r="K107" s="3">
        <f t="shared" si="1"/>
        <v>0.29999999999999993</v>
      </c>
      <c r="L107" s="4">
        <v>8</v>
      </c>
      <c r="M107">
        <v>7</v>
      </c>
      <c r="N107" s="3">
        <v>9.35E-2</v>
      </c>
      <c r="O107" s="3">
        <v>3.73E-2</v>
      </c>
      <c r="P107" s="4">
        <f>$L107*IF($J107="",$I107,VLOOKUP($J107,margin_ranges!$E$5:$F$10,2,FALSE))</f>
        <v>2.4</v>
      </c>
      <c r="Q107">
        <f>SUMIF($C$2:$C$4819,$C107,$P$2:$P4924)/SUMIF($C$2:$C$4819,$C107,$L$2:$L$4819)</f>
        <v>0.29999999999999993</v>
      </c>
    </row>
    <row r="108" spans="1:17" hidden="1" x14ac:dyDescent="0.3">
      <c r="A108" t="s">
        <v>11502</v>
      </c>
      <c r="B108" t="s">
        <v>90</v>
      </c>
      <c r="C108" t="s">
        <v>91</v>
      </c>
      <c r="D108" t="s">
        <v>96</v>
      </c>
      <c r="E108" t="s">
        <v>97</v>
      </c>
      <c r="F108" t="s">
        <v>11513</v>
      </c>
      <c r="G108" s="2">
        <v>25.368400000000001</v>
      </c>
      <c r="H108" t="s">
        <v>11515</v>
      </c>
      <c r="I108">
        <v>0.3</v>
      </c>
      <c r="K108" s="3">
        <f t="shared" si="1"/>
        <v>0.29999999999999993</v>
      </c>
      <c r="L108" s="4">
        <v>53</v>
      </c>
      <c r="M108">
        <v>47</v>
      </c>
      <c r="N108" s="3">
        <v>3.95E-2</v>
      </c>
      <c r="O108" s="3">
        <v>3.73E-2</v>
      </c>
      <c r="P108" s="4">
        <f>$L108*IF($J108="",$I108,VLOOKUP($J108,margin_ranges!$E$5:$F$10,2,FALSE))</f>
        <v>15.899999999999999</v>
      </c>
      <c r="Q108">
        <f>SUMIF($C$2:$C$4819,$C108,$P$2:$P4925)/SUMIF($C$2:$C$4819,$C108,$L$2:$L$4819)</f>
        <v>0.29999999999999993</v>
      </c>
    </row>
    <row r="109" spans="1:17" hidden="1" x14ac:dyDescent="0.3">
      <c r="A109" t="s">
        <v>11502</v>
      </c>
      <c r="B109" t="s">
        <v>90</v>
      </c>
      <c r="C109" t="s">
        <v>91</v>
      </c>
      <c r="D109" t="s">
        <v>98</v>
      </c>
      <c r="E109" t="s">
        <v>99</v>
      </c>
      <c r="F109" t="s">
        <v>11513</v>
      </c>
      <c r="G109" s="2">
        <v>25.368400000000001</v>
      </c>
      <c r="H109" t="s">
        <v>11515</v>
      </c>
      <c r="I109">
        <v>0.3</v>
      </c>
      <c r="K109" s="3">
        <f t="shared" si="1"/>
        <v>0.29999999999999993</v>
      </c>
      <c r="L109" s="4">
        <v>25</v>
      </c>
      <c r="M109">
        <v>22</v>
      </c>
      <c r="N109" s="3">
        <v>2.53E-2</v>
      </c>
      <c r="O109" s="3">
        <v>3.73E-2</v>
      </c>
      <c r="P109" s="4">
        <f>$L109*IF($J109="",$I109,VLOOKUP($J109,margin_ranges!$E$5:$F$10,2,FALSE))</f>
        <v>7.5</v>
      </c>
      <c r="Q109">
        <f>SUMIF($C$2:$C$4819,$C109,$P$2:$P4926)/SUMIF($C$2:$C$4819,$C109,$L$2:$L$4819)</f>
        <v>0.29999999999999993</v>
      </c>
    </row>
    <row r="110" spans="1:17" hidden="1" x14ac:dyDescent="0.3">
      <c r="A110" t="s">
        <v>11502</v>
      </c>
      <c r="B110" t="s">
        <v>4018</v>
      </c>
      <c r="C110" t="s">
        <v>4019</v>
      </c>
      <c r="D110" t="s">
        <v>4020</v>
      </c>
      <c r="E110" t="s">
        <v>4021</v>
      </c>
      <c r="F110" t="s">
        <v>11513</v>
      </c>
      <c r="G110" s="2">
        <v>29</v>
      </c>
      <c r="H110" t="s">
        <v>11512</v>
      </c>
      <c r="I110">
        <v>0.3</v>
      </c>
      <c r="K110" s="3">
        <f t="shared" si="1"/>
        <v>0.3</v>
      </c>
      <c r="L110" s="4">
        <v>244</v>
      </c>
      <c r="M110">
        <v>38</v>
      </c>
      <c r="N110" s="3">
        <v>0.1399</v>
      </c>
      <c r="O110" s="3">
        <v>0.14699999999999999</v>
      </c>
      <c r="P110" s="4">
        <f>$L110*IF($J110="",$I110,VLOOKUP($J110,margin_ranges!$E$5:$F$10,2,FALSE))</f>
        <v>73.2</v>
      </c>
      <c r="Q110">
        <f>SUMIF($C$2:$C$4819,$C110,$P$2:$P4927)/SUMIF($C$2:$C$4819,$C110,$L$2:$L$4819)</f>
        <v>0.3</v>
      </c>
    </row>
    <row r="111" spans="1:17" hidden="1" x14ac:dyDescent="0.3">
      <c r="A111" t="s">
        <v>11502</v>
      </c>
      <c r="B111" t="s">
        <v>4018</v>
      </c>
      <c r="C111" t="s">
        <v>4019</v>
      </c>
      <c r="D111" t="s">
        <v>4022</v>
      </c>
      <c r="E111" t="s">
        <v>4023</v>
      </c>
      <c r="F111" t="s">
        <v>11513</v>
      </c>
      <c r="G111" s="2">
        <v>29</v>
      </c>
      <c r="H111" t="s">
        <v>11512</v>
      </c>
      <c r="I111">
        <v>0.3</v>
      </c>
      <c r="K111" s="3">
        <f t="shared" si="1"/>
        <v>0.3</v>
      </c>
      <c r="L111" s="4">
        <v>145</v>
      </c>
      <c r="M111">
        <v>22</v>
      </c>
      <c r="N111" s="3">
        <v>0.14410000000000001</v>
      </c>
      <c r="O111" s="3">
        <v>0.14699999999999999</v>
      </c>
      <c r="P111" s="4">
        <f>$L111*IF($J111="",$I111,VLOOKUP($J111,margin_ranges!$E$5:$F$10,2,FALSE))</f>
        <v>43.5</v>
      </c>
      <c r="Q111">
        <f>SUMIF($C$2:$C$4819,$C111,$P$2:$P4928)/SUMIF($C$2:$C$4819,$C111,$L$2:$L$4819)</f>
        <v>0.3</v>
      </c>
    </row>
    <row r="112" spans="1:17" hidden="1" x14ac:dyDescent="0.3">
      <c r="A112" t="s">
        <v>11502</v>
      </c>
      <c r="B112" t="s">
        <v>4018</v>
      </c>
      <c r="C112" t="s">
        <v>4019</v>
      </c>
      <c r="D112" t="s">
        <v>4024</v>
      </c>
      <c r="E112" t="s">
        <v>4025</v>
      </c>
      <c r="F112" t="s">
        <v>11513</v>
      </c>
      <c r="G112" s="2">
        <v>29</v>
      </c>
      <c r="H112" t="s">
        <v>11512</v>
      </c>
      <c r="I112">
        <v>0.3</v>
      </c>
      <c r="K112" s="3">
        <f t="shared" si="1"/>
        <v>0.3</v>
      </c>
      <c r="L112" s="4">
        <v>260</v>
      </c>
      <c r="M112">
        <v>40</v>
      </c>
      <c r="N112" s="3">
        <v>0.1555</v>
      </c>
      <c r="O112" s="3">
        <v>0.14699999999999999</v>
      </c>
      <c r="P112" s="4">
        <f>$L112*IF($J112="",$I112,VLOOKUP($J112,margin_ranges!$E$5:$F$10,2,FALSE))</f>
        <v>78</v>
      </c>
      <c r="Q112">
        <f>SUMIF($C$2:$C$4819,$C112,$P$2:$P4929)/SUMIF($C$2:$C$4819,$C112,$L$2:$L$4819)</f>
        <v>0.3</v>
      </c>
    </row>
    <row r="113" spans="1:17" hidden="1" x14ac:dyDescent="0.3">
      <c r="A113" t="s">
        <v>11502</v>
      </c>
      <c r="B113" t="s">
        <v>6666</v>
      </c>
      <c r="C113" t="s">
        <v>6667</v>
      </c>
      <c r="D113" t="s">
        <v>6668</v>
      </c>
      <c r="E113" t="s">
        <v>6669</v>
      </c>
      <c r="F113" t="s">
        <v>11513</v>
      </c>
      <c r="G113" s="2">
        <v>32.993600000000001</v>
      </c>
      <c r="H113" t="s">
        <v>11512</v>
      </c>
      <c r="I113">
        <v>0.3</v>
      </c>
      <c r="K113" s="3">
        <f t="shared" si="1"/>
        <v>0.3</v>
      </c>
      <c r="L113" s="4">
        <v>78</v>
      </c>
      <c r="M113">
        <v>100</v>
      </c>
      <c r="N113" s="3">
        <v>0.1004</v>
      </c>
      <c r="O113" s="3">
        <v>9.9599999999999994E-2</v>
      </c>
      <c r="P113" s="4">
        <f>$L113*IF($J113="",$I113,VLOOKUP($J113,margin_ranges!$E$5:$F$10,2,FALSE))</f>
        <v>23.4</v>
      </c>
      <c r="Q113">
        <f>SUMIF($C$2:$C$4819,$C113,$P$2:$P4930)/SUMIF($C$2:$C$4819,$C113,$L$2:$L$4819)</f>
        <v>0.3</v>
      </c>
    </row>
    <row r="114" spans="1:17" hidden="1" x14ac:dyDescent="0.3">
      <c r="A114" t="s">
        <v>11502</v>
      </c>
      <c r="B114" t="s">
        <v>104</v>
      </c>
      <c r="C114" t="s">
        <v>105</v>
      </c>
      <c r="D114" t="s">
        <v>106</v>
      </c>
      <c r="E114" t="s">
        <v>107</v>
      </c>
      <c r="F114" t="s">
        <v>11511</v>
      </c>
      <c r="G114" s="2">
        <v>29.219000000000001</v>
      </c>
      <c r="H114" t="s">
        <v>11515</v>
      </c>
      <c r="I114">
        <v>0.3</v>
      </c>
      <c r="K114" s="3">
        <f t="shared" si="1"/>
        <v>0.3</v>
      </c>
      <c r="L114" s="4">
        <v>31</v>
      </c>
      <c r="M114">
        <v>22</v>
      </c>
      <c r="N114" s="3">
        <v>0.36799999999999999</v>
      </c>
      <c r="O114" s="3">
        <v>0.30230000000000001</v>
      </c>
      <c r="P114" s="4">
        <f>$L114*IF($J114="",$I114,VLOOKUP($J114,margin_ranges!$E$5:$F$10,2,FALSE))</f>
        <v>9.2999999999999989</v>
      </c>
      <c r="Q114">
        <f>SUMIF($C$2:$C$4819,$C114,$P$2:$P4931)/SUMIF($C$2:$C$4819,$C114,$L$2:$L$4819)</f>
        <v>0.3</v>
      </c>
    </row>
    <row r="115" spans="1:17" hidden="1" x14ac:dyDescent="0.3">
      <c r="A115" t="s">
        <v>11502</v>
      </c>
      <c r="B115" t="s">
        <v>104</v>
      </c>
      <c r="C115" t="s">
        <v>105</v>
      </c>
      <c r="D115" t="s">
        <v>108</v>
      </c>
      <c r="E115" t="s">
        <v>109</v>
      </c>
      <c r="F115" t="s">
        <v>11511</v>
      </c>
      <c r="G115" s="2">
        <v>29.219000000000001</v>
      </c>
      <c r="H115" t="s">
        <v>11515</v>
      </c>
      <c r="I115">
        <v>0.3</v>
      </c>
      <c r="K115" s="3">
        <f t="shared" si="1"/>
        <v>0.3</v>
      </c>
      <c r="L115" s="4">
        <v>36</v>
      </c>
      <c r="M115">
        <v>26</v>
      </c>
      <c r="N115" s="3">
        <v>0.30530000000000002</v>
      </c>
      <c r="O115" s="3">
        <v>0.30230000000000001</v>
      </c>
      <c r="P115" s="4">
        <f>$L115*IF($J115="",$I115,VLOOKUP($J115,margin_ranges!$E$5:$F$10,2,FALSE))</f>
        <v>10.799999999999999</v>
      </c>
      <c r="Q115">
        <f>SUMIF($C$2:$C$4819,$C115,$P$2:$P4932)/SUMIF($C$2:$C$4819,$C115,$L$2:$L$4819)</f>
        <v>0.3</v>
      </c>
    </row>
    <row r="116" spans="1:17" hidden="1" x14ac:dyDescent="0.3">
      <c r="A116" t="s">
        <v>11502</v>
      </c>
      <c r="B116" t="s">
        <v>104</v>
      </c>
      <c r="C116" t="s">
        <v>105</v>
      </c>
      <c r="D116" t="s">
        <v>110</v>
      </c>
      <c r="E116" t="s">
        <v>111</v>
      </c>
      <c r="F116" t="s">
        <v>11511</v>
      </c>
      <c r="G116" s="2">
        <v>29.219000000000001</v>
      </c>
      <c r="H116" t="s">
        <v>11515</v>
      </c>
      <c r="I116">
        <v>0.3</v>
      </c>
      <c r="K116" s="3">
        <f t="shared" si="1"/>
        <v>0.3</v>
      </c>
      <c r="L116" s="4">
        <v>16</v>
      </c>
      <c r="M116">
        <v>11</v>
      </c>
      <c r="N116" s="3">
        <v>0.2954</v>
      </c>
      <c r="O116" s="3">
        <v>0.30230000000000001</v>
      </c>
      <c r="P116" s="4">
        <f>$L116*IF($J116="",$I116,VLOOKUP($J116,margin_ranges!$E$5:$F$10,2,FALSE))</f>
        <v>4.8</v>
      </c>
      <c r="Q116">
        <f>SUMIF($C$2:$C$4819,$C116,$P$2:$P4933)/SUMIF($C$2:$C$4819,$C116,$L$2:$L$4819)</f>
        <v>0.3</v>
      </c>
    </row>
    <row r="117" spans="1:17" hidden="1" x14ac:dyDescent="0.3">
      <c r="A117" t="s">
        <v>11502</v>
      </c>
      <c r="B117" t="s">
        <v>104</v>
      </c>
      <c r="C117" t="s">
        <v>105</v>
      </c>
      <c r="D117" t="s">
        <v>112</v>
      </c>
      <c r="E117" t="s">
        <v>113</v>
      </c>
      <c r="F117" t="s">
        <v>11511</v>
      </c>
      <c r="G117" s="2">
        <v>29.219000000000001</v>
      </c>
      <c r="H117" t="s">
        <v>11515</v>
      </c>
      <c r="I117">
        <v>0.3</v>
      </c>
      <c r="K117" s="3">
        <f t="shared" si="1"/>
        <v>0.3</v>
      </c>
      <c r="L117" s="4">
        <v>22</v>
      </c>
      <c r="M117">
        <v>15</v>
      </c>
      <c r="N117" s="3">
        <v>0.2586</v>
      </c>
      <c r="O117" s="3">
        <v>0.30230000000000001</v>
      </c>
      <c r="P117" s="4">
        <f>$L117*IF($J117="",$I117,VLOOKUP($J117,margin_ranges!$E$5:$F$10,2,FALSE))</f>
        <v>6.6</v>
      </c>
      <c r="Q117">
        <f>SUMIF($C$2:$C$4819,$C117,$P$2:$P4934)/SUMIF($C$2:$C$4819,$C117,$L$2:$L$4819)</f>
        <v>0.3</v>
      </c>
    </row>
    <row r="118" spans="1:17" hidden="1" x14ac:dyDescent="0.3">
      <c r="A118" t="s">
        <v>11502</v>
      </c>
      <c r="B118" t="s">
        <v>104</v>
      </c>
      <c r="C118" t="s">
        <v>105</v>
      </c>
      <c r="D118" t="s">
        <v>114</v>
      </c>
      <c r="E118" t="s">
        <v>115</v>
      </c>
      <c r="F118" t="s">
        <v>11511</v>
      </c>
      <c r="G118" s="2">
        <v>29.219000000000001</v>
      </c>
      <c r="H118" t="s">
        <v>11515</v>
      </c>
      <c r="I118">
        <v>0.3</v>
      </c>
      <c r="K118" s="3">
        <f t="shared" si="1"/>
        <v>0.3</v>
      </c>
      <c r="L118" s="4">
        <v>35</v>
      </c>
      <c r="M118">
        <v>25</v>
      </c>
      <c r="N118" s="3">
        <v>0.3125</v>
      </c>
      <c r="O118" s="3">
        <v>0.30230000000000001</v>
      </c>
      <c r="P118" s="4">
        <f>$L118*IF($J118="",$I118,VLOOKUP($J118,margin_ranges!$E$5:$F$10,2,FALSE))</f>
        <v>10.5</v>
      </c>
      <c r="Q118">
        <f>SUMIF($C$2:$C$4819,$C118,$P$2:$P4935)/SUMIF($C$2:$C$4819,$C118,$L$2:$L$4819)</f>
        <v>0.3</v>
      </c>
    </row>
    <row r="119" spans="1:17" hidden="1" x14ac:dyDescent="0.3">
      <c r="A119" t="s">
        <v>11502</v>
      </c>
      <c r="B119" t="s">
        <v>8256</v>
      </c>
      <c r="C119" s="1" t="s">
        <v>8268</v>
      </c>
      <c r="D119" t="s">
        <v>8269</v>
      </c>
      <c r="E119" t="s">
        <v>8270</v>
      </c>
      <c r="F119" t="s">
        <v>11513</v>
      </c>
      <c r="G119" s="2">
        <v>29.366499999999998</v>
      </c>
      <c r="H119" t="s">
        <v>11512</v>
      </c>
      <c r="I119">
        <v>0.3</v>
      </c>
      <c r="K119" s="3">
        <f t="shared" si="1"/>
        <v>0.29999999999999993</v>
      </c>
      <c r="L119" s="4">
        <v>141</v>
      </c>
      <c r="M119">
        <v>51</v>
      </c>
      <c r="N119" s="3">
        <v>3.1800000000000002E-2</v>
      </c>
      <c r="O119" s="3">
        <v>1.9E-2</v>
      </c>
      <c r="P119" s="4">
        <f>$L119*IF($J119="",$I119,VLOOKUP($J119,margin_ranges!$E$5:$F$10,2,FALSE))</f>
        <v>42.3</v>
      </c>
      <c r="Q119">
        <f>SUMIF($C$2:$C$4819,$C119,$P$2:$P4936)/SUMIF($C$2:$C$4819,$C119,$L$2:$L$4819)</f>
        <v>0.29999999999999993</v>
      </c>
    </row>
    <row r="120" spans="1:17" hidden="1" x14ac:dyDescent="0.3">
      <c r="A120" t="s">
        <v>11502</v>
      </c>
      <c r="B120" t="s">
        <v>8256</v>
      </c>
      <c r="C120" t="s">
        <v>8268</v>
      </c>
      <c r="D120" t="s">
        <v>8271</v>
      </c>
      <c r="E120" t="s">
        <v>8272</v>
      </c>
      <c r="F120" t="s">
        <v>11513</v>
      </c>
      <c r="G120" s="2">
        <v>29.366499999999998</v>
      </c>
      <c r="H120" t="s">
        <v>11512</v>
      </c>
      <c r="I120">
        <v>0.3</v>
      </c>
      <c r="K120" s="3">
        <f t="shared" si="1"/>
        <v>0.29999999999999993</v>
      </c>
      <c r="L120" s="4">
        <v>133</v>
      </c>
      <c r="M120">
        <v>49</v>
      </c>
      <c r="N120" s="3">
        <v>1.34E-2</v>
      </c>
      <c r="O120" s="3">
        <v>1.9E-2</v>
      </c>
      <c r="P120" s="4">
        <f>$L120*IF($J120="",$I120,VLOOKUP($J120,margin_ranges!$E$5:$F$10,2,FALSE))</f>
        <v>39.9</v>
      </c>
      <c r="Q120">
        <f>SUMIF($C$2:$C$4819,$C120,$P$2:$P4937)/SUMIF($C$2:$C$4819,$C120,$L$2:$L$4819)</f>
        <v>0.29999999999999993</v>
      </c>
    </row>
    <row r="121" spans="1:17" hidden="1" x14ac:dyDescent="0.3">
      <c r="A121" t="s">
        <v>11502</v>
      </c>
      <c r="B121" t="s">
        <v>7561</v>
      </c>
      <c r="C121" t="s">
        <v>7573</v>
      </c>
      <c r="D121" t="s">
        <v>7574</v>
      </c>
      <c r="E121" t="s">
        <v>7575</v>
      </c>
      <c r="F121" t="s">
        <v>11513</v>
      </c>
      <c r="G121" s="2">
        <v>27.110199999999999</v>
      </c>
      <c r="H121" t="s">
        <v>11515</v>
      </c>
      <c r="I121">
        <v>0.3</v>
      </c>
      <c r="K121" s="3">
        <f t="shared" si="1"/>
        <v>0.3</v>
      </c>
      <c r="L121" s="4">
        <v>4217</v>
      </c>
      <c r="M121">
        <v>58</v>
      </c>
      <c r="N121" s="3">
        <v>0.52869999999999995</v>
      </c>
      <c r="O121" s="3">
        <v>0.49930000000000002</v>
      </c>
      <c r="P121" s="4">
        <f>$L121*IF($J121="",$I121,VLOOKUP($J121,margin_ranges!$E$5:$F$10,2,FALSE))</f>
        <v>1265.0999999999999</v>
      </c>
      <c r="Q121">
        <f>SUMIF($C$2:$C$4819,$C121,$P$2:$P4938)/SUMIF($C$2:$C$4819,$C121,$L$2:$L$4819)</f>
        <v>0.3</v>
      </c>
    </row>
    <row r="122" spans="1:17" hidden="1" x14ac:dyDescent="0.3">
      <c r="A122" t="s">
        <v>11502</v>
      </c>
      <c r="B122" t="s">
        <v>7561</v>
      </c>
      <c r="C122" t="s">
        <v>7573</v>
      </c>
      <c r="D122" t="s">
        <v>7576</v>
      </c>
      <c r="E122" t="s">
        <v>7577</v>
      </c>
      <c r="F122" t="s">
        <v>11513</v>
      </c>
      <c r="G122" s="2">
        <v>27.110199999999999</v>
      </c>
      <c r="H122" t="s">
        <v>11515</v>
      </c>
      <c r="I122">
        <v>0.3</v>
      </c>
      <c r="K122" s="3">
        <f t="shared" si="1"/>
        <v>0.3</v>
      </c>
      <c r="L122" s="4">
        <v>1646</v>
      </c>
      <c r="M122">
        <v>23</v>
      </c>
      <c r="N122" s="3">
        <v>0.54890000000000005</v>
      </c>
      <c r="O122" s="3">
        <v>0.49930000000000002</v>
      </c>
      <c r="P122" s="4">
        <f>$L122*IF($J122="",$I122,VLOOKUP($J122,margin_ranges!$E$5:$F$10,2,FALSE))</f>
        <v>493.79999999999995</v>
      </c>
      <c r="Q122">
        <f>SUMIF($C$2:$C$4819,$C122,$P$2:$P4939)/SUMIF($C$2:$C$4819,$C122,$L$2:$L$4819)</f>
        <v>0.3</v>
      </c>
    </row>
    <row r="123" spans="1:17" hidden="1" x14ac:dyDescent="0.3">
      <c r="A123" t="s">
        <v>11502</v>
      </c>
      <c r="B123" t="s">
        <v>7561</v>
      </c>
      <c r="C123" t="s">
        <v>7573</v>
      </c>
      <c r="D123" t="s">
        <v>7578</v>
      </c>
      <c r="E123" t="s">
        <v>7579</v>
      </c>
      <c r="F123" t="s">
        <v>11513</v>
      </c>
      <c r="G123" s="2">
        <v>27.110199999999999</v>
      </c>
      <c r="H123" t="s">
        <v>11515</v>
      </c>
      <c r="I123">
        <v>0.3</v>
      </c>
      <c r="K123" s="3">
        <f t="shared" si="1"/>
        <v>0.3</v>
      </c>
      <c r="L123" s="4">
        <v>1351</v>
      </c>
      <c r="M123">
        <v>19</v>
      </c>
      <c r="N123" s="3">
        <v>0.40570000000000001</v>
      </c>
      <c r="O123" s="3">
        <v>0.49930000000000002</v>
      </c>
      <c r="P123" s="4">
        <f>$L123*IF($J123="",$I123,VLOOKUP($J123,margin_ranges!$E$5:$F$10,2,FALSE))</f>
        <v>405.3</v>
      </c>
      <c r="Q123">
        <f>SUMIF($C$2:$C$4819,$C123,$P$2:$P4940)/SUMIF($C$2:$C$4819,$C123,$L$2:$L$4819)</f>
        <v>0.3</v>
      </c>
    </row>
    <row r="124" spans="1:17" hidden="1" x14ac:dyDescent="0.3">
      <c r="A124" t="s">
        <v>11502</v>
      </c>
      <c r="B124" t="s">
        <v>6775</v>
      </c>
      <c r="C124" t="s">
        <v>6787</v>
      </c>
      <c r="D124" t="s">
        <v>6788</v>
      </c>
      <c r="E124" t="s">
        <v>6789</v>
      </c>
      <c r="F124" t="s">
        <v>11513</v>
      </c>
      <c r="G124" s="2">
        <v>29</v>
      </c>
      <c r="H124" t="s">
        <v>11512</v>
      </c>
      <c r="I124">
        <v>0.3</v>
      </c>
      <c r="K124" s="3">
        <f t="shared" si="1"/>
        <v>0.3</v>
      </c>
      <c r="L124" s="4">
        <v>272</v>
      </c>
      <c r="M124">
        <v>100</v>
      </c>
      <c r="N124" s="3">
        <v>0.55479999999999996</v>
      </c>
      <c r="O124" s="3">
        <v>0.55479999999999996</v>
      </c>
      <c r="P124" s="4">
        <f>$L124*IF($J124="",$I124,VLOOKUP($J124,margin_ranges!$E$5:$F$10,2,FALSE))</f>
        <v>81.599999999999994</v>
      </c>
      <c r="Q124">
        <f>SUMIF($C$2:$C$4819,$C124,$P$2:$P4941)/SUMIF($C$2:$C$4819,$C124,$L$2:$L$4819)</f>
        <v>0.3</v>
      </c>
    </row>
    <row r="125" spans="1:17" hidden="1" x14ac:dyDescent="0.3">
      <c r="A125" t="s">
        <v>11502</v>
      </c>
      <c r="B125" t="s">
        <v>598</v>
      </c>
      <c r="C125" t="s">
        <v>599</v>
      </c>
      <c r="D125" t="s">
        <v>600</v>
      </c>
      <c r="E125" t="s">
        <v>601</v>
      </c>
      <c r="F125" t="s">
        <v>11511</v>
      </c>
      <c r="G125" s="2">
        <v>25</v>
      </c>
      <c r="H125" t="s">
        <v>11515</v>
      </c>
      <c r="I125">
        <v>0.3</v>
      </c>
      <c r="K125" s="3">
        <f t="shared" si="1"/>
        <v>0.3</v>
      </c>
      <c r="L125" s="4">
        <v>28</v>
      </c>
      <c r="M125">
        <v>100</v>
      </c>
      <c r="N125" s="3">
        <v>0.41920000000000002</v>
      </c>
      <c r="O125" s="3">
        <v>0.41920000000000002</v>
      </c>
      <c r="P125" s="4">
        <f>$L125*IF($J125="",$I125,VLOOKUP($J125,margin_ranges!$E$5:$F$10,2,FALSE))</f>
        <v>8.4</v>
      </c>
      <c r="Q125">
        <f>SUMIF($C$2:$C$4819,$C125,$P$2:$P4942)/SUMIF($C$2:$C$4819,$C125,$L$2:$L$4819)</f>
        <v>0.3</v>
      </c>
    </row>
    <row r="126" spans="1:17" hidden="1" x14ac:dyDescent="0.3">
      <c r="A126" t="s">
        <v>11502</v>
      </c>
      <c r="B126" t="s">
        <v>602</v>
      </c>
      <c r="C126" t="s">
        <v>603</v>
      </c>
      <c r="D126" t="s">
        <v>604</v>
      </c>
      <c r="E126" t="s">
        <v>605</v>
      </c>
      <c r="F126" t="s">
        <v>11513</v>
      </c>
      <c r="G126" s="2">
        <v>32.574399999999997</v>
      </c>
      <c r="H126" t="s">
        <v>11512</v>
      </c>
      <c r="I126">
        <v>0.3</v>
      </c>
      <c r="K126" s="3">
        <f t="shared" si="1"/>
        <v>0.3</v>
      </c>
      <c r="L126" s="4">
        <v>78</v>
      </c>
      <c r="M126">
        <v>42</v>
      </c>
      <c r="N126" s="3">
        <v>5.4899999999999997E-2</v>
      </c>
      <c r="O126" s="3">
        <v>5.5500000000000001E-2</v>
      </c>
      <c r="P126" s="4">
        <f>$L126*IF($J126="",$I126,VLOOKUP($J126,margin_ranges!$E$5:$F$10,2,FALSE))</f>
        <v>23.4</v>
      </c>
      <c r="Q126">
        <f>SUMIF($C$2:$C$4819,$C126,$P$2:$P4943)/SUMIF($C$2:$C$4819,$C126,$L$2:$L$4819)</f>
        <v>0.3</v>
      </c>
    </row>
    <row r="127" spans="1:17" hidden="1" x14ac:dyDescent="0.3">
      <c r="A127" t="s">
        <v>11502</v>
      </c>
      <c r="B127" t="s">
        <v>602</v>
      </c>
      <c r="C127" t="s">
        <v>603</v>
      </c>
      <c r="D127" t="s">
        <v>606</v>
      </c>
      <c r="E127" t="s">
        <v>607</v>
      </c>
      <c r="F127" t="s">
        <v>11513</v>
      </c>
      <c r="G127" s="2">
        <v>32.574399999999997</v>
      </c>
      <c r="H127" t="s">
        <v>11512</v>
      </c>
      <c r="I127">
        <v>0.3</v>
      </c>
      <c r="K127" s="3">
        <f t="shared" si="1"/>
        <v>0.3</v>
      </c>
      <c r="L127" s="4">
        <v>55</v>
      </c>
      <c r="M127">
        <v>30</v>
      </c>
      <c r="N127" s="3">
        <v>7.1199999999999999E-2</v>
      </c>
      <c r="O127" s="3">
        <v>5.5500000000000001E-2</v>
      </c>
      <c r="P127" s="4">
        <f>$L127*IF($J127="",$I127,VLOOKUP($J127,margin_ranges!$E$5:$F$10,2,FALSE))</f>
        <v>16.5</v>
      </c>
      <c r="Q127">
        <f>SUMIF($C$2:$C$4819,$C127,$P$2:$P4944)/SUMIF($C$2:$C$4819,$C127,$L$2:$L$4819)</f>
        <v>0.3</v>
      </c>
    </row>
    <row r="128" spans="1:17" hidden="1" x14ac:dyDescent="0.3">
      <c r="A128" t="s">
        <v>11502</v>
      </c>
      <c r="B128" t="s">
        <v>602</v>
      </c>
      <c r="C128" t="s">
        <v>603</v>
      </c>
      <c r="D128" t="s">
        <v>608</v>
      </c>
      <c r="E128" t="s">
        <v>609</v>
      </c>
      <c r="F128" t="s">
        <v>11513</v>
      </c>
      <c r="G128" s="2">
        <v>32.574399999999997</v>
      </c>
      <c r="H128" t="s">
        <v>11512</v>
      </c>
      <c r="I128">
        <v>0.3</v>
      </c>
      <c r="K128" s="3">
        <f t="shared" si="1"/>
        <v>0.3</v>
      </c>
      <c r="L128" s="4">
        <v>53</v>
      </c>
      <c r="M128">
        <v>29</v>
      </c>
      <c r="N128" s="3">
        <v>4.6100000000000002E-2</v>
      </c>
      <c r="O128" s="3">
        <v>5.5500000000000001E-2</v>
      </c>
      <c r="P128" s="4">
        <f>$L128*IF($J128="",$I128,VLOOKUP($J128,margin_ranges!$E$5:$F$10,2,FALSE))</f>
        <v>15.899999999999999</v>
      </c>
      <c r="Q128">
        <f>SUMIF($C$2:$C$4819,$C128,$P$2:$P4945)/SUMIF($C$2:$C$4819,$C128,$L$2:$L$4819)</f>
        <v>0.3</v>
      </c>
    </row>
    <row r="129" spans="1:17" hidden="1" x14ac:dyDescent="0.3">
      <c r="A129" t="s">
        <v>11502</v>
      </c>
      <c r="B129" t="s">
        <v>610</v>
      </c>
      <c r="C129" t="s">
        <v>611</v>
      </c>
      <c r="D129" t="s">
        <v>612</v>
      </c>
      <c r="E129" t="s">
        <v>613</v>
      </c>
      <c r="F129" t="s">
        <v>11511</v>
      </c>
      <c r="G129" s="2">
        <v>24</v>
      </c>
      <c r="H129" t="s">
        <v>11512</v>
      </c>
      <c r="I129">
        <v>0.3</v>
      </c>
      <c r="K129" s="3">
        <f t="shared" si="1"/>
        <v>0.3</v>
      </c>
      <c r="L129" s="4">
        <v>9</v>
      </c>
      <c r="M129">
        <v>100</v>
      </c>
      <c r="N129" s="3">
        <v>8.1299999999999997E-2</v>
      </c>
      <c r="O129" s="3">
        <v>8.1299999999999997E-2</v>
      </c>
      <c r="P129" s="4">
        <f>$L129*IF($J129="",$I129,VLOOKUP($J129,margin_ranges!$E$5:$F$10,2,FALSE))</f>
        <v>2.6999999999999997</v>
      </c>
      <c r="Q129">
        <f>SUMIF($C$2:$C$4819,$C129,$P$2:$P4946)/SUMIF($C$2:$C$4819,$C129,$L$2:$L$4819)</f>
        <v>0.3</v>
      </c>
    </row>
    <row r="130" spans="1:17" hidden="1" x14ac:dyDescent="0.3">
      <c r="A130" t="s">
        <v>11502</v>
      </c>
      <c r="B130" t="s">
        <v>9069</v>
      </c>
      <c r="C130" t="s">
        <v>9070</v>
      </c>
      <c r="D130" t="s">
        <v>9071</v>
      </c>
      <c r="E130" t="s">
        <v>9072</v>
      </c>
      <c r="F130" t="s">
        <v>11511</v>
      </c>
      <c r="G130" s="2">
        <v>25</v>
      </c>
      <c r="H130" t="s">
        <v>11512</v>
      </c>
      <c r="I130">
        <v>0.3</v>
      </c>
      <c r="K130" s="3">
        <f t="shared" si="1"/>
        <v>0.3</v>
      </c>
      <c r="L130" s="4">
        <v>139</v>
      </c>
      <c r="M130">
        <v>22</v>
      </c>
      <c r="N130" s="3">
        <v>0.29749999999999999</v>
      </c>
      <c r="O130" s="3">
        <v>0.32090000000000002</v>
      </c>
      <c r="P130" s="4">
        <f>$L130*IF($J130="",$I130,VLOOKUP($J130,margin_ranges!$E$5:$F$10,2,FALSE))</f>
        <v>41.699999999999996</v>
      </c>
      <c r="Q130">
        <f>SUMIF($C$2:$C$4819,$C130,$P$2:$P4947)/SUMIF($C$2:$C$4819,$C130,$L$2:$L$4819)</f>
        <v>0.3</v>
      </c>
    </row>
    <row r="131" spans="1:17" hidden="1" x14ac:dyDescent="0.3">
      <c r="A131" t="s">
        <v>11502</v>
      </c>
      <c r="B131" t="s">
        <v>9069</v>
      </c>
      <c r="C131" t="s">
        <v>9070</v>
      </c>
      <c r="D131" t="s">
        <v>9073</v>
      </c>
      <c r="E131" t="s">
        <v>9074</v>
      </c>
      <c r="F131" t="s">
        <v>11511</v>
      </c>
      <c r="G131" s="2">
        <v>25</v>
      </c>
      <c r="H131" t="s">
        <v>11512</v>
      </c>
      <c r="I131">
        <v>0.3</v>
      </c>
      <c r="K131" s="3">
        <f t="shared" ref="K131:K194" si="2">Q131</f>
        <v>0.3</v>
      </c>
      <c r="L131" s="4">
        <v>505</v>
      </c>
      <c r="M131">
        <v>78</v>
      </c>
      <c r="N131" s="3">
        <v>0.33389999999999997</v>
      </c>
      <c r="O131" s="3">
        <v>0.32090000000000002</v>
      </c>
      <c r="P131" s="4">
        <f>$L131*IF($J131="",$I131,VLOOKUP($J131,margin_ranges!$E$5:$F$10,2,FALSE))</f>
        <v>151.5</v>
      </c>
      <c r="Q131">
        <f>SUMIF($C$2:$C$4819,$C131,$P$2:$P4948)/SUMIF($C$2:$C$4819,$C131,$L$2:$L$4819)</f>
        <v>0.3</v>
      </c>
    </row>
    <row r="132" spans="1:17" hidden="1" x14ac:dyDescent="0.3">
      <c r="A132" t="s">
        <v>11502</v>
      </c>
      <c r="B132" t="s">
        <v>8256</v>
      </c>
      <c r="C132" t="s">
        <v>8273</v>
      </c>
      <c r="D132" t="s">
        <v>8274</v>
      </c>
      <c r="E132" t="s">
        <v>8275</v>
      </c>
      <c r="F132" t="s">
        <v>11513</v>
      </c>
      <c r="G132" s="2">
        <v>25</v>
      </c>
      <c r="H132" t="s">
        <v>11512</v>
      </c>
      <c r="I132">
        <v>0.3</v>
      </c>
      <c r="K132" s="3">
        <f t="shared" si="2"/>
        <v>0.3</v>
      </c>
      <c r="L132" s="4">
        <v>685</v>
      </c>
      <c r="M132">
        <v>100</v>
      </c>
      <c r="N132" s="3">
        <v>0.2306</v>
      </c>
      <c r="O132" s="3">
        <v>0.2306</v>
      </c>
      <c r="P132" s="4">
        <f>$L132*IF($J132="",$I132,VLOOKUP($J132,margin_ranges!$E$5:$F$10,2,FALSE))</f>
        <v>205.5</v>
      </c>
      <c r="Q132">
        <f>SUMIF($C$2:$C$4819,$C132,$P$2:$P4949)/SUMIF($C$2:$C$4819,$C132,$L$2:$L$4819)</f>
        <v>0.3</v>
      </c>
    </row>
    <row r="133" spans="1:17" hidden="1" x14ac:dyDescent="0.3">
      <c r="A133" t="s">
        <v>11502</v>
      </c>
      <c r="B133" t="s">
        <v>769</v>
      </c>
      <c r="C133" t="s">
        <v>770</v>
      </c>
      <c r="D133" t="s">
        <v>771</v>
      </c>
      <c r="E133" t="s">
        <v>772</v>
      </c>
      <c r="F133" t="s">
        <v>11511</v>
      </c>
      <c r="G133" s="2">
        <v>33.116300000000003</v>
      </c>
      <c r="H133" t="s">
        <v>11512</v>
      </c>
      <c r="I133">
        <v>0.3</v>
      </c>
      <c r="K133" s="3">
        <f t="shared" si="2"/>
        <v>0.3</v>
      </c>
      <c r="L133" s="4">
        <v>22</v>
      </c>
      <c r="M133">
        <v>18</v>
      </c>
      <c r="N133" s="3">
        <v>0.62519999999999998</v>
      </c>
      <c r="O133" s="3">
        <v>0.59189999999999998</v>
      </c>
      <c r="P133" s="4">
        <f>$L133*IF($J133="",$I133,VLOOKUP($J133,margin_ranges!$E$5:$F$10,2,FALSE))</f>
        <v>6.6</v>
      </c>
      <c r="Q133">
        <f>SUMIF($C$2:$C$4819,$C133,$P$2:$P4950)/SUMIF($C$2:$C$4819,$C133,$L$2:$L$4819)</f>
        <v>0.3</v>
      </c>
    </row>
    <row r="134" spans="1:17" hidden="1" x14ac:dyDescent="0.3">
      <c r="A134" t="s">
        <v>11502</v>
      </c>
      <c r="B134" t="s">
        <v>769</v>
      </c>
      <c r="C134" t="s">
        <v>770</v>
      </c>
      <c r="D134" t="s">
        <v>773</v>
      </c>
      <c r="E134" t="s">
        <v>774</v>
      </c>
      <c r="F134" t="s">
        <v>11511</v>
      </c>
      <c r="G134" s="2">
        <v>33.116300000000003</v>
      </c>
      <c r="H134" t="s">
        <v>11512</v>
      </c>
      <c r="I134">
        <v>0.3</v>
      </c>
      <c r="K134" s="3">
        <f t="shared" si="2"/>
        <v>0.3</v>
      </c>
      <c r="L134" s="4">
        <v>104</v>
      </c>
      <c r="M134">
        <v>82</v>
      </c>
      <c r="N134" s="3">
        <v>0.58199999999999996</v>
      </c>
      <c r="O134" s="3">
        <v>0.59189999999999998</v>
      </c>
      <c r="P134" s="4">
        <f>$L134*IF($J134="",$I134,VLOOKUP($J134,margin_ranges!$E$5:$F$10,2,FALSE))</f>
        <v>31.2</v>
      </c>
      <c r="Q134">
        <f>SUMIF($C$2:$C$4819,$C134,$P$2:$P4951)/SUMIF($C$2:$C$4819,$C134,$L$2:$L$4819)</f>
        <v>0.3</v>
      </c>
    </row>
    <row r="135" spans="1:17" hidden="1" x14ac:dyDescent="0.3">
      <c r="A135" t="s">
        <v>11502</v>
      </c>
      <c r="B135" t="s">
        <v>5907</v>
      </c>
      <c r="C135" t="s">
        <v>5917</v>
      </c>
      <c r="D135" t="s">
        <v>5918</v>
      </c>
      <c r="E135" t="s">
        <v>5919</v>
      </c>
      <c r="F135" t="s">
        <v>11513</v>
      </c>
      <c r="G135" s="2">
        <v>38.988399999999999</v>
      </c>
      <c r="H135" t="s">
        <v>11512</v>
      </c>
      <c r="I135">
        <v>0.3</v>
      </c>
      <c r="K135" s="3">
        <f t="shared" si="2"/>
        <v>0.3</v>
      </c>
      <c r="L135" s="4">
        <v>136</v>
      </c>
      <c r="M135">
        <v>66</v>
      </c>
      <c r="N135" s="3">
        <v>0.20880000000000001</v>
      </c>
      <c r="O135" s="3">
        <v>0.17050000000000001</v>
      </c>
      <c r="P135" s="4">
        <f>$L135*IF($J135="",$I135,VLOOKUP($J135,margin_ranges!$E$5:$F$10,2,FALSE))</f>
        <v>40.799999999999997</v>
      </c>
      <c r="Q135">
        <f>SUMIF($C$2:$C$4819,$C135,$P$2:$P4952)/SUMIF($C$2:$C$4819,$C135,$L$2:$L$4819)</f>
        <v>0.3</v>
      </c>
    </row>
    <row r="136" spans="1:17" hidden="1" x14ac:dyDescent="0.3">
      <c r="A136" t="s">
        <v>11502</v>
      </c>
      <c r="B136" t="s">
        <v>5907</v>
      </c>
      <c r="C136" t="s">
        <v>5917</v>
      </c>
      <c r="D136" t="s">
        <v>5920</v>
      </c>
      <c r="E136" t="s">
        <v>5921</v>
      </c>
      <c r="F136" t="s">
        <v>11513</v>
      </c>
      <c r="G136" s="2">
        <v>38.988399999999999</v>
      </c>
      <c r="H136" t="s">
        <v>11512</v>
      </c>
      <c r="I136">
        <v>0.3</v>
      </c>
      <c r="K136" s="3">
        <f t="shared" si="2"/>
        <v>0.3</v>
      </c>
      <c r="L136" s="4">
        <v>68</v>
      </c>
      <c r="M136">
        <v>33</v>
      </c>
      <c r="N136" s="3">
        <v>0.13830000000000001</v>
      </c>
      <c r="O136" s="3">
        <v>0.17050000000000001</v>
      </c>
      <c r="P136" s="4">
        <f>$L136*IF($J136="",$I136,VLOOKUP($J136,margin_ranges!$E$5:$F$10,2,FALSE))</f>
        <v>20.399999999999999</v>
      </c>
      <c r="Q136">
        <f>SUMIF($C$2:$C$4819,$C136,$P$2:$P4953)/SUMIF($C$2:$C$4819,$C136,$L$2:$L$4819)</f>
        <v>0.3</v>
      </c>
    </row>
    <row r="137" spans="1:17" hidden="1" x14ac:dyDescent="0.3">
      <c r="A137" t="s">
        <v>11502</v>
      </c>
      <c r="B137" t="s">
        <v>775</v>
      </c>
      <c r="C137" t="s">
        <v>776</v>
      </c>
      <c r="D137" t="s">
        <v>777</v>
      </c>
      <c r="E137" t="s">
        <v>778</v>
      </c>
      <c r="F137" t="s">
        <v>11511</v>
      </c>
      <c r="G137" s="2">
        <v>27.053699999999999</v>
      </c>
      <c r="H137" t="s">
        <v>11512</v>
      </c>
      <c r="I137">
        <v>0.3</v>
      </c>
      <c r="K137" s="3">
        <f t="shared" si="2"/>
        <v>0.30000000000000004</v>
      </c>
      <c r="L137" s="4">
        <v>170</v>
      </c>
      <c r="M137">
        <v>36</v>
      </c>
      <c r="N137" s="3">
        <v>0.49519999999999997</v>
      </c>
      <c r="O137" s="3">
        <v>0.41959999999999997</v>
      </c>
      <c r="P137" s="4">
        <f>$L137*IF($J137="",$I137,VLOOKUP($J137,margin_ranges!$E$5:$F$10,2,FALSE))</f>
        <v>51</v>
      </c>
      <c r="Q137">
        <f>SUMIF($C$2:$C$4819,$C137,$P$2:$P4954)/SUMIF($C$2:$C$4819,$C137,$L$2:$L$4819)</f>
        <v>0.30000000000000004</v>
      </c>
    </row>
    <row r="138" spans="1:17" hidden="1" x14ac:dyDescent="0.3">
      <c r="A138" t="s">
        <v>11502</v>
      </c>
      <c r="B138" t="s">
        <v>775</v>
      </c>
      <c r="C138" t="s">
        <v>776</v>
      </c>
      <c r="D138" t="s">
        <v>779</v>
      </c>
      <c r="E138" t="s">
        <v>780</v>
      </c>
      <c r="F138" t="s">
        <v>11511</v>
      </c>
      <c r="G138" s="2">
        <v>27.053699999999999</v>
      </c>
      <c r="H138" t="s">
        <v>11512</v>
      </c>
      <c r="I138">
        <v>0.3</v>
      </c>
      <c r="K138" s="3">
        <f t="shared" si="2"/>
        <v>0.30000000000000004</v>
      </c>
      <c r="L138" s="4">
        <v>88</v>
      </c>
      <c r="M138">
        <v>18</v>
      </c>
      <c r="N138" s="3">
        <v>0.4491</v>
      </c>
      <c r="O138" s="3">
        <v>0.41959999999999997</v>
      </c>
      <c r="P138" s="4">
        <f>$L138*IF($J138="",$I138,VLOOKUP($J138,margin_ranges!$E$5:$F$10,2,FALSE))</f>
        <v>26.4</v>
      </c>
      <c r="Q138">
        <f>SUMIF($C$2:$C$4819,$C138,$P$2:$P4955)/SUMIF($C$2:$C$4819,$C138,$L$2:$L$4819)</f>
        <v>0.30000000000000004</v>
      </c>
    </row>
    <row r="139" spans="1:17" hidden="1" x14ac:dyDescent="0.3">
      <c r="A139" t="s">
        <v>11502</v>
      </c>
      <c r="B139" t="s">
        <v>775</v>
      </c>
      <c r="C139" t="s">
        <v>776</v>
      </c>
      <c r="D139" t="s">
        <v>781</v>
      </c>
      <c r="E139" t="s">
        <v>782</v>
      </c>
      <c r="F139" t="s">
        <v>11511</v>
      </c>
      <c r="G139" s="2">
        <v>27.053699999999999</v>
      </c>
      <c r="H139" t="s">
        <v>11512</v>
      </c>
      <c r="I139">
        <v>0.3</v>
      </c>
      <c r="K139" s="3">
        <f t="shared" si="2"/>
        <v>0.30000000000000004</v>
      </c>
      <c r="L139" s="4">
        <v>83</v>
      </c>
      <c r="M139">
        <v>17</v>
      </c>
      <c r="N139" s="3">
        <v>0.26869999999999999</v>
      </c>
      <c r="O139" s="3">
        <v>0.41959999999999997</v>
      </c>
      <c r="P139" s="4">
        <f>$L139*IF($J139="",$I139,VLOOKUP($J139,margin_ranges!$E$5:$F$10,2,FALSE))</f>
        <v>24.9</v>
      </c>
      <c r="Q139">
        <f>SUMIF($C$2:$C$4819,$C139,$P$2:$P4956)/SUMIF($C$2:$C$4819,$C139,$L$2:$L$4819)</f>
        <v>0.30000000000000004</v>
      </c>
    </row>
    <row r="140" spans="1:17" hidden="1" x14ac:dyDescent="0.3">
      <c r="A140" t="s">
        <v>11502</v>
      </c>
      <c r="B140" t="s">
        <v>775</v>
      </c>
      <c r="C140" t="s">
        <v>776</v>
      </c>
      <c r="D140" s="1" t="s">
        <v>783</v>
      </c>
      <c r="E140" t="s">
        <v>784</v>
      </c>
      <c r="F140" t="s">
        <v>11511</v>
      </c>
      <c r="G140" s="2">
        <v>27.053699999999999</v>
      </c>
      <c r="H140" t="s">
        <v>11512</v>
      </c>
      <c r="I140">
        <v>0.3</v>
      </c>
      <c r="K140" s="3">
        <f t="shared" si="2"/>
        <v>0.30000000000000004</v>
      </c>
      <c r="L140" s="4">
        <v>61</v>
      </c>
      <c r="M140">
        <v>13</v>
      </c>
      <c r="N140" s="3">
        <v>0.43880000000000002</v>
      </c>
      <c r="O140" s="3">
        <v>0.41959999999999997</v>
      </c>
      <c r="P140" s="4">
        <f>$L140*IF($J140="",$I140,VLOOKUP($J140,margin_ranges!$E$5:$F$10,2,FALSE))</f>
        <v>18.3</v>
      </c>
      <c r="Q140">
        <f>SUMIF($C$2:$C$4819,$C140,$P$2:$P4957)/SUMIF($C$2:$C$4819,$C140,$L$2:$L$4819)</f>
        <v>0.30000000000000004</v>
      </c>
    </row>
    <row r="141" spans="1:17" hidden="1" x14ac:dyDescent="0.3">
      <c r="A141" t="s">
        <v>11502</v>
      </c>
      <c r="B141" t="s">
        <v>775</v>
      </c>
      <c r="C141" t="s">
        <v>776</v>
      </c>
      <c r="D141" t="s">
        <v>785</v>
      </c>
      <c r="E141" t="s">
        <v>786</v>
      </c>
      <c r="F141" t="s">
        <v>11511</v>
      </c>
      <c r="G141" s="2">
        <v>27.053699999999999</v>
      </c>
      <c r="H141" t="s">
        <v>11512</v>
      </c>
      <c r="I141">
        <v>0.3</v>
      </c>
      <c r="K141" s="3">
        <f t="shared" si="2"/>
        <v>0.30000000000000004</v>
      </c>
      <c r="L141" s="4">
        <v>75</v>
      </c>
      <c r="M141">
        <v>16</v>
      </c>
      <c r="N141" s="3">
        <v>0.49859999999999999</v>
      </c>
      <c r="O141" s="3">
        <v>0.41959999999999997</v>
      </c>
      <c r="P141" s="4">
        <f>$L141*IF($J141="",$I141,VLOOKUP($J141,margin_ranges!$E$5:$F$10,2,FALSE))</f>
        <v>22.5</v>
      </c>
      <c r="Q141">
        <f>SUMIF($C$2:$C$4819,$C141,$P$2:$P4958)/SUMIF($C$2:$C$4819,$C141,$L$2:$L$4819)</f>
        <v>0.30000000000000004</v>
      </c>
    </row>
    <row r="142" spans="1:17" hidden="1" x14ac:dyDescent="0.3">
      <c r="A142" t="s">
        <v>11502</v>
      </c>
      <c r="B142" t="s">
        <v>793</v>
      </c>
      <c r="C142" t="s">
        <v>794</v>
      </c>
      <c r="D142" t="s">
        <v>795</v>
      </c>
      <c r="E142" t="s">
        <v>796</v>
      </c>
      <c r="F142" t="s">
        <v>11511</v>
      </c>
      <c r="G142" s="2">
        <v>29.096699999999998</v>
      </c>
      <c r="H142" t="s">
        <v>11512</v>
      </c>
      <c r="I142">
        <v>0.3</v>
      </c>
      <c r="K142" s="3">
        <f t="shared" si="2"/>
        <v>0.3</v>
      </c>
      <c r="L142" s="4">
        <v>45</v>
      </c>
      <c r="M142">
        <v>20</v>
      </c>
      <c r="N142" s="3">
        <v>0.15840000000000001</v>
      </c>
      <c r="O142" s="3">
        <v>6.9000000000000006E-2</v>
      </c>
      <c r="P142" s="4">
        <f>$L142*IF($J142="",$I142,VLOOKUP($J142,margin_ranges!$E$5:$F$10,2,FALSE))</f>
        <v>13.5</v>
      </c>
      <c r="Q142">
        <f>SUMIF($C$2:$C$4819,$C142,$P$2:$P4959)/SUMIF($C$2:$C$4819,$C142,$L$2:$L$4819)</f>
        <v>0.3</v>
      </c>
    </row>
    <row r="143" spans="1:17" hidden="1" x14ac:dyDescent="0.3">
      <c r="A143" t="s">
        <v>11502</v>
      </c>
      <c r="B143" t="s">
        <v>793</v>
      </c>
      <c r="C143" t="s">
        <v>794</v>
      </c>
      <c r="D143" t="s">
        <v>797</v>
      </c>
      <c r="E143" t="s">
        <v>798</v>
      </c>
      <c r="F143" t="s">
        <v>11513</v>
      </c>
      <c r="G143" s="2">
        <v>29.096699999999998</v>
      </c>
      <c r="H143" t="s">
        <v>11512</v>
      </c>
      <c r="I143">
        <v>0.3</v>
      </c>
      <c r="K143" s="3">
        <f t="shared" si="2"/>
        <v>0.3</v>
      </c>
      <c r="L143" s="4">
        <v>91</v>
      </c>
      <c r="M143">
        <v>39</v>
      </c>
      <c r="N143" s="3">
        <v>5.0700000000000002E-2</v>
      </c>
      <c r="O143" s="3">
        <v>6.9000000000000006E-2</v>
      </c>
      <c r="P143" s="4">
        <f>$L143*IF($J143="",$I143,VLOOKUP($J143,margin_ranges!$E$5:$F$10,2,FALSE))</f>
        <v>27.3</v>
      </c>
      <c r="Q143">
        <f>SUMIF($C$2:$C$4819,$C143,$P$2:$P4960)/SUMIF($C$2:$C$4819,$C143,$L$2:$L$4819)</f>
        <v>0.3</v>
      </c>
    </row>
    <row r="144" spans="1:17" hidden="1" x14ac:dyDescent="0.3">
      <c r="A144" t="s">
        <v>11502</v>
      </c>
      <c r="B144" t="s">
        <v>793</v>
      </c>
      <c r="C144" t="s">
        <v>794</v>
      </c>
      <c r="D144" t="s">
        <v>799</v>
      </c>
      <c r="E144" t="s">
        <v>800</v>
      </c>
      <c r="F144" t="s">
        <v>11513</v>
      </c>
      <c r="G144" s="2">
        <v>29.096699999999998</v>
      </c>
      <c r="H144" t="s">
        <v>11512</v>
      </c>
      <c r="I144">
        <v>0.3</v>
      </c>
      <c r="K144" s="3">
        <f t="shared" si="2"/>
        <v>0.3</v>
      </c>
      <c r="L144" s="4">
        <v>92</v>
      </c>
      <c r="M144">
        <v>40</v>
      </c>
      <c r="N144" s="3">
        <v>6.8099999999999994E-2</v>
      </c>
      <c r="O144" s="3">
        <v>6.9000000000000006E-2</v>
      </c>
      <c r="P144" s="4">
        <f>$L144*IF($J144="",$I144,VLOOKUP($J144,margin_ranges!$E$5:$F$10,2,FALSE))</f>
        <v>27.599999999999998</v>
      </c>
      <c r="Q144">
        <f>SUMIF($C$2:$C$4819,$C144,$P$2:$P4961)/SUMIF($C$2:$C$4819,$C144,$L$2:$L$4819)</f>
        <v>0.3</v>
      </c>
    </row>
    <row r="145" spans="1:17" hidden="1" x14ac:dyDescent="0.3">
      <c r="A145" t="s">
        <v>11502</v>
      </c>
      <c r="B145" t="s">
        <v>2934</v>
      </c>
      <c r="C145" t="s">
        <v>2935</v>
      </c>
      <c r="D145" t="s">
        <v>2936</v>
      </c>
      <c r="E145" t="s">
        <v>2937</v>
      </c>
      <c r="F145" t="s">
        <v>11511</v>
      </c>
      <c r="G145" s="2">
        <v>29</v>
      </c>
      <c r="H145" t="s">
        <v>11512</v>
      </c>
      <c r="I145">
        <v>0.3</v>
      </c>
      <c r="K145" s="3">
        <f t="shared" si="2"/>
        <v>0.3</v>
      </c>
      <c r="L145" s="4">
        <v>29</v>
      </c>
      <c r="M145">
        <v>54</v>
      </c>
      <c r="N145" s="3">
        <v>7.5700000000000003E-2</v>
      </c>
      <c r="O145" s="3">
        <v>7.8200000000000006E-2</v>
      </c>
      <c r="P145" s="4">
        <f>$L145*IF($J145="",$I145,VLOOKUP($J145,margin_ranges!$E$5:$F$10,2,FALSE))</f>
        <v>8.6999999999999993</v>
      </c>
      <c r="Q145">
        <f>SUMIF($C$2:$C$4819,$C145,$P$2:$P4962)/SUMIF($C$2:$C$4819,$C145,$L$2:$L$4819)</f>
        <v>0.3</v>
      </c>
    </row>
    <row r="146" spans="1:17" hidden="1" x14ac:dyDescent="0.3">
      <c r="A146" t="s">
        <v>11502</v>
      </c>
      <c r="B146" t="s">
        <v>2934</v>
      </c>
      <c r="C146" t="s">
        <v>2935</v>
      </c>
      <c r="D146" t="s">
        <v>2938</v>
      </c>
      <c r="E146" t="s">
        <v>2939</v>
      </c>
      <c r="F146" t="s">
        <v>11511</v>
      </c>
      <c r="G146" s="2">
        <v>29</v>
      </c>
      <c r="H146" t="s">
        <v>11512</v>
      </c>
      <c r="I146">
        <v>0.3</v>
      </c>
      <c r="K146" s="3">
        <f t="shared" si="2"/>
        <v>0.3</v>
      </c>
      <c r="L146" s="4">
        <v>14</v>
      </c>
      <c r="M146">
        <v>26</v>
      </c>
      <c r="N146" s="3">
        <v>7.2800000000000004E-2</v>
      </c>
      <c r="O146" s="3">
        <v>7.8200000000000006E-2</v>
      </c>
      <c r="P146" s="4">
        <f>$L146*IF($J146="",$I146,VLOOKUP($J146,margin_ranges!$E$5:$F$10,2,FALSE))</f>
        <v>4.2</v>
      </c>
      <c r="Q146">
        <f>SUMIF($C$2:$C$4819,$C146,$P$2:$P4963)/SUMIF($C$2:$C$4819,$C146,$L$2:$L$4819)</f>
        <v>0.3</v>
      </c>
    </row>
    <row r="147" spans="1:17" hidden="1" x14ac:dyDescent="0.3">
      <c r="A147" t="s">
        <v>11502</v>
      </c>
      <c r="B147" t="s">
        <v>2934</v>
      </c>
      <c r="C147" t="s">
        <v>2935</v>
      </c>
      <c r="D147" t="s">
        <v>2940</v>
      </c>
      <c r="E147" t="s">
        <v>2941</v>
      </c>
      <c r="F147" t="s">
        <v>11511</v>
      </c>
      <c r="G147" s="2">
        <v>29</v>
      </c>
      <c r="H147" t="s">
        <v>11512</v>
      </c>
      <c r="I147">
        <v>0.3</v>
      </c>
      <c r="K147" s="3">
        <f t="shared" si="2"/>
        <v>0.3</v>
      </c>
      <c r="L147" s="4">
        <v>11</v>
      </c>
      <c r="M147">
        <v>20</v>
      </c>
      <c r="N147" s="3">
        <v>9.3299999999999994E-2</v>
      </c>
      <c r="O147" s="3">
        <v>7.8200000000000006E-2</v>
      </c>
      <c r="P147" s="4">
        <f>$L147*IF($J147="",$I147,VLOOKUP($J147,margin_ranges!$E$5:$F$10,2,FALSE))</f>
        <v>3.3</v>
      </c>
      <c r="Q147">
        <f>SUMIF($C$2:$C$4819,$C147,$P$2:$P4964)/SUMIF($C$2:$C$4819,$C147,$L$2:$L$4819)</f>
        <v>0.3</v>
      </c>
    </row>
    <row r="148" spans="1:17" hidden="1" x14ac:dyDescent="0.3">
      <c r="A148" t="s">
        <v>11502</v>
      </c>
      <c r="B148" t="s">
        <v>1007</v>
      </c>
      <c r="C148" t="s">
        <v>1008</v>
      </c>
      <c r="D148" t="s">
        <v>1009</v>
      </c>
      <c r="E148" t="s">
        <v>1010</v>
      </c>
      <c r="F148" t="s">
        <v>11511</v>
      </c>
      <c r="G148" s="2">
        <v>26.337499999999999</v>
      </c>
      <c r="H148" t="s">
        <v>11515</v>
      </c>
      <c r="I148">
        <v>0.3</v>
      </c>
      <c r="K148" s="3">
        <f t="shared" si="2"/>
        <v>0.3</v>
      </c>
      <c r="L148" s="4">
        <v>20</v>
      </c>
      <c r="M148">
        <v>27</v>
      </c>
      <c r="N148" s="3">
        <v>0.22750000000000001</v>
      </c>
      <c r="O148" s="3">
        <v>0.23319999999999999</v>
      </c>
      <c r="P148" s="4">
        <f>$L148*IF($J148="",$I148,VLOOKUP($J148,margin_ranges!$E$5:$F$10,2,FALSE))</f>
        <v>6</v>
      </c>
      <c r="Q148">
        <f>SUMIF($C$2:$C$4819,$C148,$P$2:$P4965)/SUMIF($C$2:$C$4819,$C148,$L$2:$L$4819)</f>
        <v>0.3</v>
      </c>
    </row>
    <row r="149" spans="1:17" hidden="1" x14ac:dyDescent="0.3">
      <c r="A149" t="s">
        <v>11502</v>
      </c>
      <c r="B149" t="s">
        <v>1007</v>
      </c>
      <c r="C149" t="s">
        <v>1008</v>
      </c>
      <c r="D149" t="s">
        <v>1011</v>
      </c>
      <c r="E149" t="s">
        <v>1012</v>
      </c>
      <c r="F149" t="s">
        <v>11511</v>
      </c>
      <c r="G149" s="2">
        <v>26.337499999999999</v>
      </c>
      <c r="H149" t="s">
        <v>11515</v>
      </c>
      <c r="I149">
        <v>0.3</v>
      </c>
      <c r="K149" s="3">
        <f t="shared" si="2"/>
        <v>0.3</v>
      </c>
      <c r="L149" s="4">
        <v>54</v>
      </c>
      <c r="M149">
        <v>73</v>
      </c>
      <c r="N149" s="3">
        <v>0.23530000000000001</v>
      </c>
      <c r="O149" s="3">
        <v>0.23319999999999999</v>
      </c>
      <c r="P149" s="4">
        <f>$L149*IF($J149="",$I149,VLOOKUP($J149,margin_ranges!$E$5:$F$10,2,FALSE))</f>
        <v>16.2</v>
      </c>
      <c r="Q149">
        <f>SUMIF($C$2:$C$4819,$C149,$P$2:$P4966)/SUMIF($C$2:$C$4819,$C149,$L$2:$L$4819)</f>
        <v>0.3</v>
      </c>
    </row>
    <row r="150" spans="1:17" hidden="1" x14ac:dyDescent="0.3">
      <c r="A150" t="s">
        <v>11502</v>
      </c>
      <c r="B150" t="s">
        <v>151</v>
      </c>
      <c r="C150" t="s">
        <v>160</v>
      </c>
      <c r="D150" t="s">
        <v>161</v>
      </c>
      <c r="E150" t="s">
        <v>162</v>
      </c>
      <c r="F150" t="s">
        <v>11511</v>
      </c>
      <c r="G150" s="2">
        <v>28.302199999999999</v>
      </c>
      <c r="H150" t="s">
        <v>11512</v>
      </c>
      <c r="I150">
        <v>0.3</v>
      </c>
      <c r="K150" s="3">
        <f t="shared" si="2"/>
        <v>0.30000000000000004</v>
      </c>
      <c r="L150" s="4">
        <v>105</v>
      </c>
      <c r="M150">
        <v>45</v>
      </c>
      <c r="N150" s="3">
        <v>0.37640000000000001</v>
      </c>
      <c r="O150" s="3">
        <v>0.16059999999999999</v>
      </c>
      <c r="P150" s="4">
        <f>$L150*IF($J150="",$I150,VLOOKUP($J150,margin_ranges!$E$5:$F$10,2,FALSE))</f>
        <v>31.5</v>
      </c>
      <c r="Q150">
        <f>SUMIF($C$2:$C$4819,$C150,$P$2:$P4967)/SUMIF($C$2:$C$4819,$C150,$L$2:$L$4819)</f>
        <v>0.30000000000000004</v>
      </c>
    </row>
    <row r="151" spans="1:17" hidden="1" x14ac:dyDescent="0.3">
      <c r="A151" t="s">
        <v>11502</v>
      </c>
      <c r="B151" t="s">
        <v>151</v>
      </c>
      <c r="C151" t="s">
        <v>160</v>
      </c>
      <c r="D151" t="s">
        <v>163</v>
      </c>
      <c r="E151" t="s">
        <v>164</v>
      </c>
      <c r="F151" t="s">
        <v>11511</v>
      </c>
      <c r="G151" s="2">
        <v>28.302199999999999</v>
      </c>
      <c r="H151" t="s">
        <v>11512</v>
      </c>
      <c r="I151">
        <v>0.3</v>
      </c>
      <c r="K151" s="3">
        <f t="shared" si="2"/>
        <v>0.30000000000000004</v>
      </c>
      <c r="L151" s="4">
        <v>10</v>
      </c>
      <c r="M151">
        <v>4</v>
      </c>
      <c r="N151" s="3">
        <v>0.2409</v>
      </c>
      <c r="O151" s="3">
        <v>0.16059999999999999</v>
      </c>
      <c r="P151" s="4">
        <f>$L151*IF($J151="",$I151,VLOOKUP($J151,margin_ranges!$E$5:$F$10,2,FALSE))</f>
        <v>3</v>
      </c>
      <c r="Q151">
        <f>SUMIF($C$2:$C$4819,$C151,$P$2:$P4968)/SUMIF($C$2:$C$4819,$C151,$L$2:$L$4819)</f>
        <v>0.30000000000000004</v>
      </c>
    </row>
    <row r="152" spans="1:17" hidden="1" x14ac:dyDescent="0.3">
      <c r="A152" t="s">
        <v>11502</v>
      </c>
      <c r="B152" t="s">
        <v>151</v>
      </c>
      <c r="C152" t="s">
        <v>160</v>
      </c>
      <c r="D152" t="s">
        <v>165</v>
      </c>
      <c r="E152" t="s">
        <v>166</v>
      </c>
      <c r="F152" t="s">
        <v>11511</v>
      </c>
      <c r="G152" s="2">
        <v>28.302199999999999</v>
      </c>
      <c r="H152" t="s">
        <v>11512</v>
      </c>
      <c r="I152">
        <v>0.3</v>
      </c>
      <c r="K152" s="3">
        <f t="shared" si="2"/>
        <v>0.30000000000000004</v>
      </c>
      <c r="L152" s="4">
        <v>16</v>
      </c>
      <c r="M152">
        <v>7</v>
      </c>
      <c r="N152" s="3">
        <v>0.3533</v>
      </c>
      <c r="O152" s="3">
        <v>0.16059999999999999</v>
      </c>
      <c r="P152" s="4">
        <f>$L152*IF($J152="",$I152,VLOOKUP($J152,margin_ranges!$E$5:$F$10,2,FALSE))</f>
        <v>4.8</v>
      </c>
      <c r="Q152">
        <f>SUMIF($C$2:$C$4819,$C152,$P$2:$P4969)/SUMIF($C$2:$C$4819,$C152,$L$2:$L$4819)</f>
        <v>0.30000000000000004</v>
      </c>
    </row>
    <row r="153" spans="1:17" hidden="1" x14ac:dyDescent="0.3">
      <c r="A153" t="s">
        <v>11502</v>
      </c>
      <c r="B153" t="s">
        <v>151</v>
      </c>
      <c r="C153" t="s">
        <v>160</v>
      </c>
      <c r="D153" t="s">
        <v>167</v>
      </c>
      <c r="E153" t="s">
        <v>168</v>
      </c>
      <c r="F153" t="s">
        <v>11511</v>
      </c>
      <c r="G153" s="2">
        <v>28.302199999999999</v>
      </c>
      <c r="H153" t="s">
        <v>11512</v>
      </c>
      <c r="I153">
        <v>0.3</v>
      </c>
      <c r="K153" s="3">
        <f t="shared" si="2"/>
        <v>0.30000000000000004</v>
      </c>
      <c r="L153" s="4">
        <v>9</v>
      </c>
      <c r="M153">
        <v>4</v>
      </c>
      <c r="N153" s="3">
        <v>0.1857</v>
      </c>
      <c r="O153" s="3">
        <v>0.16059999999999999</v>
      </c>
      <c r="P153" s="4">
        <f>$L153*IF($J153="",$I153,VLOOKUP($J153,margin_ranges!$E$5:$F$10,2,FALSE))</f>
        <v>2.6999999999999997</v>
      </c>
      <c r="Q153">
        <f>SUMIF($C$2:$C$4819,$C153,$P$2:$P4970)/SUMIF($C$2:$C$4819,$C153,$L$2:$L$4819)</f>
        <v>0.30000000000000004</v>
      </c>
    </row>
    <row r="154" spans="1:17" hidden="1" x14ac:dyDescent="0.3">
      <c r="A154" t="s">
        <v>11502</v>
      </c>
      <c r="B154" t="s">
        <v>151</v>
      </c>
      <c r="C154" t="s">
        <v>160</v>
      </c>
      <c r="D154" t="s">
        <v>169</v>
      </c>
      <c r="E154" t="s">
        <v>170</v>
      </c>
      <c r="F154" t="s">
        <v>11511</v>
      </c>
      <c r="G154" s="2">
        <v>28.302199999999999</v>
      </c>
      <c r="H154" t="s">
        <v>11512</v>
      </c>
      <c r="I154">
        <v>0.3</v>
      </c>
      <c r="K154" s="3">
        <f t="shared" si="2"/>
        <v>0.30000000000000004</v>
      </c>
      <c r="L154" s="4">
        <v>42</v>
      </c>
      <c r="M154">
        <v>18</v>
      </c>
      <c r="N154" s="3">
        <v>0.34589999999999999</v>
      </c>
      <c r="O154" s="3">
        <v>0.16059999999999999</v>
      </c>
      <c r="P154" s="4">
        <f>$L154*IF($J154="",$I154,VLOOKUP($J154,margin_ranges!$E$5:$F$10,2,FALSE))</f>
        <v>12.6</v>
      </c>
      <c r="Q154">
        <f>SUMIF($C$2:$C$4819,$C154,$P$2:$P4971)/SUMIF($C$2:$C$4819,$C154,$L$2:$L$4819)</f>
        <v>0.30000000000000004</v>
      </c>
    </row>
    <row r="155" spans="1:17" hidden="1" x14ac:dyDescent="0.3">
      <c r="A155" t="s">
        <v>11502</v>
      </c>
      <c r="B155" t="s">
        <v>151</v>
      </c>
      <c r="C155" t="s">
        <v>160</v>
      </c>
      <c r="D155" t="s">
        <v>171</v>
      </c>
      <c r="E155" t="s">
        <v>172</v>
      </c>
      <c r="F155" t="s">
        <v>11511</v>
      </c>
      <c r="G155" s="2">
        <v>28.302199999999999</v>
      </c>
      <c r="H155" t="s">
        <v>11512</v>
      </c>
      <c r="I155">
        <v>0.3</v>
      </c>
      <c r="K155" s="3">
        <f t="shared" si="2"/>
        <v>0.30000000000000004</v>
      </c>
      <c r="L155" s="4">
        <v>9</v>
      </c>
      <c r="M155">
        <v>4</v>
      </c>
      <c r="N155" s="3">
        <v>4.19E-2</v>
      </c>
      <c r="O155" s="3">
        <v>0.16059999999999999</v>
      </c>
      <c r="P155" s="4">
        <f>$L155*IF($J155="",$I155,VLOOKUP($J155,margin_ranges!$E$5:$F$10,2,FALSE))</f>
        <v>2.6999999999999997</v>
      </c>
      <c r="Q155">
        <f>SUMIF($C$2:$C$4819,$C155,$P$2:$P4972)/SUMIF($C$2:$C$4819,$C155,$L$2:$L$4819)</f>
        <v>0.30000000000000004</v>
      </c>
    </row>
    <row r="156" spans="1:17" hidden="1" x14ac:dyDescent="0.3">
      <c r="A156" t="s">
        <v>11502</v>
      </c>
      <c r="B156" t="s">
        <v>151</v>
      </c>
      <c r="C156" t="s">
        <v>160</v>
      </c>
      <c r="D156" t="s">
        <v>173</v>
      </c>
      <c r="E156" t="s">
        <v>174</v>
      </c>
      <c r="F156" t="s">
        <v>11511</v>
      </c>
      <c r="G156" s="2">
        <v>28.302199999999999</v>
      </c>
      <c r="H156" t="s">
        <v>11512</v>
      </c>
      <c r="I156">
        <v>0.3</v>
      </c>
      <c r="K156" s="3">
        <f t="shared" si="2"/>
        <v>0.30000000000000004</v>
      </c>
      <c r="L156" s="4">
        <v>30</v>
      </c>
      <c r="M156">
        <v>13</v>
      </c>
      <c r="N156" s="3">
        <v>0.32369999999999999</v>
      </c>
      <c r="O156" s="3">
        <v>0.16059999999999999</v>
      </c>
      <c r="P156" s="4">
        <f>$L156*IF($J156="",$I156,VLOOKUP($J156,margin_ranges!$E$5:$F$10,2,FALSE))</f>
        <v>9</v>
      </c>
      <c r="Q156">
        <f>SUMIF($C$2:$C$4819,$C156,$P$2:$P4973)/SUMIF($C$2:$C$4819,$C156,$L$2:$L$4819)</f>
        <v>0.30000000000000004</v>
      </c>
    </row>
    <row r="157" spans="1:17" hidden="1" x14ac:dyDescent="0.3">
      <c r="A157" t="s">
        <v>11502</v>
      </c>
      <c r="B157" t="s">
        <v>7561</v>
      </c>
      <c r="C157" t="s">
        <v>7580</v>
      </c>
      <c r="D157" s="1" t="s">
        <v>7581</v>
      </c>
      <c r="E157" t="s">
        <v>7582</v>
      </c>
      <c r="F157" t="s">
        <v>11513</v>
      </c>
      <c r="G157" s="2">
        <v>23.543500000000002</v>
      </c>
      <c r="H157" t="s">
        <v>11512</v>
      </c>
      <c r="I157">
        <v>0.3</v>
      </c>
      <c r="K157" s="3">
        <f t="shared" si="2"/>
        <v>0.33879907765175116</v>
      </c>
      <c r="L157" s="4">
        <v>2416</v>
      </c>
      <c r="M157">
        <v>15</v>
      </c>
      <c r="N157" s="3">
        <v>9.2200000000000004E-2</v>
      </c>
      <c r="O157" s="3">
        <v>0.1172</v>
      </c>
      <c r="P157" s="4">
        <f>$L157*IF($J157="",$I157,VLOOKUP($J157,margin_ranges!$E$5:$F$10,2,FALSE))</f>
        <v>724.8</v>
      </c>
      <c r="Q157">
        <f>SUMIF($C$2:$C$4819,$C157,$P$2:$P4974)/SUMIF($C$2:$C$4819,$C157,$L$2:$L$4819)</f>
        <v>0.33879907765175116</v>
      </c>
    </row>
    <row r="158" spans="1:17" hidden="1" x14ac:dyDescent="0.3">
      <c r="A158" t="s">
        <v>11502</v>
      </c>
      <c r="B158" t="s">
        <v>7561</v>
      </c>
      <c r="C158" t="s">
        <v>7580</v>
      </c>
      <c r="D158" t="s">
        <v>7583</v>
      </c>
      <c r="E158" t="s">
        <v>7584</v>
      </c>
      <c r="F158" t="s">
        <v>11513</v>
      </c>
      <c r="G158" s="2">
        <v>23.543500000000002</v>
      </c>
      <c r="H158" t="s">
        <v>11515</v>
      </c>
      <c r="I158">
        <v>0.3</v>
      </c>
      <c r="K158" s="3">
        <f t="shared" si="2"/>
        <v>0.33879907765175116</v>
      </c>
      <c r="L158" s="4">
        <v>1618</v>
      </c>
      <c r="M158">
        <v>10</v>
      </c>
      <c r="N158" s="3">
        <v>7.3200000000000001E-2</v>
      </c>
      <c r="O158" s="3">
        <v>0.1172</v>
      </c>
      <c r="P158" s="4">
        <f>$L158*IF($J158="",$I158,VLOOKUP($J158,margin_ranges!$E$5:$F$10,2,FALSE))</f>
        <v>485.4</v>
      </c>
      <c r="Q158">
        <f>SUMIF($C$2:$C$4819,$C158,$P$2:$P4975)/SUMIF($C$2:$C$4819,$C158,$L$2:$L$4819)</f>
        <v>0.33879907765175116</v>
      </c>
    </row>
    <row r="159" spans="1:17" hidden="1" x14ac:dyDescent="0.3">
      <c r="A159" t="s">
        <v>11502</v>
      </c>
      <c r="B159" t="s">
        <v>7561</v>
      </c>
      <c r="C159" t="s">
        <v>7580</v>
      </c>
      <c r="D159" t="s">
        <v>7585</v>
      </c>
      <c r="E159" t="s">
        <v>7586</v>
      </c>
      <c r="F159" t="s">
        <v>11513</v>
      </c>
      <c r="G159" s="2">
        <v>23.543500000000002</v>
      </c>
      <c r="H159" t="s">
        <v>11515</v>
      </c>
      <c r="I159">
        <v>0.3</v>
      </c>
      <c r="K159" s="3">
        <f t="shared" si="2"/>
        <v>0.33879907765175116</v>
      </c>
      <c r="L159" s="4">
        <v>2119</v>
      </c>
      <c r="M159">
        <v>13</v>
      </c>
      <c r="N159" s="3">
        <v>0.1419</v>
      </c>
      <c r="O159" s="3">
        <v>0.1172</v>
      </c>
      <c r="P159" s="4">
        <f>$L159*IF($J159="",$I159,VLOOKUP($J159,margin_ranges!$E$5:$F$10,2,FALSE))</f>
        <v>635.69999999999993</v>
      </c>
      <c r="Q159">
        <f>SUMIF($C$2:$C$4819,$C159,$P$2:$P4976)/SUMIF($C$2:$C$4819,$C159,$L$2:$L$4819)</f>
        <v>0.33879907765175116</v>
      </c>
    </row>
    <row r="160" spans="1:17" hidden="1" x14ac:dyDescent="0.3">
      <c r="A160" t="s">
        <v>11502</v>
      </c>
      <c r="B160" t="s">
        <v>7561</v>
      </c>
      <c r="C160" t="s">
        <v>7580</v>
      </c>
      <c r="D160" t="s">
        <v>7587</v>
      </c>
      <c r="E160" t="s">
        <v>7588</v>
      </c>
      <c r="F160" t="s">
        <v>11513</v>
      </c>
      <c r="G160" s="2">
        <v>23.543500000000002</v>
      </c>
      <c r="H160" t="s">
        <v>11515</v>
      </c>
      <c r="I160">
        <v>0.3</v>
      </c>
      <c r="K160" s="3">
        <f t="shared" si="2"/>
        <v>0.33879907765175116</v>
      </c>
      <c r="L160" s="4">
        <v>1534</v>
      </c>
      <c r="M160">
        <v>10</v>
      </c>
      <c r="N160" s="3">
        <v>7.0699999999999999E-2</v>
      </c>
      <c r="O160" s="3">
        <v>0.1172</v>
      </c>
      <c r="P160" s="4">
        <f>$L160*IF($J160="",$I160,VLOOKUP($J160,margin_ranges!$E$5:$F$10,2,FALSE))</f>
        <v>460.2</v>
      </c>
      <c r="Q160">
        <f>SUMIF($C$2:$C$4819,$C160,$P$2:$P4977)/SUMIF($C$2:$C$4819,$C160,$L$2:$L$4819)</f>
        <v>0.33879907765175116</v>
      </c>
    </row>
    <row r="161" spans="1:17" hidden="1" x14ac:dyDescent="0.3">
      <c r="A161" t="s">
        <v>11502</v>
      </c>
      <c r="B161" t="s">
        <v>7561</v>
      </c>
      <c r="C161" t="s">
        <v>7580</v>
      </c>
      <c r="D161" t="s">
        <v>7589</v>
      </c>
      <c r="E161" t="s">
        <v>7590</v>
      </c>
      <c r="F161" t="s">
        <v>11513</v>
      </c>
      <c r="G161" s="2">
        <v>23.543500000000002</v>
      </c>
      <c r="H161" t="s">
        <v>11512</v>
      </c>
      <c r="I161">
        <v>0.3</v>
      </c>
      <c r="K161" s="3">
        <f t="shared" si="2"/>
        <v>0.33879907765175116</v>
      </c>
      <c r="L161" s="4">
        <v>3570</v>
      </c>
      <c r="M161">
        <v>22</v>
      </c>
      <c r="N161" s="3">
        <v>0.1275</v>
      </c>
      <c r="O161" s="3">
        <v>0.1172</v>
      </c>
      <c r="P161" s="4">
        <f>$L161*IF($J161="",$I161,VLOOKUP($J161,margin_ranges!$E$5:$F$10,2,FALSE))</f>
        <v>1071</v>
      </c>
      <c r="Q161">
        <f>SUMIF($C$2:$C$4819,$C161,$P$2:$P4978)/SUMIF($C$2:$C$4819,$C161,$L$2:$L$4819)</f>
        <v>0.33879907765175116</v>
      </c>
    </row>
    <row r="162" spans="1:17" hidden="1" x14ac:dyDescent="0.3">
      <c r="A162" t="s">
        <v>11502</v>
      </c>
      <c r="B162" t="s">
        <v>7561</v>
      </c>
      <c r="C162" t="s">
        <v>7580</v>
      </c>
      <c r="D162" s="1" t="s">
        <v>7591</v>
      </c>
      <c r="E162" t="s">
        <v>7592</v>
      </c>
      <c r="F162" t="s">
        <v>11513</v>
      </c>
      <c r="G162" s="2">
        <v>23.543500000000002</v>
      </c>
      <c r="H162" t="s">
        <v>11516</v>
      </c>
      <c r="I162">
        <v>0.43</v>
      </c>
      <c r="K162" s="3">
        <f t="shared" si="2"/>
        <v>0.33879907765175116</v>
      </c>
      <c r="L162" s="4">
        <v>4789</v>
      </c>
      <c r="M162">
        <v>30</v>
      </c>
      <c r="N162" s="3">
        <v>0.20080000000000001</v>
      </c>
      <c r="O162" s="3">
        <v>0.1172</v>
      </c>
      <c r="P162" s="4">
        <f>$L162*IF($J162="",$I162,VLOOKUP($J162,margin_ranges!$E$5:$F$10,2,FALSE))</f>
        <v>2059.27</v>
      </c>
      <c r="Q162">
        <f>SUMIF($C$2:$C$4819,$C162,$P$2:$P4979)/SUMIF($C$2:$C$4819,$C162,$L$2:$L$4819)</f>
        <v>0.33879907765175116</v>
      </c>
    </row>
    <row r="163" spans="1:17" hidden="1" x14ac:dyDescent="0.3">
      <c r="A163" t="s">
        <v>11502</v>
      </c>
      <c r="B163" t="s">
        <v>801</v>
      </c>
      <c r="C163" t="s">
        <v>802</v>
      </c>
      <c r="D163" t="s">
        <v>803</v>
      </c>
      <c r="E163" t="s">
        <v>804</v>
      </c>
      <c r="F163" t="s">
        <v>11511</v>
      </c>
      <c r="G163" s="2">
        <v>32.405000000000001</v>
      </c>
      <c r="H163" t="s">
        <v>11515</v>
      </c>
      <c r="I163">
        <v>0.3</v>
      </c>
      <c r="K163" s="3">
        <f t="shared" si="2"/>
        <v>0.3</v>
      </c>
      <c r="L163" s="4">
        <v>20</v>
      </c>
      <c r="M163">
        <v>35</v>
      </c>
      <c r="N163" s="3">
        <v>6.1800000000000001E-2</v>
      </c>
      <c r="O163" s="3">
        <v>6.9099999999999995E-2</v>
      </c>
      <c r="P163" s="4">
        <f>$L163*IF($J163="",$I163,VLOOKUP($J163,margin_ranges!$E$5:$F$10,2,FALSE))</f>
        <v>6</v>
      </c>
      <c r="Q163">
        <f>SUMIF($C$2:$C$4819,$C163,$P$2:$P4980)/SUMIF($C$2:$C$4819,$C163,$L$2:$L$4819)</f>
        <v>0.3</v>
      </c>
    </row>
    <row r="164" spans="1:17" hidden="1" x14ac:dyDescent="0.3">
      <c r="A164" t="s">
        <v>11502</v>
      </c>
      <c r="B164" t="s">
        <v>801</v>
      </c>
      <c r="C164" t="s">
        <v>802</v>
      </c>
      <c r="D164" s="1" t="s">
        <v>805</v>
      </c>
      <c r="E164" t="s">
        <v>806</v>
      </c>
      <c r="F164" t="s">
        <v>11511</v>
      </c>
      <c r="G164" s="2">
        <v>32.405000000000001</v>
      </c>
      <c r="H164" t="s">
        <v>11512</v>
      </c>
      <c r="I164">
        <v>0.3</v>
      </c>
      <c r="K164" s="3">
        <f t="shared" si="2"/>
        <v>0.3</v>
      </c>
      <c r="L164" s="4">
        <v>32</v>
      </c>
      <c r="M164">
        <v>56</v>
      </c>
      <c r="N164" s="3">
        <v>8.1199999999999994E-2</v>
      </c>
      <c r="O164" s="3">
        <v>6.9099999999999995E-2</v>
      </c>
      <c r="P164" s="4">
        <f>$L164*IF($J164="",$I164,VLOOKUP($J164,margin_ranges!$E$5:$F$10,2,FALSE))</f>
        <v>9.6</v>
      </c>
      <c r="Q164">
        <f>SUMIF($C$2:$C$4819,$C164,$P$2:$P4981)/SUMIF($C$2:$C$4819,$C164,$L$2:$L$4819)</f>
        <v>0.3</v>
      </c>
    </row>
    <row r="165" spans="1:17" hidden="1" x14ac:dyDescent="0.3">
      <c r="A165" t="s">
        <v>11502</v>
      </c>
      <c r="B165" t="s">
        <v>8256</v>
      </c>
      <c r="C165" t="s">
        <v>175</v>
      </c>
      <c r="D165" t="s">
        <v>8276</v>
      </c>
      <c r="E165" t="s">
        <v>8277</v>
      </c>
      <c r="F165" t="s">
        <v>11511</v>
      </c>
      <c r="G165" s="2">
        <v>25</v>
      </c>
      <c r="H165" t="s">
        <v>11512</v>
      </c>
      <c r="I165">
        <v>0.3</v>
      </c>
      <c r="K165" s="3">
        <f t="shared" si="2"/>
        <v>0.30000000000000004</v>
      </c>
      <c r="L165" s="4">
        <v>46</v>
      </c>
      <c r="M165">
        <v>16</v>
      </c>
      <c r="N165" s="3">
        <v>5.11E-2</v>
      </c>
      <c r="O165" s="3">
        <v>5.9799999999999999E-2</v>
      </c>
      <c r="P165" s="4">
        <f>$L165*IF($J165="",$I165,VLOOKUP($J165,margin_ranges!$E$5:$F$10,2,FALSE))</f>
        <v>13.799999999999999</v>
      </c>
      <c r="Q165">
        <f>SUMIF($C$2:$C$4819,$C165,$P$2:$P4982)/SUMIF($C$2:$C$4819,$C165,$L$2:$L$4819)</f>
        <v>0.30000000000000004</v>
      </c>
    </row>
    <row r="166" spans="1:17" hidden="1" x14ac:dyDescent="0.3">
      <c r="A166" t="s">
        <v>11502</v>
      </c>
      <c r="B166" t="s">
        <v>8256</v>
      </c>
      <c r="C166" t="s">
        <v>175</v>
      </c>
      <c r="D166" t="s">
        <v>8278</v>
      </c>
      <c r="E166" t="s">
        <v>8279</v>
      </c>
      <c r="F166" t="s">
        <v>11511</v>
      </c>
      <c r="G166" s="2">
        <v>25</v>
      </c>
      <c r="H166" t="s">
        <v>11512</v>
      </c>
      <c r="I166">
        <v>0.3</v>
      </c>
      <c r="K166" s="3">
        <f t="shared" si="2"/>
        <v>0.30000000000000004</v>
      </c>
      <c r="L166" s="4">
        <v>50</v>
      </c>
      <c r="M166">
        <v>18</v>
      </c>
      <c r="N166" s="3">
        <v>9.5899999999999999E-2</v>
      </c>
      <c r="O166" s="3">
        <v>5.9799999999999999E-2</v>
      </c>
      <c r="P166" s="4">
        <f>$L166*IF($J166="",$I166,VLOOKUP($J166,margin_ranges!$E$5:$F$10,2,FALSE))</f>
        <v>15</v>
      </c>
      <c r="Q166">
        <f>SUMIF($C$2:$C$4819,$C166,$P$2:$P4983)/SUMIF($C$2:$C$4819,$C166,$L$2:$L$4819)</f>
        <v>0.30000000000000004</v>
      </c>
    </row>
    <row r="167" spans="1:17" hidden="1" x14ac:dyDescent="0.3">
      <c r="A167" t="s">
        <v>11502</v>
      </c>
      <c r="B167" t="s">
        <v>3444</v>
      </c>
      <c r="C167" t="s">
        <v>175</v>
      </c>
      <c r="D167" t="s">
        <v>3445</v>
      </c>
      <c r="E167" t="s">
        <v>3446</v>
      </c>
      <c r="F167" t="s">
        <v>11513</v>
      </c>
      <c r="G167" s="2">
        <v>38.426900000000003</v>
      </c>
      <c r="H167" t="s">
        <v>11512</v>
      </c>
      <c r="I167">
        <v>0.3</v>
      </c>
      <c r="K167" s="3">
        <f t="shared" si="2"/>
        <v>0.30000000000000004</v>
      </c>
      <c r="L167" s="4">
        <v>1029</v>
      </c>
      <c r="M167">
        <v>62</v>
      </c>
      <c r="N167" s="3">
        <v>0.34939999999999999</v>
      </c>
      <c r="O167" s="3">
        <v>0.33600000000000002</v>
      </c>
      <c r="P167" s="4">
        <f>$L167*IF($J167="",$I167,VLOOKUP($J167,margin_ranges!$E$5:$F$10,2,FALSE))</f>
        <v>308.7</v>
      </c>
      <c r="Q167">
        <f>SUMIF($C$2:$C$4819,$C167,$P$2:$P4984)/SUMIF($C$2:$C$4819,$C167,$L$2:$L$4819)</f>
        <v>0.30000000000000004</v>
      </c>
    </row>
    <row r="168" spans="1:17" hidden="1" x14ac:dyDescent="0.3">
      <c r="A168" t="s">
        <v>11502</v>
      </c>
      <c r="B168" t="s">
        <v>8256</v>
      </c>
      <c r="C168" t="s">
        <v>175</v>
      </c>
      <c r="D168" t="s">
        <v>8280</v>
      </c>
      <c r="E168" t="s">
        <v>8281</v>
      </c>
      <c r="F168" t="s">
        <v>11513</v>
      </c>
      <c r="G168" s="2">
        <v>25</v>
      </c>
      <c r="H168" t="s">
        <v>11512</v>
      </c>
      <c r="I168">
        <v>0.3</v>
      </c>
      <c r="K168" s="3">
        <f t="shared" si="2"/>
        <v>0.30000000000000004</v>
      </c>
      <c r="L168" s="4">
        <v>189</v>
      </c>
      <c r="M168">
        <v>66</v>
      </c>
      <c r="N168" s="3">
        <v>5.4399999999999997E-2</v>
      </c>
      <c r="O168" s="3">
        <v>5.9799999999999999E-2</v>
      </c>
      <c r="P168" s="4">
        <f>$L168*IF($J168="",$I168,VLOOKUP($J168,margin_ranges!$E$5:$F$10,2,FALSE))</f>
        <v>56.699999999999996</v>
      </c>
      <c r="Q168">
        <f>SUMIF($C$2:$C$4819,$C168,$P$2:$P4985)/SUMIF($C$2:$C$4819,$C168,$L$2:$L$4819)</f>
        <v>0.30000000000000004</v>
      </c>
    </row>
    <row r="169" spans="1:17" hidden="1" x14ac:dyDescent="0.3">
      <c r="A169" t="s">
        <v>11502</v>
      </c>
      <c r="B169" t="s">
        <v>3444</v>
      </c>
      <c r="C169" t="s">
        <v>175</v>
      </c>
      <c r="D169" s="1" t="s">
        <v>3447</v>
      </c>
      <c r="E169" t="s">
        <v>3448</v>
      </c>
      <c r="F169" t="s">
        <v>11513</v>
      </c>
      <c r="G169" s="2">
        <v>38.426900000000003</v>
      </c>
      <c r="H169" t="s">
        <v>11512</v>
      </c>
      <c r="I169">
        <v>0.3</v>
      </c>
      <c r="K169" s="3">
        <f t="shared" si="2"/>
        <v>0.30000000000000004</v>
      </c>
      <c r="L169" s="4">
        <v>395</v>
      </c>
      <c r="M169">
        <v>24</v>
      </c>
      <c r="N169" s="3">
        <v>0.35570000000000002</v>
      </c>
      <c r="O169" s="3">
        <v>0.33600000000000002</v>
      </c>
      <c r="P169" s="4">
        <f>$L169*IF($J169="",$I169,VLOOKUP($J169,margin_ranges!$E$5:$F$10,2,FALSE))</f>
        <v>118.5</v>
      </c>
      <c r="Q169">
        <f>SUMIF($C$2:$C$4819,$C169,$P$2:$P4986)/SUMIF($C$2:$C$4819,$C169,$L$2:$L$4819)</f>
        <v>0.30000000000000004</v>
      </c>
    </row>
    <row r="170" spans="1:17" hidden="1" x14ac:dyDescent="0.3">
      <c r="A170" t="s">
        <v>11502</v>
      </c>
      <c r="B170" t="s">
        <v>151</v>
      </c>
      <c r="C170" t="s">
        <v>175</v>
      </c>
      <c r="D170" t="s">
        <v>176</v>
      </c>
      <c r="E170" t="s">
        <v>177</v>
      </c>
      <c r="F170" t="s">
        <v>11511</v>
      </c>
      <c r="G170" s="2">
        <v>25</v>
      </c>
      <c r="H170" t="s">
        <v>11512</v>
      </c>
      <c r="I170">
        <v>0.3</v>
      </c>
      <c r="K170" s="3">
        <f t="shared" si="2"/>
        <v>0.30000000000000004</v>
      </c>
      <c r="L170" s="4">
        <v>24</v>
      </c>
      <c r="M170">
        <v>100</v>
      </c>
      <c r="N170" s="3">
        <v>5.45E-2</v>
      </c>
      <c r="O170" s="3">
        <v>5.45E-2</v>
      </c>
      <c r="P170" s="4">
        <f>$L170*IF($J170="",$I170,VLOOKUP($J170,margin_ranges!$E$5:$F$10,2,FALSE))</f>
        <v>7.1999999999999993</v>
      </c>
      <c r="Q170">
        <f>SUMIF($C$2:$C$4819,$C170,$P$2:$P4987)/SUMIF($C$2:$C$4819,$C170,$L$2:$L$4819)</f>
        <v>0.30000000000000004</v>
      </c>
    </row>
    <row r="171" spans="1:17" hidden="1" x14ac:dyDescent="0.3">
      <c r="A171" t="s">
        <v>11502</v>
      </c>
      <c r="B171" t="s">
        <v>3444</v>
      </c>
      <c r="C171" t="s">
        <v>175</v>
      </c>
      <c r="D171" t="s">
        <v>3449</v>
      </c>
      <c r="E171" t="s">
        <v>177</v>
      </c>
      <c r="F171" t="s">
        <v>11513</v>
      </c>
      <c r="G171" s="2">
        <v>38.426900000000003</v>
      </c>
      <c r="H171" t="s">
        <v>11512</v>
      </c>
      <c r="I171">
        <v>0.3</v>
      </c>
      <c r="K171" s="3">
        <f t="shared" si="2"/>
        <v>0.30000000000000004</v>
      </c>
      <c r="L171" s="4">
        <v>230</v>
      </c>
      <c r="M171">
        <v>14</v>
      </c>
      <c r="N171" s="3">
        <v>0.23400000000000001</v>
      </c>
      <c r="O171" s="3">
        <v>0.33600000000000002</v>
      </c>
      <c r="P171" s="4">
        <f>$L171*IF($J171="",$I171,VLOOKUP($J171,margin_ranges!$E$5:$F$10,2,FALSE))</f>
        <v>69</v>
      </c>
      <c r="Q171">
        <f>SUMIF($C$2:$C$4819,$C171,$P$2:$P4988)/SUMIF($C$2:$C$4819,$C171,$L$2:$L$4819)</f>
        <v>0.30000000000000004</v>
      </c>
    </row>
    <row r="172" spans="1:17" hidden="1" x14ac:dyDescent="0.3">
      <c r="A172" t="s">
        <v>11502</v>
      </c>
      <c r="B172" t="s">
        <v>9013</v>
      </c>
      <c r="C172" t="s">
        <v>9014</v>
      </c>
      <c r="D172" t="s">
        <v>9015</v>
      </c>
      <c r="E172" t="s">
        <v>9016</v>
      </c>
      <c r="F172" t="s">
        <v>11511</v>
      </c>
      <c r="G172" s="2">
        <v>25.0274</v>
      </c>
      <c r="H172" t="s">
        <v>11512</v>
      </c>
      <c r="I172">
        <v>0.3</v>
      </c>
      <c r="K172" s="3">
        <f t="shared" si="2"/>
        <v>0.3</v>
      </c>
      <c r="L172" s="4">
        <v>85</v>
      </c>
      <c r="M172">
        <v>16</v>
      </c>
      <c r="N172" s="3">
        <v>0.44019999999999998</v>
      </c>
      <c r="O172" s="3">
        <v>0.32990000000000003</v>
      </c>
      <c r="P172" s="4">
        <f>$L172*IF($J172="",$I172,VLOOKUP($J172,margin_ranges!$E$5:$F$10,2,FALSE))</f>
        <v>25.5</v>
      </c>
      <c r="Q172">
        <f>SUMIF($C$2:$C$4819,$C172,$P$2:$P4989)/SUMIF($C$2:$C$4819,$C172,$L$2:$L$4819)</f>
        <v>0.3</v>
      </c>
    </row>
    <row r="173" spans="1:17" hidden="1" x14ac:dyDescent="0.3">
      <c r="A173" t="s">
        <v>11502</v>
      </c>
      <c r="B173" t="s">
        <v>9013</v>
      </c>
      <c r="C173" t="s">
        <v>9014</v>
      </c>
      <c r="D173" t="s">
        <v>9017</v>
      </c>
      <c r="E173" t="s">
        <v>9018</v>
      </c>
      <c r="F173" t="s">
        <v>11511</v>
      </c>
      <c r="G173" s="2">
        <v>25.0274</v>
      </c>
      <c r="H173" t="s">
        <v>11512</v>
      </c>
      <c r="I173">
        <v>0.3</v>
      </c>
      <c r="K173" s="3">
        <f t="shared" si="2"/>
        <v>0.3</v>
      </c>
      <c r="L173" s="4">
        <v>58</v>
      </c>
      <c r="M173">
        <v>11</v>
      </c>
      <c r="N173" s="3">
        <v>0.34810000000000002</v>
      </c>
      <c r="O173" s="3">
        <v>0.32990000000000003</v>
      </c>
      <c r="P173" s="4">
        <f>$L173*IF($J173="",$I173,VLOOKUP($J173,margin_ranges!$E$5:$F$10,2,FALSE))</f>
        <v>17.399999999999999</v>
      </c>
      <c r="Q173">
        <f>SUMIF($C$2:$C$4819,$C173,$P$2:$P4990)/SUMIF($C$2:$C$4819,$C173,$L$2:$L$4819)</f>
        <v>0.3</v>
      </c>
    </row>
    <row r="174" spans="1:17" hidden="1" x14ac:dyDescent="0.3">
      <c r="A174" t="s">
        <v>11502</v>
      </c>
      <c r="B174" t="s">
        <v>9013</v>
      </c>
      <c r="C174" t="s">
        <v>9014</v>
      </c>
      <c r="D174" s="1" t="s">
        <v>9019</v>
      </c>
      <c r="E174" t="s">
        <v>9020</v>
      </c>
      <c r="F174" t="s">
        <v>11511</v>
      </c>
      <c r="G174" s="2">
        <v>25.0274</v>
      </c>
      <c r="H174" t="s">
        <v>11512</v>
      </c>
      <c r="I174">
        <v>0.3</v>
      </c>
      <c r="K174" s="3">
        <f t="shared" si="2"/>
        <v>0.3</v>
      </c>
      <c r="L174" s="4">
        <v>18</v>
      </c>
      <c r="M174">
        <v>3</v>
      </c>
      <c r="N174" s="3">
        <v>0.40610000000000002</v>
      </c>
      <c r="O174" s="3">
        <v>0.32990000000000003</v>
      </c>
      <c r="P174" s="4">
        <f>$L174*IF($J174="",$I174,VLOOKUP($J174,margin_ranges!$E$5:$F$10,2,FALSE))</f>
        <v>5.3999999999999995</v>
      </c>
      <c r="Q174">
        <f>SUMIF($C$2:$C$4819,$C174,$P$2:$P4991)/SUMIF($C$2:$C$4819,$C174,$L$2:$L$4819)</f>
        <v>0.3</v>
      </c>
    </row>
    <row r="175" spans="1:17" hidden="1" x14ac:dyDescent="0.3">
      <c r="A175" t="s">
        <v>11502</v>
      </c>
      <c r="B175" t="s">
        <v>9013</v>
      </c>
      <c r="C175" t="s">
        <v>9014</v>
      </c>
      <c r="D175" t="s">
        <v>9021</v>
      </c>
      <c r="E175" t="s">
        <v>9022</v>
      </c>
      <c r="F175" t="s">
        <v>11511</v>
      </c>
      <c r="G175" s="2">
        <v>25.0274</v>
      </c>
      <c r="H175" t="s">
        <v>11512</v>
      </c>
      <c r="I175">
        <v>0.3</v>
      </c>
      <c r="K175" s="3">
        <f t="shared" si="2"/>
        <v>0.3</v>
      </c>
      <c r="L175" s="4">
        <v>363</v>
      </c>
      <c r="M175">
        <v>69</v>
      </c>
      <c r="N175" s="3">
        <v>0.28439999999999999</v>
      </c>
      <c r="O175" s="3">
        <v>0.32990000000000003</v>
      </c>
      <c r="P175" s="4">
        <f>$L175*IF($J175="",$I175,VLOOKUP($J175,margin_ranges!$E$5:$F$10,2,FALSE))</f>
        <v>108.89999999999999</v>
      </c>
      <c r="Q175">
        <f>SUMIF($C$2:$C$4819,$C175,$P$2:$P4992)/SUMIF($C$2:$C$4819,$C175,$L$2:$L$4819)</f>
        <v>0.3</v>
      </c>
    </row>
    <row r="176" spans="1:17" hidden="1" x14ac:dyDescent="0.3">
      <c r="A176" t="s">
        <v>11502</v>
      </c>
      <c r="B176" t="s">
        <v>879</v>
      </c>
      <c r="C176" t="s">
        <v>880</v>
      </c>
      <c r="D176" t="s">
        <v>881</v>
      </c>
      <c r="E176" t="s">
        <v>882</v>
      </c>
      <c r="F176" t="s">
        <v>11513</v>
      </c>
      <c r="G176" s="2">
        <v>30.4758</v>
      </c>
      <c r="H176" t="s">
        <v>11515</v>
      </c>
      <c r="I176">
        <v>0.3</v>
      </c>
      <c r="K176" s="3">
        <f t="shared" si="2"/>
        <v>0.29999999999999993</v>
      </c>
      <c r="L176" s="4">
        <v>83</v>
      </c>
      <c r="M176">
        <v>12</v>
      </c>
      <c r="N176" s="3">
        <v>5.8999999999999997E-2</v>
      </c>
      <c r="O176" s="3">
        <v>9.8699999999999996E-2</v>
      </c>
      <c r="P176" s="4">
        <f>$L176*IF($J176="",$I176,VLOOKUP($J176,margin_ranges!$E$5:$F$10,2,FALSE))</f>
        <v>24.9</v>
      </c>
      <c r="Q176">
        <f>SUMIF($C$2:$C$4819,$C176,$P$2:$P4993)/SUMIF($C$2:$C$4819,$C176,$L$2:$L$4819)</f>
        <v>0.29999999999999993</v>
      </c>
    </row>
    <row r="177" spans="1:17" hidden="1" x14ac:dyDescent="0.3">
      <c r="A177" t="s">
        <v>11502</v>
      </c>
      <c r="B177" t="s">
        <v>879</v>
      </c>
      <c r="C177" t="s">
        <v>880</v>
      </c>
      <c r="D177" t="s">
        <v>883</v>
      </c>
      <c r="E177" t="s">
        <v>884</v>
      </c>
      <c r="F177" t="s">
        <v>11513</v>
      </c>
      <c r="G177" s="2">
        <v>30.4758</v>
      </c>
      <c r="H177" t="s">
        <v>11515</v>
      </c>
      <c r="I177">
        <v>0.3</v>
      </c>
      <c r="K177" s="3">
        <f t="shared" si="2"/>
        <v>0.29999999999999993</v>
      </c>
      <c r="L177" s="4">
        <v>218</v>
      </c>
      <c r="M177">
        <v>31</v>
      </c>
      <c r="N177" s="3">
        <v>0.1086</v>
      </c>
      <c r="O177" s="3">
        <v>9.8699999999999996E-2</v>
      </c>
      <c r="P177" s="4">
        <f>$L177*IF($J177="",$I177,VLOOKUP($J177,margin_ranges!$E$5:$F$10,2,FALSE))</f>
        <v>65.399999999999991</v>
      </c>
      <c r="Q177">
        <f>SUMIF($C$2:$C$4819,$C177,$P$2:$P4994)/SUMIF($C$2:$C$4819,$C177,$L$2:$L$4819)</f>
        <v>0.29999999999999993</v>
      </c>
    </row>
    <row r="178" spans="1:17" hidden="1" x14ac:dyDescent="0.3">
      <c r="A178" t="s">
        <v>11502</v>
      </c>
      <c r="B178" t="s">
        <v>879</v>
      </c>
      <c r="C178" t="s">
        <v>880</v>
      </c>
      <c r="D178" t="s">
        <v>885</v>
      </c>
      <c r="E178" t="s">
        <v>886</v>
      </c>
      <c r="F178" t="s">
        <v>11513</v>
      </c>
      <c r="G178" s="2">
        <v>30.4758</v>
      </c>
      <c r="H178" t="s">
        <v>11512</v>
      </c>
      <c r="I178">
        <v>0.3</v>
      </c>
      <c r="K178" s="3">
        <f t="shared" si="2"/>
        <v>0.29999999999999993</v>
      </c>
      <c r="L178" s="4">
        <v>200</v>
      </c>
      <c r="M178">
        <v>28</v>
      </c>
      <c r="N178" s="3">
        <v>0.14280000000000001</v>
      </c>
      <c r="O178" s="3">
        <v>9.8699999999999996E-2</v>
      </c>
      <c r="P178" s="4">
        <f>$L178*IF($J178="",$I178,VLOOKUP($J178,margin_ranges!$E$5:$F$10,2,FALSE))</f>
        <v>60</v>
      </c>
      <c r="Q178">
        <f>SUMIF($C$2:$C$4819,$C178,$P$2:$P4995)/SUMIF($C$2:$C$4819,$C178,$L$2:$L$4819)</f>
        <v>0.29999999999999993</v>
      </c>
    </row>
    <row r="179" spans="1:17" hidden="1" x14ac:dyDescent="0.3">
      <c r="A179" t="s">
        <v>11502</v>
      </c>
      <c r="B179" t="s">
        <v>879</v>
      </c>
      <c r="C179" t="s">
        <v>880</v>
      </c>
      <c r="D179" t="s">
        <v>887</v>
      </c>
      <c r="E179" t="s">
        <v>888</v>
      </c>
      <c r="F179" t="s">
        <v>11513</v>
      </c>
      <c r="G179" s="2">
        <v>30.4758</v>
      </c>
      <c r="H179" t="s">
        <v>11515</v>
      </c>
      <c r="I179">
        <v>0.3</v>
      </c>
      <c r="K179" s="3">
        <f t="shared" si="2"/>
        <v>0.29999999999999993</v>
      </c>
      <c r="L179" s="4">
        <v>176</v>
      </c>
      <c r="M179">
        <v>25</v>
      </c>
      <c r="N179" s="3">
        <v>0.1777</v>
      </c>
      <c r="O179" s="3">
        <v>9.8699999999999996E-2</v>
      </c>
      <c r="P179" s="4">
        <f>$L179*IF($J179="",$I179,VLOOKUP($J179,margin_ranges!$E$5:$F$10,2,FALSE))</f>
        <v>52.8</v>
      </c>
      <c r="Q179">
        <f>SUMIF($C$2:$C$4819,$C179,$P$2:$P4996)/SUMIF($C$2:$C$4819,$C179,$L$2:$L$4819)</f>
        <v>0.29999999999999993</v>
      </c>
    </row>
    <row r="180" spans="1:17" hidden="1" x14ac:dyDescent="0.3">
      <c r="A180" t="s">
        <v>11502</v>
      </c>
      <c r="B180" t="s">
        <v>879</v>
      </c>
      <c r="C180" t="s">
        <v>880</v>
      </c>
      <c r="D180" t="s">
        <v>889</v>
      </c>
      <c r="E180" t="s">
        <v>890</v>
      </c>
      <c r="F180" t="s">
        <v>11513</v>
      </c>
      <c r="G180" s="2">
        <v>30.4758</v>
      </c>
      <c r="H180" t="s">
        <v>11512</v>
      </c>
      <c r="I180">
        <v>0.3</v>
      </c>
      <c r="K180" s="3">
        <f t="shared" si="2"/>
        <v>0.29999999999999993</v>
      </c>
      <c r="L180" s="4">
        <v>18</v>
      </c>
      <c r="M180">
        <v>3</v>
      </c>
      <c r="N180" s="3">
        <v>1.15E-2</v>
      </c>
      <c r="O180" s="3">
        <v>9.8699999999999996E-2</v>
      </c>
      <c r="P180" s="4">
        <f>$L180*IF($J180="",$I180,VLOOKUP($J180,margin_ranges!$E$5:$F$10,2,FALSE))</f>
        <v>5.3999999999999995</v>
      </c>
      <c r="Q180">
        <f>SUMIF($C$2:$C$4819,$C180,$P$2:$P4997)/SUMIF($C$2:$C$4819,$C180,$L$2:$L$4819)</f>
        <v>0.29999999999999993</v>
      </c>
    </row>
    <row r="181" spans="1:17" hidden="1" x14ac:dyDescent="0.3">
      <c r="A181" t="s">
        <v>11502</v>
      </c>
      <c r="B181" t="s">
        <v>879</v>
      </c>
      <c r="C181" t="s">
        <v>880</v>
      </c>
      <c r="D181" t="s">
        <v>891</v>
      </c>
      <c r="E181" t="s">
        <v>892</v>
      </c>
      <c r="F181" t="s">
        <v>11511</v>
      </c>
      <c r="G181" s="2">
        <v>30.4758</v>
      </c>
      <c r="H181" t="s">
        <v>11512</v>
      </c>
      <c r="I181">
        <v>0.3</v>
      </c>
      <c r="K181" s="3">
        <f t="shared" si="2"/>
        <v>0.29999999999999993</v>
      </c>
      <c r="L181" s="4">
        <v>9</v>
      </c>
      <c r="M181">
        <v>1</v>
      </c>
      <c r="N181" s="3">
        <v>9.0499999999999997E-2</v>
      </c>
      <c r="O181" s="3">
        <v>9.8699999999999996E-2</v>
      </c>
      <c r="P181" s="4">
        <f>$L181*IF($J181="",$I181,VLOOKUP($J181,margin_ranges!$E$5:$F$10,2,FALSE))</f>
        <v>2.6999999999999997</v>
      </c>
      <c r="Q181">
        <f>SUMIF($C$2:$C$4819,$C181,$P$2:$P4998)/SUMIF($C$2:$C$4819,$C181,$L$2:$L$4819)</f>
        <v>0.29999999999999993</v>
      </c>
    </row>
    <row r="182" spans="1:17" hidden="1" x14ac:dyDescent="0.3">
      <c r="A182" t="s">
        <v>11502</v>
      </c>
      <c r="B182" t="s">
        <v>8064</v>
      </c>
      <c r="C182" t="s">
        <v>8065</v>
      </c>
      <c r="D182" t="s">
        <v>8066</v>
      </c>
      <c r="E182" t="s">
        <v>8067</v>
      </c>
      <c r="F182" t="s">
        <v>11511</v>
      </c>
      <c r="G182" s="2">
        <v>0</v>
      </c>
      <c r="H182" t="s">
        <v>11515</v>
      </c>
      <c r="I182">
        <v>0.3</v>
      </c>
      <c r="K182" s="3">
        <f t="shared" si="2"/>
        <v>0.3</v>
      </c>
      <c r="L182" s="4">
        <v>143</v>
      </c>
      <c r="M182">
        <v>100</v>
      </c>
      <c r="N182" s="3">
        <v>0.2893</v>
      </c>
      <c r="O182" s="3">
        <v>0.2893</v>
      </c>
      <c r="P182" s="4">
        <f>$L182*IF($J182="",$I182,VLOOKUP($J182,margin_ranges!$E$5:$F$10,2,FALSE))</f>
        <v>42.9</v>
      </c>
      <c r="Q182">
        <f>SUMIF($C$2:$C$4819,$C182,$P$2:$P4999)/SUMIF($C$2:$C$4819,$C182,$L$2:$L$4819)</f>
        <v>0.3</v>
      </c>
    </row>
    <row r="183" spans="1:17" hidden="1" x14ac:dyDescent="0.3">
      <c r="A183" t="s">
        <v>11502</v>
      </c>
      <c r="B183" t="s">
        <v>8818</v>
      </c>
      <c r="C183" t="s">
        <v>8819</v>
      </c>
      <c r="D183" t="s">
        <v>8820</v>
      </c>
      <c r="E183" t="s">
        <v>8821</v>
      </c>
      <c r="F183" t="s">
        <v>11513</v>
      </c>
      <c r="G183" s="2">
        <v>20.688400000000001</v>
      </c>
      <c r="H183" t="s">
        <v>11515</v>
      </c>
      <c r="I183">
        <v>0.3</v>
      </c>
      <c r="K183" s="3">
        <f t="shared" si="2"/>
        <v>0.30000000000000004</v>
      </c>
      <c r="L183" s="4">
        <v>350</v>
      </c>
      <c r="M183">
        <v>14</v>
      </c>
      <c r="N183" s="3">
        <v>8.8999999999999996E-2</v>
      </c>
      <c r="O183" s="3">
        <v>0.1144</v>
      </c>
      <c r="P183" s="4">
        <f>$L183*IF($J183="",$I183,VLOOKUP($J183,margin_ranges!$E$5:$F$10,2,FALSE))</f>
        <v>105</v>
      </c>
      <c r="Q183">
        <f>SUMIF($C$2:$C$4819,$C183,$P$2:$P5000)/SUMIF($C$2:$C$4819,$C183,$L$2:$L$4819)</f>
        <v>0.30000000000000004</v>
      </c>
    </row>
    <row r="184" spans="1:17" hidden="1" x14ac:dyDescent="0.3">
      <c r="A184" t="s">
        <v>11502</v>
      </c>
      <c r="B184" t="s">
        <v>8818</v>
      </c>
      <c r="C184" t="s">
        <v>8819</v>
      </c>
      <c r="D184" t="s">
        <v>8822</v>
      </c>
      <c r="E184" t="s">
        <v>8823</v>
      </c>
      <c r="F184" t="s">
        <v>11513</v>
      </c>
      <c r="G184" s="2">
        <v>20.688400000000001</v>
      </c>
      <c r="H184" t="s">
        <v>11515</v>
      </c>
      <c r="I184">
        <v>0.3</v>
      </c>
      <c r="K184" s="3">
        <f t="shared" si="2"/>
        <v>0.30000000000000004</v>
      </c>
      <c r="L184" s="4">
        <v>151</v>
      </c>
      <c r="M184">
        <v>6</v>
      </c>
      <c r="N184" s="3">
        <v>0.15229999999999999</v>
      </c>
      <c r="O184" s="3">
        <v>0.1144</v>
      </c>
      <c r="P184" s="4">
        <f>$L184*IF($J184="",$I184,VLOOKUP($J184,margin_ranges!$E$5:$F$10,2,FALSE))</f>
        <v>45.3</v>
      </c>
      <c r="Q184">
        <f>SUMIF($C$2:$C$4819,$C184,$P$2:$P5001)/SUMIF($C$2:$C$4819,$C184,$L$2:$L$4819)</f>
        <v>0.30000000000000004</v>
      </c>
    </row>
    <row r="185" spans="1:17" hidden="1" x14ac:dyDescent="0.3">
      <c r="A185" t="s">
        <v>11502</v>
      </c>
      <c r="B185" t="s">
        <v>8818</v>
      </c>
      <c r="C185" t="s">
        <v>8819</v>
      </c>
      <c r="D185" t="s">
        <v>8824</v>
      </c>
      <c r="E185" t="s">
        <v>8825</v>
      </c>
      <c r="F185" t="s">
        <v>11513</v>
      </c>
      <c r="G185" s="2">
        <v>20.688400000000001</v>
      </c>
      <c r="H185" t="s">
        <v>11515</v>
      </c>
      <c r="I185">
        <v>0.3</v>
      </c>
      <c r="K185" s="3">
        <f t="shared" si="2"/>
        <v>0.30000000000000004</v>
      </c>
      <c r="L185" s="4">
        <v>125</v>
      </c>
      <c r="M185">
        <v>5</v>
      </c>
      <c r="N185" s="3">
        <v>0.1108</v>
      </c>
      <c r="O185" s="3">
        <v>0.1144</v>
      </c>
      <c r="P185" s="4">
        <f>$L185*IF($J185="",$I185,VLOOKUP($J185,margin_ranges!$E$5:$F$10,2,FALSE))</f>
        <v>37.5</v>
      </c>
      <c r="Q185">
        <f>SUMIF($C$2:$C$4819,$C185,$P$2:$P5002)/SUMIF($C$2:$C$4819,$C185,$L$2:$L$4819)</f>
        <v>0.30000000000000004</v>
      </c>
    </row>
    <row r="186" spans="1:17" hidden="1" x14ac:dyDescent="0.3">
      <c r="A186" t="s">
        <v>11502</v>
      </c>
      <c r="B186" t="s">
        <v>8818</v>
      </c>
      <c r="C186" t="s">
        <v>8819</v>
      </c>
      <c r="D186" t="s">
        <v>8826</v>
      </c>
      <c r="E186" t="s">
        <v>8827</v>
      </c>
      <c r="F186" t="s">
        <v>11513</v>
      </c>
      <c r="G186" s="2">
        <v>20.688400000000001</v>
      </c>
      <c r="H186" t="s">
        <v>11515</v>
      </c>
      <c r="I186">
        <v>0.3</v>
      </c>
      <c r="K186" s="3">
        <f t="shared" si="2"/>
        <v>0.30000000000000004</v>
      </c>
      <c r="L186" s="4">
        <v>395</v>
      </c>
      <c r="M186">
        <v>16</v>
      </c>
      <c r="N186" s="3">
        <v>9.9299999999999999E-2</v>
      </c>
      <c r="O186" s="3">
        <v>0.1144</v>
      </c>
      <c r="P186" s="4">
        <f>$L186*IF($J186="",$I186,VLOOKUP($J186,margin_ranges!$E$5:$F$10,2,FALSE))</f>
        <v>118.5</v>
      </c>
      <c r="Q186">
        <f>SUMIF($C$2:$C$4819,$C186,$P$2:$P5003)/SUMIF($C$2:$C$4819,$C186,$L$2:$L$4819)</f>
        <v>0.30000000000000004</v>
      </c>
    </row>
    <row r="187" spans="1:17" hidden="1" x14ac:dyDescent="0.3">
      <c r="A187" t="s">
        <v>11502</v>
      </c>
      <c r="B187" t="s">
        <v>8818</v>
      </c>
      <c r="C187" t="s">
        <v>8819</v>
      </c>
      <c r="D187" s="1" t="s">
        <v>8828</v>
      </c>
      <c r="E187" t="s">
        <v>8829</v>
      </c>
      <c r="F187" t="s">
        <v>11513</v>
      </c>
      <c r="G187" s="2">
        <v>20.688400000000001</v>
      </c>
      <c r="H187" t="s">
        <v>11515</v>
      </c>
      <c r="I187">
        <v>0.3</v>
      </c>
      <c r="K187" s="3">
        <f t="shared" si="2"/>
        <v>0.30000000000000004</v>
      </c>
      <c r="L187" s="4">
        <v>734</v>
      </c>
      <c r="M187">
        <v>29</v>
      </c>
      <c r="N187" s="3">
        <v>0.13600000000000001</v>
      </c>
      <c r="O187" s="3">
        <v>0.1144</v>
      </c>
      <c r="P187" s="4">
        <f>$L187*IF($J187="",$I187,VLOOKUP($J187,margin_ranges!$E$5:$F$10,2,FALSE))</f>
        <v>220.2</v>
      </c>
      <c r="Q187">
        <f>SUMIF($C$2:$C$4819,$C187,$P$2:$P5004)/SUMIF($C$2:$C$4819,$C187,$L$2:$L$4819)</f>
        <v>0.30000000000000004</v>
      </c>
    </row>
    <row r="188" spans="1:17" hidden="1" x14ac:dyDescent="0.3">
      <c r="A188" t="s">
        <v>11502</v>
      </c>
      <c r="B188" t="s">
        <v>8818</v>
      </c>
      <c r="C188" t="s">
        <v>8819</v>
      </c>
      <c r="D188" t="s">
        <v>8830</v>
      </c>
      <c r="E188" t="s">
        <v>8831</v>
      </c>
      <c r="F188" t="s">
        <v>11513</v>
      </c>
      <c r="G188" s="2">
        <v>20.688400000000001</v>
      </c>
      <c r="H188" t="s">
        <v>11515</v>
      </c>
      <c r="I188">
        <v>0.3</v>
      </c>
      <c r="K188" s="3">
        <f t="shared" si="2"/>
        <v>0.30000000000000004</v>
      </c>
      <c r="L188" s="4">
        <v>126</v>
      </c>
      <c r="M188">
        <v>5</v>
      </c>
      <c r="N188" s="3">
        <v>7.9100000000000004E-2</v>
      </c>
      <c r="O188" s="3">
        <v>0.1144</v>
      </c>
      <c r="P188" s="4">
        <f>$L188*IF($J188="",$I188,VLOOKUP($J188,margin_ranges!$E$5:$F$10,2,FALSE))</f>
        <v>37.799999999999997</v>
      </c>
      <c r="Q188">
        <f>SUMIF($C$2:$C$4819,$C188,$P$2:$P5005)/SUMIF($C$2:$C$4819,$C188,$L$2:$L$4819)</f>
        <v>0.30000000000000004</v>
      </c>
    </row>
    <row r="189" spans="1:17" hidden="1" x14ac:dyDescent="0.3">
      <c r="A189" t="s">
        <v>11502</v>
      </c>
      <c r="B189" t="s">
        <v>8818</v>
      </c>
      <c r="C189" t="s">
        <v>8819</v>
      </c>
      <c r="D189" t="s">
        <v>8832</v>
      </c>
      <c r="E189" t="s">
        <v>8833</v>
      </c>
      <c r="F189" t="s">
        <v>11513</v>
      </c>
      <c r="G189" s="2">
        <v>20.688400000000001</v>
      </c>
      <c r="H189" t="s">
        <v>11515</v>
      </c>
      <c r="I189">
        <v>0.3</v>
      </c>
      <c r="K189" s="3">
        <f t="shared" si="2"/>
        <v>0.30000000000000004</v>
      </c>
      <c r="L189" s="4">
        <v>189</v>
      </c>
      <c r="M189">
        <v>8</v>
      </c>
      <c r="N189" s="3">
        <v>0.1207</v>
      </c>
      <c r="O189" s="3">
        <v>0.1144</v>
      </c>
      <c r="P189" s="4">
        <f>$L189*IF($J189="",$I189,VLOOKUP($J189,margin_ranges!$E$5:$F$10,2,FALSE))</f>
        <v>56.699999999999996</v>
      </c>
      <c r="Q189">
        <f>SUMIF($C$2:$C$4819,$C189,$P$2:$P5006)/SUMIF($C$2:$C$4819,$C189,$L$2:$L$4819)</f>
        <v>0.30000000000000004</v>
      </c>
    </row>
    <row r="190" spans="1:17" hidden="1" x14ac:dyDescent="0.3">
      <c r="A190" t="s">
        <v>11502</v>
      </c>
      <c r="B190" t="s">
        <v>8818</v>
      </c>
      <c r="C190" t="s">
        <v>8819</v>
      </c>
      <c r="D190" t="s">
        <v>8834</v>
      </c>
      <c r="E190" t="s">
        <v>8835</v>
      </c>
      <c r="F190" t="s">
        <v>11513</v>
      </c>
      <c r="G190" s="2">
        <v>20.688400000000001</v>
      </c>
      <c r="H190" t="s">
        <v>11515</v>
      </c>
      <c r="I190">
        <v>0.3</v>
      </c>
      <c r="K190" s="3">
        <f t="shared" si="2"/>
        <v>0.30000000000000004</v>
      </c>
      <c r="L190" s="4">
        <v>85</v>
      </c>
      <c r="M190">
        <v>3</v>
      </c>
      <c r="N190" s="3">
        <v>8.0500000000000002E-2</v>
      </c>
      <c r="O190" s="3">
        <v>0.1144</v>
      </c>
      <c r="P190" s="4">
        <f>$L190*IF($J190="",$I190,VLOOKUP($J190,margin_ranges!$E$5:$F$10,2,FALSE))</f>
        <v>25.5</v>
      </c>
      <c r="Q190">
        <f>SUMIF($C$2:$C$4819,$C190,$P$2:$P5007)/SUMIF($C$2:$C$4819,$C190,$L$2:$L$4819)</f>
        <v>0.30000000000000004</v>
      </c>
    </row>
    <row r="191" spans="1:17" hidden="1" x14ac:dyDescent="0.3">
      <c r="A191" t="s">
        <v>11502</v>
      </c>
      <c r="B191" t="s">
        <v>8818</v>
      </c>
      <c r="C191" t="s">
        <v>8819</v>
      </c>
      <c r="D191" t="s">
        <v>8836</v>
      </c>
      <c r="E191" t="s">
        <v>8837</v>
      </c>
      <c r="F191" t="s">
        <v>11513</v>
      </c>
      <c r="G191" s="2">
        <v>20.688400000000001</v>
      </c>
      <c r="H191" t="s">
        <v>11515</v>
      </c>
      <c r="I191">
        <v>0.3</v>
      </c>
      <c r="K191" s="3">
        <f t="shared" si="2"/>
        <v>0.30000000000000004</v>
      </c>
      <c r="L191" s="4">
        <v>359</v>
      </c>
      <c r="M191">
        <v>14</v>
      </c>
      <c r="N191" s="3">
        <v>0.17249999999999999</v>
      </c>
      <c r="O191" s="3">
        <v>0.1144</v>
      </c>
      <c r="P191" s="4">
        <f>$L191*IF($J191="",$I191,VLOOKUP($J191,margin_ranges!$E$5:$F$10,2,FALSE))</f>
        <v>107.7</v>
      </c>
      <c r="Q191">
        <f>SUMIF($C$2:$C$4819,$C191,$P$2:$P5008)/SUMIF($C$2:$C$4819,$C191,$L$2:$L$4819)</f>
        <v>0.30000000000000004</v>
      </c>
    </row>
    <row r="192" spans="1:17" hidden="1" x14ac:dyDescent="0.3">
      <c r="A192" t="s">
        <v>11502</v>
      </c>
      <c r="B192" t="s">
        <v>8863</v>
      </c>
      <c r="C192" t="s">
        <v>8864</v>
      </c>
      <c r="D192" t="s">
        <v>8865</v>
      </c>
      <c r="E192" t="s">
        <v>8866</v>
      </c>
      <c r="F192" t="s">
        <v>11511</v>
      </c>
      <c r="G192" s="2">
        <v>29</v>
      </c>
      <c r="H192" t="s">
        <v>11512</v>
      </c>
      <c r="I192">
        <v>0.3</v>
      </c>
      <c r="K192" s="3">
        <f t="shared" si="2"/>
        <v>0.3</v>
      </c>
      <c r="L192" s="4">
        <v>8</v>
      </c>
      <c r="M192">
        <v>100</v>
      </c>
      <c r="N192" s="3">
        <v>0.18</v>
      </c>
      <c r="O192" s="3">
        <v>0.18</v>
      </c>
      <c r="P192" s="4">
        <f>$L192*IF($J192="",$I192,VLOOKUP($J192,margin_ranges!$E$5:$F$10,2,FALSE))</f>
        <v>2.4</v>
      </c>
      <c r="Q192">
        <f>SUMIF($C$2:$C$4819,$C192,$P$2:$P5009)/SUMIF($C$2:$C$4819,$C192,$L$2:$L$4819)</f>
        <v>0.3</v>
      </c>
    </row>
    <row r="193" spans="1:17" hidden="1" x14ac:dyDescent="0.3">
      <c r="A193" t="s">
        <v>11502</v>
      </c>
      <c r="B193" t="s">
        <v>921</v>
      </c>
      <c r="C193" s="1" t="s">
        <v>922</v>
      </c>
      <c r="D193" t="s">
        <v>923</v>
      </c>
      <c r="E193" t="s">
        <v>924</v>
      </c>
      <c r="F193" t="s">
        <v>11511</v>
      </c>
      <c r="G193" s="2">
        <v>28.738800000000001</v>
      </c>
      <c r="H193" t="s">
        <v>11512</v>
      </c>
      <c r="I193">
        <v>0.3</v>
      </c>
      <c r="K193" s="3">
        <f t="shared" si="2"/>
        <v>0.3</v>
      </c>
      <c r="L193" s="4">
        <v>27</v>
      </c>
      <c r="M193">
        <v>2</v>
      </c>
      <c r="N193" s="3">
        <v>0.19950000000000001</v>
      </c>
      <c r="O193" s="3">
        <v>0.27</v>
      </c>
      <c r="P193" s="4">
        <f>$L193*IF($J193="",$I193,VLOOKUP($J193,margin_ranges!$E$5:$F$10,2,FALSE))</f>
        <v>8.1</v>
      </c>
      <c r="Q193">
        <f>SUMIF($C$2:$C$4819,$C193,$P$2:$P5010)/SUMIF($C$2:$C$4819,$C193,$L$2:$L$4819)</f>
        <v>0.3</v>
      </c>
    </row>
    <row r="194" spans="1:17" hidden="1" x14ac:dyDescent="0.3">
      <c r="A194" t="s">
        <v>11502</v>
      </c>
      <c r="B194" t="s">
        <v>921</v>
      </c>
      <c r="C194" t="s">
        <v>922</v>
      </c>
      <c r="D194" t="s">
        <v>925</v>
      </c>
      <c r="E194" t="s">
        <v>926</v>
      </c>
      <c r="F194" t="s">
        <v>11513</v>
      </c>
      <c r="G194" s="2">
        <v>28.738800000000001</v>
      </c>
      <c r="H194" t="s">
        <v>11512</v>
      </c>
      <c r="I194">
        <v>0.3</v>
      </c>
      <c r="K194" s="3">
        <f t="shared" si="2"/>
        <v>0.3</v>
      </c>
      <c r="L194" s="4">
        <v>1279</v>
      </c>
      <c r="M194">
        <v>89</v>
      </c>
      <c r="N194" s="3">
        <v>0.29149999999999998</v>
      </c>
      <c r="O194" s="3">
        <v>0.27</v>
      </c>
      <c r="P194" s="4">
        <f>$L194*IF($J194="",$I194,VLOOKUP($J194,margin_ranges!$E$5:$F$10,2,FALSE))</f>
        <v>383.7</v>
      </c>
      <c r="Q194">
        <f>SUMIF($C$2:$C$4819,$C194,$P$2:$P5011)/SUMIF($C$2:$C$4819,$C194,$L$2:$L$4819)</f>
        <v>0.3</v>
      </c>
    </row>
    <row r="195" spans="1:17" hidden="1" x14ac:dyDescent="0.3">
      <c r="A195" t="s">
        <v>11502</v>
      </c>
      <c r="B195" t="s">
        <v>921</v>
      </c>
      <c r="C195" t="s">
        <v>922</v>
      </c>
      <c r="D195" t="s">
        <v>927</v>
      </c>
      <c r="E195" t="s">
        <v>928</v>
      </c>
      <c r="F195" t="s">
        <v>11511</v>
      </c>
      <c r="G195" s="2">
        <v>28.738800000000001</v>
      </c>
      <c r="H195" t="s">
        <v>11512</v>
      </c>
      <c r="I195">
        <v>0.3</v>
      </c>
      <c r="K195" s="3">
        <f t="shared" ref="K195:K258" si="3">Q195</f>
        <v>0.3</v>
      </c>
      <c r="L195" s="4">
        <v>69</v>
      </c>
      <c r="M195">
        <v>5</v>
      </c>
      <c r="N195" s="3">
        <v>0.3412</v>
      </c>
      <c r="O195" s="3">
        <v>0.27</v>
      </c>
      <c r="P195" s="4">
        <f>$L195*IF($J195="",$I195,VLOOKUP($J195,margin_ranges!$E$5:$F$10,2,FALSE))</f>
        <v>20.7</v>
      </c>
      <c r="Q195">
        <f>SUMIF($C$2:$C$4819,$C195,$P$2:$P5012)/SUMIF($C$2:$C$4819,$C195,$L$2:$L$4819)</f>
        <v>0.3</v>
      </c>
    </row>
    <row r="196" spans="1:17" hidden="1" x14ac:dyDescent="0.3">
      <c r="A196" t="s">
        <v>11502</v>
      </c>
      <c r="B196" t="s">
        <v>921</v>
      </c>
      <c r="C196" t="s">
        <v>922</v>
      </c>
      <c r="D196" t="s">
        <v>929</v>
      </c>
      <c r="E196" t="s">
        <v>930</v>
      </c>
      <c r="F196" t="s">
        <v>11513</v>
      </c>
      <c r="G196" s="2">
        <v>28.738800000000001</v>
      </c>
      <c r="H196" t="s">
        <v>11512</v>
      </c>
      <c r="I196">
        <v>0.3</v>
      </c>
      <c r="K196" s="3">
        <f t="shared" si="3"/>
        <v>0.3</v>
      </c>
      <c r="L196" s="4">
        <v>66</v>
      </c>
      <c r="M196">
        <v>5</v>
      </c>
      <c r="N196" s="3">
        <v>0.1147</v>
      </c>
      <c r="O196" s="3">
        <v>0.27</v>
      </c>
      <c r="P196" s="4">
        <f>$L196*IF($J196="",$I196,VLOOKUP($J196,margin_ranges!$E$5:$F$10,2,FALSE))</f>
        <v>19.8</v>
      </c>
      <c r="Q196">
        <f>SUMIF($C$2:$C$4819,$C196,$P$2:$P5013)/SUMIF($C$2:$C$4819,$C196,$L$2:$L$4819)</f>
        <v>0.3</v>
      </c>
    </row>
    <row r="197" spans="1:17" hidden="1" x14ac:dyDescent="0.3">
      <c r="A197" t="s">
        <v>11502</v>
      </c>
      <c r="B197" t="s">
        <v>7561</v>
      </c>
      <c r="C197" t="s">
        <v>7593</v>
      </c>
      <c r="D197" t="s">
        <v>7594</v>
      </c>
      <c r="E197" t="s">
        <v>7595</v>
      </c>
      <c r="F197" t="s">
        <v>11513</v>
      </c>
      <c r="G197" s="2">
        <v>29</v>
      </c>
      <c r="H197" t="s">
        <v>11512</v>
      </c>
      <c r="I197">
        <v>0.3</v>
      </c>
      <c r="K197" s="3">
        <f t="shared" si="3"/>
        <v>0.3</v>
      </c>
      <c r="L197" s="4">
        <v>1615</v>
      </c>
      <c r="M197">
        <v>35</v>
      </c>
      <c r="N197" s="3">
        <v>0.25109999999999999</v>
      </c>
      <c r="O197" s="3">
        <v>0.26229999999999998</v>
      </c>
      <c r="P197" s="4">
        <f>$L197*IF($J197="",$I197,VLOOKUP($J197,margin_ranges!$E$5:$F$10,2,FALSE))</f>
        <v>484.5</v>
      </c>
      <c r="Q197">
        <f>SUMIF($C$2:$C$4819,$C197,$P$2:$P5014)/SUMIF($C$2:$C$4819,$C197,$L$2:$L$4819)</f>
        <v>0.3</v>
      </c>
    </row>
    <row r="198" spans="1:17" hidden="1" x14ac:dyDescent="0.3">
      <c r="A198" t="s">
        <v>11502</v>
      </c>
      <c r="B198" t="s">
        <v>7561</v>
      </c>
      <c r="C198" t="s">
        <v>7593</v>
      </c>
      <c r="D198" t="s">
        <v>7596</v>
      </c>
      <c r="E198" t="s">
        <v>7597</v>
      </c>
      <c r="F198" t="s">
        <v>11513</v>
      </c>
      <c r="G198" s="2">
        <v>29</v>
      </c>
      <c r="H198" t="s">
        <v>11512</v>
      </c>
      <c r="I198">
        <v>0.3</v>
      </c>
      <c r="K198" s="3">
        <f t="shared" si="3"/>
        <v>0.3</v>
      </c>
      <c r="L198" s="4">
        <v>1611</v>
      </c>
      <c r="M198">
        <v>35</v>
      </c>
      <c r="N198" s="3">
        <v>0.27600000000000002</v>
      </c>
      <c r="O198" s="3">
        <v>0.26229999999999998</v>
      </c>
      <c r="P198" s="4">
        <f>$L198*IF($J198="",$I198,VLOOKUP($J198,margin_ranges!$E$5:$F$10,2,FALSE))</f>
        <v>483.29999999999995</v>
      </c>
      <c r="Q198">
        <f>SUMIF($C$2:$C$4819,$C198,$P$2:$P5015)/SUMIF($C$2:$C$4819,$C198,$L$2:$L$4819)</f>
        <v>0.3</v>
      </c>
    </row>
    <row r="199" spans="1:17" hidden="1" x14ac:dyDescent="0.3">
      <c r="A199" t="s">
        <v>11502</v>
      </c>
      <c r="B199" t="s">
        <v>7561</v>
      </c>
      <c r="C199" t="s">
        <v>7593</v>
      </c>
      <c r="D199" s="1" t="s">
        <v>7598</v>
      </c>
      <c r="E199" t="s">
        <v>7599</v>
      </c>
      <c r="F199" t="s">
        <v>11513</v>
      </c>
      <c r="G199" s="2">
        <v>29</v>
      </c>
      <c r="H199" t="s">
        <v>11512</v>
      </c>
      <c r="I199">
        <v>0.3</v>
      </c>
      <c r="K199" s="3">
        <f t="shared" si="3"/>
        <v>0.3</v>
      </c>
      <c r="L199" s="4">
        <v>1404</v>
      </c>
      <c r="M199">
        <v>30</v>
      </c>
      <c r="N199" s="3">
        <v>0.26050000000000001</v>
      </c>
      <c r="O199" s="3">
        <v>0.26229999999999998</v>
      </c>
      <c r="P199" s="4">
        <f>$L199*IF($J199="",$I199,VLOOKUP($J199,margin_ranges!$E$5:$F$10,2,FALSE))</f>
        <v>421.2</v>
      </c>
      <c r="Q199">
        <f>SUMIF($C$2:$C$4819,$C199,$P$2:$P5016)/SUMIF($C$2:$C$4819,$C199,$L$2:$L$4819)</f>
        <v>0.3</v>
      </c>
    </row>
    <row r="200" spans="1:17" hidden="1" x14ac:dyDescent="0.3">
      <c r="A200" t="s">
        <v>11502</v>
      </c>
      <c r="B200" t="s">
        <v>9772</v>
      </c>
      <c r="C200" t="s">
        <v>9780</v>
      </c>
      <c r="D200" s="1" t="s">
        <v>9781</v>
      </c>
      <c r="E200" t="s">
        <v>9782</v>
      </c>
      <c r="F200" t="s">
        <v>11511</v>
      </c>
      <c r="G200" s="2">
        <v>29</v>
      </c>
      <c r="H200" t="s">
        <v>11512</v>
      </c>
      <c r="I200">
        <v>0.3</v>
      </c>
      <c r="K200" s="3">
        <f t="shared" si="3"/>
        <v>0.3</v>
      </c>
      <c r="L200" s="4">
        <v>16</v>
      </c>
      <c r="M200">
        <v>28</v>
      </c>
      <c r="N200" s="3">
        <v>0.1022</v>
      </c>
      <c r="O200" s="3">
        <v>0.15989999999999999</v>
      </c>
      <c r="P200" s="4">
        <f>$L200*IF($J200="",$I200,VLOOKUP($J200,margin_ranges!$E$5:$F$10,2,FALSE))</f>
        <v>4.8</v>
      </c>
      <c r="Q200">
        <f>SUMIF($C$2:$C$4819,$C200,$P$2:$P5017)/SUMIF($C$2:$C$4819,$C200,$L$2:$L$4819)</f>
        <v>0.3</v>
      </c>
    </row>
    <row r="201" spans="1:17" hidden="1" x14ac:dyDescent="0.3">
      <c r="A201" t="s">
        <v>11502</v>
      </c>
      <c r="B201" t="s">
        <v>9772</v>
      </c>
      <c r="C201" t="s">
        <v>9780</v>
      </c>
      <c r="D201" t="s">
        <v>9783</v>
      </c>
      <c r="E201" t="s">
        <v>9784</v>
      </c>
      <c r="F201" t="s">
        <v>11511</v>
      </c>
      <c r="G201" s="2">
        <v>29</v>
      </c>
      <c r="H201" t="s">
        <v>11512</v>
      </c>
      <c r="I201">
        <v>0.3</v>
      </c>
      <c r="K201" s="3">
        <f t="shared" si="3"/>
        <v>0.3</v>
      </c>
      <c r="L201" s="4">
        <v>27</v>
      </c>
      <c r="M201">
        <v>47</v>
      </c>
      <c r="N201" s="3">
        <v>0.24610000000000001</v>
      </c>
      <c r="O201" s="3">
        <v>0.15989999999999999</v>
      </c>
      <c r="P201" s="4">
        <f>$L201*IF($J201="",$I201,VLOOKUP($J201,margin_ranges!$E$5:$F$10,2,FALSE))</f>
        <v>8.1</v>
      </c>
      <c r="Q201">
        <f>SUMIF($C$2:$C$4819,$C201,$P$2:$P5018)/SUMIF($C$2:$C$4819,$C201,$L$2:$L$4819)</f>
        <v>0.3</v>
      </c>
    </row>
    <row r="202" spans="1:17" hidden="1" x14ac:dyDescent="0.3">
      <c r="A202" t="s">
        <v>11502</v>
      </c>
      <c r="B202" t="s">
        <v>9772</v>
      </c>
      <c r="C202" t="s">
        <v>9780</v>
      </c>
      <c r="D202" t="s">
        <v>9785</v>
      </c>
      <c r="E202" t="s">
        <v>9786</v>
      </c>
      <c r="F202" t="s">
        <v>11511</v>
      </c>
      <c r="G202" s="2">
        <v>29</v>
      </c>
      <c r="H202" t="s">
        <v>11512</v>
      </c>
      <c r="I202">
        <v>0.3</v>
      </c>
      <c r="K202" s="3">
        <f t="shared" si="3"/>
        <v>0.3</v>
      </c>
      <c r="L202" s="4">
        <v>14</v>
      </c>
      <c r="M202">
        <v>25</v>
      </c>
      <c r="N202" s="3">
        <v>0.16</v>
      </c>
      <c r="O202" s="3">
        <v>0.15989999999999999</v>
      </c>
      <c r="P202" s="4">
        <f>$L202*IF($J202="",$I202,VLOOKUP($J202,margin_ranges!$E$5:$F$10,2,FALSE))</f>
        <v>4.2</v>
      </c>
      <c r="Q202">
        <f>SUMIF($C$2:$C$4819,$C202,$P$2:$P5019)/SUMIF($C$2:$C$4819,$C202,$L$2:$L$4819)</f>
        <v>0.3</v>
      </c>
    </row>
    <row r="203" spans="1:17" hidden="1" x14ac:dyDescent="0.3">
      <c r="A203" t="s">
        <v>11502</v>
      </c>
      <c r="B203" t="s">
        <v>931</v>
      </c>
      <c r="C203" t="s">
        <v>931</v>
      </c>
      <c r="D203" t="s">
        <v>932</v>
      </c>
      <c r="E203" t="s">
        <v>933</v>
      </c>
      <c r="F203" t="s">
        <v>11511</v>
      </c>
      <c r="G203" s="2">
        <v>35.422800000000002</v>
      </c>
      <c r="H203" t="s">
        <v>11512</v>
      </c>
      <c r="I203">
        <v>0.3</v>
      </c>
      <c r="K203" s="3">
        <f t="shared" si="3"/>
        <v>0.30000000000000004</v>
      </c>
      <c r="L203" s="4">
        <v>11</v>
      </c>
      <c r="M203">
        <v>49</v>
      </c>
      <c r="N203" s="3">
        <v>0.1079</v>
      </c>
      <c r="O203" s="3">
        <v>7.7499999999999999E-2</v>
      </c>
      <c r="P203" s="4">
        <f>$L203*IF($J203="",$I203,VLOOKUP($J203,margin_ranges!$E$5:$F$10,2,FALSE))</f>
        <v>3.3</v>
      </c>
      <c r="Q203">
        <f>SUMIF($C$2:$C$4819,$C203,$P$2:$P5020)/SUMIF($C$2:$C$4819,$C203,$L$2:$L$4819)</f>
        <v>0.30000000000000004</v>
      </c>
    </row>
    <row r="204" spans="1:17" hidden="1" x14ac:dyDescent="0.3">
      <c r="A204" t="s">
        <v>11502</v>
      </c>
      <c r="B204" t="s">
        <v>931</v>
      </c>
      <c r="C204" t="s">
        <v>931</v>
      </c>
      <c r="D204" t="s">
        <v>934</v>
      </c>
      <c r="E204" t="s">
        <v>935</v>
      </c>
      <c r="F204" t="s">
        <v>11511</v>
      </c>
      <c r="G204" s="2">
        <v>35.422800000000002</v>
      </c>
      <c r="H204" t="s">
        <v>11512</v>
      </c>
      <c r="I204">
        <v>0.3</v>
      </c>
      <c r="K204" s="3">
        <f t="shared" si="3"/>
        <v>0.30000000000000004</v>
      </c>
      <c r="L204" s="4">
        <v>7</v>
      </c>
      <c r="M204">
        <v>28</v>
      </c>
      <c r="N204" s="3">
        <v>6.8500000000000005E-2</v>
      </c>
      <c r="O204" s="3">
        <v>7.7499999999999999E-2</v>
      </c>
      <c r="P204" s="4">
        <f>$L204*IF($J204="",$I204,VLOOKUP($J204,margin_ranges!$E$5:$F$10,2,FALSE))</f>
        <v>2.1</v>
      </c>
      <c r="Q204">
        <f>SUMIF($C$2:$C$4819,$C204,$P$2:$P5021)/SUMIF($C$2:$C$4819,$C204,$L$2:$L$4819)</f>
        <v>0.30000000000000004</v>
      </c>
    </row>
    <row r="205" spans="1:17" hidden="1" x14ac:dyDescent="0.3">
      <c r="A205" t="s">
        <v>11502</v>
      </c>
      <c r="B205" t="s">
        <v>4972</v>
      </c>
      <c r="C205" t="s">
        <v>4973</v>
      </c>
      <c r="D205" s="1" t="s">
        <v>4974</v>
      </c>
      <c r="E205" t="s">
        <v>4975</v>
      </c>
      <c r="F205" t="s">
        <v>11511</v>
      </c>
      <c r="G205" s="2">
        <v>33.084600000000002</v>
      </c>
      <c r="H205" t="s">
        <v>11512</v>
      </c>
      <c r="I205">
        <v>0.3</v>
      </c>
      <c r="K205" s="3">
        <f t="shared" si="3"/>
        <v>0.3</v>
      </c>
      <c r="L205" s="4">
        <v>134</v>
      </c>
      <c r="M205">
        <v>81</v>
      </c>
      <c r="N205" s="3">
        <v>0.26079999999999998</v>
      </c>
      <c r="O205" s="3">
        <v>0.26529999999999998</v>
      </c>
      <c r="P205" s="4">
        <f>$L205*IF($J205="",$I205,VLOOKUP($J205,margin_ranges!$E$5:$F$10,2,FALSE))</f>
        <v>40.199999999999996</v>
      </c>
      <c r="Q205">
        <f>SUMIF($C$2:$C$4819,$C205,$P$2:$P5022)/SUMIF($C$2:$C$4819,$C205,$L$2:$L$4819)</f>
        <v>0.3</v>
      </c>
    </row>
    <row r="206" spans="1:17" hidden="1" x14ac:dyDescent="0.3">
      <c r="A206" t="s">
        <v>11502</v>
      </c>
      <c r="B206" t="s">
        <v>4972</v>
      </c>
      <c r="C206" t="s">
        <v>4973</v>
      </c>
      <c r="D206" t="s">
        <v>4976</v>
      </c>
      <c r="E206" t="s">
        <v>4977</v>
      </c>
      <c r="F206" t="s">
        <v>11511</v>
      </c>
      <c r="G206" s="2">
        <v>33.084600000000002</v>
      </c>
      <c r="H206" t="s">
        <v>11512</v>
      </c>
      <c r="I206">
        <v>0.3</v>
      </c>
      <c r="K206" s="3">
        <f t="shared" si="3"/>
        <v>0.3</v>
      </c>
      <c r="L206" s="4">
        <v>14</v>
      </c>
      <c r="M206">
        <v>9</v>
      </c>
      <c r="N206" s="3">
        <v>0.18260000000000001</v>
      </c>
      <c r="O206" s="3">
        <v>0.26529999999999998</v>
      </c>
      <c r="P206" s="4">
        <f>$L206*IF($J206="",$I206,VLOOKUP($J206,margin_ranges!$E$5:$F$10,2,FALSE))</f>
        <v>4.2</v>
      </c>
      <c r="Q206">
        <f>SUMIF($C$2:$C$4819,$C206,$P$2:$P5023)/SUMIF($C$2:$C$4819,$C206,$L$2:$L$4819)</f>
        <v>0.3</v>
      </c>
    </row>
    <row r="207" spans="1:17" hidden="1" x14ac:dyDescent="0.3">
      <c r="A207" t="s">
        <v>11502</v>
      </c>
      <c r="B207" t="s">
        <v>4972</v>
      </c>
      <c r="C207" t="s">
        <v>4973</v>
      </c>
      <c r="D207" s="1" t="s">
        <v>4978</v>
      </c>
      <c r="E207" t="s">
        <v>4979</v>
      </c>
      <c r="F207" t="s">
        <v>11511</v>
      </c>
      <c r="G207" s="2">
        <v>33.084600000000002</v>
      </c>
      <c r="H207" t="s">
        <v>11512</v>
      </c>
      <c r="I207">
        <v>0.3</v>
      </c>
      <c r="K207" s="3">
        <f t="shared" si="3"/>
        <v>0.3</v>
      </c>
      <c r="L207" s="4">
        <v>17</v>
      </c>
      <c r="M207">
        <v>10</v>
      </c>
      <c r="N207" s="3">
        <v>0.57509999999999994</v>
      </c>
      <c r="O207" s="3">
        <v>0.26529999999999998</v>
      </c>
      <c r="P207" s="4">
        <f>$L207*IF($J207="",$I207,VLOOKUP($J207,margin_ranges!$E$5:$F$10,2,FALSE))</f>
        <v>5.0999999999999996</v>
      </c>
      <c r="Q207">
        <f>SUMIF($C$2:$C$4819,$C207,$P$2:$P5024)/SUMIF($C$2:$C$4819,$C207,$L$2:$L$4819)</f>
        <v>0.3</v>
      </c>
    </row>
    <row r="208" spans="1:17" hidden="1" x14ac:dyDescent="0.3">
      <c r="A208" t="s">
        <v>11502</v>
      </c>
      <c r="B208" t="s">
        <v>936</v>
      </c>
      <c r="C208" t="s">
        <v>937</v>
      </c>
      <c r="D208" t="s">
        <v>938</v>
      </c>
      <c r="E208" t="s">
        <v>939</v>
      </c>
      <c r="F208" t="s">
        <v>11511</v>
      </c>
      <c r="G208" s="2">
        <v>29</v>
      </c>
      <c r="H208" t="s">
        <v>11512</v>
      </c>
      <c r="I208">
        <v>0.3</v>
      </c>
      <c r="K208" s="3">
        <f t="shared" si="3"/>
        <v>0.3</v>
      </c>
      <c r="L208" s="4">
        <v>59</v>
      </c>
      <c r="M208">
        <v>89</v>
      </c>
      <c r="N208" s="3">
        <v>0.14360000000000001</v>
      </c>
      <c r="O208" s="3">
        <v>0.1389</v>
      </c>
      <c r="P208" s="4">
        <f>$L208*IF($J208="",$I208,VLOOKUP($J208,margin_ranges!$E$5:$F$10,2,FALSE))</f>
        <v>17.7</v>
      </c>
      <c r="Q208">
        <f>SUMIF($C$2:$C$4819,$C208,$P$2:$P5025)/SUMIF($C$2:$C$4819,$C208,$L$2:$L$4819)</f>
        <v>0.3</v>
      </c>
    </row>
    <row r="209" spans="1:17" hidden="1" x14ac:dyDescent="0.3">
      <c r="A209" t="s">
        <v>11502</v>
      </c>
      <c r="B209" t="s">
        <v>936</v>
      </c>
      <c r="C209" t="s">
        <v>937</v>
      </c>
      <c r="D209" t="s">
        <v>940</v>
      </c>
      <c r="E209" t="s">
        <v>941</v>
      </c>
      <c r="F209" t="s">
        <v>11511</v>
      </c>
      <c r="G209" s="2">
        <v>29</v>
      </c>
      <c r="H209" t="s">
        <v>11512</v>
      </c>
      <c r="I209">
        <v>0.3</v>
      </c>
      <c r="K209" s="3">
        <f t="shared" si="3"/>
        <v>0.3</v>
      </c>
      <c r="L209" s="4">
        <v>7</v>
      </c>
      <c r="M209">
        <v>11</v>
      </c>
      <c r="N209" s="3">
        <v>0.11310000000000001</v>
      </c>
      <c r="O209" s="3">
        <v>0.1389</v>
      </c>
      <c r="P209" s="4">
        <f>$L209*IF($J209="",$I209,VLOOKUP($J209,margin_ranges!$E$5:$F$10,2,FALSE))</f>
        <v>2.1</v>
      </c>
      <c r="Q209">
        <f>SUMIF($C$2:$C$4819,$C209,$P$2:$P5026)/SUMIF($C$2:$C$4819,$C209,$L$2:$L$4819)</f>
        <v>0.3</v>
      </c>
    </row>
    <row r="210" spans="1:17" hidden="1" x14ac:dyDescent="0.3">
      <c r="A210" t="s">
        <v>11502</v>
      </c>
      <c r="B210" t="s">
        <v>5320</v>
      </c>
      <c r="C210" t="s">
        <v>5328</v>
      </c>
      <c r="D210" t="s">
        <v>5329</v>
      </c>
      <c r="E210" t="s">
        <v>5330</v>
      </c>
      <c r="F210" t="s">
        <v>11513</v>
      </c>
      <c r="G210" s="2">
        <v>37.753900000000002</v>
      </c>
      <c r="H210" t="s">
        <v>11512</v>
      </c>
      <c r="I210">
        <v>0.3</v>
      </c>
      <c r="K210" s="3">
        <f t="shared" si="3"/>
        <v>0.4034401602403605</v>
      </c>
      <c r="L210" s="4">
        <v>218</v>
      </c>
      <c r="M210">
        <v>11</v>
      </c>
      <c r="N210" s="3">
        <v>4.3E-3</v>
      </c>
      <c r="O210" s="3">
        <v>1.37E-2</v>
      </c>
      <c r="P210" s="4">
        <f>$L210*IF($J210="",$I210,VLOOKUP($J210,margin_ranges!$E$5:$F$10,2,FALSE))</f>
        <v>65.399999999999991</v>
      </c>
      <c r="Q210">
        <f>SUMIF($C$2:$C$4819,$C210,$P$2:$P5027)/SUMIF($C$2:$C$4819,$C210,$L$2:$L$4819)</f>
        <v>0.4034401602403605</v>
      </c>
    </row>
    <row r="211" spans="1:17" hidden="1" x14ac:dyDescent="0.3">
      <c r="A211" t="s">
        <v>11502</v>
      </c>
      <c r="B211" t="s">
        <v>5320</v>
      </c>
      <c r="C211" t="s">
        <v>5328</v>
      </c>
      <c r="D211" t="s">
        <v>5331</v>
      </c>
      <c r="E211" t="s">
        <v>5332</v>
      </c>
      <c r="F211" t="s">
        <v>11513</v>
      </c>
      <c r="G211" s="2">
        <v>37.753900000000002</v>
      </c>
      <c r="H211" t="s">
        <v>11514</v>
      </c>
      <c r="I211">
        <v>0.43</v>
      </c>
      <c r="K211" s="3">
        <f t="shared" si="3"/>
        <v>0.4034401602403605</v>
      </c>
      <c r="L211" s="4">
        <v>519</v>
      </c>
      <c r="M211">
        <v>26</v>
      </c>
      <c r="N211" s="3">
        <v>8.9999999999999993E-3</v>
      </c>
      <c r="O211" s="3">
        <v>1.37E-2</v>
      </c>
      <c r="P211" s="4">
        <f>$L211*IF($J211="",$I211,VLOOKUP($J211,margin_ranges!$E$5:$F$10,2,FALSE))</f>
        <v>223.17</v>
      </c>
      <c r="Q211">
        <f>SUMIF($C$2:$C$4819,$C211,$P$2:$P5028)/SUMIF($C$2:$C$4819,$C211,$L$2:$L$4819)</f>
        <v>0.4034401602403605</v>
      </c>
    </row>
    <row r="212" spans="1:17" hidden="1" x14ac:dyDescent="0.3">
      <c r="A212" t="s">
        <v>11502</v>
      </c>
      <c r="B212" t="s">
        <v>5320</v>
      </c>
      <c r="C212" t="s">
        <v>5328</v>
      </c>
      <c r="D212" t="s">
        <v>5333</v>
      </c>
      <c r="E212" t="s">
        <v>5334</v>
      </c>
      <c r="F212" t="s">
        <v>11513</v>
      </c>
      <c r="G212" s="2">
        <v>37.753900000000002</v>
      </c>
      <c r="H212" t="s">
        <v>11514</v>
      </c>
      <c r="I212">
        <v>0.43</v>
      </c>
      <c r="K212" s="3">
        <f t="shared" si="3"/>
        <v>0.4034401602403605</v>
      </c>
      <c r="L212" s="4">
        <v>1070</v>
      </c>
      <c r="M212">
        <v>54</v>
      </c>
      <c r="N212" s="3">
        <v>2.5600000000000001E-2</v>
      </c>
      <c r="O212" s="3">
        <v>1.37E-2</v>
      </c>
      <c r="P212" s="4">
        <f>$L212*IF($J212="",$I212,VLOOKUP($J212,margin_ranges!$E$5:$F$10,2,FALSE))</f>
        <v>460.09999999999997</v>
      </c>
      <c r="Q212">
        <f>SUMIF($C$2:$C$4819,$C212,$P$2:$P5029)/SUMIF($C$2:$C$4819,$C212,$L$2:$L$4819)</f>
        <v>0.4034401602403605</v>
      </c>
    </row>
    <row r="213" spans="1:17" hidden="1" x14ac:dyDescent="0.3">
      <c r="A213" t="s">
        <v>11502</v>
      </c>
      <c r="B213" t="s">
        <v>5320</v>
      </c>
      <c r="C213" t="s">
        <v>5328</v>
      </c>
      <c r="D213" t="s">
        <v>5335</v>
      </c>
      <c r="E213" t="s">
        <v>5336</v>
      </c>
      <c r="F213" t="s">
        <v>11513</v>
      </c>
      <c r="G213" s="2">
        <v>37.753900000000002</v>
      </c>
      <c r="H213" t="s">
        <v>11512</v>
      </c>
      <c r="I213">
        <v>0.3</v>
      </c>
      <c r="K213" s="3">
        <f t="shared" si="3"/>
        <v>0.4034401602403605</v>
      </c>
      <c r="L213" s="4">
        <v>190</v>
      </c>
      <c r="M213">
        <v>9</v>
      </c>
      <c r="N213" s="3">
        <v>4.7999999999999996E-3</v>
      </c>
      <c r="O213" s="3">
        <v>1.37E-2</v>
      </c>
      <c r="P213" s="4">
        <f>$L213*IF($J213="",$I213,VLOOKUP($J213,margin_ranges!$E$5:$F$10,2,FALSE))</f>
        <v>57</v>
      </c>
      <c r="Q213">
        <f>SUMIF($C$2:$C$4819,$C213,$P$2:$P5030)/SUMIF($C$2:$C$4819,$C213,$L$2:$L$4819)</f>
        <v>0.4034401602403605</v>
      </c>
    </row>
    <row r="214" spans="1:17" hidden="1" x14ac:dyDescent="0.3">
      <c r="A214" t="s">
        <v>11502</v>
      </c>
      <c r="B214" t="s">
        <v>942</v>
      </c>
      <c r="C214" t="s">
        <v>943</v>
      </c>
      <c r="D214" t="s">
        <v>944</v>
      </c>
      <c r="E214" t="s">
        <v>945</v>
      </c>
      <c r="F214" t="s">
        <v>11511</v>
      </c>
      <c r="G214" s="2">
        <v>34</v>
      </c>
      <c r="H214" t="s">
        <v>11512</v>
      </c>
      <c r="I214">
        <v>0.3</v>
      </c>
      <c r="K214" s="3">
        <f t="shared" si="3"/>
        <v>0.3</v>
      </c>
      <c r="L214" s="4">
        <v>56</v>
      </c>
      <c r="M214">
        <v>100</v>
      </c>
      <c r="N214" s="3">
        <v>0.15809999999999999</v>
      </c>
      <c r="O214" s="3">
        <v>0.15809999999999999</v>
      </c>
      <c r="P214" s="4">
        <f>$L214*IF($J214="",$I214,VLOOKUP($J214,margin_ranges!$E$5:$F$10,2,FALSE))</f>
        <v>16.8</v>
      </c>
      <c r="Q214">
        <f>SUMIF($C$2:$C$4819,$C214,$P$2:$P5031)/SUMIF($C$2:$C$4819,$C214,$L$2:$L$4819)</f>
        <v>0.3</v>
      </c>
    </row>
    <row r="215" spans="1:17" hidden="1" x14ac:dyDescent="0.3">
      <c r="A215" t="s">
        <v>11502</v>
      </c>
      <c r="B215" t="s">
        <v>6639</v>
      </c>
      <c r="C215" t="s">
        <v>6640</v>
      </c>
      <c r="D215" t="s">
        <v>6641</v>
      </c>
      <c r="E215" t="s">
        <v>6642</v>
      </c>
      <c r="F215" t="s">
        <v>11513</v>
      </c>
      <c r="G215" s="2">
        <v>30.461200000000002</v>
      </c>
      <c r="H215" t="s">
        <v>11512</v>
      </c>
      <c r="I215">
        <v>0.3</v>
      </c>
      <c r="K215" s="3">
        <f t="shared" si="3"/>
        <v>0.3</v>
      </c>
      <c r="L215" s="4">
        <v>379</v>
      </c>
      <c r="M215">
        <v>29</v>
      </c>
      <c r="N215" s="3">
        <v>0.13730000000000001</v>
      </c>
      <c r="O215" s="3">
        <v>0.13200000000000001</v>
      </c>
      <c r="P215" s="4">
        <f>$L215*IF($J215="",$I215,VLOOKUP($J215,margin_ranges!$E$5:$F$10,2,FALSE))</f>
        <v>113.7</v>
      </c>
      <c r="Q215">
        <f>SUMIF($C$2:$C$4819,$C215,$P$2:$P5032)/SUMIF($C$2:$C$4819,$C215,$L$2:$L$4819)</f>
        <v>0.3</v>
      </c>
    </row>
    <row r="216" spans="1:17" hidden="1" x14ac:dyDescent="0.3">
      <c r="A216" t="s">
        <v>11502</v>
      </c>
      <c r="B216" t="s">
        <v>6639</v>
      </c>
      <c r="C216" t="s">
        <v>6640</v>
      </c>
      <c r="D216" s="1" t="s">
        <v>6643</v>
      </c>
      <c r="E216" t="s">
        <v>6644</v>
      </c>
      <c r="F216" t="s">
        <v>11513</v>
      </c>
      <c r="G216" s="2">
        <v>30.461200000000002</v>
      </c>
      <c r="H216" t="s">
        <v>11512</v>
      </c>
      <c r="I216">
        <v>0.3</v>
      </c>
      <c r="K216" s="3">
        <f t="shared" si="3"/>
        <v>0.3</v>
      </c>
      <c r="L216" s="4">
        <v>918</v>
      </c>
      <c r="M216">
        <v>71</v>
      </c>
      <c r="N216" s="3">
        <v>0.13009999999999999</v>
      </c>
      <c r="O216" s="3">
        <v>0.13200000000000001</v>
      </c>
      <c r="P216" s="4">
        <f>$L216*IF($J216="",$I216,VLOOKUP($J216,margin_ranges!$E$5:$F$10,2,FALSE))</f>
        <v>275.39999999999998</v>
      </c>
      <c r="Q216">
        <f>SUMIF($C$2:$C$4819,$C216,$P$2:$P5033)/SUMIF($C$2:$C$4819,$C216,$L$2:$L$4819)</f>
        <v>0.3</v>
      </c>
    </row>
    <row r="217" spans="1:17" hidden="1" x14ac:dyDescent="0.3">
      <c r="A217" t="s">
        <v>11502</v>
      </c>
      <c r="B217" t="s">
        <v>5793</v>
      </c>
      <c r="C217" t="s">
        <v>5794</v>
      </c>
      <c r="D217" t="s">
        <v>5795</v>
      </c>
      <c r="E217" t="s">
        <v>5796</v>
      </c>
      <c r="F217" t="s">
        <v>11513</v>
      </c>
      <c r="G217" s="2">
        <v>35</v>
      </c>
      <c r="H217" t="s">
        <v>11515</v>
      </c>
      <c r="I217">
        <v>0.3</v>
      </c>
      <c r="K217" s="3">
        <f t="shared" si="3"/>
        <v>0.3</v>
      </c>
      <c r="L217" s="4">
        <v>49</v>
      </c>
      <c r="M217">
        <v>100</v>
      </c>
      <c r="N217" s="3">
        <v>0.24540000000000001</v>
      </c>
      <c r="O217" s="3">
        <v>0.24540000000000001</v>
      </c>
      <c r="P217" s="4">
        <f>$L217*IF($J217="",$I217,VLOOKUP($J217,margin_ranges!$E$5:$F$10,2,FALSE))</f>
        <v>14.7</v>
      </c>
      <c r="Q217">
        <f>SUMIF($C$2:$C$4819,$C217,$P$2:$P5034)/SUMIF($C$2:$C$4819,$C217,$L$2:$L$4819)</f>
        <v>0.3</v>
      </c>
    </row>
    <row r="218" spans="1:17" hidden="1" x14ac:dyDescent="0.3">
      <c r="A218" t="s">
        <v>11502</v>
      </c>
      <c r="B218" t="s">
        <v>9069</v>
      </c>
      <c r="C218" t="s">
        <v>9075</v>
      </c>
      <c r="D218" t="s">
        <v>9076</v>
      </c>
      <c r="E218" t="s">
        <v>9077</v>
      </c>
      <c r="F218" t="s">
        <v>11511</v>
      </c>
      <c r="G218" s="2">
        <v>29</v>
      </c>
      <c r="H218" t="s">
        <v>11512</v>
      </c>
      <c r="I218">
        <v>0.3</v>
      </c>
      <c r="K218" s="3">
        <f t="shared" si="3"/>
        <v>0.3</v>
      </c>
      <c r="L218" s="4">
        <v>16</v>
      </c>
      <c r="M218">
        <v>15</v>
      </c>
      <c r="N218" s="3">
        <v>5.2600000000000001E-2</v>
      </c>
      <c r="O218" s="3">
        <v>0.111</v>
      </c>
      <c r="P218" s="4">
        <f>$L218*IF($J218="",$I218,VLOOKUP($J218,margin_ranges!$E$5:$F$10,2,FALSE))</f>
        <v>4.8</v>
      </c>
      <c r="Q218">
        <f>SUMIF($C$2:$C$4819,$C218,$P$2:$P5035)/SUMIF($C$2:$C$4819,$C218,$L$2:$L$4819)</f>
        <v>0.3</v>
      </c>
    </row>
    <row r="219" spans="1:17" hidden="1" x14ac:dyDescent="0.3">
      <c r="A219" t="s">
        <v>11502</v>
      </c>
      <c r="B219" t="s">
        <v>9069</v>
      </c>
      <c r="C219" t="s">
        <v>9075</v>
      </c>
      <c r="D219" t="s">
        <v>9078</v>
      </c>
      <c r="E219" t="s">
        <v>9079</v>
      </c>
      <c r="F219" t="s">
        <v>11511</v>
      </c>
      <c r="G219" s="2">
        <v>29</v>
      </c>
      <c r="H219" t="s">
        <v>11512</v>
      </c>
      <c r="I219">
        <v>0.3</v>
      </c>
      <c r="K219" s="3">
        <f t="shared" si="3"/>
        <v>0.3</v>
      </c>
      <c r="L219" s="4">
        <v>86</v>
      </c>
      <c r="M219">
        <v>85</v>
      </c>
      <c r="N219" s="3">
        <v>0.13800000000000001</v>
      </c>
      <c r="O219" s="3">
        <v>0.111</v>
      </c>
      <c r="P219" s="4">
        <f>$L219*IF($J219="",$I219,VLOOKUP($J219,margin_ranges!$E$5:$F$10,2,FALSE))</f>
        <v>25.8</v>
      </c>
      <c r="Q219">
        <f>SUMIF($C$2:$C$4819,$C219,$P$2:$P5036)/SUMIF($C$2:$C$4819,$C219,$L$2:$L$4819)</f>
        <v>0.3</v>
      </c>
    </row>
    <row r="220" spans="1:17" hidden="1" x14ac:dyDescent="0.3">
      <c r="A220" t="s">
        <v>11502</v>
      </c>
      <c r="B220" t="s">
        <v>4581</v>
      </c>
      <c r="C220" t="s">
        <v>4585</v>
      </c>
      <c r="D220" t="s">
        <v>4586</v>
      </c>
      <c r="E220" t="s">
        <v>4587</v>
      </c>
      <c r="F220" t="s">
        <v>11513</v>
      </c>
      <c r="G220" s="2">
        <v>29</v>
      </c>
      <c r="H220" t="s">
        <v>11512</v>
      </c>
      <c r="I220">
        <v>0.3</v>
      </c>
      <c r="K220" s="3">
        <f t="shared" si="3"/>
        <v>0.30000000000000004</v>
      </c>
      <c r="L220" s="4">
        <v>35</v>
      </c>
      <c r="M220">
        <v>49</v>
      </c>
      <c r="N220" s="3">
        <v>7.1199999999999999E-2</v>
      </c>
      <c r="O220" s="3">
        <v>8.0299999999999996E-2</v>
      </c>
      <c r="P220" s="4">
        <f>$L220*IF($J220="",$I220,VLOOKUP($J220,margin_ranges!$E$5:$F$10,2,FALSE))</f>
        <v>10.5</v>
      </c>
      <c r="Q220">
        <f>SUMIF($C$2:$C$4819,$C220,$P$2:$P5037)/SUMIF($C$2:$C$4819,$C220,$L$2:$L$4819)</f>
        <v>0.30000000000000004</v>
      </c>
    </row>
    <row r="221" spans="1:17" hidden="1" x14ac:dyDescent="0.3">
      <c r="A221" t="s">
        <v>11502</v>
      </c>
      <c r="B221" t="s">
        <v>4581</v>
      </c>
      <c r="C221" t="s">
        <v>4585</v>
      </c>
      <c r="D221" t="s">
        <v>4588</v>
      </c>
      <c r="E221" t="s">
        <v>4589</v>
      </c>
      <c r="F221" t="s">
        <v>11511</v>
      </c>
      <c r="G221" s="2">
        <v>29</v>
      </c>
      <c r="H221" t="s">
        <v>11512</v>
      </c>
      <c r="I221">
        <v>0.3</v>
      </c>
      <c r="K221" s="3">
        <f t="shared" si="3"/>
        <v>0.30000000000000004</v>
      </c>
      <c r="L221" s="4">
        <v>37</v>
      </c>
      <c r="M221">
        <v>51</v>
      </c>
      <c r="N221" s="3">
        <v>9.3399999999999997E-2</v>
      </c>
      <c r="O221" s="3">
        <v>8.0299999999999996E-2</v>
      </c>
      <c r="P221" s="4">
        <f>$L221*IF($J221="",$I221,VLOOKUP($J221,margin_ranges!$E$5:$F$10,2,FALSE))</f>
        <v>11.1</v>
      </c>
      <c r="Q221">
        <f>SUMIF($C$2:$C$4819,$C221,$P$2:$P5038)/SUMIF($C$2:$C$4819,$C221,$L$2:$L$4819)</f>
        <v>0.30000000000000004</v>
      </c>
    </row>
    <row r="222" spans="1:17" hidden="1" x14ac:dyDescent="0.3">
      <c r="A222" t="s">
        <v>11502</v>
      </c>
      <c r="B222" t="s">
        <v>1360</v>
      </c>
      <c r="C222" t="s">
        <v>1387</v>
      </c>
      <c r="D222" t="s">
        <v>1388</v>
      </c>
      <c r="E222" t="s">
        <v>1389</v>
      </c>
      <c r="F222" t="s">
        <v>11511</v>
      </c>
      <c r="G222" s="2">
        <v>22.712499999999999</v>
      </c>
      <c r="H222" t="s">
        <v>11515</v>
      </c>
      <c r="I222">
        <v>0.3</v>
      </c>
      <c r="K222" s="3">
        <f t="shared" si="3"/>
        <v>0.3</v>
      </c>
      <c r="L222" s="4">
        <v>19</v>
      </c>
      <c r="M222">
        <v>58</v>
      </c>
      <c r="N222" s="3">
        <v>0.3296</v>
      </c>
      <c r="O222" s="3">
        <v>0.32040000000000002</v>
      </c>
      <c r="P222" s="4">
        <f>$L222*IF($J222="",$I222,VLOOKUP($J222,margin_ranges!$E$5:$F$10,2,FALSE))</f>
        <v>5.7</v>
      </c>
      <c r="Q222">
        <f>SUMIF($C$2:$C$4819,$C222,$P$2:$P5039)/SUMIF($C$2:$C$4819,$C222,$L$2:$L$4819)</f>
        <v>0.3</v>
      </c>
    </row>
    <row r="223" spans="1:17" hidden="1" x14ac:dyDescent="0.3">
      <c r="A223" t="s">
        <v>11502</v>
      </c>
      <c r="B223" t="s">
        <v>1360</v>
      </c>
      <c r="C223" t="s">
        <v>1387</v>
      </c>
      <c r="D223" t="s">
        <v>1390</v>
      </c>
      <c r="E223" t="s">
        <v>1391</v>
      </c>
      <c r="F223" t="s">
        <v>11511</v>
      </c>
      <c r="G223" s="2">
        <v>22.712499999999999</v>
      </c>
      <c r="H223" t="s">
        <v>11515</v>
      </c>
      <c r="I223">
        <v>0.3</v>
      </c>
      <c r="K223" s="3">
        <f t="shared" si="3"/>
        <v>0.3</v>
      </c>
      <c r="L223" s="4">
        <v>8</v>
      </c>
      <c r="M223">
        <v>24</v>
      </c>
      <c r="N223" s="3">
        <v>0.29959999999999998</v>
      </c>
      <c r="O223" s="3">
        <v>0.32040000000000002</v>
      </c>
      <c r="P223" s="4">
        <f>$L223*IF($J223="",$I223,VLOOKUP($J223,margin_ranges!$E$5:$F$10,2,FALSE))</f>
        <v>2.4</v>
      </c>
      <c r="Q223">
        <f>SUMIF($C$2:$C$4819,$C223,$P$2:$P5040)/SUMIF($C$2:$C$4819,$C223,$L$2:$L$4819)</f>
        <v>0.3</v>
      </c>
    </row>
    <row r="224" spans="1:17" hidden="1" x14ac:dyDescent="0.3">
      <c r="A224" t="s">
        <v>11502</v>
      </c>
      <c r="B224" t="s">
        <v>6639</v>
      </c>
      <c r="C224" t="s">
        <v>6645</v>
      </c>
      <c r="D224" t="s">
        <v>6646</v>
      </c>
      <c r="E224" t="s">
        <v>6647</v>
      </c>
      <c r="F224" t="s">
        <v>11513</v>
      </c>
      <c r="G224" s="2">
        <v>34</v>
      </c>
      <c r="H224" t="s">
        <v>11512</v>
      </c>
      <c r="I224">
        <v>0.3</v>
      </c>
      <c r="K224" s="3">
        <f t="shared" si="3"/>
        <v>0.29999999999999993</v>
      </c>
      <c r="L224" s="4">
        <v>813</v>
      </c>
      <c r="M224">
        <v>95</v>
      </c>
      <c r="N224" s="3">
        <v>0.28220000000000001</v>
      </c>
      <c r="O224" s="3">
        <v>0.27039999999999997</v>
      </c>
      <c r="P224" s="4">
        <f>$L224*IF($J224="",$I224,VLOOKUP($J224,margin_ranges!$E$5:$F$10,2,FALSE))</f>
        <v>243.89999999999998</v>
      </c>
      <c r="Q224">
        <f>SUMIF($C$2:$C$4819,$C224,$P$2:$P5041)/SUMIF($C$2:$C$4819,$C224,$L$2:$L$4819)</f>
        <v>0.29999999999999993</v>
      </c>
    </row>
    <row r="225" spans="1:17" hidden="1" x14ac:dyDescent="0.3">
      <c r="A225" t="s">
        <v>11502</v>
      </c>
      <c r="B225" t="s">
        <v>6639</v>
      </c>
      <c r="C225" t="s">
        <v>6645</v>
      </c>
      <c r="D225" t="s">
        <v>6648</v>
      </c>
      <c r="E225" t="s">
        <v>6649</v>
      </c>
      <c r="F225" t="s">
        <v>11513</v>
      </c>
      <c r="G225" s="2">
        <v>34</v>
      </c>
      <c r="H225" t="s">
        <v>11512</v>
      </c>
      <c r="I225">
        <v>0.3</v>
      </c>
      <c r="K225" s="3">
        <f t="shared" si="3"/>
        <v>0.29999999999999993</v>
      </c>
      <c r="L225" s="4">
        <v>44</v>
      </c>
      <c r="M225">
        <v>5</v>
      </c>
      <c r="N225" s="3">
        <v>0.1663</v>
      </c>
      <c r="O225" s="3">
        <v>0.27039999999999997</v>
      </c>
      <c r="P225" s="4">
        <f>$L225*IF($J225="",$I225,VLOOKUP($J225,margin_ranges!$E$5:$F$10,2,FALSE))</f>
        <v>13.2</v>
      </c>
      <c r="Q225">
        <f>SUMIF($C$2:$C$4819,$C225,$P$2:$P5042)/SUMIF($C$2:$C$4819,$C225,$L$2:$L$4819)</f>
        <v>0.29999999999999993</v>
      </c>
    </row>
    <row r="226" spans="1:17" hidden="1" x14ac:dyDescent="0.3">
      <c r="A226" t="s">
        <v>11502</v>
      </c>
      <c r="B226" t="s">
        <v>946</v>
      </c>
      <c r="C226" t="s">
        <v>947</v>
      </c>
      <c r="D226" t="s">
        <v>948</v>
      </c>
      <c r="E226" t="s">
        <v>949</v>
      </c>
      <c r="F226" t="s">
        <v>11511</v>
      </c>
      <c r="G226" s="2">
        <v>28.319800000000001</v>
      </c>
      <c r="H226" t="s">
        <v>11515</v>
      </c>
      <c r="I226">
        <v>0.3</v>
      </c>
      <c r="K226" s="3">
        <f t="shared" si="3"/>
        <v>0.3</v>
      </c>
      <c r="L226" s="4">
        <v>116</v>
      </c>
      <c r="M226">
        <v>34</v>
      </c>
      <c r="N226" s="3">
        <v>0.25669999999999998</v>
      </c>
      <c r="O226" s="3">
        <v>0.31380000000000002</v>
      </c>
      <c r="P226" s="4">
        <f>$L226*IF($J226="",$I226,VLOOKUP($J226,margin_ranges!$E$5:$F$10,2,FALSE))</f>
        <v>34.799999999999997</v>
      </c>
      <c r="Q226">
        <f>SUMIF($C$2:$C$4819,$C226,$P$2:$P5043)/SUMIF($C$2:$C$4819,$C226,$L$2:$L$4819)</f>
        <v>0.3</v>
      </c>
    </row>
    <row r="227" spans="1:17" hidden="1" x14ac:dyDescent="0.3">
      <c r="A227" t="s">
        <v>11502</v>
      </c>
      <c r="B227" t="s">
        <v>946</v>
      </c>
      <c r="C227" t="s">
        <v>947</v>
      </c>
      <c r="D227" t="s">
        <v>950</v>
      </c>
      <c r="E227" t="s">
        <v>951</v>
      </c>
      <c r="F227" t="s">
        <v>11511</v>
      </c>
      <c r="G227" s="2">
        <v>28.319800000000001</v>
      </c>
      <c r="H227" t="s">
        <v>11515</v>
      </c>
      <c r="I227">
        <v>0.3</v>
      </c>
      <c r="K227" s="3">
        <f t="shared" si="3"/>
        <v>0.3</v>
      </c>
      <c r="L227" s="4">
        <v>228</v>
      </c>
      <c r="M227">
        <v>66</v>
      </c>
      <c r="N227" s="3">
        <v>0.35549999999999998</v>
      </c>
      <c r="O227" s="3">
        <v>0.31380000000000002</v>
      </c>
      <c r="P227" s="4">
        <f>$L227*IF($J227="",$I227,VLOOKUP($J227,margin_ranges!$E$5:$F$10,2,FALSE))</f>
        <v>68.399999999999991</v>
      </c>
      <c r="Q227">
        <f>SUMIF($C$2:$C$4819,$C227,$P$2:$P5044)/SUMIF($C$2:$C$4819,$C227,$L$2:$L$4819)</f>
        <v>0.3</v>
      </c>
    </row>
    <row r="228" spans="1:17" hidden="1" x14ac:dyDescent="0.3">
      <c r="A228" t="s">
        <v>11502</v>
      </c>
      <c r="B228" t="s">
        <v>1360</v>
      </c>
      <c r="C228" t="s">
        <v>1392</v>
      </c>
      <c r="D228" t="s">
        <v>1393</v>
      </c>
      <c r="E228" t="s">
        <v>1394</v>
      </c>
      <c r="F228" t="s">
        <v>11511</v>
      </c>
      <c r="G228" s="2">
        <v>23.568300000000001</v>
      </c>
      <c r="H228" t="s">
        <v>11512</v>
      </c>
      <c r="I228">
        <v>0.3</v>
      </c>
      <c r="K228" s="3">
        <f t="shared" si="3"/>
        <v>0.3</v>
      </c>
      <c r="L228" s="4">
        <v>9</v>
      </c>
      <c r="M228">
        <v>75</v>
      </c>
      <c r="N228" s="3">
        <v>0.19040000000000001</v>
      </c>
      <c r="O228" s="3">
        <v>0.2109</v>
      </c>
      <c r="P228" s="4">
        <f>$L228*IF($J228="",$I228,VLOOKUP($J228,margin_ranges!$E$5:$F$10,2,FALSE))</f>
        <v>2.6999999999999997</v>
      </c>
      <c r="Q228">
        <f>SUMIF($C$2:$C$4819,$C228,$P$2:$P5045)/SUMIF($C$2:$C$4819,$C228,$L$2:$L$4819)</f>
        <v>0.3</v>
      </c>
    </row>
    <row r="229" spans="1:17" hidden="1" x14ac:dyDescent="0.3">
      <c r="A229" t="s">
        <v>11502</v>
      </c>
      <c r="B229" t="s">
        <v>952</v>
      </c>
      <c r="C229" t="s">
        <v>953</v>
      </c>
      <c r="D229" t="s">
        <v>954</v>
      </c>
      <c r="E229" t="s">
        <v>955</v>
      </c>
      <c r="F229" t="s">
        <v>11511</v>
      </c>
      <c r="G229" s="2">
        <v>32.578200000000002</v>
      </c>
      <c r="H229" t="s">
        <v>11515</v>
      </c>
      <c r="I229">
        <v>0.3</v>
      </c>
      <c r="K229" s="3">
        <f t="shared" si="3"/>
        <v>0.3</v>
      </c>
      <c r="L229" s="4">
        <v>64</v>
      </c>
      <c r="M229">
        <v>52</v>
      </c>
      <c r="N229" s="3">
        <v>0.25869999999999999</v>
      </c>
      <c r="O229" s="3">
        <v>0.25090000000000001</v>
      </c>
      <c r="P229" s="4">
        <f>$L229*IF($J229="",$I229,VLOOKUP($J229,margin_ranges!$E$5:$F$10,2,FALSE))</f>
        <v>19.2</v>
      </c>
      <c r="Q229">
        <f>SUMIF($C$2:$C$4819,$C229,$P$2:$P5046)/SUMIF($C$2:$C$4819,$C229,$L$2:$L$4819)</f>
        <v>0.3</v>
      </c>
    </row>
    <row r="230" spans="1:17" hidden="1" x14ac:dyDescent="0.3">
      <c r="A230" t="s">
        <v>11502</v>
      </c>
      <c r="B230" t="s">
        <v>952</v>
      </c>
      <c r="C230" t="s">
        <v>953</v>
      </c>
      <c r="D230" t="s">
        <v>956</v>
      </c>
      <c r="E230" t="s">
        <v>957</v>
      </c>
      <c r="F230" t="s">
        <v>11511</v>
      </c>
      <c r="G230" s="2">
        <v>32.578200000000002</v>
      </c>
      <c r="H230" t="s">
        <v>11515</v>
      </c>
      <c r="I230">
        <v>0.3</v>
      </c>
      <c r="K230" s="3">
        <f t="shared" si="3"/>
        <v>0.3</v>
      </c>
      <c r="L230" s="4">
        <v>59</v>
      </c>
      <c r="M230">
        <v>48</v>
      </c>
      <c r="N230" s="3">
        <v>0.2447</v>
      </c>
      <c r="O230" s="3">
        <v>0.25090000000000001</v>
      </c>
      <c r="P230" s="4">
        <f>$L230*IF($J230="",$I230,VLOOKUP($J230,margin_ranges!$E$5:$F$10,2,FALSE))</f>
        <v>17.7</v>
      </c>
      <c r="Q230">
        <f>SUMIF($C$2:$C$4819,$C230,$P$2:$P5047)/SUMIF($C$2:$C$4819,$C230,$L$2:$L$4819)</f>
        <v>0.3</v>
      </c>
    </row>
    <row r="231" spans="1:17" hidden="1" x14ac:dyDescent="0.3">
      <c r="A231" t="s">
        <v>11502</v>
      </c>
      <c r="B231" t="s">
        <v>952</v>
      </c>
      <c r="C231" t="s">
        <v>958</v>
      </c>
      <c r="D231" t="s">
        <v>959</v>
      </c>
      <c r="E231" t="s">
        <v>960</v>
      </c>
      <c r="F231" t="s">
        <v>11511</v>
      </c>
      <c r="G231" s="2">
        <v>30</v>
      </c>
      <c r="H231" t="s">
        <v>11515</v>
      </c>
      <c r="I231">
        <v>0.3</v>
      </c>
      <c r="K231" s="3">
        <f t="shared" si="3"/>
        <v>0.3</v>
      </c>
      <c r="L231" s="4">
        <v>11</v>
      </c>
      <c r="M231">
        <v>64</v>
      </c>
      <c r="N231" s="3">
        <v>0.11509999999999999</v>
      </c>
      <c r="O231" s="3">
        <v>7.6300000000000007E-2</v>
      </c>
      <c r="P231" s="4">
        <f>$L231*IF($J231="",$I231,VLOOKUP($J231,margin_ranges!$E$5:$F$10,2,FALSE))</f>
        <v>3.3</v>
      </c>
      <c r="Q231">
        <f>SUMIF($C$2:$C$4819,$C231,$P$2:$P5048)/SUMIF($C$2:$C$4819,$C231,$L$2:$L$4819)</f>
        <v>0.3</v>
      </c>
    </row>
    <row r="232" spans="1:17" hidden="1" x14ac:dyDescent="0.3">
      <c r="A232" t="s">
        <v>11502</v>
      </c>
      <c r="B232" t="s">
        <v>5907</v>
      </c>
      <c r="C232" t="s">
        <v>5922</v>
      </c>
      <c r="D232" t="s">
        <v>5923</v>
      </c>
      <c r="E232" t="s">
        <v>5924</v>
      </c>
      <c r="F232" t="s">
        <v>11511</v>
      </c>
      <c r="G232" s="2">
        <v>28.709599999999998</v>
      </c>
      <c r="H232" t="s">
        <v>11512</v>
      </c>
      <c r="I232">
        <v>0.3</v>
      </c>
      <c r="K232" s="3">
        <f t="shared" si="3"/>
        <v>0.30000000000000004</v>
      </c>
      <c r="L232" s="4">
        <v>12</v>
      </c>
      <c r="M232">
        <v>19</v>
      </c>
      <c r="N232" s="3">
        <v>8.3500000000000005E-2</v>
      </c>
      <c r="O232" s="3">
        <v>3.9300000000000002E-2</v>
      </c>
      <c r="P232" s="4">
        <f>$L232*IF($J232="",$I232,VLOOKUP($J232,margin_ranges!$E$5:$F$10,2,FALSE))</f>
        <v>3.5999999999999996</v>
      </c>
      <c r="Q232">
        <f>SUMIF($C$2:$C$4819,$C232,$P$2:$P5049)/SUMIF($C$2:$C$4819,$C232,$L$2:$L$4819)</f>
        <v>0.30000000000000004</v>
      </c>
    </row>
    <row r="233" spans="1:17" hidden="1" x14ac:dyDescent="0.3">
      <c r="A233" t="s">
        <v>11502</v>
      </c>
      <c r="B233" t="s">
        <v>5907</v>
      </c>
      <c r="C233" t="s">
        <v>5922</v>
      </c>
      <c r="D233" t="s">
        <v>5925</v>
      </c>
      <c r="E233" t="s">
        <v>5926</v>
      </c>
      <c r="F233" t="s">
        <v>11513</v>
      </c>
      <c r="G233" s="2">
        <v>28.709599999999998</v>
      </c>
      <c r="H233" t="s">
        <v>11512</v>
      </c>
      <c r="I233">
        <v>0.3</v>
      </c>
      <c r="K233" s="3">
        <f t="shared" si="3"/>
        <v>0.30000000000000004</v>
      </c>
      <c r="L233" s="4">
        <v>17</v>
      </c>
      <c r="M233">
        <v>28</v>
      </c>
      <c r="N233" s="3">
        <v>2.6800000000000001E-2</v>
      </c>
      <c r="O233" s="3">
        <v>3.9300000000000002E-2</v>
      </c>
      <c r="P233" s="4">
        <f>$L233*IF($J233="",$I233,VLOOKUP($J233,margin_ranges!$E$5:$F$10,2,FALSE))</f>
        <v>5.0999999999999996</v>
      </c>
      <c r="Q233">
        <f>SUMIF($C$2:$C$4819,$C233,$P$2:$P5050)/SUMIF($C$2:$C$4819,$C233,$L$2:$L$4819)</f>
        <v>0.30000000000000004</v>
      </c>
    </row>
    <row r="234" spans="1:17" hidden="1" x14ac:dyDescent="0.3">
      <c r="A234" t="s">
        <v>11502</v>
      </c>
      <c r="B234" t="s">
        <v>5907</v>
      </c>
      <c r="C234" t="s">
        <v>5922</v>
      </c>
      <c r="D234" t="s">
        <v>5927</v>
      </c>
      <c r="E234" t="s">
        <v>5928</v>
      </c>
      <c r="F234" t="s">
        <v>11511</v>
      </c>
      <c r="G234" s="2">
        <v>28.709599999999998</v>
      </c>
      <c r="H234" t="s">
        <v>11512</v>
      </c>
      <c r="I234">
        <v>0.3</v>
      </c>
      <c r="K234" s="3">
        <f t="shared" si="3"/>
        <v>0.30000000000000004</v>
      </c>
      <c r="L234" s="4">
        <v>28</v>
      </c>
      <c r="M234">
        <v>46</v>
      </c>
      <c r="N234" s="3">
        <v>5.8900000000000001E-2</v>
      </c>
      <c r="O234" s="3">
        <v>3.9300000000000002E-2</v>
      </c>
      <c r="P234" s="4">
        <f>$L234*IF($J234="",$I234,VLOOKUP($J234,margin_ranges!$E$5:$F$10,2,FALSE))</f>
        <v>8.4</v>
      </c>
      <c r="Q234">
        <f>SUMIF($C$2:$C$4819,$C234,$P$2:$P5051)/SUMIF($C$2:$C$4819,$C234,$L$2:$L$4819)</f>
        <v>0.30000000000000004</v>
      </c>
    </row>
    <row r="235" spans="1:17" hidden="1" x14ac:dyDescent="0.3">
      <c r="A235" t="s">
        <v>11502</v>
      </c>
      <c r="B235" t="s">
        <v>961</v>
      </c>
      <c r="C235" t="s">
        <v>962</v>
      </c>
      <c r="D235" t="s">
        <v>963</v>
      </c>
      <c r="E235" t="s">
        <v>964</v>
      </c>
      <c r="F235" t="s">
        <v>11511</v>
      </c>
      <c r="G235" s="2">
        <v>39</v>
      </c>
      <c r="H235" t="s">
        <v>11512</v>
      </c>
      <c r="I235">
        <v>0.3</v>
      </c>
      <c r="K235" s="3">
        <f t="shared" si="3"/>
        <v>0.3</v>
      </c>
      <c r="L235" s="4">
        <v>70</v>
      </c>
      <c r="M235">
        <v>100</v>
      </c>
      <c r="N235" s="3">
        <v>0.1037</v>
      </c>
      <c r="O235" s="3">
        <v>4.1799999999999997E-2</v>
      </c>
      <c r="P235" s="4">
        <f>$L235*IF($J235="",$I235,VLOOKUP($J235,margin_ranges!$E$5:$F$10,2,FALSE))</f>
        <v>21</v>
      </c>
      <c r="Q235">
        <f>SUMIF($C$2:$C$4819,$C235,$P$2:$P5052)/SUMIF($C$2:$C$4819,$C235,$L$2:$L$4819)</f>
        <v>0.3</v>
      </c>
    </row>
    <row r="236" spans="1:17" hidden="1" x14ac:dyDescent="0.3">
      <c r="A236" t="s">
        <v>11502</v>
      </c>
      <c r="B236" t="s">
        <v>5907</v>
      </c>
      <c r="C236" t="s">
        <v>5929</v>
      </c>
      <c r="D236" t="s">
        <v>5930</v>
      </c>
      <c r="E236" t="s">
        <v>5931</v>
      </c>
      <c r="F236" t="s">
        <v>11511</v>
      </c>
      <c r="G236" s="2">
        <v>26.5517</v>
      </c>
      <c r="H236" t="s">
        <v>11515</v>
      </c>
      <c r="I236">
        <v>0.3</v>
      </c>
      <c r="K236" s="3">
        <f t="shared" si="3"/>
        <v>0.27614035087719296</v>
      </c>
      <c r="L236" s="4">
        <v>44</v>
      </c>
      <c r="M236">
        <v>15</v>
      </c>
      <c r="N236" s="3">
        <v>9.9500000000000005E-2</v>
      </c>
      <c r="O236" s="3">
        <v>0.16700000000000001</v>
      </c>
      <c r="P236" s="4">
        <f>$L236*IF($J236="",$I236,VLOOKUP($J236,margin_ranges!$E$5:$F$10,2,FALSE))</f>
        <v>13.2</v>
      </c>
      <c r="Q236">
        <f>SUMIF($C$2:$C$4819,$C236,$P$2:$P5053)/SUMIF($C$2:$C$4819,$C236,$L$2:$L$4819)</f>
        <v>0.27614035087719296</v>
      </c>
    </row>
    <row r="237" spans="1:17" hidden="1" x14ac:dyDescent="0.3">
      <c r="A237" t="s">
        <v>11502</v>
      </c>
      <c r="B237" t="s">
        <v>5907</v>
      </c>
      <c r="C237" t="s">
        <v>5929</v>
      </c>
      <c r="D237" s="1" t="s">
        <v>5932</v>
      </c>
      <c r="E237" t="s">
        <v>5933</v>
      </c>
      <c r="F237" t="s">
        <v>11511</v>
      </c>
      <c r="G237" s="2">
        <v>26.5517</v>
      </c>
      <c r="H237" t="s">
        <v>11515</v>
      </c>
      <c r="I237">
        <v>0.3</v>
      </c>
      <c r="K237" s="3">
        <f t="shared" si="3"/>
        <v>0.27614035087719296</v>
      </c>
      <c r="L237" s="4">
        <v>24</v>
      </c>
      <c r="M237">
        <v>9</v>
      </c>
      <c r="N237" s="3">
        <v>9.4700000000000006E-2</v>
      </c>
      <c r="O237" s="3">
        <v>0.16700000000000001</v>
      </c>
      <c r="P237" s="4">
        <f>$L237*IF($J237="",$I237,VLOOKUP($J237,margin_ranges!$E$5:$F$10,2,FALSE))</f>
        <v>7.1999999999999993</v>
      </c>
      <c r="Q237">
        <f>SUMIF($C$2:$C$4819,$C237,$P$2:$P5054)/SUMIF($C$2:$C$4819,$C237,$L$2:$L$4819)</f>
        <v>0.27614035087719296</v>
      </c>
    </row>
    <row r="238" spans="1:17" hidden="1" x14ac:dyDescent="0.3">
      <c r="A238" t="s">
        <v>11502</v>
      </c>
      <c r="B238" t="s">
        <v>5907</v>
      </c>
      <c r="C238" t="s">
        <v>5929</v>
      </c>
      <c r="D238" t="s">
        <v>5934</v>
      </c>
      <c r="E238" t="s">
        <v>5935</v>
      </c>
      <c r="F238" t="s">
        <v>11513</v>
      </c>
      <c r="G238" s="2">
        <v>26.5517</v>
      </c>
      <c r="H238" t="s">
        <v>11512</v>
      </c>
      <c r="I238">
        <v>0.3</v>
      </c>
      <c r="K238" s="3">
        <f t="shared" si="3"/>
        <v>0.27614035087719296</v>
      </c>
      <c r="L238" s="4">
        <v>149</v>
      </c>
      <c r="M238">
        <v>52</v>
      </c>
      <c r="N238" s="3">
        <v>0.22570000000000001</v>
      </c>
      <c r="O238" s="3">
        <v>0.16700000000000001</v>
      </c>
      <c r="P238" s="4">
        <f>$L238*IF($J238="",$I238,VLOOKUP($J238,margin_ranges!$E$5:$F$10,2,FALSE))</f>
        <v>44.699999999999996</v>
      </c>
      <c r="Q238">
        <f>SUMIF($C$2:$C$4819,$C238,$P$2:$P5055)/SUMIF($C$2:$C$4819,$C238,$L$2:$L$4819)</f>
        <v>0.27614035087719296</v>
      </c>
    </row>
    <row r="239" spans="1:17" hidden="1" x14ac:dyDescent="0.3">
      <c r="A239" t="s">
        <v>11502</v>
      </c>
      <c r="B239" t="s">
        <v>5907</v>
      </c>
      <c r="C239" t="s">
        <v>5929</v>
      </c>
      <c r="D239" s="1" t="s">
        <v>5936</v>
      </c>
      <c r="E239" t="s">
        <v>5937</v>
      </c>
      <c r="F239" t="s">
        <v>11513</v>
      </c>
      <c r="G239" s="2">
        <v>26.5517</v>
      </c>
      <c r="H239" t="s">
        <v>11517</v>
      </c>
      <c r="I239">
        <v>0.2</v>
      </c>
      <c r="K239" s="3">
        <f t="shared" si="3"/>
        <v>0.27614035087719296</v>
      </c>
      <c r="L239" s="4">
        <v>68</v>
      </c>
      <c r="M239">
        <v>24</v>
      </c>
      <c r="N239" s="3">
        <v>0.17780000000000001</v>
      </c>
      <c r="O239" s="3">
        <v>0.16700000000000001</v>
      </c>
      <c r="P239" s="4">
        <f>$L239*IF($J239="",$I239,VLOOKUP($J239,margin_ranges!$E$5:$F$10,2,FALSE))</f>
        <v>13.600000000000001</v>
      </c>
      <c r="Q239">
        <f>SUMIF($C$2:$C$4819,$C239,$P$2:$P5056)/SUMIF($C$2:$C$4819,$C239,$L$2:$L$4819)</f>
        <v>0.27614035087719296</v>
      </c>
    </row>
    <row r="240" spans="1:17" hidden="1" x14ac:dyDescent="0.3">
      <c r="A240" t="s">
        <v>11502</v>
      </c>
      <c r="B240" t="s">
        <v>10007</v>
      </c>
      <c r="C240" t="s">
        <v>10011</v>
      </c>
      <c r="D240" t="s">
        <v>10012</v>
      </c>
      <c r="E240" t="s">
        <v>10013</v>
      </c>
      <c r="F240" t="s">
        <v>11511</v>
      </c>
      <c r="G240" s="2">
        <v>29</v>
      </c>
      <c r="H240" t="s">
        <v>11512</v>
      </c>
      <c r="I240">
        <v>0.3</v>
      </c>
      <c r="K240" s="3">
        <f t="shared" si="3"/>
        <v>0.3</v>
      </c>
      <c r="L240" s="4">
        <v>38</v>
      </c>
      <c r="M240">
        <v>7</v>
      </c>
      <c r="N240" s="3">
        <v>9.2100000000000001E-2</v>
      </c>
      <c r="O240" s="3">
        <v>9.7600000000000006E-2</v>
      </c>
      <c r="P240" s="4">
        <f>$L240*IF($J240="",$I240,VLOOKUP($J240,margin_ranges!$E$5:$F$10,2,FALSE))</f>
        <v>11.4</v>
      </c>
      <c r="Q240">
        <f>SUMIF($C$2:$C$4819,$C240,$P$2:$P5057)/SUMIF($C$2:$C$4819,$C240,$L$2:$L$4819)</f>
        <v>0.3</v>
      </c>
    </row>
    <row r="241" spans="1:17" hidden="1" x14ac:dyDescent="0.3">
      <c r="A241" t="s">
        <v>11502</v>
      </c>
      <c r="B241" t="s">
        <v>10007</v>
      </c>
      <c r="C241" t="s">
        <v>10011</v>
      </c>
      <c r="D241" t="s">
        <v>10014</v>
      </c>
      <c r="E241" t="s">
        <v>10015</v>
      </c>
      <c r="F241" t="s">
        <v>11511</v>
      </c>
      <c r="G241" s="2">
        <v>29</v>
      </c>
      <c r="H241" t="s">
        <v>11512</v>
      </c>
      <c r="I241">
        <v>0.3</v>
      </c>
      <c r="K241" s="3">
        <f t="shared" si="3"/>
        <v>0.3</v>
      </c>
      <c r="L241" s="4">
        <v>25</v>
      </c>
      <c r="M241">
        <v>5</v>
      </c>
      <c r="N241" s="3">
        <v>8.0500000000000002E-2</v>
      </c>
      <c r="O241" s="3">
        <v>9.7600000000000006E-2</v>
      </c>
      <c r="P241" s="4">
        <f>$L241*IF($J241="",$I241,VLOOKUP($J241,margin_ranges!$E$5:$F$10,2,FALSE))</f>
        <v>7.5</v>
      </c>
      <c r="Q241">
        <f>SUMIF($C$2:$C$4819,$C241,$P$2:$P5058)/SUMIF($C$2:$C$4819,$C241,$L$2:$L$4819)</f>
        <v>0.3</v>
      </c>
    </row>
    <row r="242" spans="1:17" hidden="1" x14ac:dyDescent="0.3">
      <c r="A242" t="s">
        <v>11502</v>
      </c>
      <c r="B242" t="s">
        <v>10007</v>
      </c>
      <c r="C242" t="s">
        <v>10011</v>
      </c>
      <c r="D242" t="s">
        <v>10016</v>
      </c>
      <c r="E242" t="s">
        <v>10017</v>
      </c>
      <c r="F242" t="s">
        <v>11511</v>
      </c>
      <c r="G242" s="2">
        <v>29</v>
      </c>
      <c r="H242" t="s">
        <v>11512</v>
      </c>
      <c r="I242">
        <v>0.3</v>
      </c>
      <c r="K242" s="3">
        <f t="shared" si="3"/>
        <v>0.3</v>
      </c>
      <c r="L242" s="4">
        <v>59</v>
      </c>
      <c r="M242">
        <v>11</v>
      </c>
      <c r="N242" s="3">
        <v>8.3299999999999999E-2</v>
      </c>
      <c r="O242" s="3">
        <v>9.7600000000000006E-2</v>
      </c>
      <c r="P242" s="4">
        <f>$L242*IF($J242="",$I242,VLOOKUP($J242,margin_ranges!$E$5:$F$10,2,FALSE))</f>
        <v>17.7</v>
      </c>
      <c r="Q242">
        <f>SUMIF($C$2:$C$4819,$C242,$P$2:$P5059)/SUMIF($C$2:$C$4819,$C242,$L$2:$L$4819)</f>
        <v>0.3</v>
      </c>
    </row>
    <row r="243" spans="1:17" hidden="1" x14ac:dyDescent="0.3">
      <c r="A243" t="s">
        <v>11502</v>
      </c>
      <c r="B243" t="s">
        <v>10007</v>
      </c>
      <c r="C243" t="s">
        <v>10011</v>
      </c>
      <c r="D243" t="s">
        <v>10018</v>
      </c>
      <c r="E243" t="s">
        <v>10019</v>
      </c>
      <c r="F243" t="s">
        <v>11511</v>
      </c>
      <c r="G243" s="2">
        <v>29</v>
      </c>
      <c r="H243" t="s">
        <v>11512</v>
      </c>
      <c r="I243">
        <v>0.3</v>
      </c>
      <c r="K243" s="3">
        <f t="shared" si="3"/>
        <v>0.3</v>
      </c>
      <c r="L243" s="4">
        <v>21</v>
      </c>
      <c r="M243">
        <v>4</v>
      </c>
      <c r="N243" s="3">
        <v>9.1899999999999996E-2</v>
      </c>
      <c r="O243" s="3">
        <v>9.7600000000000006E-2</v>
      </c>
      <c r="P243" s="4">
        <f>$L243*IF($J243="",$I243,VLOOKUP($J243,margin_ranges!$E$5:$F$10,2,FALSE))</f>
        <v>6.3</v>
      </c>
      <c r="Q243">
        <f>SUMIF($C$2:$C$4819,$C243,$P$2:$P5060)/SUMIF($C$2:$C$4819,$C243,$L$2:$L$4819)</f>
        <v>0.3</v>
      </c>
    </row>
    <row r="244" spans="1:17" hidden="1" x14ac:dyDescent="0.3">
      <c r="A244" t="s">
        <v>11502</v>
      </c>
      <c r="B244" t="s">
        <v>10007</v>
      </c>
      <c r="C244" t="s">
        <v>10011</v>
      </c>
      <c r="D244" t="s">
        <v>10020</v>
      </c>
      <c r="E244" t="s">
        <v>10021</v>
      </c>
      <c r="F244" t="s">
        <v>11511</v>
      </c>
      <c r="G244" s="2">
        <v>29</v>
      </c>
      <c r="H244" t="s">
        <v>11512</v>
      </c>
      <c r="I244">
        <v>0.3</v>
      </c>
      <c r="K244" s="3">
        <f t="shared" si="3"/>
        <v>0.3</v>
      </c>
      <c r="L244" s="4">
        <v>38</v>
      </c>
      <c r="M244">
        <v>7</v>
      </c>
      <c r="N244" s="3">
        <v>0.1138</v>
      </c>
      <c r="O244" s="3">
        <v>9.7600000000000006E-2</v>
      </c>
      <c r="P244" s="4">
        <f>$L244*IF($J244="",$I244,VLOOKUP($J244,margin_ranges!$E$5:$F$10,2,FALSE))</f>
        <v>11.4</v>
      </c>
      <c r="Q244">
        <f>SUMIF($C$2:$C$4819,$C244,$P$2:$P5061)/SUMIF($C$2:$C$4819,$C244,$L$2:$L$4819)</f>
        <v>0.3</v>
      </c>
    </row>
    <row r="245" spans="1:17" hidden="1" x14ac:dyDescent="0.3">
      <c r="A245" t="s">
        <v>11502</v>
      </c>
      <c r="B245" t="s">
        <v>10007</v>
      </c>
      <c r="C245" t="s">
        <v>10011</v>
      </c>
      <c r="D245" t="s">
        <v>10022</v>
      </c>
      <c r="E245" t="s">
        <v>10023</v>
      </c>
      <c r="F245" t="s">
        <v>11511</v>
      </c>
      <c r="G245" s="2">
        <v>29</v>
      </c>
      <c r="H245" t="s">
        <v>11512</v>
      </c>
      <c r="I245">
        <v>0.3</v>
      </c>
      <c r="K245" s="3">
        <f t="shared" si="3"/>
        <v>0.3</v>
      </c>
      <c r="L245" s="4">
        <v>18</v>
      </c>
      <c r="M245">
        <v>3</v>
      </c>
      <c r="N245" s="3">
        <v>9.1499999999999998E-2</v>
      </c>
      <c r="O245" s="3">
        <v>9.7600000000000006E-2</v>
      </c>
      <c r="P245" s="4">
        <f>$L245*IF($J245="",$I245,VLOOKUP($J245,margin_ranges!$E$5:$F$10,2,FALSE))</f>
        <v>5.3999999999999995</v>
      </c>
      <c r="Q245">
        <f>SUMIF($C$2:$C$4819,$C245,$P$2:$P5062)/SUMIF($C$2:$C$4819,$C245,$L$2:$L$4819)</f>
        <v>0.3</v>
      </c>
    </row>
    <row r="246" spans="1:17" hidden="1" x14ac:dyDescent="0.3">
      <c r="A246" t="s">
        <v>11502</v>
      </c>
      <c r="B246" t="s">
        <v>10007</v>
      </c>
      <c r="C246" t="s">
        <v>10011</v>
      </c>
      <c r="D246" t="s">
        <v>10024</v>
      </c>
      <c r="E246" t="s">
        <v>10025</v>
      </c>
      <c r="F246" t="s">
        <v>11511</v>
      </c>
      <c r="G246" s="2">
        <v>29</v>
      </c>
      <c r="H246" t="s">
        <v>11512</v>
      </c>
      <c r="I246">
        <v>0.3</v>
      </c>
      <c r="K246" s="3">
        <f t="shared" si="3"/>
        <v>0.3</v>
      </c>
      <c r="L246" s="4">
        <v>82</v>
      </c>
      <c r="M246">
        <v>15</v>
      </c>
      <c r="N246" s="3">
        <v>9.6199999999999994E-2</v>
      </c>
      <c r="O246" s="3">
        <v>9.7600000000000006E-2</v>
      </c>
      <c r="P246" s="4">
        <f>$L246*IF($J246="",$I246,VLOOKUP($J246,margin_ranges!$E$5:$F$10,2,FALSE))</f>
        <v>24.599999999999998</v>
      </c>
      <c r="Q246">
        <f>SUMIF($C$2:$C$4819,$C246,$P$2:$P5063)/SUMIF($C$2:$C$4819,$C246,$L$2:$L$4819)</f>
        <v>0.3</v>
      </c>
    </row>
    <row r="247" spans="1:17" hidden="1" x14ac:dyDescent="0.3">
      <c r="A247" t="s">
        <v>11502</v>
      </c>
      <c r="B247" t="s">
        <v>10007</v>
      </c>
      <c r="C247" t="s">
        <v>10011</v>
      </c>
      <c r="D247" t="s">
        <v>10026</v>
      </c>
      <c r="E247" t="s">
        <v>10027</v>
      </c>
      <c r="F247" t="s">
        <v>11511</v>
      </c>
      <c r="G247" s="2">
        <v>29</v>
      </c>
      <c r="H247" t="s">
        <v>11512</v>
      </c>
      <c r="I247">
        <v>0.3</v>
      </c>
      <c r="K247" s="3">
        <f t="shared" si="3"/>
        <v>0.3</v>
      </c>
      <c r="L247" s="4">
        <v>35</v>
      </c>
      <c r="M247">
        <v>6</v>
      </c>
      <c r="N247" s="3">
        <v>0.1143</v>
      </c>
      <c r="O247" s="3">
        <v>9.7600000000000006E-2</v>
      </c>
      <c r="P247" s="4">
        <f>$L247*IF($J247="",$I247,VLOOKUP($J247,margin_ranges!$E$5:$F$10,2,FALSE))</f>
        <v>10.5</v>
      </c>
      <c r="Q247">
        <f>SUMIF($C$2:$C$4819,$C247,$P$2:$P5064)/SUMIF($C$2:$C$4819,$C247,$L$2:$L$4819)</f>
        <v>0.3</v>
      </c>
    </row>
    <row r="248" spans="1:17" hidden="1" x14ac:dyDescent="0.3">
      <c r="A248" t="s">
        <v>11502</v>
      </c>
      <c r="B248" t="s">
        <v>10007</v>
      </c>
      <c r="C248" t="s">
        <v>10011</v>
      </c>
      <c r="D248" s="1" t="s">
        <v>10028</v>
      </c>
      <c r="E248" t="s">
        <v>10029</v>
      </c>
      <c r="F248" t="s">
        <v>11513</v>
      </c>
      <c r="G248" s="2">
        <v>29</v>
      </c>
      <c r="H248" t="s">
        <v>11512</v>
      </c>
      <c r="I248">
        <v>0.3</v>
      </c>
      <c r="K248" s="3">
        <f t="shared" si="3"/>
        <v>0.3</v>
      </c>
      <c r="L248" s="4">
        <v>160</v>
      </c>
      <c r="M248">
        <v>29</v>
      </c>
      <c r="N248" s="3">
        <v>0.13200000000000001</v>
      </c>
      <c r="O248" s="3">
        <v>9.7600000000000006E-2</v>
      </c>
      <c r="P248" s="4">
        <f>$L248*IF($J248="",$I248,VLOOKUP($J248,margin_ranges!$E$5:$F$10,2,FALSE))</f>
        <v>48</v>
      </c>
      <c r="Q248">
        <f>SUMIF($C$2:$C$4819,$C248,$P$2:$P5065)/SUMIF($C$2:$C$4819,$C248,$L$2:$L$4819)</f>
        <v>0.3</v>
      </c>
    </row>
    <row r="249" spans="1:17" hidden="1" x14ac:dyDescent="0.3">
      <c r="A249" t="s">
        <v>11502</v>
      </c>
      <c r="B249" t="s">
        <v>10007</v>
      </c>
      <c r="C249" t="s">
        <v>10011</v>
      </c>
      <c r="D249" t="s">
        <v>10030</v>
      </c>
      <c r="E249" t="s">
        <v>10031</v>
      </c>
      <c r="F249" t="s">
        <v>11513</v>
      </c>
      <c r="G249" s="2">
        <v>29</v>
      </c>
      <c r="H249" t="s">
        <v>11512</v>
      </c>
      <c r="I249">
        <v>0.3</v>
      </c>
      <c r="K249" s="3">
        <f t="shared" si="3"/>
        <v>0.3</v>
      </c>
      <c r="L249" s="4">
        <v>81</v>
      </c>
      <c r="M249">
        <v>15</v>
      </c>
      <c r="N249" s="3">
        <v>6.7599999999999993E-2</v>
      </c>
      <c r="O249" s="3">
        <v>9.7600000000000006E-2</v>
      </c>
      <c r="P249" s="4">
        <f>$L249*IF($J249="",$I249,VLOOKUP($J249,margin_ranges!$E$5:$F$10,2,FALSE))</f>
        <v>24.3</v>
      </c>
      <c r="Q249">
        <f>SUMIF($C$2:$C$4819,$C249,$P$2:$P5066)/SUMIF($C$2:$C$4819,$C249,$L$2:$L$4819)</f>
        <v>0.3</v>
      </c>
    </row>
    <row r="250" spans="1:17" hidden="1" x14ac:dyDescent="0.3">
      <c r="A250" t="s">
        <v>11502</v>
      </c>
      <c r="B250" t="s">
        <v>9538</v>
      </c>
      <c r="C250" t="s">
        <v>9539</v>
      </c>
      <c r="D250" t="s">
        <v>9540</v>
      </c>
      <c r="E250" t="s">
        <v>9541</v>
      </c>
      <c r="F250" t="s">
        <v>11511</v>
      </c>
      <c r="G250" s="2">
        <v>15</v>
      </c>
      <c r="H250" t="s">
        <v>11515</v>
      </c>
      <c r="I250">
        <v>0.3</v>
      </c>
      <c r="K250" s="3">
        <f t="shared" si="3"/>
        <v>0.30000000000000004</v>
      </c>
      <c r="L250" s="4">
        <v>81</v>
      </c>
      <c r="M250">
        <v>32</v>
      </c>
      <c r="N250" s="3">
        <v>0.1258</v>
      </c>
      <c r="O250" s="3">
        <v>0.12640000000000001</v>
      </c>
      <c r="P250" s="4">
        <f>$L250*IF($J250="",$I250,VLOOKUP($J250,margin_ranges!$E$5:$F$10,2,FALSE))</f>
        <v>24.3</v>
      </c>
      <c r="Q250">
        <f>SUMIF($C$2:$C$4819,$C250,$P$2:$P5067)/SUMIF($C$2:$C$4819,$C250,$L$2:$L$4819)</f>
        <v>0.30000000000000004</v>
      </c>
    </row>
    <row r="251" spans="1:17" hidden="1" x14ac:dyDescent="0.3">
      <c r="A251" t="s">
        <v>11502</v>
      </c>
      <c r="B251" t="s">
        <v>9538</v>
      </c>
      <c r="C251" t="s">
        <v>9539</v>
      </c>
      <c r="D251" t="s">
        <v>9542</v>
      </c>
      <c r="E251" t="s">
        <v>9543</v>
      </c>
      <c r="F251" t="s">
        <v>11511</v>
      </c>
      <c r="G251" s="2">
        <v>15</v>
      </c>
      <c r="H251" t="s">
        <v>11515</v>
      </c>
      <c r="I251">
        <v>0.3</v>
      </c>
      <c r="K251" s="3">
        <f t="shared" si="3"/>
        <v>0.30000000000000004</v>
      </c>
      <c r="L251" s="4">
        <v>58</v>
      </c>
      <c r="M251">
        <v>23</v>
      </c>
      <c r="N251" s="3">
        <v>0.13289999999999999</v>
      </c>
      <c r="O251" s="3">
        <v>0.12640000000000001</v>
      </c>
      <c r="P251" s="4">
        <f>$L251*IF($J251="",$I251,VLOOKUP($J251,margin_ranges!$E$5:$F$10,2,FALSE))</f>
        <v>17.399999999999999</v>
      </c>
      <c r="Q251">
        <f>SUMIF($C$2:$C$4819,$C251,$P$2:$P5068)/SUMIF($C$2:$C$4819,$C251,$L$2:$L$4819)</f>
        <v>0.30000000000000004</v>
      </c>
    </row>
    <row r="252" spans="1:17" hidden="1" x14ac:dyDescent="0.3">
      <c r="A252" t="s">
        <v>11502</v>
      </c>
      <c r="B252" t="s">
        <v>9538</v>
      </c>
      <c r="C252" t="s">
        <v>9539</v>
      </c>
      <c r="D252" s="1" t="s">
        <v>9544</v>
      </c>
      <c r="E252" t="s">
        <v>9545</v>
      </c>
      <c r="F252" t="s">
        <v>11511</v>
      </c>
      <c r="G252" s="2">
        <v>15</v>
      </c>
      <c r="H252" t="s">
        <v>11515</v>
      </c>
      <c r="I252">
        <v>0.3</v>
      </c>
      <c r="K252" s="3">
        <f t="shared" si="3"/>
        <v>0.30000000000000004</v>
      </c>
      <c r="L252" s="4">
        <v>42</v>
      </c>
      <c r="M252">
        <v>17</v>
      </c>
      <c r="N252" s="3">
        <v>0.10680000000000001</v>
      </c>
      <c r="O252" s="3">
        <v>0.12640000000000001</v>
      </c>
      <c r="P252" s="4">
        <f>$L252*IF($J252="",$I252,VLOOKUP($J252,margin_ranges!$E$5:$F$10,2,FALSE))</f>
        <v>12.6</v>
      </c>
      <c r="Q252">
        <f>SUMIF($C$2:$C$4819,$C252,$P$2:$P5069)/SUMIF($C$2:$C$4819,$C252,$L$2:$L$4819)</f>
        <v>0.30000000000000004</v>
      </c>
    </row>
    <row r="253" spans="1:17" hidden="1" x14ac:dyDescent="0.3">
      <c r="A253" t="s">
        <v>11502</v>
      </c>
      <c r="B253" t="s">
        <v>9538</v>
      </c>
      <c r="C253" t="s">
        <v>9539</v>
      </c>
      <c r="D253" t="s">
        <v>9546</v>
      </c>
      <c r="E253" t="s">
        <v>9547</v>
      </c>
      <c r="F253" t="s">
        <v>11511</v>
      </c>
      <c r="G253" s="2">
        <v>15</v>
      </c>
      <c r="H253" t="s">
        <v>11515</v>
      </c>
      <c r="I253">
        <v>0.3</v>
      </c>
      <c r="K253" s="3">
        <f t="shared" si="3"/>
        <v>0.30000000000000004</v>
      </c>
      <c r="L253" s="4">
        <v>70</v>
      </c>
      <c r="M253">
        <v>28</v>
      </c>
      <c r="N253" s="3">
        <v>0.1371</v>
      </c>
      <c r="O253" s="3">
        <v>0.12640000000000001</v>
      </c>
      <c r="P253" s="4">
        <f>$L253*IF($J253="",$I253,VLOOKUP($J253,margin_ranges!$E$5:$F$10,2,FALSE))</f>
        <v>21</v>
      </c>
      <c r="Q253">
        <f>SUMIF($C$2:$C$4819,$C253,$P$2:$P5070)/SUMIF($C$2:$C$4819,$C253,$L$2:$L$4819)</f>
        <v>0.30000000000000004</v>
      </c>
    </row>
    <row r="254" spans="1:17" hidden="1" x14ac:dyDescent="0.3">
      <c r="A254" t="s">
        <v>11502</v>
      </c>
      <c r="B254" t="s">
        <v>971</v>
      </c>
      <c r="C254" t="s">
        <v>972</v>
      </c>
      <c r="D254" t="s">
        <v>973</v>
      </c>
      <c r="E254" t="s">
        <v>974</v>
      </c>
      <c r="F254" t="s">
        <v>11513</v>
      </c>
      <c r="G254" s="2">
        <v>24</v>
      </c>
      <c r="H254" t="s">
        <v>11512</v>
      </c>
      <c r="I254">
        <v>0.3</v>
      </c>
      <c r="K254" s="3">
        <f t="shared" si="3"/>
        <v>0.3</v>
      </c>
      <c r="L254" s="4">
        <v>1357</v>
      </c>
      <c r="M254">
        <v>100</v>
      </c>
      <c r="N254" s="3">
        <v>0.1479</v>
      </c>
      <c r="O254" s="3">
        <v>0.1479</v>
      </c>
      <c r="P254" s="4">
        <f>$L254*IF($J254="",$I254,VLOOKUP($J254,margin_ranges!$E$5:$F$10,2,FALSE))</f>
        <v>407.09999999999997</v>
      </c>
      <c r="Q254">
        <f>SUMIF($C$2:$C$4819,$C254,$P$2:$P5071)/SUMIF($C$2:$C$4819,$C254,$L$2:$L$4819)</f>
        <v>0.3</v>
      </c>
    </row>
    <row r="255" spans="1:17" hidden="1" x14ac:dyDescent="0.3">
      <c r="A255" t="s">
        <v>11502</v>
      </c>
      <c r="B255" t="s">
        <v>5907</v>
      </c>
      <c r="C255" t="s">
        <v>5938</v>
      </c>
      <c r="D255" t="s">
        <v>5939</v>
      </c>
      <c r="E255" t="s">
        <v>5940</v>
      </c>
      <c r="F255" t="s">
        <v>11511</v>
      </c>
      <c r="G255" s="2">
        <v>24.337299999999999</v>
      </c>
      <c r="H255" t="s">
        <v>11515</v>
      </c>
      <c r="I255">
        <v>0.3</v>
      </c>
      <c r="K255" s="3">
        <f t="shared" si="3"/>
        <v>0.3</v>
      </c>
      <c r="L255" s="4">
        <v>67</v>
      </c>
      <c r="M255">
        <v>93</v>
      </c>
      <c r="N255" s="3">
        <v>0.1396</v>
      </c>
      <c r="O255" s="3">
        <v>0.13469999999999999</v>
      </c>
      <c r="P255" s="4">
        <f>$L255*IF($J255="",$I255,VLOOKUP($J255,margin_ranges!$E$5:$F$10,2,FALSE))</f>
        <v>20.099999999999998</v>
      </c>
      <c r="Q255">
        <f>SUMIF($C$2:$C$4819,$C255,$P$2:$P5072)/SUMIF($C$2:$C$4819,$C255,$L$2:$L$4819)</f>
        <v>0.3</v>
      </c>
    </row>
    <row r="256" spans="1:17" hidden="1" x14ac:dyDescent="0.3">
      <c r="A256" t="s">
        <v>11502</v>
      </c>
      <c r="B256" t="s">
        <v>6775</v>
      </c>
      <c r="C256" t="s">
        <v>6790</v>
      </c>
      <c r="D256" t="s">
        <v>6791</v>
      </c>
      <c r="E256" t="s">
        <v>6792</v>
      </c>
      <c r="F256" t="s">
        <v>11513</v>
      </c>
      <c r="G256" s="2">
        <v>25.968299999999999</v>
      </c>
      <c r="H256" t="s">
        <v>11512</v>
      </c>
      <c r="I256">
        <v>0.3</v>
      </c>
      <c r="K256" s="3">
        <f t="shared" si="3"/>
        <v>0.30000000000000004</v>
      </c>
      <c r="L256" s="4">
        <v>1493</v>
      </c>
      <c r="M256">
        <v>45</v>
      </c>
      <c r="N256" s="3">
        <v>0.19359999999999999</v>
      </c>
      <c r="O256" s="3">
        <v>0.1759</v>
      </c>
      <c r="P256" s="4">
        <f>$L256*IF($J256="",$I256,VLOOKUP($J256,margin_ranges!$E$5:$F$10,2,FALSE))</f>
        <v>447.9</v>
      </c>
      <c r="Q256">
        <f>SUMIF($C$2:$C$4819,$C256,$P$2:$P5073)/SUMIF($C$2:$C$4819,$C256,$L$2:$L$4819)</f>
        <v>0.30000000000000004</v>
      </c>
    </row>
    <row r="257" spans="1:17" hidden="1" x14ac:dyDescent="0.3">
      <c r="A257" t="s">
        <v>11502</v>
      </c>
      <c r="B257" t="s">
        <v>6775</v>
      </c>
      <c r="C257" t="s">
        <v>6790</v>
      </c>
      <c r="D257" t="s">
        <v>6793</v>
      </c>
      <c r="E257" t="s">
        <v>6794</v>
      </c>
      <c r="F257" t="s">
        <v>11511</v>
      </c>
      <c r="G257" s="2">
        <v>25.968299999999999</v>
      </c>
      <c r="H257" t="s">
        <v>11512</v>
      </c>
      <c r="I257">
        <v>0.3</v>
      </c>
      <c r="K257" s="3">
        <f t="shared" si="3"/>
        <v>0.30000000000000004</v>
      </c>
      <c r="L257" s="4">
        <v>15</v>
      </c>
      <c r="M257">
        <v>0</v>
      </c>
      <c r="N257" s="3">
        <v>0.1769</v>
      </c>
      <c r="O257" s="3">
        <v>0.1759</v>
      </c>
      <c r="P257" s="4">
        <f>$L257*IF($J257="",$I257,VLOOKUP($J257,margin_ranges!$E$5:$F$10,2,FALSE))</f>
        <v>4.5</v>
      </c>
      <c r="Q257">
        <f>SUMIF($C$2:$C$4819,$C257,$P$2:$P5074)/SUMIF($C$2:$C$4819,$C257,$L$2:$L$4819)</f>
        <v>0.30000000000000004</v>
      </c>
    </row>
    <row r="258" spans="1:17" hidden="1" x14ac:dyDescent="0.3">
      <c r="A258" t="s">
        <v>11502</v>
      </c>
      <c r="B258" t="s">
        <v>6775</v>
      </c>
      <c r="C258" t="s">
        <v>6790</v>
      </c>
      <c r="D258" t="s">
        <v>6795</v>
      </c>
      <c r="E258" t="s">
        <v>6796</v>
      </c>
      <c r="F258" t="s">
        <v>11511</v>
      </c>
      <c r="G258" s="2">
        <v>25.968299999999999</v>
      </c>
      <c r="H258" t="s">
        <v>11512</v>
      </c>
      <c r="I258">
        <v>0.3</v>
      </c>
      <c r="K258" s="3">
        <f t="shared" si="3"/>
        <v>0.30000000000000004</v>
      </c>
      <c r="L258" s="4">
        <v>275</v>
      </c>
      <c r="M258">
        <v>8</v>
      </c>
      <c r="N258" s="3">
        <v>0.2127</v>
      </c>
      <c r="O258" s="3">
        <v>0.1759</v>
      </c>
      <c r="P258" s="4">
        <f>$L258*IF($J258="",$I258,VLOOKUP($J258,margin_ranges!$E$5:$F$10,2,FALSE))</f>
        <v>82.5</v>
      </c>
      <c r="Q258">
        <f>SUMIF($C$2:$C$4819,$C258,$P$2:$P5075)/SUMIF($C$2:$C$4819,$C258,$L$2:$L$4819)</f>
        <v>0.30000000000000004</v>
      </c>
    </row>
    <row r="259" spans="1:17" hidden="1" x14ac:dyDescent="0.3">
      <c r="A259" t="s">
        <v>11502</v>
      </c>
      <c r="B259" t="s">
        <v>6775</v>
      </c>
      <c r="C259" t="s">
        <v>6790</v>
      </c>
      <c r="D259" t="s">
        <v>6797</v>
      </c>
      <c r="E259" t="s">
        <v>6798</v>
      </c>
      <c r="F259" t="s">
        <v>11513</v>
      </c>
      <c r="G259" s="2">
        <v>25.968299999999999</v>
      </c>
      <c r="H259" t="s">
        <v>11512</v>
      </c>
      <c r="I259">
        <v>0.3</v>
      </c>
      <c r="K259" s="3">
        <f t="shared" ref="K259:K322" si="4">Q259</f>
        <v>0.30000000000000004</v>
      </c>
      <c r="L259" s="4">
        <v>1521</v>
      </c>
      <c r="M259">
        <v>46</v>
      </c>
      <c r="N259" s="3">
        <v>0.16500000000000001</v>
      </c>
      <c r="O259" s="3">
        <v>0.1759</v>
      </c>
      <c r="P259" s="4">
        <f>$L259*IF($J259="",$I259,VLOOKUP($J259,margin_ranges!$E$5:$F$10,2,FALSE))</f>
        <v>456.3</v>
      </c>
      <c r="Q259">
        <f>SUMIF($C$2:$C$4819,$C259,$P$2:$P5076)/SUMIF($C$2:$C$4819,$C259,$L$2:$L$4819)</f>
        <v>0.30000000000000004</v>
      </c>
    </row>
    <row r="260" spans="1:17" hidden="1" x14ac:dyDescent="0.3">
      <c r="A260" t="s">
        <v>11502</v>
      </c>
      <c r="B260" t="s">
        <v>6775</v>
      </c>
      <c r="C260" t="s">
        <v>6790</v>
      </c>
      <c r="D260" t="s">
        <v>6799</v>
      </c>
      <c r="E260" t="s">
        <v>6800</v>
      </c>
      <c r="F260" t="s">
        <v>11511</v>
      </c>
      <c r="G260" s="2">
        <v>25.968299999999999</v>
      </c>
      <c r="H260" t="s">
        <v>11512</v>
      </c>
      <c r="I260">
        <v>0.3</v>
      </c>
      <c r="K260" s="3">
        <f t="shared" si="4"/>
        <v>0.30000000000000004</v>
      </c>
      <c r="L260" s="4">
        <v>29</v>
      </c>
      <c r="M260">
        <v>1</v>
      </c>
      <c r="N260" s="3">
        <v>0.1867</v>
      </c>
      <c r="O260" s="3">
        <v>0.1759</v>
      </c>
      <c r="P260" s="4">
        <f>$L260*IF($J260="",$I260,VLOOKUP($J260,margin_ranges!$E$5:$F$10,2,FALSE))</f>
        <v>8.6999999999999993</v>
      </c>
      <c r="Q260">
        <f>SUMIF($C$2:$C$4819,$C260,$P$2:$P5077)/SUMIF($C$2:$C$4819,$C260,$L$2:$L$4819)</f>
        <v>0.30000000000000004</v>
      </c>
    </row>
    <row r="261" spans="1:17" hidden="1" x14ac:dyDescent="0.3">
      <c r="A261" t="s">
        <v>11502</v>
      </c>
      <c r="B261" t="s">
        <v>7561</v>
      </c>
      <c r="C261" t="s">
        <v>7600</v>
      </c>
      <c r="D261" t="s">
        <v>7601</v>
      </c>
      <c r="E261" t="s">
        <v>7602</v>
      </c>
      <c r="F261" t="s">
        <v>11511</v>
      </c>
      <c r="G261" s="2">
        <v>35.006399999999999</v>
      </c>
      <c r="H261" t="s">
        <v>11512</v>
      </c>
      <c r="I261">
        <v>0.3</v>
      </c>
      <c r="K261" s="3">
        <f t="shared" si="4"/>
        <v>0.3</v>
      </c>
      <c r="L261" s="4">
        <v>689</v>
      </c>
      <c r="M261">
        <v>45</v>
      </c>
      <c r="N261" s="3">
        <v>0.67969999999999997</v>
      </c>
      <c r="O261" s="3">
        <v>0.6885</v>
      </c>
      <c r="P261" s="4">
        <f>$L261*IF($J261="",$I261,VLOOKUP($J261,margin_ranges!$E$5:$F$10,2,FALSE))</f>
        <v>206.7</v>
      </c>
      <c r="Q261">
        <f>SUMIF($C$2:$C$4819,$C261,$P$2:$P5078)/SUMIF($C$2:$C$4819,$C261,$L$2:$L$4819)</f>
        <v>0.3</v>
      </c>
    </row>
    <row r="262" spans="1:17" hidden="1" x14ac:dyDescent="0.3">
      <c r="A262" t="s">
        <v>11502</v>
      </c>
      <c r="B262" t="s">
        <v>7561</v>
      </c>
      <c r="C262" t="s">
        <v>7600</v>
      </c>
      <c r="D262" t="s">
        <v>7603</v>
      </c>
      <c r="E262" t="s">
        <v>7604</v>
      </c>
      <c r="F262" t="s">
        <v>11511</v>
      </c>
      <c r="G262" s="2">
        <v>35.006399999999999</v>
      </c>
      <c r="H262" t="s">
        <v>11515</v>
      </c>
      <c r="I262">
        <v>0.3</v>
      </c>
      <c r="K262" s="3">
        <f t="shared" si="4"/>
        <v>0.3</v>
      </c>
      <c r="L262" s="4">
        <v>828</v>
      </c>
      <c r="M262">
        <v>55</v>
      </c>
      <c r="N262" s="3">
        <v>0.69440000000000002</v>
      </c>
      <c r="O262" s="3">
        <v>0.6885</v>
      </c>
      <c r="P262" s="4">
        <f>$L262*IF($J262="",$I262,VLOOKUP($J262,margin_ranges!$E$5:$F$10,2,FALSE))</f>
        <v>248.39999999999998</v>
      </c>
      <c r="Q262">
        <f>SUMIF($C$2:$C$4819,$C262,$P$2:$P5079)/SUMIF($C$2:$C$4819,$C262,$L$2:$L$4819)</f>
        <v>0.3</v>
      </c>
    </row>
    <row r="263" spans="1:17" hidden="1" x14ac:dyDescent="0.3">
      <c r="A263" t="s">
        <v>11502</v>
      </c>
      <c r="B263" t="s">
        <v>3693</v>
      </c>
      <c r="C263" t="s">
        <v>3694</v>
      </c>
      <c r="D263" t="s">
        <v>3695</v>
      </c>
      <c r="E263" t="s">
        <v>3696</v>
      </c>
      <c r="F263" t="s">
        <v>11511</v>
      </c>
      <c r="G263" s="2">
        <v>29</v>
      </c>
      <c r="H263" t="s">
        <v>11515</v>
      </c>
      <c r="I263">
        <v>0.3</v>
      </c>
      <c r="K263" s="3">
        <f t="shared" si="4"/>
        <v>0.3</v>
      </c>
      <c r="L263" s="4">
        <v>89</v>
      </c>
      <c r="M263">
        <v>44</v>
      </c>
      <c r="N263" s="3">
        <v>0.11459999999999999</v>
      </c>
      <c r="O263" s="3">
        <v>0.11849999999999999</v>
      </c>
      <c r="P263" s="4">
        <f>$L263*IF($J263="",$I263,VLOOKUP($J263,margin_ranges!$E$5:$F$10,2,FALSE))</f>
        <v>26.7</v>
      </c>
      <c r="Q263">
        <f>SUMIF($C$2:$C$4819,$C263,$P$2:$P5080)/SUMIF($C$2:$C$4819,$C263,$L$2:$L$4819)</f>
        <v>0.3</v>
      </c>
    </row>
    <row r="264" spans="1:17" hidden="1" x14ac:dyDescent="0.3">
      <c r="A264" t="s">
        <v>11502</v>
      </c>
      <c r="B264" t="s">
        <v>3693</v>
      </c>
      <c r="C264" t="s">
        <v>3694</v>
      </c>
      <c r="D264" t="s">
        <v>3697</v>
      </c>
      <c r="E264" t="s">
        <v>3698</v>
      </c>
      <c r="F264" t="s">
        <v>11511</v>
      </c>
      <c r="G264" s="2">
        <v>29</v>
      </c>
      <c r="H264" t="s">
        <v>11515</v>
      </c>
      <c r="I264">
        <v>0.3</v>
      </c>
      <c r="K264" s="3">
        <f t="shared" si="4"/>
        <v>0.3</v>
      </c>
      <c r="L264" s="4">
        <v>7</v>
      </c>
      <c r="M264">
        <v>3</v>
      </c>
      <c r="N264" s="3">
        <v>9.2100000000000001E-2</v>
      </c>
      <c r="O264" s="3">
        <v>0.11849999999999999</v>
      </c>
      <c r="P264" s="4">
        <f>$L264*IF($J264="",$I264,VLOOKUP($J264,margin_ranges!$E$5:$F$10,2,FALSE))</f>
        <v>2.1</v>
      </c>
      <c r="Q264">
        <f>SUMIF($C$2:$C$4819,$C264,$P$2:$P5081)/SUMIF($C$2:$C$4819,$C264,$L$2:$L$4819)</f>
        <v>0.3</v>
      </c>
    </row>
    <row r="265" spans="1:17" hidden="1" x14ac:dyDescent="0.3">
      <c r="A265" t="s">
        <v>11502</v>
      </c>
      <c r="B265" t="s">
        <v>3693</v>
      </c>
      <c r="C265" t="s">
        <v>3694</v>
      </c>
      <c r="D265" t="s">
        <v>3699</v>
      </c>
      <c r="E265" t="s">
        <v>3700</v>
      </c>
      <c r="F265" t="s">
        <v>11511</v>
      </c>
      <c r="G265" s="2">
        <v>29</v>
      </c>
      <c r="H265" t="s">
        <v>11515</v>
      </c>
      <c r="I265">
        <v>0.3</v>
      </c>
      <c r="K265" s="3">
        <f t="shared" si="4"/>
        <v>0.3</v>
      </c>
      <c r="L265" s="4">
        <v>101</v>
      </c>
      <c r="M265">
        <v>49</v>
      </c>
      <c r="N265" s="3">
        <v>0.12709999999999999</v>
      </c>
      <c r="O265" s="3">
        <v>0.11849999999999999</v>
      </c>
      <c r="P265" s="4">
        <f>$L265*IF($J265="",$I265,VLOOKUP($J265,margin_ranges!$E$5:$F$10,2,FALSE))</f>
        <v>30.299999999999997</v>
      </c>
      <c r="Q265">
        <f>SUMIF($C$2:$C$4819,$C265,$P$2:$P5082)/SUMIF($C$2:$C$4819,$C265,$L$2:$L$4819)</f>
        <v>0.3</v>
      </c>
    </row>
    <row r="266" spans="1:17" hidden="1" x14ac:dyDescent="0.3">
      <c r="A266" t="s">
        <v>11502</v>
      </c>
      <c r="B266" t="s">
        <v>3693</v>
      </c>
      <c r="C266" t="s">
        <v>3694</v>
      </c>
      <c r="D266" t="s">
        <v>3701</v>
      </c>
      <c r="E266" t="s">
        <v>3702</v>
      </c>
      <c r="F266" t="s">
        <v>11511</v>
      </c>
      <c r="G266" s="2">
        <v>29</v>
      </c>
      <c r="H266" t="s">
        <v>11515</v>
      </c>
      <c r="I266">
        <v>0.3</v>
      </c>
      <c r="K266" s="3">
        <f t="shared" si="4"/>
        <v>0.3</v>
      </c>
      <c r="L266" s="4">
        <v>8</v>
      </c>
      <c r="M266">
        <v>4</v>
      </c>
      <c r="N266" s="3">
        <v>0.1255</v>
      </c>
      <c r="O266" s="3">
        <v>0.11849999999999999</v>
      </c>
      <c r="P266" s="4">
        <f>$L266*IF($J266="",$I266,VLOOKUP($J266,margin_ranges!$E$5:$F$10,2,FALSE))</f>
        <v>2.4</v>
      </c>
      <c r="Q266">
        <f>SUMIF($C$2:$C$4819,$C266,$P$2:$P5083)/SUMIF($C$2:$C$4819,$C266,$L$2:$L$4819)</f>
        <v>0.3</v>
      </c>
    </row>
    <row r="267" spans="1:17" hidden="1" x14ac:dyDescent="0.3">
      <c r="A267" t="s">
        <v>11502</v>
      </c>
      <c r="B267" t="s">
        <v>975</v>
      </c>
      <c r="C267" t="s">
        <v>976</v>
      </c>
      <c r="D267" t="s">
        <v>977</v>
      </c>
      <c r="E267" t="s">
        <v>978</v>
      </c>
      <c r="F267" t="s">
        <v>11511</v>
      </c>
      <c r="G267" s="2">
        <v>30</v>
      </c>
      <c r="H267" t="s">
        <v>11515</v>
      </c>
      <c r="I267">
        <v>0.3</v>
      </c>
      <c r="K267" s="3">
        <f t="shared" si="4"/>
        <v>0.3</v>
      </c>
      <c r="L267" s="4">
        <v>9</v>
      </c>
      <c r="M267">
        <v>33</v>
      </c>
      <c r="N267" s="3">
        <v>0.13750000000000001</v>
      </c>
      <c r="O267" s="3">
        <v>0.18990000000000001</v>
      </c>
      <c r="P267" s="4">
        <f>$L267*IF($J267="",$I267,VLOOKUP($J267,margin_ranges!$E$5:$F$10,2,FALSE))</f>
        <v>2.6999999999999997</v>
      </c>
      <c r="Q267">
        <f>SUMIF($C$2:$C$4819,$C267,$P$2:$P5084)/SUMIF($C$2:$C$4819,$C267,$L$2:$L$4819)</f>
        <v>0.3</v>
      </c>
    </row>
    <row r="268" spans="1:17" hidden="1" x14ac:dyDescent="0.3">
      <c r="A268" t="s">
        <v>11502</v>
      </c>
      <c r="B268" t="s">
        <v>975</v>
      </c>
      <c r="C268" t="s">
        <v>976</v>
      </c>
      <c r="D268" t="s">
        <v>979</v>
      </c>
      <c r="E268" t="s">
        <v>980</v>
      </c>
      <c r="F268" t="s">
        <v>11511</v>
      </c>
      <c r="G268" s="2">
        <v>30</v>
      </c>
      <c r="H268" t="s">
        <v>11515</v>
      </c>
      <c r="I268">
        <v>0.3</v>
      </c>
      <c r="K268" s="3">
        <f t="shared" si="4"/>
        <v>0.3</v>
      </c>
      <c r="L268" s="4">
        <v>18</v>
      </c>
      <c r="M268">
        <v>67</v>
      </c>
      <c r="N268" s="3">
        <v>0.23780000000000001</v>
      </c>
      <c r="O268" s="3">
        <v>0.18990000000000001</v>
      </c>
      <c r="P268" s="4">
        <f>$L268*IF($J268="",$I268,VLOOKUP($J268,margin_ranges!$E$5:$F$10,2,FALSE))</f>
        <v>5.3999999999999995</v>
      </c>
      <c r="Q268">
        <f>SUMIF($C$2:$C$4819,$C268,$P$2:$P5085)/SUMIF($C$2:$C$4819,$C268,$L$2:$L$4819)</f>
        <v>0.3</v>
      </c>
    </row>
    <row r="269" spans="1:17" hidden="1" x14ac:dyDescent="0.3">
      <c r="A269" t="s">
        <v>11502</v>
      </c>
      <c r="B269" t="s">
        <v>3233</v>
      </c>
      <c r="C269" t="s">
        <v>3234</v>
      </c>
      <c r="D269" t="s">
        <v>3235</v>
      </c>
      <c r="E269" t="s">
        <v>3236</v>
      </c>
      <c r="F269" t="s">
        <v>11511</v>
      </c>
      <c r="G269" s="2">
        <v>26.1844</v>
      </c>
      <c r="H269" t="s">
        <v>11515</v>
      </c>
      <c r="I269">
        <v>0.3</v>
      </c>
      <c r="K269" s="3">
        <f t="shared" si="4"/>
        <v>0.33080568720379144</v>
      </c>
      <c r="L269" s="4">
        <v>68</v>
      </c>
      <c r="M269">
        <v>32</v>
      </c>
      <c r="N269" s="3">
        <v>6.7500000000000004E-2</v>
      </c>
      <c r="O269" s="3">
        <v>5.3100000000000001E-2</v>
      </c>
      <c r="P269" s="4">
        <f>$L269*IF($J269="",$I269,VLOOKUP($J269,margin_ranges!$E$5:$F$10,2,FALSE))</f>
        <v>20.399999999999999</v>
      </c>
      <c r="Q269">
        <f>SUMIF($C$2:$C$4819,$C269,$P$2:$P5086)/SUMIF($C$2:$C$4819,$C269,$L$2:$L$4819)</f>
        <v>0.33080568720379144</v>
      </c>
    </row>
    <row r="270" spans="1:17" hidden="1" x14ac:dyDescent="0.3">
      <c r="A270" t="s">
        <v>11502</v>
      </c>
      <c r="B270" t="s">
        <v>3233</v>
      </c>
      <c r="C270" t="s">
        <v>3234</v>
      </c>
      <c r="D270" t="s">
        <v>3237</v>
      </c>
      <c r="E270" t="s">
        <v>3238</v>
      </c>
      <c r="F270" t="s">
        <v>11511</v>
      </c>
      <c r="G270" s="2">
        <v>26.1844</v>
      </c>
      <c r="H270" t="s">
        <v>11515</v>
      </c>
      <c r="I270">
        <v>0.3</v>
      </c>
      <c r="K270" s="3">
        <f t="shared" si="4"/>
        <v>0.33080568720379144</v>
      </c>
      <c r="L270" s="4">
        <v>39</v>
      </c>
      <c r="M270">
        <v>18</v>
      </c>
      <c r="N270" s="3">
        <v>4.9299999999999997E-2</v>
      </c>
      <c r="O270" s="3">
        <v>5.3100000000000001E-2</v>
      </c>
      <c r="P270" s="4">
        <f>$L270*IF($J270="",$I270,VLOOKUP($J270,margin_ranges!$E$5:$F$10,2,FALSE))</f>
        <v>11.7</v>
      </c>
      <c r="Q270">
        <f>SUMIF($C$2:$C$4819,$C270,$P$2:$P5087)/SUMIF($C$2:$C$4819,$C270,$L$2:$L$4819)</f>
        <v>0.33080568720379144</v>
      </c>
    </row>
    <row r="271" spans="1:17" hidden="1" x14ac:dyDescent="0.3">
      <c r="A271" t="s">
        <v>11502</v>
      </c>
      <c r="B271" t="s">
        <v>3233</v>
      </c>
      <c r="C271" t="s">
        <v>3234</v>
      </c>
      <c r="D271" t="s">
        <v>3239</v>
      </c>
      <c r="E271" t="s">
        <v>3240</v>
      </c>
      <c r="F271" t="s">
        <v>11511</v>
      </c>
      <c r="G271" s="2">
        <v>26.1844</v>
      </c>
      <c r="H271" t="s">
        <v>11516</v>
      </c>
      <c r="I271">
        <v>0.43</v>
      </c>
      <c r="K271" s="3">
        <f t="shared" si="4"/>
        <v>0.33080568720379144</v>
      </c>
      <c r="L271" s="4">
        <v>50</v>
      </c>
      <c r="M271">
        <v>24</v>
      </c>
      <c r="N271" s="3">
        <v>3.3799999999999997E-2</v>
      </c>
      <c r="O271" s="3">
        <v>5.3100000000000001E-2</v>
      </c>
      <c r="P271" s="4">
        <f>$L271*IF($J271="",$I271,VLOOKUP($J271,margin_ranges!$E$5:$F$10,2,FALSE))</f>
        <v>21.5</v>
      </c>
      <c r="Q271">
        <f>SUMIF($C$2:$C$4819,$C271,$P$2:$P5088)/SUMIF($C$2:$C$4819,$C271,$L$2:$L$4819)</f>
        <v>0.33080568720379144</v>
      </c>
    </row>
    <row r="272" spans="1:17" hidden="1" x14ac:dyDescent="0.3">
      <c r="A272" t="s">
        <v>11502</v>
      </c>
      <c r="B272" t="s">
        <v>3233</v>
      </c>
      <c r="C272" t="s">
        <v>3234</v>
      </c>
      <c r="D272" t="s">
        <v>3241</v>
      </c>
      <c r="E272" t="s">
        <v>3242</v>
      </c>
      <c r="F272" t="s">
        <v>11511</v>
      </c>
      <c r="G272" s="2">
        <v>26.1844</v>
      </c>
      <c r="H272" t="s">
        <v>11515</v>
      </c>
      <c r="I272">
        <v>0.3</v>
      </c>
      <c r="K272" s="3">
        <f t="shared" si="4"/>
        <v>0.33080568720379144</v>
      </c>
      <c r="L272" s="4">
        <v>54</v>
      </c>
      <c r="M272">
        <v>26</v>
      </c>
      <c r="N272" s="3">
        <v>5.8000000000000003E-2</v>
      </c>
      <c r="O272" s="3">
        <v>5.3100000000000001E-2</v>
      </c>
      <c r="P272" s="4">
        <f>$L272*IF($J272="",$I272,VLOOKUP($J272,margin_ranges!$E$5:$F$10,2,FALSE))</f>
        <v>16.2</v>
      </c>
      <c r="Q272">
        <f>SUMIF($C$2:$C$4819,$C272,$P$2:$P5089)/SUMIF($C$2:$C$4819,$C272,$L$2:$L$4819)</f>
        <v>0.33080568720379144</v>
      </c>
    </row>
    <row r="273" spans="1:17" hidden="1" x14ac:dyDescent="0.3">
      <c r="A273" t="s">
        <v>11502</v>
      </c>
      <c r="B273" t="s">
        <v>6775</v>
      </c>
      <c r="C273" t="s">
        <v>6801</v>
      </c>
      <c r="D273" s="1" t="s">
        <v>6802</v>
      </c>
      <c r="E273" t="s">
        <v>6803</v>
      </c>
      <c r="F273" t="s">
        <v>11513</v>
      </c>
      <c r="G273" s="2">
        <v>25</v>
      </c>
      <c r="H273" t="s">
        <v>11512</v>
      </c>
      <c r="I273">
        <v>0.3</v>
      </c>
      <c r="K273" s="3">
        <f t="shared" si="4"/>
        <v>0.3</v>
      </c>
      <c r="L273" s="4">
        <v>656</v>
      </c>
      <c r="M273">
        <v>28</v>
      </c>
      <c r="N273" s="3">
        <v>0.1195</v>
      </c>
      <c r="O273" s="3">
        <v>0.1137</v>
      </c>
      <c r="P273" s="4">
        <f>$L273*IF($J273="",$I273,VLOOKUP($J273,margin_ranges!$E$5:$F$10,2,FALSE))</f>
        <v>196.79999999999998</v>
      </c>
      <c r="Q273">
        <f>SUMIF($C$2:$C$4819,$C273,$P$2:$P5090)/SUMIF($C$2:$C$4819,$C273,$L$2:$L$4819)</f>
        <v>0.3</v>
      </c>
    </row>
    <row r="274" spans="1:17" hidden="1" x14ac:dyDescent="0.3">
      <c r="A274" t="s">
        <v>11502</v>
      </c>
      <c r="B274" t="s">
        <v>6775</v>
      </c>
      <c r="C274" t="s">
        <v>6801</v>
      </c>
      <c r="D274" t="s">
        <v>6804</v>
      </c>
      <c r="E274" t="s">
        <v>6805</v>
      </c>
      <c r="F274" t="s">
        <v>11513</v>
      </c>
      <c r="G274" s="2">
        <v>25</v>
      </c>
      <c r="H274" t="s">
        <v>11512</v>
      </c>
      <c r="I274">
        <v>0.3</v>
      </c>
      <c r="K274" s="3">
        <f t="shared" si="4"/>
        <v>0.3</v>
      </c>
      <c r="L274" s="4">
        <v>554</v>
      </c>
      <c r="M274">
        <v>23</v>
      </c>
      <c r="N274" s="3">
        <v>0.12790000000000001</v>
      </c>
      <c r="O274" s="3">
        <v>0.1137</v>
      </c>
      <c r="P274" s="4">
        <f>$L274*IF($J274="",$I274,VLOOKUP($J274,margin_ranges!$E$5:$F$10,2,FALSE))</f>
        <v>166.2</v>
      </c>
      <c r="Q274">
        <f>SUMIF($C$2:$C$4819,$C274,$P$2:$P5091)/SUMIF($C$2:$C$4819,$C274,$L$2:$L$4819)</f>
        <v>0.3</v>
      </c>
    </row>
    <row r="275" spans="1:17" hidden="1" x14ac:dyDescent="0.3">
      <c r="A275" t="s">
        <v>11502</v>
      </c>
      <c r="B275" t="s">
        <v>6775</v>
      </c>
      <c r="C275" t="s">
        <v>6801</v>
      </c>
      <c r="D275" t="s">
        <v>6806</v>
      </c>
      <c r="E275" t="s">
        <v>6807</v>
      </c>
      <c r="F275" t="s">
        <v>11513</v>
      </c>
      <c r="G275" s="2">
        <v>25</v>
      </c>
      <c r="H275" t="s">
        <v>11512</v>
      </c>
      <c r="I275">
        <v>0.3</v>
      </c>
      <c r="K275" s="3">
        <f t="shared" si="4"/>
        <v>0.3</v>
      </c>
      <c r="L275" s="4">
        <v>1170</v>
      </c>
      <c r="M275">
        <v>49</v>
      </c>
      <c r="N275" s="3">
        <v>0.1052</v>
      </c>
      <c r="O275" s="3">
        <v>0.1137</v>
      </c>
      <c r="P275" s="4">
        <f>$L275*IF($J275="",$I275,VLOOKUP($J275,margin_ranges!$E$5:$F$10,2,FALSE))</f>
        <v>351</v>
      </c>
      <c r="Q275">
        <f>SUMIF($C$2:$C$4819,$C275,$P$2:$P5092)/SUMIF($C$2:$C$4819,$C275,$L$2:$L$4819)</f>
        <v>0.3</v>
      </c>
    </row>
    <row r="276" spans="1:17" hidden="1" x14ac:dyDescent="0.3">
      <c r="A276" t="s">
        <v>11502</v>
      </c>
      <c r="B276" t="s">
        <v>981</v>
      </c>
      <c r="C276" t="s">
        <v>982</v>
      </c>
      <c r="D276" t="s">
        <v>983</v>
      </c>
      <c r="E276" t="s">
        <v>984</v>
      </c>
      <c r="F276" t="s">
        <v>11513</v>
      </c>
      <c r="G276" s="2">
        <v>31.9863</v>
      </c>
      <c r="H276" t="s">
        <v>11515</v>
      </c>
      <c r="I276">
        <v>0.3</v>
      </c>
      <c r="K276" s="3">
        <f t="shared" si="4"/>
        <v>0.3</v>
      </c>
      <c r="L276" s="4">
        <v>233</v>
      </c>
      <c r="M276">
        <v>41</v>
      </c>
      <c r="N276" s="3">
        <v>0.2142</v>
      </c>
      <c r="O276" s="3">
        <v>0.2132</v>
      </c>
      <c r="P276" s="4">
        <f>$L276*IF($J276="",$I276,VLOOKUP($J276,margin_ranges!$E$5:$F$10,2,FALSE))</f>
        <v>69.899999999999991</v>
      </c>
      <c r="Q276">
        <f>SUMIF($C$2:$C$4819,$C276,$P$2:$P5093)/SUMIF($C$2:$C$4819,$C276,$L$2:$L$4819)</f>
        <v>0.3</v>
      </c>
    </row>
    <row r="277" spans="1:17" hidden="1" x14ac:dyDescent="0.3">
      <c r="A277" t="s">
        <v>11502</v>
      </c>
      <c r="B277" t="s">
        <v>981</v>
      </c>
      <c r="C277" t="s">
        <v>982</v>
      </c>
      <c r="D277" t="s">
        <v>985</v>
      </c>
      <c r="E277" t="s">
        <v>986</v>
      </c>
      <c r="F277" t="s">
        <v>11511</v>
      </c>
      <c r="G277" s="2">
        <v>31.9863</v>
      </c>
      <c r="H277" t="s">
        <v>11512</v>
      </c>
      <c r="I277">
        <v>0.3</v>
      </c>
      <c r="K277" s="3">
        <f t="shared" si="4"/>
        <v>0.3</v>
      </c>
      <c r="L277" s="4">
        <v>13</v>
      </c>
      <c r="M277">
        <v>2</v>
      </c>
      <c r="N277" s="3">
        <v>0.1845</v>
      </c>
      <c r="O277" s="3">
        <v>0.2132</v>
      </c>
      <c r="P277" s="4">
        <f>$L277*IF($J277="",$I277,VLOOKUP($J277,margin_ranges!$E$5:$F$10,2,FALSE))</f>
        <v>3.9</v>
      </c>
      <c r="Q277">
        <f>SUMIF($C$2:$C$4819,$C277,$P$2:$P5094)/SUMIF($C$2:$C$4819,$C277,$L$2:$L$4819)</f>
        <v>0.3</v>
      </c>
    </row>
    <row r="278" spans="1:17" hidden="1" x14ac:dyDescent="0.3">
      <c r="A278" t="s">
        <v>11502</v>
      </c>
      <c r="B278" t="s">
        <v>981</v>
      </c>
      <c r="C278" t="s">
        <v>982</v>
      </c>
      <c r="D278" t="s">
        <v>987</v>
      </c>
      <c r="E278" t="s">
        <v>988</v>
      </c>
      <c r="F278" t="s">
        <v>11511</v>
      </c>
      <c r="G278" s="2">
        <v>31.9863</v>
      </c>
      <c r="H278" t="s">
        <v>11512</v>
      </c>
      <c r="I278">
        <v>0.3</v>
      </c>
      <c r="K278" s="3">
        <f t="shared" si="4"/>
        <v>0.3</v>
      </c>
      <c r="L278" s="4">
        <v>79</v>
      </c>
      <c r="M278">
        <v>14</v>
      </c>
      <c r="N278" s="3">
        <v>0.28320000000000001</v>
      </c>
      <c r="O278" s="3">
        <v>0.2132</v>
      </c>
      <c r="P278" s="4">
        <f>$L278*IF($J278="",$I278,VLOOKUP($J278,margin_ranges!$E$5:$F$10,2,FALSE))</f>
        <v>23.7</v>
      </c>
      <c r="Q278">
        <f>SUMIF($C$2:$C$4819,$C278,$P$2:$P5095)/SUMIF($C$2:$C$4819,$C278,$L$2:$L$4819)</f>
        <v>0.3</v>
      </c>
    </row>
    <row r="279" spans="1:17" hidden="1" x14ac:dyDescent="0.3">
      <c r="A279" t="s">
        <v>11502</v>
      </c>
      <c r="B279" t="s">
        <v>981</v>
      </c>
      <c r="C279" t="s">
        <v>982</v>
      </c>
      <c r="D279" t="s">
        <v>989</v>
      </c>
      <c r="E279" t="s">
        <v>990</v>
      </c>
      <c r="F279" t="s">
        <v>11511</v>
      </c>
      <c r="G279" s="2">
        <v>31.9863</v>
      </c>
      <c r="H279" t="s">
        <v>11515</v>
      </c>
      <c r="I279">
        <v>0.3</v>
      </c>
      <c r="K279" s="3">
        <f t="shared" si="4"/>
        <v>0.3</v>
      </c>
      <c r="L279" s="4">
        <v>37</v>
      </c>
      <c r="M279">
        <v>6</v>
      </c>
      <c r="N279" s="3">
        <v>0.27100000000000002</v>
      </c>
      <c r="O279" s="3">
        <v>0.2132</v>
      </c>
      <c r="P279" s="4">
        <f>$L279*IF($J279="",$I279,VLOOKUP($J279,margin_ranges!$E$5:$F$10,2,FALSE))</f>
        <v>11.1</v>
      </c>
      <c r="Q279">
        <f>SUMIF($C$2:$C$4819,$C279,$P$2:$P5096)/SUMIF($C$2:$C$4819,$C279,$L$2:$L$4819)</f>
        <v>0.3</v>
      </c>
    </row>
    <row r="280" spans="1:17" hidden="1" x14ac:dyDescent="0.3">
      <c r="A280" t="s">
        <v>11502</v>
      </c>
      <c r="B280" t="s">
        <v>981</v>
      </c>
      <c r="C280" t="s">
        <v>982</v>
      </c>
      <c r="D280" t="s">
        <v>991</v>
      </c>
      <c r="E280" t="s">
        <v>992</v>
      </c>
      <c r="F280" t="s">
        <v>11511</v>
      </c>
      <c r="G280" s="2">
        <v>31.9863</v>
      </c>
      <c r="H280" t="s">
        <v>11515</v>
      </c>
      <c r="I280">
        <v>0.3</v>
      </c>
      <c r="K280" s="3">
        <f t="shared" si="4"/>
        <v>0.3</v>
      </c>
      <c r="L280" s="4">
        <v>13</v>
      </c>
      <c r="M280">
        <v>2</v>
      </c>
      <c r="N280" s="3">
        <v>0.1043</v>
      </c>
      <c r="O280" s="3">
        <v>0.2132</v>
      </c>
      <c r="P280" s="4">
        <f>$L280*IF($J280="",$I280,VLOOKUP($J280,margin_ranges!$E$5:$F$10,2,FALSE))</f>
        <v>3.9</v>
      </c>
      <c r="Q280">
        <f>SUMIF($C$2:$C$4819,$C280,$P$2:$P5097)/SUMIF($C$2:$C$4819,$C280,$L$2:$L$4819)</f>
        <v>0.3</v>
      </c>
    </row>
    <row r="281" spans="1:17" hidden="1" x14ac:dyDescent="0.3">
      <c r="A281" t="s">
        <v>11502</v>
      </c>
      <c r="B281" t="s">
        <v>981</v>
      </c>
      <c r="C281" t="s">
        <v>982</v>
      </c>
      <c r="D281" t="s">
        <v>993</v>
      </c>
      <c r="E281" t="s">
        <v>994</v>
      </c>
      <c r="F281" t="s">
        <v>11511</v>
      </c>
      <c r="G281" s="2">
        <v>31.9863</v>
      </c>
      <c r="H281" t="s">
        <v>11515</v>
      </c>
      <c r="I281">
        <v>0.3</v>
      </c>
      <c r="K281" s="3">
        <f t="shared" si="4"/>
        <v>0.3</v>
      </c>
      <c r="L281" s="4">
        <v>159</v>
      </c>
      <c r="M281">
        <v>28</v>
      </c>
      <c r="N281" s="3">
        <v>0.18090000000000001</v>
      </c>
      <c r="O281" s="3">
        <v>0.2132</v>
      </c>
      <c r="P281" s="4">
        <f>$L281*IF($J281="",$I281,VLOOKUP($J281,margin_ranges!$E$5:$F$10,2,FALSE))</f>
        <v>47.699999999999996</v>
      </c>
      <c r="Q281">
        <f>SUMIF($C$2:$C$4819,$C281,$P$2:$P5098)/SUMIF($C$2:$C$4819,$C281,$L$2:$L$4819)</f>
        <v>0.3</v>
      </c>
    </row>
    <row r="282" spans="1:17" hidden="1" x14ac:dyDescent="0.3">
      <c r="A282" t="s">
        <v>11502</v>
      </c>
      <c r="B282" t="s">
        <v>981</v>
      </c>
      <c r="C282" t="s">
        <v>982</v>
      </c>
      <c r="D282" s="1" t="s">
        <v>995</v>
      </c>
      <c r="E282" t="s">
        <v>996</v>
      </c>
      <c r="F282" t="s">
        <v>11511</v>
      </c>
      <c r="G282" s="2">
        <v>31.9863</v>
      </c>
      <c r="H282" t="s">
        <v>11515</v>
      </c>
      <c r="I282">
        <v>0.3</v>
      </c>
      <c r="K282" s="3">
        <f t="shared" si="4"/>
        <v>0.3</v>
      </c>
      <c r="L282" s="4">
        <v>32</v>
      </c>
      <c r="M282">
        <v>6</v>
      </c>
      <c r="N282" s="3">
        <v>0.18190000000000001</v>
      </c>
      <c r="O282" s="3">
        <v>0.2132</v>
      </c>
      <c r="P282" s="4">
        <f>$L282*IF($J282="",$I282,VLOOKUP($J282,margin_ranges!$E$5:$F$10,2,FALSE))</f>
        <v>9.6</v>
      </c>
      <c r="Q282">
        <f>SUMIF($C$2:$C$4819,$C282,$P$2:$P5099)/SUMIF($C$2:$C$4819,$C282,$L$2:$L$4819)</f>
        <v>0.3</v>
      </c>
    </row>
    <row r="283" spans="1:17" hidden="1" x14ac:dyDescent="0.3">
      <c r="A283" t="s">
        <v>11502</v>
      </c>
      <c r="B283" t="s">
        <v>6337</v>
      </c>
      <c r="C283" t="s">
        <v>6338</v>
      </c>
      <c r="D283" t="s">
        <v>6339</v>
      </c>
      <c r="E283" t="s">
        <v>6340</v>
      </c>
      <c r="F283" t="s">
        <v>11511</v>
      </c>
      <c r="G283" s="2">
        <v>30</v>
      </c>
      <c r="H283" t="s">
        <v>11515</v>
      </c>
      <c r="I283">
        <v>0.3</v>
      </c>
      <c r="K283" s="3">
        <f t="shared" si="4"/>
        <v>0.3</v>
      </c>
      <c r="L283" s="4">
        <v>90</v>
      </c>
      <c r="M283">
        <v>11</v>
      </c>
      <c r="N283" s="3">
        <v>0.27139999999999997</v>
      </c>
      <c r="O283" s="3">
        <v>0.30690000000000001</v>
      </c>
      <c r="P283" s="4">
        <f>$L283*IF($J283="",$I283,VLOOKUP($J283,margin_ranges!$E$5:$F$10,2,FALSE))</f>
        <v>27</v>
      </c>
      <c r="Q283">
        <f>SUMIF($C$2:$C$4819,$C283,$P$2:$P5100)/SUMIF($C$2:$C$4819,$C283,$L$2:$L$4819)</f>
        <v>0.3</v>
      </c>
    </row>
    <row r="284" spans="1:17" hidden="1" x14ac:dyDescent="0.3">
      <c r="A284" t="s">
        <v>11502</v>
      </c>
      <c r="B284" t="s">
        <v>6337</v>
      </c>
      <c r="C284" t="s">
        <v>6338</v>
      </c>
      <c r="D284" t="s">
        <v>6341</v>
      </c>
      <c r="E284" t="s">
        <v>6342</v>
      </c>
      <c r="F284" t="s">
        <v>11513</v>
      </c>
      <c r="G284" s="2">
        <v>30</v>
      </c>
      <c r="H284" t="s">
        <v>11515</v>
      </c>
      <c r="I284">
        <v>0.3</v>
      </c>
      <c r="K284" s="3">
        <f t="shared" si="4"/>
        <v>0.3</v>
      </c>
      <c r="L284" s="4">
        <v>187</v>
      </c>
      <c r="M284">
        <v>24</v>
      </c>
      <c r="N284" s="3">
        <v>0.28289999999999998</v>
      </c>
      <c r="O284" s="3">
        <v>0.30690000000000001</v>
      </c>
      <c r="P284" s="4">
        <f>$L284*IF($J284="",$I284,VLOOKUP($J284,margin_ranges!$E$5:$F$10,2,FALSE))</f>
        <v>56.1</v>
      </c>
      <c r="Q284">
        <f>SUMIF($C$2:$C$4819,$C284,$P$2:$P5101)/SUMIF($C$2:$C$4819,$C284,$L$2:$L$4819)</f>
        <v>0.3</v>
      </c>
    </row>
    <row r="285" spans="1:17" hidden="1" x14ac:dyDescent="0.3">
      <c r="A285" t="s">
        <v>11502</v>
      </c>
      <c r="B285" t="s">
        <v>6337</v>
      </c>
      <c r="C285" t="s">
        <v>6338</v>
      </c>
      <c r="D285" t="s">
        <v>6343</v>
      </c>
      <c r="E285" t="s">
        <v>6344</v>
      </c>
      <c r="F285" t="s">
        <v>11513</v>
      </c>
      <c r="G285" s="2">
        <v>30</v>
      </c>
      <c r="H285" t="s">
        <v>11515</v>
      </c>
      <c r="I285">
        <v>0.3</v>
      </c>
      <c r="K285" s="3">
        <f t="shared" si="4"/>
        <v>0.3</v>
      </c>
      <c r="L285" s="4">
        <v>186</v>
      </c>
      <c r="M285">
        <v>23</v>
      </c>
      <c r="N285" s="3">
        <v>0.31240000000000001</v>
      </c>
      <c r="O285" s="3">
        <v>0.30690000000000001</v>
      </c>
      <c r="P285" s="4">
        <f>$L285*IF($J285="",$I285,VLOOKUP($J285,margin_ranges!$E$5:$F$10,2,FALSE))</f>
        <v>55.8</v>
      </c>
      <c r="Q285">
        <f>SUMIF($C$2:$C$4819,$C285,$P$2:$P5102)/SUMIF($C$2:$C$4819,$C285,$L$2:$L$4819)</f>
        <v>0.3</v>
      </c>
    </row>
    <row r="286" spans="1:17" hidden="1" x14ac:dyDescent="0.3">
      <c r="A286" t="s">
        <v>11502</v>
      </c>
      <c r="B286" t="s">
        <v>6337</v>
      </c>
      <c r="C286" t="s">
        <v>6338</v>
      </c>
      <c r="D286" t="s">
        <v>6345</v>
      </c>
      <c r="E286" t="s">
        <v>6346</v>
      </c>
      <c r="F286" t="s">
        <v>11511</v>
      </c>
      <c r="G286" s="2">
        <v>30</v>
      </c>
      <c r="H286" t="s">
        <v>11515</v>
      </c>
      <c r="I286">
        <v>0.3</v>
      </c>
      <c r="K286" s="3">
        <f t="shared" si="4"/>
        <v>0.3</v>
      </c>
      <c r="L286" s="4">
        <v>141</v>
      </c>
      <c r="M286">
        <v>18</v>
      </c>
      <c r="N286" s="3">
        <v>0.31130000000000002</v>
      </c>
      <c r="O286" s="3">
        <v>0.30690000000000001</v>
      </c>
      <c r="P286" s="4">
        <f>$L286*IF($J286="",$I286,VLOOKUP($J286,margin_ranges!$E$5:$F$10,2,FALSE))</f>
        <v>42.3</v>
      </c>
      <c r="Q286">
        <f>SUMIF($C$2:$C$4819,$C286,$P$2:$P5103)/SUMIF($C$2:$C$4819,$C286,$L$2:$L$4819)</f>
        <v>0.3</v>
      </c>
    </row>
    <row r="287" spans="1:17" hidden="1" x14ac:dyDescent="0.3">
      <c r="A287" t="s">
        <v>11502</v>
      </c>
      <c r="B287" t="s">
        <v>6337</v>
      </c>
      <c r="C287" t="s">
        <v>6338</v>
      </c>
      <c r="D287" t="s">
        <v>6347</v>
      </c>
      <c r="E287" t="s">
        <v>6348</v>
      </c>
      <c r="F287" t="s">
        <v>11513</v>
      </c>
      <c r="G287" s="2">
        <v>30</v>
      </c>
      <c r="H287" t="s">
        <v>11515</v>
      </c>
      <c r="I287">
        <v>0.3</v>
      </c>
      <c r="K287" s="3">
        <f t="shared" si="4"/>
        <v>0.3</v>
      </c>
      <c r="L287" s="4">
        <v>189</v>
      </c>
      <c r="M287">
        <v>24</v>
      </c>
      <c r="N287" s="3">
        <v>0.33600000000000002</v>
      </c>
      <c r="O287" s="3">
        <v>0.30690000000000001</v>
      </c>
      <c r="P287" s="4">
        <f>$L287*IF($J287="",$I287,VLOOKUP($J287,margin_ranges!$E$5:$F$10,2,FALSE))</f>
        <v>56.699999999999996</v>
      </c>
      <c r="Q287">
        <f>SUMIF($C$2:$C$4819,$C287,$P$2:$P5104)/SUMIF($C$2:$C$4819,$C287,$L$2:$L$4819)</f>
        <v>0.3</v>
      </c>
    </row>
    <row r="288" spans="1:17" hidden="1" x14ac:dyDescent="0.3">
      <c r="A288" t="s">
        <v>11502</v>
      </c>
      <c r="B288" t="s">
        <v>9476</v>
      </c>
      <c r="C288" t="s">
        <v>9477</v>
      </c>
      <c r="D288" t="s">
        <v>9478</v>
      </c>
      <c r="E288" t="s">
        <v>9479</v>
      </c>
      <c r="F288" t="s">
        <v>11511</v>
      </c>
      <c r="G288" s="2">
        <v>29</v>
      </c>
      <c r="H288" t="s">
        <v>11515</v>
      </c>
      <c r="I288">
        <v>0.3</v>
      </c>
      <c r="K288" s="3">
        <f t="shared" si="4"/>
        <v>0.3</v>
      </c>
      <c r="L288" s="4">
        <v>85</v>
      </c>
      <c r="M288">
        <v>52</v>
      </c>
      <c r="N288" s="3">
        <v>0.31740000000000002</v>
      </c>
      <c r="O288" s="3">
        <v>0.33900000000000002</v>
      </c>
      <c r="P288" s="4">
        <f>$L288*IF($J288="",$I288,VLOOKUP($J288,margin_ranges!$E$5:$F$10,2,FALSE))</f>
        <v>25.5</v>
      </c>
      <c r="Q288">
        <f>SUMIF($C$2:$C$4819,$C288,$P$2:$P5105)/SUMIF($C$2:$C$4819,$C288,$L$2:$L$4819)</f>
        <v>0.3</v>
      </c>
    </row>
    <row r="289" spans="1:17" hidden="1" x14ac:dyDescent="0.3">
      <c r="A289" t="s">
        <v>11502</v>
      </c>
      <c r="B289" t="s">
        <v>9476</v>
      </c>
      <c r="C289" t="s">
        <v>9477</v>
      </c>
      <c r="D289" t="s">
        <v>9480</v>
      </c>
      <c r="E289" t="s">
        <v>9481</v>
      </c>
      <c r="F289" t="s">
        <v>11511</v>
      </c>
      <c r="G289" s="2">
        <v>29</v>
      </c>
      <c r="H289" t="s">
        <v>11515</v>
      </c>
      <c r="I289">
        <v>0.3</v>
      </c>
      <c r="K289" s="3">
        <f t="shared" si="4"/>
        <v>0.3</v>
      </c>
      <c r="L289" s="4">
        <v>80</v>
      </c>
      <c r="M289">
        <v>48</v>
      </c>
      <c r="N289" s="3">
        <v>0.36599999999999999</v>
      </c>
      <c r="O289" s="3">
        <v>0.33900000000000002</v>
      </c>
      <c r="P289" s="4">
        <f>$L289*IF($J289="",$I289,VLOOKUP($J289,margin_ranges!$E$5:$F$10,2,FALSE))</f>
        <v>24</v>
      </c>
      <c r="Q289">
        <f>SUMIF($C$2:$C$4819,$C289,$P$2:$P5106)/SUMIF($C$2:$C$4819,$C289,$L$2:$L$4819)</f>
        <v>0.3</v>
      </c>
    </row>
    <row r="290" spans="1:17" hidden="1" x14ac:dyDescent="0.3">
      <c r="A290" t="s">
        <v>11502</v>
      </c>
      <c r="B290" t="s">
        <v>6775</v>
      </c>
      <c r="C290" t="s">
        <v>6808</v>
      </c>
      <c r="D290" t="s">
        <v>6809</v>
      </c>
      <c r="E290" t="s">
        <v>6810</v>
      </c>
      <c r="F290" t="s">
        <v>11513</v>
      </c>
      <c r="G290" s="2">
        <v>25</v>
      </c>
      <c r="H290" t="s">
        <v>11512</v>
      </c>
      <c r="I290">
        <v>0.3</v>
      </c>
      <c r="K290" s="3">
        <f t="shared" si="4"/>
        <v>0.3</v>
      </c>
      <c r="L290" s="4">
        <v>1523</v>
      </c>
      <c r="M290">
        <v>55</v>
      </c>
      <c r="N290" s="3">
        <v>0.14760000000000001</v>
      </c>
      <c r="O290" s="3">
        <v>0.14480000000000001</v>
      </c>
      <c r="P290" s="4">
        <f>$L290*IF($J290="",$I290,VLOOKUP($J290,margin_ranges!$E$5:$F$10,2,FALSE))</f>
        <v>456.9</v>
      </c>
      <c r="Q290">
        <f>SUMIF($C$2:$C$4819,$C290,$P$2:$P5107)/SUMIF($C$2:$C$4819,$C290,$L$2:$L$4819)</f>
        <v>0.3</v>
      </c>
    </row>
    <row r="291" spans="1:17" hidden="1" x14ac:dyDescent="0.3">
      <c r="A291" t="s">
        <v>11502</v>
      </c>
      <c r="B291" t="s">
        <v>6775</v>
      </c>
      <c r="C291" t="s">
        <v>6808</v>
      </c>
      <c r="D291" t="s">
        <v>6811</v>
      </c>
      <c r="E291" t="s">
        <v>6812</v>
      </c>
      <c r="F291" t="s">
        <v>11513</v>
      </c>
      <c r="G291" s="2">
        <v>25</v>
      </c>
      <c r="H291" t="s">
        <v>11512</v>
      </c>
      <c r="I291">
        <v>0.3</v>
      </c>
      <c r="K291" s="3">
        <f t="shared" si="4"/>
        <v>0.3</v>
      </c>
      <c r="L291" s="4">
        <v>1235</v>
      </c>
      <c r="M291">
        <v>45</v>
      </c>
      <c r="N291" s="3">
        <v>0.14269999999999999</v>
      </c>
      <c r="O291" s="3">
        <v>0.14480000000000001</v>
      </c>
      <c r="P291" s="4">
        <f>$L291*IF($J291="",$I291,VLOOKUP($J291,margin_ranges!$E$5:$F$10,2,FALSE))</f>
        <v>370.5</v>
      </c>
      <c r="Q291">
        <f>SUMIF($C$2:$C$4819,$C291,$P$2:$P5108)/SUMIF($C$2:$C$4819,$C291,$L$2:$L$4819)</f>
        <v>0.3</v>
      </c>
    </row>
    <row r="292" spans="1:17" hidden="1" x14ac:dyDescent="0.3">
      <c r="A292" t="s">
        <v>11502</v>
      </c>
      <c r="B292" t="s">
        <v>3693</v>
      </c>
      <c r="C292" t="s">
        <v>3703</v>
      </c>
      <c r="D292" t="s">
        <v>3704</v>
      </c>
      <c r="E292" t="s">
        <v>3705</v>
      </c>
      <c r="F292" t="s">
        <v>11511</v>
      </c>
      <c r="G292" s="2">
        <v>20.8795</v>
      </c>
      <c r="H292" t="s">
        <v>11517</v>
      </c>
      <c r="I292">
        <v>0.2</v>
      </c>
      <c r="K292" s="3">
        <f t="shared" si="4"/>
        <v>0.21785714285714289</v>
      </c>
      <c r="L292" s="4">
        <v>46</v>
      </c>
      <c r="M292">
        <v>81</v>
      </c>
      <c r="N292" s="3">
        <v>0.53169999999999995</v>
      </c>
      <c r="O292" s="3">
        <v>0.4733</v>
      </c>
      <c r="P292" s="4">
        <f>$L292*IF($J292="",$I292,VLOOKUP($J292,margin_ranges!$E$5:$F$10,2,FALSE))</f>
        <v>9.2000000000000011</v>
      </c>
      <c r="Q292">
        <f>SUMIF($C$2:$C$4819,$C292,$P$2:$P5109)/SUMIF($C$2:$C$4819,$C292,$L$2:$L$4819)</f>
        <v>0.21785714285714289</v>
      </c>
    </row>
    <row r="293" spans="1:17" hidden="1" x14ac:dyDescent="0.3">
      <c r="A293" t="s">
        <v>11502</v>
      </c>
      <c r="B293" t="s">
        <v>3693</v>
      </c>
      <c r="C293" t="s">
        <v>3703</v>
      </c>
      <c r="D293" t="s">
        <v>3706</v>
      </c>
      <c r="E293" t="s">
        <v>3707</v>
      </c>
      <c r="F293" t="s">
        <v>11511</v>
      </c>
      <c r="G293" s="2">
        <v>20.8795</v>
      </c>
      <c r="H293" t="s">
        <v>11512</v>
      </c>
      <c r="I293">
        <v>0.3</v>
      </c>
      <c r="K293" s="3">
        <f t="shared" si="4"/>
        <v>0.21785714285714289</v>
      </c>
      <c r="L293" s="4">
        <v>10</v>
      </c>
      <c r="M293">
        <v>17</v>
      </c>
      <c r="N293" s="3">
        <v>0.31840000000000002</v>
      </c>
      <c r="O293" s="3">
        <v>0.4733</v>
      </c>
      <c r="P293" s="4">
        <f>$L293*IF($J293="",$I293,VLOOKUP($J293,margin_ranges!$E$5:$F$10,2,FALSE))</f>
        <v>3</v>
      </c>
      <c r="Q293">
        <f>SUMIF($C$2:$C$4819,$C293,$P$2:$P5110)/SUMIF($C$2:$C$4819,$C293,$L$2:$L$4819)</f>
        <v>0.21785714285714289</v>
      </c>
    </row>
    <row r="294" spans="1:17" hidden="1" x14ac:dyDescent="0.3">
      <c r="A294" t="s">
        <v>11502</v>
      </c>
      <c r="B294" t="s">
        <v>1360</v>
      </c>
      <c r="C294" t="s">
        <v>1395</v>
      </c>
      <c r="D294" t="s">
        <v>1396</v>
      </c>
      <c r="E294" t="s">
        <v>1397</v>
      </c>
      <c r="F294" t="s">
        <v>11511</v>
      </c>
      <c r="G294" s="2">
        <v>28.1036</v>
      </c>
      <c r="H294" t="s">
        <v>11514</v>
      </c>
      <c r="I294">
        <v>0.43</v>
      </c>
      <c r="K294" s="3">
        <f t="shared" si="4"/>
        <v>0.3531182795698925</v>
      </c>
      <c r="L294" s="4">
        <v>38</v>
      </c>
      <c r="M294">
        <v>41</v>
      </c>
      <c r="N294" s="3">
        <v>0.18149999999999999</v>
      </c>
      <c r="O294" s="3">
        <v>0.22009999999999999</v>
      </c>
      <c r="P294" s="4">
        <f>$L294*IF($J294="",$I294,VLOOKUP($J294,margin_ranges!$E$5:$F$10,2,FALSE))</f>
        <v>16.34</v>
      </c>
      <c r="Q294">
        <f>SUMIF($C$2:$C$4819,$C294,$P$2:$P5111)/SUMIF($C$2:$C$4819,$C294,$L$2:$L$4819)</f>
        <v>0.3531182795698925</v>
      </c>
    </row>
    <row r="295" spans="1:17" hidden="1" x14ac:dyDescent="0.3">
      <c r="A295" t="s">
        <v>11502</v>
      </c>
      <c r="B295" t="s">
        <v>1360</v>
      </c>
      <c r="C295" t="s">
        <v>1395</v>
      </c>
      <c r="D295" t="s">
        <v>1398</v>
      </c>
      <c r="E295" t="s">
        <v>1399</v>
      </c>
      <c r="F295" t="s">
        <v>11511</v>
      </c>
      <c r="G295" s="2">
        <v>28.1036</v>
      </c>
      <c r="H295" t="s">
        <v>11515</v>
      </c>
      <c r="I295">
        <v>0.3</v>
      </c>
      <c r="K295" s="3">
        <f t="shared" si="4"/>
        <v>0.3531182795698925</v>
      </c>
      <c r="L295" s="4">
        <v>25</v>
      </c>
      <c r="M295">
        <v>27</v>
      </c>
      <c r="N295" s="3">
        <v>0.28399999999999997</v>
      </c>
      <c r="O295" s="3">
        <v>0.22009999999999999</v>
      </c>
      <c r="P295" s="4">
        <f>$L295*IF($J295="",$I295,VLOOKUP($J295,margin_ranges!$E$5:$F$10,2,FALSE))</f>
        <v>7.5</v>
      </c>
      <c r="Q295">
        <f>SUMIF($C$2:$C$4819,$C295,$P$2:$P5112)/SUMIF($C$2:$C$4819,$C295,$L$2:$L$4819)</f>
        <v>0.3531182795698925</v>
      </c>
    </row>
    <row r="296" spans="1:17" hidden="1" x14ac:dyDescent="0.3">
      <c r="A296" t="s">
        <v>11502</v>
      </c>
      <c r="B296" t="s">
        <v>1360</v>
      </c>
      <c r="C296" t="s">
        <v>1395</v>
      </c>
      <c r="D296" t="s">
        <v>1400</v>
      </c>
      <c r="E296" t="s">
        <v>1401</v>
      </c>
      <c r="F296" t="s">
        <v>11511</v>
      </c>
      <c r="G296" s="2">
        <v>28.1036</v>
      </c>
      <c r="H296" t="s">
        <v>11515</v>
      </c>
      <c r="I296">
        <v>0.3</v>
      </c>
      <c r="K296" s="3">
        <f t="shared" si="4"/>
        <v>0.3531182795698925</v>
      </c>
      <c r="L296" s="4">
        <v>30</v>
      </c>
      <c r="M296">
        <v>32</v>
      </c>
      <c r="N296" s="3">
        <v>0.24199999999999999</v>
      </c>
      <c r="O296" s="3">
        <v>0.22009999999999999</v>
      </c>
      <c r="P296" s="4">
        <f>$L296*IF($J296="",$I296,VLOOKUP($J296,margin_ranges!$E$5:$F$10,2,FALSE))</f>
        <v>9</v>
      </c>
      <c r="Q296">
        <f>SUMIF($C$2:$C$4819,$C296,$P$2:$P5113)/SUMIF($C$2:$C$4819,$C296,$L$2:$L$4819)</f>
        <v>0.3531182795698925</v>
      </c>
    </row>
    <row r="297" spans="1:17" hidden="1" x14ac:dyDescent="0.3">
      <c r="A297" t="s">
        <v>11502</v>
      </c>
      <c r="B297" t="s">
        <v>3968</v>
      </c>
      <c r="C297" t="s">
        <v>3969</v>
      </c>
      <c r="D297" t="s">
        <v>3970</v>
      </c>
      <c r="E297" t="s">
        <v>3971</v>
      </c>
      <c r="F297" t="s">
        <v>11511</v>
      </c>
      <c r="G297" s="2">
        <v>28.873999999999999</v>
      </c>
      <c r="H297" t="s">
        <v>11512</v>
      </c>
      <c r="I297">
        <v>0.3</v>
      </c>
      <c r="K297" s="3">
        <f t="shared" si="4"/>
        <v>0.3</v>
      </c>
      <c r="L297" s="4">
        <v>27</v>
      </c>
      <c r="M297">
        <v>55</v>
      </c>
      <c r="N297" s="3">
        <v>0.49349999999999999</v>
      </c>
      <c r="O297" s="3">
        <v>0.46389999999999998</v>
      </c>
      <c r="P297" s="4">
        <f>$L297*IF($J297="",$I297,VLOOKUP($J297,margin_ranges!$E$5:$F$10,2,FALSE))</f>
        <v>8.1</v>
      </c>
      <c r="Q297">
        <f>SUMIF($C$2:$C$4819,$C297,$P$2:$P5114)/SUMIF($C$2:$C$4819,$C297,$L$2:$L$4819)</f>
        <v>0.3</v>
      </c>
    </row>
    <row r="298" spans="1:17" hidden="1" x14ac:dyDescent="0.3">
      <c r="A298" t="s">
        <v>11502</v>
      </c>
      <c r="B298" t="s">
        <v>3968</v>
      </c>
      <c r="C298" t="s">
        <v>3969</v>
      </c>
      <c r="D298" t="s">
        <v>3972</v>
      </c>
      <c r="E298" t="s">
        <v>3973</v>
      </c>
      <c r="F298" t="s">
        <v>11511</v>
      </c>
      <c r="G298" s="2">
        <v>28.873999999999999</v>
      </c>
      <c r="H298" t="s">
        <v>11512</v>
      </c>
      <c r="I298">
        <v>0.3</v>
      </c>
      <c r="K298" s="3">
        <f t="shared" si="4"/>
        <v>0.3</v>
      </c>
      <c r="L298" s="4">
        <v>21</v>
      </c>
      <c r="M298">
        <v>42</v>
      </c>
      <c r="N298" s="3">
        <v>0.42849999999999999</v>
      </c>
      <c r="O298" s="3">
        <v>0.46389999999999998</v>
      </c>
      <c r="P298" s="4">
        <f>$L298*IF($J298="",$I298,VLOOKUP($J298,margin_ranges!$E$5:$F$10,2,FALSE))</f>
        <v>6.3</v>
      </c>
      <c r="Q298">
        <f>SUMIF($C$2:$C$4819,$C298,$P$2:$P5115)/SUMIF($C$2:$C$4819,$C298,$L$2:$L$4819)</f>
        <v>0.3</v>
      </c>
    </row>
    <row r="299" spans="1:17" hidden="1" x14ac:dyDescent="0.3">
      <c r="A299" t="s">
        <v>11502</v>
      </c>
      <c r="B299" t="s">
        <v>5201</v>
      </c>
      <c r="C299" t="s">
        <v>5202</v>
      </c>
      <c r="D299" t="s">
        <v>5203</v>
      </c>
      <c r="E299" t="s">
        <v>5204</v>
      </c>
      <c r="F299" t="s">
        <v>11511</v>
      </c>
      <c r="G299" s="2">
        <v>29</v>
      </c>
      <c r="H299" t="s">
        <v>11512</v>
      </c>
      <c r="I299">
        <v>0.3</v>
      </c>
      <c r="K299" s="3">
        <f t="shared" si="4"/>
        <v>0.3</v>
      </c>
      <c r="L299" s="4">
        <v>57</v>
      </c>
      <c r="M299">
        <v>100</v>
      </c>
      <c r="N299" s="3">
        <v>0.44900000000000001</v>
      </c>
      <c r="O299" s="3">
        <v>0.44900000000000001</v>
      </c>
      <c r="P299" s="4">
        <f>$L299*IF($J299="",$I299,VLOOKUP($J299,margin_ranges!$E$5:$F$10,2,FALSE))</f>
        <v>17.099999999999998</v>
      </c>
      <c r="Q299">
        <f>SUMIF($C$2:$C$4819,$C299,$P$2:$P5116)/SUMIF($C$2:$C$4819,$C299,$L$2:$L$4819)</f>
        <v>0.3</v>
      </c>
    </row>
    <row r="300" spans="1:17" hidden="1" x14ac:dyDescent="0.3">
      <c r="A300" t="s">
        <v>11502</v>
      </c>
      <c r="B300" t="s">
        <v>151</v>
      </c>
      <c r="C300" t="s">
        <v>178</v>
      </c>
      <c r="D300" t="s">
        <v>179</v>
      </c>
      <c r="E300" t="s">
        <v>180</v>
      </c>
      <c r="F300" t="s">
        <v>11513</v>
      </c>
      <c r="G300" s="2">
        <v>25</v>
      </c>
      <c r="H300" t="s">
        <v>11512</v>
      </c>
      <c r="I300">
        <v>0.3</v>
      </c>
      <c r="K300" s="3">
        <f t="shared" si="4"/>
        <v>0.3</v>
      </c>
      <c r="L300" s="4">
        <v>494</v>
      </c>
      <c r="M300">
        <v>100</v>
      </c>
      <c r="N300" s="3">
        <v>3.7400000000000003E-2</v>
      </c>
      <c r="O300" s="3">
        <v>3.7400000000000003E-2</v>
      </c>
      <c r="P300" s="4">
        <f>$L300*IF($J300="",$I300,VLOOKUP($J300,margin_ranges!$E$5:$F$10,2,FALSE))</f>
        <v>148.19999999999999</v>
      </c>
      <c r="Q300">
        <f>SUMIF($C$2:$C$4819,$C300,$P$2:$P5117)/SUMIF($C$2:$C$4819,$C300,$L$2:$L$4819)</f>
        <v>0.3</v>
      </c>
    </row>
    <row r="301" spans="1:17" hidden="1" x14ac:dyDescent="0.3">
      <c r="A301" t="s">
        <v>11502</v>
      </c>
      <c r="B301" t="s">
        <v>8005</v>
      </c>
      <c r="C301" t="s">
        <v>8006</v>
      </c>
      <c r="D301" t="s">
        <v>8007</v>
      </c>
      <c r="E301" t="s">
        <v>8008</v>
      </c>
      <c r="F301" t="s">
        <v>11513</v>
      </c>
      <c r="G301" s="2">
        <v>29.956700000000001</v>
      </c>
      <c r="H301" t="s">
        <v>11515</v>
      </c>
      <c r="I301">
        <v>0.3</v>
      </c>
      <c r="K301" s="3">
        <f t="shared" si="4"/>
        <v>0.3</v>
      </c>
      <c r="L301" s="4">
        <v>189</v>
      </c>
      <c r="M301">
        <v>99</v>
      </c>
      <c r="N301" s="3">
        <v>9.0800000000000006E-2</v>
      </c>
      <c r="O301" s="3">
        <v>7.8E-2</v>
      </c>
      <c r="P301" s="4">
        <f>$L301*IF($J301="",$I301,VLOOKUP($J301,margin_ranges!$E$5:$F$10,2,FALSE))</f>
        <v>56.699999999999996</v>
      </c>
      <c r="Q301">
        <f>SUMIF($C$2:$C$4819,$C301,$P$2:$P5118)/SUMIF($C$2:$C$4819,$C301,$L$2:$L$4819)</f>
        <v>0.3</v>
      </c>
    </row>
    <row r="302" spans="1:17" hidden="1" x14ac:dyDescent="0.3">
      <c r="A302" t="s">
        <v>11502</v>
      </c>
      <c r="B302" t="s">
        <v>8005</v>
      </c>
      <c r="C302" t="s">
        <v>8009</v>
      </c>
      <c r="D302" t="s">
        <v>8010</v>
      </c>
      <c r="E302" t="s">
        <v>8011</v>
      </c>
      <c r="F302" t="s">
        <v>11513</v>
      </c>
      <c r="G302" s="2">
        <v>25</v>
      </c>
      <c r="H302" t="s">
        <v>11512</v>
      </c>
      <c r="I302">
        <v>0.3</v>
      </c>
      <c r="K302" s="3">
        <f t="shared" si="4"/>
        <v>0.29999999999999993</v>
      </c>
      <c r="L302" s="4">
        <v>21</v>
      </c>
      <c r="M302">
        <v>20</v>
      </c>
      <c r="N302" s="3">
        <v>5.8999999999999999E-3</v>
      </c>
      <c r="O302" s="3">
        <v>1.67E-2</v>
      </c>
      <c r="P302" s="4">
        <f>$L302*IF($J302="",$I302,VLOOKUP($J302,margin_ranges!$E$5:$F$10,2,FALSE))</f>
        <v>6.3</v>
      </c>
      <c r="Q302">
        <f>SUMIF($C$2:$C$4819,$C302,$P$2:$P5119)/SUMIF($C$2:$C$4819,$C302,$L$2:$L$4819)</f>
        <v>0.29999999999999993</v>
      </c>
    </row>
    <row r="303" spans="1:17" hidden="1" x14ac:dyDescent="0.3">
      <c r="A303" t="s">
        <v>11502</v>
      </c>
      <c r="B303" t="s">
        <v>8005</v>
      </c>
      <c r="C303" t="s">
        <v>8009</v>
      </c>
      <c r="D303" t="s">
        <v>8012</v>
      </c>
      <c r="E303" t="s">
        <v>8013</v>
      </c>
      <c r="F303" t="s">
        <v>11511</v>
      </c>
      <c r="G303" s="2">
        <v>25</v>
      </c>
      <c r="H303" t="s">
        <v>11515</v>
      </c>
      <c r="I303">
        <v>0.3</v>
      </c>
      <c r="K303" s="3">
        <f t="shared" si="4"/>
        <v>0.29999999999999993</v>
      </c>
      <c r="L303" s="4">
        <v>19</v>
      </c>
      <c r="M303">
        <v>18</v>
      </c>
      <c r="N303" s="3">
        <v>6.2700000000000006E-2</v>
      </c>
      <c r="O303" s="3">
        <v>1.67E-2</v>
      </c>
      <c r="P303" s="4">
        <f>$L303*IF($J303="",$I303,VLOOKUP($J303,margin_ranges!$E$5:$F$10,2,FALSE))</f>
        <v>5.7</v>
      </c>
      <c r="Q303">
        <f>SUMIF($C$2:$C$4819,$C303,$P$2:$P5120)/SUMIF($C$2:$C$4819,$C303,$L$2:$L$4819)</f>
        <v>0.29999999999999993</v>
      </c>
    </row>
    <row r="304" spans="1:17" hidden="1" x14ac:dyDescent="0.3">
      <c r="A304" t="s">
        <v>11502</v>
      </c>
      <c r="B304" t="s">
        <v>8005</v>
      </c>
      <c r="C304" t="s">
        <v>8009</v>
      </c>
      <c r="D304" t="s">
        <v>8014</v>
      </c>
      <c r="E304" t="s">
        <v>8015</v>
      </c>
      <c r="F304" t="s">
        <v>11511</v>
      </c>
      <c r="G304" s="2">
        <v>25</v>
      </c>
      <c r="H304" t="s">
        <v>11512</v>
      </c>
      <c r="I304">
        <v>0.3</v>
      </c>
      <c r="K304" s="3">
        <f t="shared" si="4"/>
        <v>0.29999999999999993</v>
      </c>
      <c r="L304" s="4">
        <v>67</v>
      </c>
      <c r="M304">
        <v>62</v>
      </c>
      <c r="N304" s="3">
        <v>6.0499999999999998E-2</v>
      </c>
      <c r="O304" s="3">
        <v>1.67E-2</v>
      </c>
      <c r="P304" s="4">
        <f>$L304*IF($J304="",$I304,VLOOKUP($J304,margin_ranges!$E$5:$F$10,2,FALSE))</f>
        <v>20.099999999999998</v>
      </c>
      <c r="Q304">
        <f>SUMIF($C$2:$C$4819,$C304,$P$2:$P5121)/SUMIF($C$2:$C$4819,$C304,$L$2:$L$4819)</f>
        <v>0.29999999999999993</v>
      </c>
    </row>
    <row r="305" spans="1:17" hidden="1" x14ac:dyDescent="0.3">
      <c r="A305" t="s">
        <v>11502</v>
      </c>
      <c r="B305" t="s">
        <v>801</v>
      </c>
      <c r="C305" t="s">
        <v>807</v>
      </c>
      <c r="D305" t="s">
        <v>808</v>
      </c>
      <c r="E305" t="s">
        <v>809</v>
      </c>
      <c r="F305" t="s">
        <v>11511</v>
      </c>
      <c r="G305" s="2">
        <v>32.121699999999997</v>
      </c>
      <c r="H305" t="s">
        <v>11512</v>
      </c>
      <c r="I305">
        <v>0.3</v>
      </c>
      <c r="K305" s="3">
        <f t="shared" si="4"/>
        <v>0.3267647058823529</v>
      </c>
      <c r="L305" s="4">
        <v>12</v>
      </c>
      <c r="M305">
        <v>35</v>
      </c>
      <c r="N305" s="3">
        <v>0.58899999999999997</v>
      </c>
      <c r="O305" s="3">
        <v>0.47089999999999999</v>
      </c>
      <c r="P305" s="4">
        <f>$L305*IF($J305="",$I305,VLOOKUP($J305,margin_ranges!$E$5:$F$10,2,FALSE))</f>
        <v>3.5999999999999996</v>
      </c>
      <c r="Q305">
        <f>SUMIF($C$2:$C$4819,$C305,$P$2:$P5122)/SUMIF($C$2:$C$4819,$C305,$L$2:$L$4819)</f>
        <v>0.3267647058823529</v>
      </c>
    </row>
    <row r="306" spans="1:17" hidden="1" x14ac:dyDescent="0.3">
      <c r="A306" t="s">
        <v>11502</v>
      </c>
      <c r="B306" t="s">
        <v>801</v>
      </c>
      <c r="C306" t="s">
        <v>807</v>
      </c>
      <c r="D306" t="s">
        <v>810</v>
      </c>
      <c r="E306" t="s">
        <v>811</v>
      </c>
      <c r="F306" t="s">
        <v>11511</v>
      </c>
      <c r="G306" s="2">
        <v>32.121699999999997</v>
      </c>
      <c r="H306" t="s">
        <v>11514</v>
      </c>
      <c r="I306">
        <v>0.43</v>
      </c>
      <c r="K306" s="3">
        <f t="shared" si="4"/>
        <v>0.3267647058823529</v>
      </c>
      <c r="L306" s="4">
        <v>7</v>
      </c>
      <c r="M306">
        <v>21</v>
      </c>
      <c r="N306" s="3">
        <v>0.39679999999999999</v>
      </c>
      <c r="O306" s="3">
        <v>0.47089999999999999</v>
      </c>
      <c r="P306" s="4">
        <f>$L306*IF($J306="",$I306,VLOOKUP($J306,margin_ranges!$E$5:$F$10,2,FALSE))</f>
        <v>3.01</v>
      </c>
      <c r="Q306">
        <f>SUMIF($C$2:$C$4819,$C306,$P$2:$P5123)/SUMIF($C$2:$C$4819,$C306,$L$2:$L$4819)</f>
        <v>0.3267647058823529</v>
      </c>
    </row>
    <row r="307" spans="1:17" hidden="1" x14ac:dyDescent="0.3">
      <c r="A307" t="s">
        <v>11502</v>
      </c>
      <c r="B307" t="s">
        <v>801</v>
      </c>
      <c r="C307" t="s">
        <v>807</v>
      </c>
      <c r="D307" t="s">
        <v>812</v>
      </c>
      <c r="E307" t="s">
        <v>813</v>
      </c>
      <c r="F307" t="s">
        <v>11511</v>
      </c>
      <c r="G307" s="2">
        <v>32.121699999999997</v>
      </c>
      <c r="H307" t="s">
        <v>11515</v>
      </c>
      <c r="I307">
        <v>0.3</v>
      </c>
      <c r="K307" s="3">
        <f t="shared" si="4"/>
        <v>0.3267647058823529</v>
      </c>
      <c r="L307" s="4">
        <v>15</v>
      </c>
      <c r="M307">
        <v>44</v>
      </c>
      <c r="N307" s="3">
        <v>0.46210000000000001</v>
      </c>
      <c r="O307" s="3">
        <v>0.47089999999999999</v>
      </c>
      <c r="P307" s="4">
        <f>$L307*IF($J307="",$I307,VLOOKUP($J307,margin_ranges!$E$5:$F$10,2,FALSE))</f>
        <v>4.5</v>
      </c>
      <c r="Q307">
        <f>SUMIF($C$2:$C$4819,$C307,$P$2:$P5124)/SUMIF($C$2:$C$4819,$C307,$L$2:$L$4819)</f>
        <v>0.3267647058823529</v>
      </c>
    </row>
    <row r="308" spans="1:17" hidden="1" x14ac:dyDescent="0.3">
      <c r="A308" t="s">
        <v>11502</v>
      </c>
      <c r="B308" t="s">
        <v>2967</v>
      </c>
      <c r="C308" t="s">
        <v>2968</v>
      </c>
      <c r="D308" t="s">
        <v>2969</v>
      </c>
      <c r="E308" t="s">
        <v>2970</v>
      </c>
      <c r="F308" t="s">
        <v>11513</v>
      </c>
      <c r="G308" s="2">
        <v>26.834099999999999</v>
      </c>
      <c r="H308" t="s">
        <v>11512</v>
      </c>
      <c r="I308">
        <v>0.3</v>
      </c>
      <c r="K308" s="3">
        <f t="shared" si="4"/>
        <v>0.3</v>
      </c>
      <c r="L308" s="4">
        <v>165</v>
      </c>
      <c r="M308">
        <v>46</v>
      </c>
      <c r="N308" s="3">
        <v>0.36930000000000002</v>
      </c>
      <c r="O308" s="3">
        <v>0.36859999999999998</v>
      </c>
      <c r="P308" s="4">
        <f>$L308*IF($J308="",$I308,VLOOKUP($J308,margin_ranges!$E$5:$F$10,2,FALSE))</f>
        <v>49.5</v>
      </c>
      <c r="Q308">
        <f>SUMIF($C$2:$C$4819,$C308,$P$2:$P5125)/SUMIF($C$2:$C$4819,$C308,$L$2:$L$4819)</f>
        <v>0.3</v>
      </c>
    </row>
    <row r="309" spans="1:17" hidden="1" x14ac:dyDescent="0.3">
      <c r="A309" t="s">
        <v>11502</v>
      </c>
      <c r="B309" t="s">
        <v>2967</v>
      </c>
      <c r="C309" t="s">
        <v>2968</v>
      </c>
      <c r="D309" t="s">
        <v>2971</v>
      </c>
      <c r="E309" t="s">
        <v>2972</v>
      </c>
      <c r="F309" t="s">
        <v>11513</v>
      </c>
      <c r="G309" s="2">
        <v>26.834099999999999</v>
      </c>
      <c r="H309" t="s">
        <v>11512</v>
      </c>
      <c r="I309">
        <v>0.3</v>
      </c>
      <c r="K309" s="3">
        <f t="shared" si="4"/>
        <v>0.3</v>
      </c>
      <c r="L309" s="4">
        <v>195</v>
      </c>
      <c r="M309">
        <v>54</v>
      </c>
      <c r="N309" s="3">
        <v>0.3679</v>
      </c>
      <c r="O309" s="3">
        <v>0.36859999999999998</v>
      </c>
      <c r="P309" s="4">
        <f>$L309*IF($J309="",$I309,VLOOKUP($J309,margin_ranges!$E$5:$F$10,2,FALSE))</f>
        <v>58.5</v>
      </c>
      <c r="Q309">
        <f>SUMIF($C$2:$C$4819,$C309,$P$2:$P5126)/SUMIF($C$2:$C$4819,$C309,$L$2:$L$4819)</f>
        <v>0.3</v>
      </c>
    </row>
    <row r="310" spans="1:17" hidden="1" x14ac:dyDescent="0.3">
      <c r="A310" t="s">
        <v>11502</v>
      </c>
      <c r="B310" t="s">
        <v>1007</v>
      </c>
      <c r="C310" t="s">
        <v>1013</v>
      </c>
      <c r="D310" t="s">
        <v>1014</v>
      </c>
      <c r="E310" t="s">
        <v>1015</v>
      </c>
      <c r="F310" t="s">
        <v>11511</v>
      </c>
      <c r="G310" s="2">
        <v>29.746400000000001</v>
      </c>
      <c r="H310" t="s">
        <v>11515</v>
      </c>
      <c r="I310">
        <v>0.3</v>
      </c>
      <c r="K310" s="3">
        <f t="shared" si="4"/>
        <v>0.30000000000000004</v>
      </c>
      <c r="L310" s="4">
        <v>24</v>
      </c>
      <c r="M310">
        <v>17</v>
      </c>
      <c r="N310" s="3">
        <v>0.17460000000000001</v>
      </c>
      <c r="O310" s="3">
        <v>0.27850000000000003</v>
      </c>
      <c r="P310" s="4">
        <f>$L310*IF($J310="",$I310,VLOOKUP($J310,margin_ranges!$E$5:$F$10,2,FALSE))</f>
        <v>7.1999999999999993</v>
      </c>
      <c r="Q310">
        <f>SUMIF($C$2:$C$4819,$C310,$P$2:$P5127)/SUMIF($C$2:$C$4819,$C310,$L$2:$L$4819)</f>
        <v>0.30000000000000004</v>
      </c>
    </row>
    <row r="311" spans="1:17" hidden="1" x14ac:dyDescent="0.3">
      <c r="A311" t="s">
        <v>11502</v>
      </c>
      <c r="B311" t="s">
        <v>1007</v>
      </c>
      <c r="C311" t="s">
        <v>1013</v>
      </c>
      <c r="D311" t="s">
        <v>1016</v>
      </c>
      <c r="E311" t="s">
        <v>1017</v>
      </c>
      <c r="F311" t="s">
        <v>11511</v>
      </c>
      <c r="G311" s="2">
        <v>29.746400000000001</v>
      </c>
      <c r="H311" t="s">
        <v>11515</v>
      </c>
      <c r="I311">
        <v>0.3</v>
      </c>
      <c r="K311" s="3">
        <f t="shared" si="4"/>
        <v>0.30000000000000004</v>
      </c>
      <c r="L311" s="4">
        <v>100</v>
      </c>
      <c r="M311">
        <v>71</v>
      </c>
      <c r="N311" s="3">
        <v>0.32150000000000001</v>
      </c>
      <c r="O311" s="3">
        <v>0.27850000000000003</v>
      </c>
      <c r="P311" s="4">
        <f>$L311*IF($J311="",$I311,VLOOKUP($J311,margin_ranges!$E$5:$F$10,2,FALSE))</f>
        <v>30</v>
      </c>
      <c r="Q311">
        <f>SUMIF($C$2:$C$4819,$C311,$P$2:$P5128)/SUMIF($C$2:$C$4819,$C311,$L$2:$L$4819)</f>
        <v>0.30000000000000004</v>
      </c>
    </row>
    <row r="312" spans="1:17" hidden="1" x14ac:dyDescent="0.3">
      <c r="A312" t="s">
        <v>11502</v>
      </c>
      <c r="B312" t="s">
        <v>5907</v>
      </c>
      <c r="C312" t="s">
        <v>5941</v>
      </c>
      <c r="D312" t="s">
        <v>5942</v>
      </c>
      <c r="E312" t="s">
        <v>5943</v>
      </c>
      <c r="F312" t="s">
        <v>11513</v>
      </c>
      <c r="G312" s="2">
        <v>29.948699999999999</v>
      </c>
      <c r="H312" t="s">
        <v>11512</v>
      </c>
      <c r="I312">
        <v>0.3</v>
      </c>
      <c r="K312" s="3">
        <f t="shared" si="4"/>
        <v>0.30000000000000004</v>
      </c>
      <c r="L312" s="4">
        <v>110</v>
      </c>
      <c r="M312">
        <v>19</v>
      </c>
      <c r="N312" s="3">
        <v>0.1065</v>
      </c>
      <c r="O312" s="3">
        <v>0.1452</v>
      </c>
      <c r="P312" s="4">
        <f>$L312*IF($J312="",$I312,VLOOKUP($J312,margin_ranges!$E$5:$F$10,2,FALSE))</f>
        <v>33</v>
      </c>
      <c r="Q312">
        <f>SUMIF($C$2:$C$4819,$C312,$P$2:$P5129)/SUMIF($C$2:$C$4819,$C312,$L$2:$L$4819)</f>
        <v>0.30000000000000004</v>
      </c>
    </row>
    <row r="313" spans="1:17" hidden="1" x14ac:dyDescent="0.3">
      <c r="A313" t="s">
        <v>11502</v>
      </c>
      <c r="B313" t="s">
        <v>5907</v>
      </c>
      <c r="C313" t="s">
        <v>5941</v>
      </c>
      <c r="D313" s="1" t="s">
        <v>5944</v>
      </c>
      <c r="E313" t="s">
        <v>5945</v>
      </c>
      <c r="F313" t="s">
        <v>11513</v>
      </c>
      <c r="G313" s="2">
        <v>29.948699999999999</v>
      </c>
      <c r="H313" t="s">
        <v>11512</v>
      </c>
      <c r="I313">
        <v>0.3</v>
      </c>
      <c r="K313" s="3">
        <f t="shared" si="4"/>
        <v>0.30000000000000004</v>
      </c>
      <c r="L313" s="4">
        <v>346</v>
      </c>
      <c r="M313">
        <v>59</v>
      </c>
      <c r="N313" s="3">
        <v>0.23080000000000001</v>
      </c>
      <c r="O313" s="3">
        <v>0.1452</v>
      </c>
      <c r="P313" s="4">
        <f>$L313*IF($J313="",$I313,VLOOKUP($J313,margin_ranges!$E$5:$F$10,2,FALSE))</f>
        <v>103.8</v>
      </c>
      <c r="Q313">
        <f>SUMIF($C$2:$C$4819,$C313,$P$2:$P5130)/SUMIF($C$2:$C$4819,$C313,$L$2:$L$4819)</f>
        <v>0.30000000000000004</v>
      </c>
    </row>
    <row r="314" spans="1:17" hidden="1" x14ac:dyDescent="0.3">
      <c r="A314" t="s">
        <v>11502</v>
      </c>
      <c r="B314" t="s">
        <v>5907</v>
      </c>
      <c r="C314" t="s">
        <v>5941</v>
      </c>
      <c r="D314" t="s">
        <v>5946</v>
      </c>
      <c r="E314" t="s">
        <v>5947</v>
      </c>
      <c r="F314" t="s">
        <v>11513</v>
      </c>
      <c r="G314" s="2">
        <v>29.948699999999999</v>
      </c>
      <c r="H314" t="s">
        <v>11515</v>
      </c>
      <c r="I314">
        <v>0.3</v>
      </c>
      <c r="K314" s="3">
        <f t="shared" si="4"/>
        <v>0.30000000000000004</v>
      </c>
      <c r="L314" s="4">
        <v>130</v>
      </c>
      <c r="M314">
        <v>22</v>
      </c>
      <c r="N314" s="3">
        <v>0.105</v>
      </c>
      <c r="O314" s="3">
        <v>0.1452</v>
      </c>
      <c r="P314" s="4">
        <f>$L314*IF($J314="",$I314,VLOOKUP($J314,margin_ranges!$E$5:$F$10,2,FALSE))</f>
        <v>39</v>
      </c>
      <c r="Q314">
        <f>SUMIF($C$2:$C$4819,$C314,$P$2:$P5131)/SUMIF($C$2:$C$4819,$C314,$L$2:$L$4819)</f>
        <v>0.30000000000000004</v>
      </c>
    </row>
    <row r="315" spans="1:17" hidden="1" x14ac:dyDescent="0.3">
      <c r="A315" t="s">
        <v>11502</v>
      </c>
      <c r="B315" t="s">
        <v>1146</v>
      </c>
      <c r="C315" t="s">
        <v>1147</v>
      </c>
      <c r="D315" t="s">
        <v>1148</v>
      </c>
      <c r="E315" t="s">
        <v>1149</v>
      </c>
      <c r="F315" t="s">
        <v>11513</v>
      </c>
      <c r="G315" s="2">
        <v>31.532499999999999</v>
      </c>
      <c r="H315" t="s">
        <v>11515</v>
      </c>
      <c r="I315">
        <v>0.3</v>
      </c>
      <c r="K315" s="3">
        <f t="shared" si="4"/>
        <v>0.3</v>
      </c>
      <c r="L315" s="4">
        <v>349</v>
      </c>
      <c r="M315">
        <v>31</v>
      </c>
      <c r="N315" s="3">
        <v>0.27810000000000001</v>
      </c>
      <c r="O315" s="3">
        <v>0.33079999999999998</v>
      </c>
      <c r="P315" s="4">
        <f>$L315*IF($J315="",$I315,VLOOKUP($J315,margin_ranges!$E$5:$F$10,2,FALSE))</f>
        <v>104.7</v>
      </c>
      <c r="Q315">
        <f>SUMIF($C$2:$C$4819,$C315,$P$2:$P5132)/SUMIF($C$2:$C$4819,$C315,$L$2:$L$4819)</f>
        <v>0.3</v>
      </c>
    </row>
    <row r="316" spans="1:17" hidden="1" x14ac:dyDescent="0.3">
      <c r="A316" t="s">
        <v>11502</v>
      </c>
      <c r="B316" t="s">
        <v>1146</v>
      </c>
      <c r="C316" t="s">
        <v>1147</v>
      </c>
      <c r="D316" t="s">
        <v>1150</v>
      </c>
      <c r="E316" t="s">
        <v>1151</v>
      </c>
      <c r="F316" t="s">
        <v>11513</v>
      </c>
      <c r="G316" s="2">
        <v>31.532499999999999</v>
      </c>
      <c r="H316" t="s">
        <v>11515</v>
      </c>
      <c r="I316">
        <v>0.3</v>
      </c>
      <c r="K316" s="3">
        <f t="shared" si="4"/>
        <v>0.3</v>
      </c>
      <c r="L316" s="4">
        <v>465</v>
      </c>
      <c r="M316">
        <v>41</v>
      </c>
      <c r="N316" s="3">
        <v>0.26290000000000002</v>
      </c>
      <c r="O316" s="3">
        <v>0.33079999999999998</v>
      </c>
      <c r="P316" s="4">
        <f>$L316*IF($J316="",$I316,VLOOKUP($J316,margin_ranges!$E$5:$F$10,2,FALSE))</f>
        <v>139.5</v>
      </c>
      <c r="Q316">
        <f>SUMIF($C$2:$C$4819,$C316,$P$2:$P5133)/SUMIF($C$2:$C$4819,$C316,$L$2:$L$4819)</f>
        <v>0.3</v>
      </c>
    </row>
    <row r="317" spans="1:17" hidden="1" x14ac:dyDescent="0.3">
      <c r="A317" t="s">
        <v>11502</v>
      </c>
      <c r="B317" t="s">
        <v>1146</v>
      </c>
      <c r="C317" t="s">
        <v>1147</v>
      </c>
      <c r="D317" t="s">
        <v>1152</v>
      </c>
      <c r="E317" t="s">
        <v>1153</v>
      </c>
      <c r="F317" t="s">
        <v>11513</v>
      </c>
      <c r="G317" s="2">
        <v>31.532499999999999</v>
      </c>
      <c r="H317" t="s">
        <v>11515</v>
      </c>
      <c r="I317">
        <v>0.3</v>
      </c>
      <c r="K317" s="3">
        <f t="shared" si="4"/>
        <v>0.3</v>
      </c>
      <c r="L317" s="4">
        <v>81</v>
      </c>
      <c r="M317">
        <v>7</v>
      </c>
      <c r="N317" s="3">
        <v>0.47420000000000001</v>
      </c>
      <c r="O317" s="3">
        <v>0.33079999999999998</v>
      </c>
      <c r="P317" s="4">
        <f>$L317*IF($J317="",$I317,VLOOKUP($J317,margin_ranges!$E$5:$F$10,2,FALSE))</f>
        <v>24.3</v>
      </c>
      <c r="Q317">
        <f>SUMIF($C$2:$C$4819,$C317,$P$2:$P5134)/SUMIF($C$2:$C$4819,$C317,$L$2:$L$4819)</f>
        <v>0.3</v>
      </c>
    </row>
    <row r="318" spans="1:17" hidden="1" x14ac:dyDescent="0.3">
      <c r="A318" t="s">
        <v>11502</v>
      </c>
      <c r="B318" t="s">
        <v>1146</v>
      </c>
      <c r="C318" t="s">
        <v>1147</v>
      </c>
      <c r="D318" t="s">
        <v>1154</v>
      </c>
      <c r="E318" t="s">
        <v>1155</v>
      </c>
      <c r="F318" t="s">
        <v>11513</v>
      </c>
      <c r="G318" s="2">
        <v>31.532499999999999</v>
      </c>
      <c r="H318" t="s">
        <v>11515</v>
      </c>
      <c r="I318">
        <v>0.3</v>
      </c>
      <c r="K318" s="3">
        <f t="shared" si="4"/>
        <v>0.3</v>
      </c>
      <c r="L318" s="4">
        <v>244</v>
      </c>
      <c r="M318">
        <v>21</v>
      </c>
      <c r="N318" s="3">
        <v>0.95379999999999998</v>
      </c>
      <c r="O318" s="3">
        <v>0.33079999999999998</v>
      </c>
      <c r="P318" s="4">
        <f>$L318*IF($J318="",$I318,VLOOKUP($J318,margin_ranges!$E$5:$F$10,2,FALSE))</f>
        <v>73.2</v>
      </c>
      <c r="Q318">
        <f>SUMIF($C$2:$C$4819,$C318,$P$2:$P5135)/SUMIF($C$2:$C$4819,$C318,$L$2:$L$4819)</f>
        <v>0.3</v>
      </c>
    </row>
    <row r="319" spans="1:17" hidden="1" x14ac:dyDescent="0.3">
      <c r="A319" t="s">
        <v>11502</v>
      </c>
      <c r="B319" t="s">
        <v>8005</v>
      </c>
      <c r="C319" t="s">
        <v>8016</v>
      </c>
      <c r="D319" t="s">
        <v>8017</v>
      </c>
      <c r="E319" t="s">
        <v>8018</v>
      </c>
      <c r="F319" t="s">
        <v>11513</v>
      </c>
      <c r="G319" s="2">
        <v>27.648599999999998</v>
      </c>
      <c r="H319" t="s">
        <v>11512</v>
      </c>
      <c r="I319">
        <v>0.3</v>
      </c>
      <c r="K319" s="3">
        <f t="shared" si="4"/>
        <v>0.29999999999999993</v>
      </c>
      <c r="L319" s="4">
        <v>34</v>
      </c>
      <c r="M319">
        <v>66</v>
      </c>
      <c r="N319" s="3">
        <v>9.4999999999999998E-3</v>
      </c>
      <c r="O319" s="3">
        <v>8.8999999999999999E-3</v>
      </c>
      <c r="P319" s="4">
        <f>$L319*IF($J319="",$I319,VLOOKUP($J319,margin_ranges!$E$5:$F$10,2,FALSE))</f>
        <v>10.199999999999999</v>
      </c>
      <c r="Q319">
        <f>SUMIF($C$2:$C$4819,$C319,$P$2:$P5136)/SUMIF($C$2:$C$4819,$C319,$L$2:$L$4819)</f>
        <v>0.29999999999999993</v>
      </c>
    </row>
    <row r="320" spans="1:17" hidden="1" x14ac:dyDescent="0.3">
      <c r="A320" t="s">
        <v>11502</v>
      </c>
      <c r="B320" t="s">
        <v>8005</v>
      </c>
      <c r="C320" t="s">
        <v>8016</v>
      </c>
      <c r="D320" t="s">
        <v>8019</v>
      </c>
      <c r="E320" t="s">
        <v>8020</v>
      </c>
      <c r="F320" t="s">
        <v>11513</v>
      </c>
      <c r="G320" s="2">
        <v>27.648599999999998</v>
      </c>
      <c r="H320" t="s">
        <v>11515</v>
      </c>
      <c r="I320">
        <v>0.3</v>
      </c>
      <c r="K320" s="3">
        <f t="shared" si="4"/>
        <v>0.29999999999999993</v>
      </c>
      <c r="L320" s="4">
        <v>18</v>
      </c>
      <c r="M320">
        <v>34</v>
      </c>
      <c r="N320" s="3">
        <v>8.3000000000000001E-3</v>
      </c>
      <c r="O320" s="3">
        <v>8.8999999999999999E-3</v>
      </c>
      <c r="P320" s="4">
        <f>$L320*IF($J320="",$I320,VLOOKUP($J320,margin_ranges!$E$5:$F$10,2,FALSE))</f>
        <v>5.3999999999999995</v>
      </c>
      <c r="Q320">
        <f>SUMIF($C$2:$C$4819,$C320,$P$2:$P5137)/SUMIF($C$2:$C$4819,$C320,$L$2:$L$4819)</f>
        <v>0.29999999999999993</v>
      </c>
    </row>
    <row r="321" spans="1:17" hidden="1" x14ac:dyDescent="0.3">
      <c r="A321" t="s">
        <v>11502</v>
      </c>
      <c r="B321" t="s">
        <v>1156</v>
      </c>
      <c r="C321" t="s">
        <v>1157</v>
      </c>
      <c r="D321" t="s">
        <v>1158</v>
      </c>
      <c r="E321" t="s">
        <v>1159</v>
      </c>
      <c r="F321" t="s">
        <v>11511</v>
      </c>
      <c r="G321" s="2">
        <v>25</v>
      </c>
      <c r="H321" t="s">
        <v>11515</v>
      </c>
      <c r="I321">
        <v>0.3</v>
      </c>
      <c r="K321" s="3">
        <f t="shared" si="4"/>
        <v>0.29999999999999993</v>
      </c>
      <c r="L321" s="4">
        <v>67</v>
      </c>
      <c r="M321">
        <v>76</v>
      </c>
      <c r="N321" s="3">
        <v>0.15640000000000001</v>
      </c>
      <c r="O321" s="3">
        <v>0.11600000000000001</v>
      </c>
      <c r="P321" s="4">
        <f>$L321*IF($J321="",$I321,VLOOKUP($J321,margin_ranges!$E$5:$F$10,2,FALSE))</f>
        <v>20.099999999999998</v>
      </c>
      <c r="Q321">
        <f>SUMIF($C$2:$C$4819,$C321,$P$2:$P5138)/SUMIF($C$2:$C$4819,$C321,$L$2:$L$4819)</f>
        <v>0.29999999999999993</v>
      </c>
    </row>
    <row r="322" spans="1:17" hidden="1" x14ac:dyDescent="0.3">
      <c r="A322" t="s">
        <v>11502</v>
      </c>
      <c r="B322" t="s">
        <v>1156</v>
      </c>
      <c r="C322" t="s">
        <v>1157</v>
      </c>
      <c r="D322" t="s">
        <v>1160</v>
      </c>
      <c r="E322" t="s">
        <v>1161</v>
      </c>
      <c r="F322" t="s">
        <v>11511</v>
      </c>
      <c r="G322" s="2">
        <v>25</v>
      </c>
      <c r="H322" t="s">
        <v>11515</v>
      </c>
      <c r="I322">
        <v>0.3</v>
      </c>
      <c r="K322" s="3">
        <f t="shared" si="4"/>
        <v>0.29999999999999993</v>
      </c>
      <c r="L322" s="4">
        <v>12</v>
      </c>
      <c r="M322">
        <v>14</v>
      </c>
      <c r="N322" s="3">
        <v>0.16389999999999999</v>
      </c>
      <c r="O322" s="3">
        <v>0.11600000000000001</v>
      </c>
      <c r="P322" s="4">
        <f>$L322*IF($J322="",$I322,VLOOKUP($J322,margin_ranges!$E$5:$F$10,2,FALSE))</f>
        <v>3.5999999999999996</v>
      </c>
      <c r="Q322">
        <f>SUMIF($C$2:$C$4819,$C322,$P$2:$P5139)/SUMIF($C$2:$C$4819,$C322,$L$2:$L$4819)</f>
        <v>0.29999999999999993</v>
      </c>
    </row>
    <row r="323" spans="1:17" hidden="1" x14ac:dyDescent="0.3">
      <c r="A323" t="s">
        <v>11502</v>
      </c>
      <c r="B323" t="s">
        <v>1156</v>
      </c>
      <c r="C323" t="s">
        <v>1157</v>
      </c>
      <c r="D323" t="s">
        <v>1162</v>
      </c>
      <c r="E323" t="s">
        <v>1163</v>
      </c>
      <c r="F323" t="s">
        <v>11511</v>
      </c>
      <c r="G323" s="2">
        <v>25</v>
      </c>
      <c r="H323" t="s">
        <v>11512</v>
      </c>
      <c r="I323">
        <v>0.3</v>
      </c>
      <c r="K323" s="3">
        <f t="shared" ref="K323:K386" si="5">Q323</f>
        <v>0.29999999999999993</v>
      </c>
      <c r="L323" s="4">
        <v>9</v>
      </c>
      <c r="M323">
        <v>10</v>
      </c>
      <c r="N323" s="3">
        <v>3.4299999999999997E-2</v>
      </c>
      <c r="O323" s="3">
        <v>0.11600000000000001</v>
      </c>
      <c r="P323" s="4">
        <f>$L323*IF($J323="",$I323,VLOOKUP($J323,margin_ranges!$E$5:$F$10,2,FALSE))</f>
        <v>2.6999999999999997</v>
      </c>
      <c r="Q323">
        <f>SUMIF($C$2:$C$4819,$C323,$P$2:$P5140)/SUMIF($C$2:$C$4819,$C323,$L$2:$L$4819)</f>
        <v>0.29999999999999993</v>
      </c>
    </row>
    <row r="324" spans="1:17" hidden="1" x14ac:dyDescent="0.3">
      <c r="A324" t="s">
        <v>11502</v>
      </c>
      <c r="B324" t="s">
        <v>1177</v>
      </c>
      <c r="C324" t="s">
        <v>1178</v>
      </c>
      <c r="D324" t="s">
        <v>1179</v>
      </c>
      <c r="E324" t="s">
        <v>1180</v>
      </c>
      <c r="F324" t="s">
        <v>11513</v>
      </c>
      <c r="G324" s="2">
        <v>26.1783</v>
      </c>
      <c r="H324" t="s">
        <v>11514</v>
      </c>
      <c r="I324">
        <v>0.43</v>
      </c>
      <c r="K324" s="3">
        <f t="shared" si="5"/>
        <v>0.31836815920398015</v>
      </c>
      <c r="L324" s="4">
        <v>142</v>
      </c>
      <c r="M324">
        <v>14</v>
      </c>
      <c r="N324" s="3">
        <v>0.12670000000000001</v>
      </c>
      <c r="O324" s="3">
        <v>0.1084</v>
      </c>
      <c r="P324" s="4">
        <f>$L324*IF($J324="",$I324,VLOOKUP($J324,margin_ranges!$E$5:$F$10,2,FALSE))</f>
        <v>61.06</v>
      </c>
      <c r="Q324">
        <f>SUMIF($C$2:$C$4819,$C324,$P$2:$P5141)/SUMIF($C$2:$C$4819,$C324,$L$2:$L$4819)</f>
        <v>0.31836815920398015</v>
      </c>
    </row>
    <row r="325" spans="1:17" hidden="1" x14ac:dyDescent="0.3">
      <c r="A325" t="s">
        <v>11502</v>
      </c>
      <c r="B325" t="s">
        <v>1177</v>
      </c>
      <c r="C325" t="s">
        <v>1178</v>
      </c>
      <c r="D325" t="s">
        <v>1181</v>
      </c>
      <c r="E325" t="s">
        <v>1182</v>
      </c>
      <c r="F325" t="s">
        <v>11513</v>
      </c>
      <c r="G325" s="2">
        <v>26.1783</v>
      </c>
      <c r="H325" t="s">
        <v>11515</v>
      </c>
      <c r="I325">
        <v>0.3</v>
      </c>
      <c r="K325" s="3">
        <f t="shared" si="5"/>
        <v>0.31836815920398015</v>
      </c>
      <c r="L325" s="4">
        <v>613</v>
      </c>
      <c r="M325">
        <v>61</v>
      </c>
      <c r="N325" s="3">
        <v>0.1055</v>
      </c>
      <c r="O325" s="3">
        <v>0.1084</v>
      </c>
      <c r="P325" s="4">
        <f>$L325*IF($J325="",$I325,VLOOKUP($J325,margin_ranges!$E$5:$F$10,2,FALSE))</f>
        <v>183.9</v>
      </c>
      <c r="Q325">
        <f>SUMIF($C$2:$C$4819,$C325,$P$2:$P5142)/SUMIF($C$2:$C$4819,$C325,$L$2:$L$4819)</f>
        <v>0.31836815920398015</v>
      </c>
    </row>
    <row r="326" spans="1:17" hidden="1" x14ac:dyDescent="0.3">
      <c r="A326" t="s">
        <v>11502</v>
      </c>
      <c r="B326" t="s">
        <v>1177</v>
      </c>
      <c r="C326" t="s">
        <v>1178</v>
      </c>
      <c r="D326" t="s">
        <v>1183</v>
      </c>
      <c r="E326" t="s">
        <v>1184</v>
      </c>
      <c r="F326" t="s">
        <v>11513</v>
      </c>
      <c r="G326" s="2">
        <v>26.1783</v>
      </c>
      <c r="H326" t="s">
        <v>11515</v>
      </c>
      <c r="I326">
        <v>0.3</v>
      </c>
      <c r="K326" s="3">
        <f t="shared" si="5"/>
        <v>0.31836815920398015</v>
      </c>
      <c r="L326" s="4">
        <v>243</v>
      </c>
      <c r="M326">
        <v>24</v>
      </c>
      <c r="N326" s="3">
        <v>0.12230000000000001</v>
      </c>
      <c r="O326" s="3">
        <v>0.1084</v>
      </c>
      <c r="P326" s="4">
        <f>$L326*IF($J326="",$I326,VLOOKUP($J326,margin_ranges!$E$5:$F$10,2,FALSE))</f>
        <v>72.899999999999991</v>
      </c>
      <c r="Q326">
        <f>SUMIF($C$2:$C$4819,$C326,$P$2:$P5143)/SUMIF($C$2:$C$4819,$C326,$L$2:$L$4819)</f>
        <v>0.31836815920398015</v>
      </c>
    </row>
    <row r="327" spans="1:17" hidden="1" x14ac:dyDescent="0.3">
      <c r="A327" t="s">
        <v>11502</v>
      </c>
      <c r="B327" t="s">
        <v>1177</v>
      </c>
      <c r="C327" t="s">
        <v>1178</v>
      </c>
      <c r="D327" t="s">
        <v>1185</v>
      </c>
      <c r="E327" t="s">
        <v>1186</v>
      </c>
      <c r="F327" t="s">
        <v>11511</v>
      </c>
      <c r="G327" s="2">
        <v>26.1783</v>
      </c>
      <c r="H327" t="s">
        <v>11515</v>
      </c>
      <c r="I327">
        <v>0.3</v>
      </c>
      <c r="K327" s="3">
        <f t="shared" si="5"/>
        <v>0.31836815920398015</v>
      </c>
      <c r="L327" s="4">
        <v>7</v>
      </c>
      <c r="M327">
        <v>1</v>
      </c>
      <c r="N327" s="3">
        <v>3.0200000000000001E-2</v>
      </c>
      <c r="O327" s="3">
        <v>0.1084</v>
      </c>
      <c r="P327" s="4">
        <f>$L327*IF($J327="",$I327,VLOOKUP($J327,margin_ranges!$E$5:$F$10,2,FALSE))</f>
        <v>2.1</v>
      </c>
      <c r="Q327">
        <f>SUMIF($C$2:$C$4819,$C327,$P$2:$P5144)/SUMIF($C$2:$C$4819,$C327,$L$2:$L$4819)</f>
        <v>0.31836815920398015</v>
      </c>
    </row>
    <row r="328" spans="1:17" hidden="1" x14ac:dyDescent="0.3">
      <c r="A328" t="s">
        <v>11502</v>
      </c>
      <c r="B328" t="s">
        <v>1218</v>
      </c>
      <c r="C328" s="1" t="s">
        <v>1219</v>
      </c>
      <c r="D328" t="s">
        <v>1220</v>
      </c>
      <c r="E328" t="s">
        <v>1221</v>
      </c>
      <c r="F328" t="s">
        <v>11511</v>
      </c>
      <c r="G328" s="2">
        <v>16.677800000000001</v>
      </c>
      <c r="H328" t="s">
        <v>11517</v>
      </c>
      <c r="I328">
        <v>0.2</v>
      </c>
      <c r="K328" s="3">
        <f t="shared" si="5"/>
        <v>0.2</v>
      </c>
      <c r="L328" s="4">
        <v>460</v>
      </c>
      <c r="M328">
        <v>20</v>
      </c>
      <c r="N328" s="3">
        <v>0.42459999999999998</v>
      </c>
      <c r="O328" s="3">
        <v>0.34289999999999998</v>
      </c>
      <c r="P328" s="4">
        <f>$L328*IF($J328="",$I328,VLOOKUP($J328,margin_ranges!$E$5:$F$10,2,FALSE))</f>
        <v>92</v>
      </c>
      <c r="Q328">
        <f>SUMIF($C$2:$C$4819,$C328,$P$2:$P5145)/SUMIF($C$2:$C$4819,$C328,$L$2:$L$4819)</f>
        <v>0.2</v>
      </c>
    </row>
    <row r="329" spans="1:17" hidden="1" x14ac:dyDescent="0.3">
      <c r="A329" t="s">
        <v>11502</v>
      </c>
      <c r="B329" t="s">
        <v>1218</v>
      </c>
      <c r="C329" t="s">
        <v>1219</v>
      </c>
      <c r="D329" t="s">
        <v>1222</v>
      </c>
      <c r="E329" t="s">
        <v>1223</v>
      </c>
      <c r="F329" t="s">
        <v>11511</v>
      </c>
      <c r="G329" s="2">
        <v>16.677800000000001</v>
      </c>
      <c r="H329" t="s">
        <v>11517</v>
      </c>
      <c r="I329">
        <v>0.2</v>
      </c>
      <c r="K329" s="3">
        <f t="shared" si="5"/>
        <v>0.2</v>
      </c>
      <c r="L329" s="4">
        <v>452</v>
      </c>
      <c r="M329">
        <v>20</v>
      </c>
      <c r="N329" s="3">
        <v>0.3029</v>
      </c>
      <c r="O329" s="3">
        <v>0.34289999999999998</v>
      </c>
      <c r="P329" s="4">
        <f>$L329*IF($J329="",$I329,VLOOKUP($J329,margin_ranges!$E$5:$F$10,2,FALSE))</f>
        <v>90.4</v>
      </c>
      <c r="Q329">
        <f>SUMIF($C$2:$C$4819,$C329,$P$2:$P5146)/SUMIF($C$2:$C$4819,$C329,$L$2:$L$4819)</f>
        <v>0.2</v>
      </c>
    </row>
    <row r="330" spans="1:17" hidden="1" x14ac:dyDescent="0.3">
      <c r="A330" t="s">
        <v>11502</v>
      </c>
      <c r="B330" t="s">
        <v>1218</v>
      </c>
      <c r="C330" t="s">
        <v>1219</v>
      </c>
      <c r="D330" t="s">
        <v>1224</v>
      </c>
      <c r="E330" t="s">
        <v>1225</v>
      </c>
      <c r="F330" t="s">
        <v>11513</v>
      </c>
      <c r="G330" s="2">
        <v>16.677800000000001</v>
      </c>
      <c r="H330" t="s">
        <v>11517</v>
      </c>
      <c r="I330">
        <v>0.2</v>
      </c>
      <c r="K330" s="3">
        <f t="shared" si="5"/>
        <v>0.2</v>
      </c>
      <c r="L330" s="4">
        <v>896</v>
      </c>
      <c r="M330">
        <v>39</v>
      </c>
      <c r="N330" s="3">
        <v>0.42180000000000001</v>
      </c>
      <c r="O330" s="3">
        <v>0.34289999999999998</v>
      </c>
      <c r="P330" s="4">
        <f>$L330*IF($J330="",$I330,VLOOKUP($J330,margin_ranges!$E$5:$F$10,2,FALSE))</f>
        <v>179.20000000000002</v>
      </c>
      <c r="Q330">
        <f>SUMIF($C$2:$C$4819,$C330,$P$2:$P5147)/SUMIF($C$2:$C$4819,$C330,$L$2:$L$4819)</f>
        <v>0.2</v>
      </c>
    </row>
    <row r="331" spans="1:17" hidden="1" x14ac:dyDescent="0.3">
      <c r="A331" t="s">
        <v>11502</v>
      </c>
      <c r="B331" t="s">
        <v>1218</v>
      </c>
      <c r="C331" t="s">
        <v>1219</v>
      </c>
      <c r="D331" t="s">
        <v>1226</v>
      </c>
      <c r="E331" t="s">
        <v>1227</v>
      </c>
      <c r="F331" t="s">
        <v>11511</v>
      </c>
      <c r="G331" s="2">
        <v>16.677800000000001</v>
      </c>
      <c r="H331" t="s">
        <v>11517</v>
      </c>
      <c r="I331">
        <v>0.2</v>
      </c>
      <c r="K331" s="3">
        <f t="shared" si="5"/>
        <v>0.2</v>
      </c>
      <c r="L331" s="4">
        <v>93</v>
      </c>
      <c r="M331">
        <v>4</v>
      </c>
      <c r="N331" s="3">
        <v>0.16569999999999999</v>
      </c>
      <c r="O331" s="3">
        <v>0.34289999999999998</v>
      </c>
      <c r="P331" s="4">
        <f>$L331*IF($J331="",$I331,VLOOKUP($J331,margin_ranges!$E$5:$F$10,2,FALSE))</f>
        <v>18.600000000000001</v>
      </c>
      <c r="Q331">
        <f>SUMIF($C$2:$C$4819,$C331,$P$2:$P5148)/SUMIF($C$2:$C$4819,$C331,$L$2:$L$4819)</f>
        <v>0.2</v>
      </c>
    </row>
    <row r="332" spans="1:17" hidden="1" x14ac:dyDescent="0.3">
      <c r="A332" t="s">
        <v>11502</v>
      </c>
      <c r="B332" t="s">
        <v>1218</v>
      </c>
      <c r="C332" t="s">
        <v>1219</v>
      </c>
      <c r="D332" t="s">
        <v>1228</v>
      </c>
      <c r="E332" t="s">
        <v>1229</v>
      </c>
      <c r="F332" t="s">
        <v>11511</v>
      </c>
      <c r="G332" s="2">
        <v>16.677800000000001</v>
      </c>
      <c r="H332" t="s">
        <v>11517</v>
      </c>
      <c r="I332">
        <v>0.2</v>
      </c>
      <c r="K332" s="3">
        <f t="shared" si="5"/>
        <v>0.2</v>
      </c>
      <c r="L332" s="4">
        <v>402</v>
      </c>
      <c r="M332">
        <v>17</v>
      </c>
      <c r="N332" s="3">
        <v>0.27460000000000001</v>
      </c>
      <c r="O332" s="3">
        <v>0.34289999999999998</v>
      </c>
      <c r="P332" s="4">
        <f>$L332*IF($J332="",$I332,VLOOKUP($J332,margin_ranges!$E$5:$F$10,2,FALSE))</f>
        <v>80.400000000000006</v>
      </c>
      <c r="Q332">
        <f>SUMIF($C$2:$C$4819,$C332,$P$2:$P5149)/SUMIF($C$2:$C$4819,$C332,$L$2:$L$4819)</f>
        <v>0.2</v>
      </c>
    </row>
    <row r="333" spans="1:17" hidden="1" x14ac:dyDescent="0.3">
      <c r="A333" t="s">
        <v>11502</v>
      </c>
      <c r="B333" t="s">
        <v>1218</v>
      </c>
      <c r="C333" t="s">
        <v>1230</v>
      </c>
      <c r="D333" t="s">
        <v>1231</v>
      </c>
      <c r="E333" t="s">
        <v>1232</v>
      </c>
      <c r="F333" t="s">
        <v>11511</v>
      </c>
      <c r="G333" s="2">
        <v>26.427800000000001</v>
      </c>
      <c r="H333" t="s">
        <v>11512</v>
      </c>
      <c r="I333">
        <v>0.3</v>
      </c>
      <c r="K333" s="3">
        <f t="shared" si="5"/>
        <v>0.3</v>
      </c>
      <c r="L333" s="4">
        <v>20</v>
      </c>
      <c r="M333">
        <v>26</v>
      </c>
      <c r="N333" s="3">
        <v>0.1236</v>
      </c>
      <c r="O333" s="3">
        <v>0.1668</v>
      </c>
      <c r="P333" s="4">
        <f>$L333*IF($J333="",$I333,VLOOKUP($J333,margin_ranges!$E$5:$F$10,2,FALSE))</f>
        <v>6</v>
      </c>
      <c r="Q333">
        <f>SUMIF($C$2:$C$4819,$C333,$P$2:$P5150)/SUMIF($C$2:$C$4819,$C333,$L$2:$L$4819)</f>
        <v>0.3</v>
      </c>
    </row>
    <row r="334" spans="1:17" hidden="1" x14ac:dyDescent="0.3">
      <c r="A334" t="s">
        <v>11502</v>
      </c>
      <c r="B334" t="s">
        <v>1218</v>
      </c>
      <c r="C334" t="s">
        <v>1230</v>
      </c>
      <c r="D334" t="s">
        <v>1233</v>
      </c>
      <c r="E334" t="s">
        <v>1234</v>
      </c>
      <c r="F334" t="s">
        <v>11511</v>
      </c>
      <c r="G334" s="2">
        <v>26.427800000000001</v>
      </c>
      <c r="H334" t="s">
        <v>11512</v>
      </c>
      <c r="I334">
        <v>0.3</v>
      </c>
      <c r="K334" s="3">
        <f t="shared" si="5"/>
        <v>0.3</v>
      </c>
      <c r="L334" s="4">
        <v>25</v>
      </c>
      <c r="M334">
        <v>31</v>
      </c>
      <c r="N334" s="3">
        <v>0.2361</v>
      </c>
      <c r="O334" s="3">
        <v>0.1668</v>
      </c>
      <c r="P334" s="4">
        <f>$L334*IF($J334="",$I334,VLOOKUP($J334,margin_ranges!$E$5:$F$10,2,FALSE))</f>
        <v>7.5</v>
      </c>
      <c r="Q334">
        <f>SUMIF($C$2:$C$4819,$C334,$P$2:$P5151)/SUMIF($C$2:$C$4819,$C334,$L$2:$L$4819)</f>
        <v>0.3</v>
      </c>
    </row>
    <row r="335" spans="1:17" hidden="1" x14ac:dyDescent="0.3">
      <c r="A335" t="s">
        <v>11502</v>
      </c>
      <c r="B335" t="s">
        <v>1218</v>
      </c>
      <c r="C335" t="s">
        <v>1230</v>
      </c>
      <c r="D335" t="s">
        <v>1235</v>
      </c>
      <c r="E335" t="s">
        <v>1236</v>
      </c>
      <c r="F335" t="s">
        <v>11511</v>
      </c>
      <c r="G335" s="2">
        <v>26.427800000000001</v>
      </c>
      <c r="H335" t="s">
        <v>11512</v>
      </c>
      <c r="I335">
        <v>0.3</v>
      </c>
      <c r="K335" s="3">
        <f t="shared" si="5"/>
        <v>0.3</v>
      </c>
      <c r="L335" s="4">
        <v>35</v>
      </c>
      <c r="M335">
        <v>43</v>
      </c>
      <c r="N335" s="3">
        <v>0.14530000000000001</v>
      </c>
      <c r="O335" s="3">
        <v>0.1668</v>
      </c>
      <c r="P335" s="4">
        <f>$L335*IF($J335="",$I335,VLOOKUP($J335,margin_ranges!$E$5:$F$10,2,FALSE))</f>
        <v>10.5</v>
      </c>
      <c r="Q335">
        <f>SUMIF($C$2:$C$4819,$C335,$P$2:$P5152)/SUMIF($C$2:$C$4819,$C335,$L$2:$L$4819)</f>
        <v>0.3</v>
      </c>
    </row>
    <row r="336" spans="1:17" hidden="1" x14ac:dyDescent="0.3">
      <c r="A336" t="s">
        <v>11502</v>
      </c>
      <c r="B336" t="s">
        <v>1244</v>
      </c>
      <c r="C336" t="s">
        <v>1244</v>
      </c>
      <c r="D336" t="s">
        <v>1245</v>
      </c>
      <c r="E336" t="s">
        <v>1246</v>
      </c>
      <c r="F336" t="s">
        <v>11511</v>
      </c>
      <c r="G336" s="2">
        <v>30.1097</v>
      </c>
      <c r="H336" t="s">
        <v>11515</v>
      </c>
      <c r="I336">
        <v>0.3</v>
      </c>
      <c r="K336" s="3">
        <f t="shared" si="5"/>
        <v>0.25285171102661597</v>
      </c>
      <c r="L336" s="4">
        <v>54</v>
      </c>
      <c r="M336">
        <v>20</v>
      </c>
      <c r="N336" s="3">
        <v>6.2700000000000006E-2</v>
      </c>
      <c r="O336" s="3">
        <v>6.4399999999999999E-2</v>
      </c>
      <c r="P336" s="4">
        <f>$L336*IF($J336="",$I336,VLOOKUP($J336,margin_ranges!$E$5:$F$10,2,FALSE))</f>
        <v>16.2</v>
      </c>
      <c r="Q336">
        <f>SUMIF($C$2:$C$4819,$C336,$P$2:$P5153)/SUMIF($C$2:$C$4819,$C336,$L$2:$L$4819)</f>
        <v>0.25285171102661597</v>
      </c>
    </row>
    <row r="337" spans="1:17" hidden="1" x14ac:dyDescent="0.3">
      <c r="A337" t="s">
        <v>11502</v>
      </c>
      <c r="B337" t="s">
        <v>1244</v>
      </c>
      <c r="C337" t="s">
        <v>1244</v>
      </c>
      <c r="D337" t="s">
        <v>1247</v>
      </c>
      <c r="E337" t="s">
        <v>1248</v>
      </c>
      <c r="F337" t="s">
        <v>11511</v>
      </c>
      <c r="G337" s="2">
        <v>30.1097</v>
      </c>
      <c r="H337" t="s">
        <v>11515</v>
      </c>
      <c r="I337">
        <v>0.3</v>
      </c>
      <c r="K337" s="3">
        <f t="shared" si="5"/>
        <v>0.25285171102661597</v>
      </c>
      <c r="L337" s="4">
        <v>76</v>
      </c>
      <c r="M337">
        <v>28</v>
      </c>
      <c r="N337" s="3">
        <v>8.5699999999999998E-2</v>
      </c>
      <c r="O337" s="3">
        <v>6.4399999999999999E-2</v>
      </c>
      <c r="P337" s="4">
        <f>$L337*IF($J337="",$I337,VLOOKUP($J337,margin_ranges!$E$5:$F$10,2,FALSE))</f>
        <v>22.8</v>
      </c>
      <c r="Q337">
        <f>SUMIF($C$2:$C$4819,$C337,$P$2:$P5154)/SUMIF($C$2:$C$4819,$C337,$L$2:$L$4819)</f>
        <v>0.25285171102661597</v>
      </c>
    </row>
    <row r="338" spans="1:17" hidden="1" x14ac:dyDescent="0.3">
      <c r="A338" t="s">
        <v>11502</v>
      </c>
      <c r="B338" t="s">
        <v>1244</v>
      </c>
      <c r="C338" t="s">
        <v>1244</v>
      </c>
      <c r="D338" t="s">
        <v>1249</v>
      </c>
      <c r="E338" t="s">
        <v>1250</v>
      </c>
      <c r="F338" t="s">
        <v>11511</v>
      </c>
      <c r="G338" s="2">
        <v>30.1097</v>
      </c>
      <c r="H338" t="s">
        <v>11512</v>
      </c>
      <c r="I338">
        <v>0.3</v>
      </c>
      <c r="K338" s="3">
        <f t="shared" si="5"/>
        <v>0.25285171102661597</v>
      </c>
      <c r="L338" s="4">
        <v>9</v>
      </c>
      <c r="M338">
        <v>3</v>
      </c>
      <c r="N338" s="3">
        <v>9.9000000000000008E-3</v>
      </c>
      <c r="O338" s="3">
        <v>6.4399999999999999E-2</v>
      </c>
      <c r="P338" s="4">
        <f>$L338*IF($J338="",$I338,VLOOKUP($J338,margin_ranges!$E$5:$F$10,2,FALSE))</f>
        <v>2.6999999999999997</v>
      </c>
      <c r="Q338">
        <f>SUMIF($C$2:$C$4819,$C338,$P$2:$P5155)/SUMIF($C$2:$C$4819,$C338,$L$2:$L$4819)</f>
        <v>0.25285171102661597</v>
      </c>
    </row>
    <row r="339" spans="1:17" hidden="1" x14ac:dyDescent="0.3">
      <c r="A339" t="s">
        <v>11502</v>
      </c>
      <c r="B339" t="s">
        <v>1244</v>
      </c>
      <c r="C339" t="s">
        <v>1244</v>
      </c>
      <c r="D339" t="s">
        <v>1251</v>
      </c>
      <c r="E339" t="s">
        <v>1252</v>
      </c>
      <c r="F339" t="s">
        <v>11513</v>
      </c>
      <c r="G339" s="2">
        <v>30.1097</v>
      </c>
      <c r="H339" t="s">
        <v>11517</v>
      </c>
      <c r="I339">
        <v>0.2</v>
      </c>
      <c r="K339" s="3">
        <f t="shared" si="5"/>
        <v>0.25285171102661597</v>
      </c>
      <c r="L339" s="4">
        <v>124</v>
      </c>
      <c r="M339">
        <v>46</v>
      </c>
      <c r="N339" s="3">
        <v>7.2400000000000006E-2</v>
      </c>
      <c r="O339" s="3">
        <v>6.4399999999999999E-2</v>
      </c>
      <c r="P339" s="4">
        <f>$L339*IF($J339="",$I339,VLOOKUP($J339,margin_ranges!$E$5:$F$10,2,FALSE))</f>
        <v>24.8</v>
      </c>
      <c r="Q339">
        <f>SUMIF($C$2:$C$4819,$C339,$P$2:$P5156)/SUMIF($C$2:$C$4819,$C339,$L$2:$L$4819)</f>
        <v>0.25285171102661597</v>
      </c>
    </row>
    <row r="340" spans="1:17" hidden="1" x14ac:dyDescent="0.3">
      <c r="A340" t="s">
        <v>11502</v>
      </c>
      <c r="B340" t="s">
        <v>1007</v>
      </c>
      <c r="C340" t="s">
        <v>1018</v>
      </c>
      <c r="D340" t="s">
        <v>1019</v>
      </c>
      <c r="E340" t="s">
        <v>1020</v>
      </c>
      <c r="F340" t="s">
        <v>11511</v>
      </c>
      <c r="G340" s="2">
        <v>32.127699999999997</v>
      </c>
      <c r="H340" t="s">
        <v>11512</v>
      </c>
      <c r="I340">
        <v>0.3</v>
      </c>
      <c r="K340" s="3">
        <f t="shared" si="5"/>
        <v>0.30000000000000004</v>
      </c>
      <c r="L340" s="4">
        <v>15</v>
      </c>
      <c r="M340">
        <v>32</v>
      </c>
      <c r="N340" s="3">
        <v>0.2359</v>
      </c>
      <c r="O340" s="3">
        <v>0.23449999999999999</v>
      </c>
      <c r="P340" s="4">
        <f>$L340*IF($J340="",$I340,VLOOKUP($J340,margin_ranges!$E$5:$F$10,2,FALSE))</f>
        <v>4.5</v>
      </c>
      <c r="Q340">
        <f>SUMIF($C$2:$C$4819,$C340,$P$2:$P5157)/SUMIF($C$2:$C$4819,$C340,$L$2:$L$4819)</f>
        <v>0.30000000000000004</v>
      </c>
    </row>
    <row r="341" spans="1:17" hidden="1" x14ac:dyDescent="0.3">
      <c r="A341" t="s">
        <v>11502</v>
      </c>
      <c r="B341" t="s">
        <v>1007</v>
      </c>
      <c r="C341" t="s">
        <v>1018</v>
      </c>
      <c r="D341" t="s">
        <v>1021</v>
      </c>
      <c r="E341" t="s">
        <v>1022</v>
      </c>
      <c r="F341" t="s">
        <v>11511</v>
      </c>
      <c r="G341" s="2">
        <v>32.127699999999997</v>
      </c>
      <c r="H341" t="s">
        <v>11512</v>
      </c>
      <c r="I341">
        <v>0.3</v>
      </c>
      <c r="K341" s="3">
        <f t="shared" si="5"/>
        <v>0.30000000000000004</v>
      </c>
      <c r="L341" s="4">
        <v>16</v>
      </c>
      <c r="M341">
        <v>33</v>
      </c>
      <c r="N341" s="3">
        <v>0.25459999999999999</v>
      </c>
      <c r="O341" s="3">
        <v>0.23449999999999999</v>
      </c>
      <c r="P341" s="4">
        <f>$L341*IF($J341="",$I341,VLOOKUP($J341,margin_ranges!$E$5:$F$10,2,FALSE))</f>
        <v>4.8</v>
      </c>
      <c r="Q341">
        <f>SUMIF($C$2:$C$4819,$C341,$P$2:$P5158)/SUMIF($C$2:$C$4819,$C341,$L$2:$L$4819)</f>
        <v>0.30000000000000004</v>
      </c>
    </row>
    <row r="342" spans="1:17" hidden="1" x14ac:dyDescent="0.3">
      <c r="A342" t="s">
        <v>11502</v>
      </c>
      <c r="B342" t="s">
        <v>1007</v>
      </c>
      <c r="C342" t="s">
        <v>1018</v>
      </c>
      <c r="D342" s="1" t="s">
        <v>1023</v>
      </c>
      <c r="E342" t="s">
        <v>1024</v>
      </c>
      <c r="F342" t="s">
        <v>11511</v>
      </c>
      <c r="G342" s="2">
        <v>32.127699999999997</v>
      </c>
      <c r="H342" t="s">
        <v>11512</v>
      </c>
      <c r="I342">
        <v>0.3</v>
      </c>
      <c r="K342" s="3">
        <f t="shared" si="5"/>
        <v>0.30000000000000004</v>
      </c>
      <c r="L342" s="4">
        <v>16</v>
      </c>
      <c r="M342">
        <v>33</v>
      </c>
      <c r="N342" s="3">
        <v>0.23780000000000001</v>
      </c>
      <c r="O342" s="3">
        <v>0.23449999999999999</v>
      </c>
      <c r="P342" s="4">
        <f>$L342*IF($J342="",$I342,VLOOKUP($J342,margin_ranges!$E$5:$F$10,2,FALSE))</f>
        <v>4.8</v>
      </c>
      <c r="Q342">
        <f>SUMIF($C$2:$C$4819,$C342,$P$2:$P5159)/SUMIF($C$2:$C$4819,$C342,$L$2:$L$4819)</f>
        <v>0.30000000000000004</v>
      </c>
    </row>
    <row r="343" spans="1:17" hidden="1" x14ac:dyDescent="0.3">
      <c r="A343" t="s">
        <v>11502</v>
      </c>
      <c r="B343" t="s">
        <v>1256</v>
      </c>
      <c r="C343" t="s">
        <v>1257</v>
      </c>
      <c r="D343" t="s">
        <v>1258</v>
      </c>
      <c r="E343" t="s">
        <v>1259</v>
      </c>
      <c r="F343" t="s">
        <v>11511</v>
      </c>
      <c r="G343" s="2">
        <v>25</v>
      </c>
      <c r="H343" t="s">
        <v>11515</v>
      </c>
      <c r="I343">
        <v>0.3</v>
      </c>
      <c r="K343" s="3">
        <f t="shared" si="5"/>
        <v>0.3</v>
      </c>
      <c r="L343" s="4">
        <v>114</v>
      </c>
      <c r="M343">
        <v>29</v>
      </c>
      <c r="N343" s="3">
        <v>0.1459</v>
      </c>
      <c r="O343" s="3">
        <v>0.16880000000000001</v>
      </c>
      <c r="P343" s="4">
        <f>$L343*IF($J343="",$I343,VLOOKUP($J343,margin_ranges!$E$5:$F$10,2,FALSE))</f>
        <v>34.199999999999996</v>
      </c>
      <c r="Q343">
        <f>SUMIF($C$2:$C$4819,$C343,$P$2:$P5160)/SUMIF($C$2:$C$4819,$C343,$L$2:$L$4819)</f>
        <v>0.3</v>
      </c>
    </row>
    <row r="344" spans="1:17" hidden="1" x14ac:dyDescent="0.3">
      <c r="A344" t="s">
        <v>11502</v>
      </c>
      <c r="B344" t="s">
        <v>1256</v>
      </c>
      <c r="C344" t="s">
        <v>1257</v>
      </c>
      <c r="D344" t="s">
        <v>1260</v>
      </c>
      <c r="E344" t="s">
        <v>1261</v>
      </c>
      <c r="F344" t="s">
        <v>11511</v>
      </c>
      <c r="G344" s="2">
        <v>25</v>
      </c>
      <c r="H344" t="s">
        <v>11515</v>
      </c>
      <c r="I344">
        <v>0.3</v>
      </c>
      <c r="K344" s="3">
        <f t="shared" si="5"/>
        <v>0.3</v>
      </c>
      <c r="L344" s="4">
        <v>171</v>
      </c>
      <c r="M344">
        <v>44</v>
      </c>
      <c r="N344" s="3">
        <v>0.21879999999999999</v>
      </c>
      <c r="O344" s="3">
        <v>0.16880000000000001</v>
      </c>
      <c r="P344" s="4">
        <f>$L344*IF($J344="",$I344,VLOOKUP($J344,margin_ranges!$E$5:$F$10,2,FALSE))</f>
        <v>51.3</v>
      </c>
      <c r="Q344">
        <f>SUMIF($C$2:$C$4819,$C344,$P$2:$P5161)/SUMIF($C$2:$C$4819,$C344,$L$2:$L$4819)</f>
        <v>0.3</v>
      </c>
    </row>
    <row r="345" spans="1:17" hidden="1" x14ac:dyDescent="0.3">
      <c r="A345" t="s">
        <v>11502</v>
      </c>
      <c r="B345" t="s">
        <v>1256</v>
      </c>
      <c r="C345" t="s">
        <v>1257</v>
      </c>
      <c r="D345" t="s">
        <v>1262</v>
      </c>
      <c r="E345" t="s">
        <v>1263</v>
      </c>
      <c r="F345" t="s">
        <v>11511</v>
      </c>
      <c r="G345" s="2">
        <v>25</v>
      </c>
      <c r="H345" t="s">
        <v>11515</v>
      </c>
      <c r="I345">
        <v>0.3</v>
      </c>
      <c r="K345" s="3">
        <f t="shared" si="5"/>
        <v>0.3</v>
      </c>
      <c r="L345" s="4">
        <v>108</v>
      </c>
      <c r="M345">
        <v>28</v>
      </c>
      <c r="N345" s="3">
        <v>0.1424</v>
      </c>
      <c r="O345" s="3">
        <v>0.16880000000000001</v>
      </c>
      <c r="P345" s="4">
        <f>$L345*IF($J345="",$I345,VLOOKUP($J345,margin_ranges!$E$5:$F$10,2,FALSE))</f>
        <v>32.4</v>
      </c>
      <c r="Q345">
        <f>SUMIF($C$2:$C$4819,$C345,$P$2:$P5162)/SUMIF($C$2:$C$4819,$C345,$L$2:$L$4819)</f>
        <v>0.3</v>
      </c>
    </row>
    <row r="346" spans="1:17" hidden="1" x14ac:dyDescent="0.3">
      <c r="A346" t="s">
        <v>11502</v>
      </c>
      <c r="B346" t="s">
        <v>8256</v>
      </c>
      <c r="C346" t="s">
        <v>8282</v>
      </c>
      <c r="D346" t="s">
        <v>8283</v>
      </c>
      <c r="E346" t="s">
        <v>8284</v>
      </c>
      <c r="F346" t="s">
        <v>11511</v>
      </c>
      <c r="G346" s="2">
        <v>25</v>
      </c>
      <c r="H346" t="s">
        <v>11512</v>
      </c>
      <c r="I346">
        <v>0.3</v>
      </c>
      <c r="K346" s="3">
        <f t="shared" si="5"/>
        <v>0.3</v>
      </c>
      <c r="L346" s="4">
        <v>32</v>
      </c>
      <c r="M346">
        <v>37</v>
      </c>
      <c r="N346" s="3">
        <v>0.2374</v>
      </c>
      <c r="O346" s="3">
        <v>0.25219999999999998</v>
      </c>
      <c r="P346" s="4">
        <f>$L346*IF($J346="",$I346,VLOOKUP($J346,margin_ranges!$E$5:$F$10,2,FALSE))</f>
        <v>9.6</v>
      </c>
      <c r="Q346">
        <f>SUMIF($C$2:$C$4819,$C346,$P$2:$P5163)/SUMIF($C$2:$C$4819,$C346,$L$2:$L$4819)</f>
        <v>0.3</v>
      </c>
    </row>
    <row r="347" spans="1:17" hidden="1" x14ac:dyDescent="0.3">
      <c r="A347" t="s">
        <v>11502</v>
      </c>
      <c r="B347" t="s">
        <v>8256</v>
      </c>
      <c r="C347" t="s">
        <v>8282</v>
      </c>
      <c r="D347" t="s">
        <v>8285</v>
      </c>
      <c r="E347" t="s">
        <v>8286</v>
      </c>
      <c r="F347" t="s">
        <v>11511</v>
      </c>
      <c r="G347" s="2">
        <v>25</v>
      </c>
      <c r="H347" t="s">
        <v>11512</v>
      </c>
      <c r="I347">
        <v>0.3</v>
      </c>
      <c r="K347" s="3">
        <f t="shared" si="5"/>
        <v>0.3</v>
      </c>
      <c r="L347" s="4">
        <v>29</v>
      </c>
      <c r="M347">
        <v>34</v>
      </c>
      <c r="N347" s="3">
        <v>0.32340000000000002</v>
      </c>
      <c r="O347" s="3">
        <v>0.25219999999999998</v>
      </c>
      <c r="P347" s="4">
        <f>$L347*IF($J347="",$I347,VLOOKUP($J347,margin_ranges!$E$5:$F$10,2,FALSE))</f>
        <v>8.6999999999999993</v>
      </c>
      <c r="Q347">
        <f>SUMIF($C$2:$C$4819,$C347,$P$2:$P5164)/SUMIF($C$2:$C$4819,$C347,$L$2:$L$4819)</f>
        <v>0.3</v>
      </c>
    </row>
    <row r="348" spans="1:17" hidden="1" x14ac:dyDescent="0.3">
      <c r="A348" t="s">
        <v>11502</v>
      </c>
      <c r="B348" t="s">
        <v>8256</v>
      </c>
      <c r="C348" t="s">
        <v>8282</v>
      </c>
      <c r="D348" t="s">
        <v>8287</v>
      </c>
      <c r="E348" t="s">
        <v>8288</v>
      </c>
      <c r="F348" t="s">
        <v>11511</v>
      </c>
      <c r="G348" s="2">
        <v>25</v>
      </c>
      <c r="H348" t="s">
        <v>11512</v>
      </c>
      <c r="I348">
        <v>0.3</v>
      </c>
      <c r="K348" s="3">
        <f t="shared" si="5"/>
        <v>0.3</v>
      </c>
      <c r="L348" s="4">
        <v>25</v>
      </c>
      <c r="M348">
        <v>29</v>
      </c>
      <c r="N348" s="3">
        <v>0.215</v>
      </c>
      <c r="O348" s="3">
        <v>0.25219999999999998</v>
      </c>
      <c r="P348" s="4">
        <f>$L348*IF($J348="",$I348,VLOOKUP($J348,margin_ranges!$E$5:$F$10,2,FALSE))</f>
        <v>7.5</v>
      </c>
      <c r="Q348">
        <f>SUMIF($C$2:$C$4819,$C348,$P$2:$P5165)/SUMIF($C$2:$C$4819,$C348,$L$2:$L$4819)</f>
        <v>0.3</v>
      </c>
    </row>
    <row r="349" spans="1:17" hidden="1" x14ac:dyDescent="0.3">
      <c r="A349" t="s">
        <v>11502</v>
      </c>
      <c r="B349" t="s">
        <v>7413</v>
      </c>
      <c r="C349" t="s">
        <v>7414</v>
      </c>
      <c r="D349" t="s">
        <v>7415</v>
      </c>
      <c r="E349" t="s">
        <v>7416</v>
      </c>
      <c r="F349" t="s">
        <v>11511</v>
      </c>
      <c r="G349" s="2">
        <v>10</v>
      </c>
      <c r="H349" t="s">
        <v>11517</v>
      </c>
      <c r="I349">
        <v>0.2</v>
      </c>
      <c r="K349" s="3">
        <f t="shared" si="5"/>
        <v>0.20000000000000004</v>
      </c>
      <c r="L349" s="4">
        <v>23</v>
      </c>
      <c r="M349">
        <v>15</v>
      </c>
      <c r="N349" s="3">
        <v>6.2700000000000006E-2</v>
      </c>
      <c r="O349" s="3">
        <v>0.1128</v>
      </c>
      <c r="P349" s="4">
        <f>$L349*IF($J349="",$I349,VLOOKUP($J349,margin_ranges!$E$5:$F$10,2,FALSE))</f>
        <v>4.6000000000000005</v>
      </c>
      <c r="Q349">
        <f>SUMIF($C$2:$C$4819,$C349,$P$2:$P5166)/SUMIF($C$2:$C$4819,$C349,$L$2:$L$4819)</f>
        <v>0.20000000000000004</v>
      </c>
    </row>
    <row r="350" spans="1:17" hidden="1" x14ac:dyDescent="0.3">
      <c r="A350" t="s">
        <v>11502</v>
      </c>
      <c r="B350" t="s">
        <v>7413</v>
      </c>
      <c r="C350" t="s">
        <v>7414</v>
      </c>
      <c r="D350" t="s">
        <v>7417</v>
      </c>
      <c r="E350" t="s">
        <v>7418</v>
      </c>
      <c r="F350" t="s">
        <v>11511</v>
      </c>
      <c r="G350" s="2">
        <v>10</v>
      </c>
      <c r="H350" t="s">
        <v>11517</v>
      </c>
      <c r="I350">
        <v>0.2</v>
      </c>
      <c r="K350" s="3">
        <f t="shared" si="5"/>
        <v>0.20000000000000004</v>
      </c>
      <c r="L350" s="4">
        <v>41</v>
      </c>
      <c r="M350">
        <v>26</v>
      </c>
      <c r="N350" s="3">
        <v>0.1211</v>
      </c>
      <c r="O350" s="3">
        <v>0.1128</v>
      </c>
      <c r="P350" s="4">
        <f>$L350*IF($J350="",$I350,VLOOKUP($J350,margin_ranges!$E$5:$F$10,2,FALSE))</f>
        <v>8.2000000000000011</v>
      </c>
      <c r="Q350">
        <f>SUMIF($C$2:$C$4819,$C350,$P$2:$P5167)/SUMIF($C$2:$C$4819,$C350,$L$2:$L$4819)</f>
        <v>0.20000000000000004</v>
      </c>
    </row>
    <row r="351" spans="1:17" hidden="1" x14ac:dyDescent="0.3">
      <c r="A351" t="s">
        <v>11502</v>
      </c>
      <c r="B351" t="s">
        <v>7413</v>
      </c>
      <c r="C351" t="s">
        <v>7414</v>
      </c>
      <c r="D351" t="s">
        <v>7419</v>
      </c>
      <c r="E351" t="s">
        <v>7420</v>
      </c>
      <c r="F351" t="s">
        <v>11511</v>
      </c>
      <c r="G351" s="2">
        <v>10</v>
      </c>
      <c r="H351" t="s">
        <v>11517</v>
      </c>
      <c r="I351">
        <v>0.2</v>
      </c>
      <c r="K351" s="3">
        <f t="shared" si="5"/>
        <v>0.20000000000000004</v>
      </c>
      <c r="L351" s="4">
        <v>47</v>
      </c>
      <c r="M351">
        <v>30</v>
      </c>
      <c r="N351" s="3">
        <v>0.15040000000000001</v>
      </c>
      <c r="O351" s="3">
        <v>0.1128</v>
      </c>
      <c r="P351" s="4">
        <f>$L351*IF($J351="",$I351,VLOOKUP($J351,margin_ranges!$E$5:$F$10,2,FALSE))</f>
        <v>9.4</v>
      </c>
      <c r="Q351">
        <f>SUMIF($C$2:$C$4819,$C351,$P$2:$P5168)/SUMIF($C$2:$C$4819,$C351,$L$2:$L$4819)</f>
        <v>0.20000000000000004</v>
      </c>
    </row>
    <row r="352" spans="1:17" hidden="1" x14ac:dyDescent="0.3">
      <c r="A352" t="s">
        <v>11502</v>
      </c>
      <c r="B352" t="s">
        <v>7413</v>
      </c>
      <c r="C352" t="s">
        <v>7414</v>
      </c>
      <c r="D352" t="s">
        <v>7421</v>
      </c>
      <c r="E352" t="s">
        <v>7422</v>
      </c>
      <c r="F352" t="s">
        <v>11511</v>
      </c>
      <c r="G352" s="2">
        <v>10</v>
      </c>
      <c r="H352" t="s">
        <v>11517</v>
      </c>
      <c r="I352">
        <v>0.2</v>
      </c>
      <c r="K352" s="3">
        <f t="shared" si="5"/>
        <v>0.20000000000000004</v>
      </c>
      <c r="L352" s="4">
        <v>46</v>
      </c>
      <c r="M352">
        <v>29</v>
      </c>
      <c r="N352" s="3">
        <v>0.1401</v>
      </c>
      <c r="O352" s="3">
        <v>0.1128</v>
      </c>
      <c r="P352" s="4">
        <f>$L352*IF($J352="",$I352,VLOOKUP($J352,margin_ranges!$E$5:$F$10,2,FALSE))</f>
        <v>9.2000000000000011</v>
      </c>
      <c r="Q352">
        <f>SUMIF($C$2:$C$4819,$C352,$P$2:$P5169)/SUMIF($C$2:$C$4819,$C352,$L$2:$L$4819)</f>
        <v>0.20000000000000004</v>
      </c>
    </row>
    <row r="353" spans="1:17" hidden="1" x14ac:dyDescent="0.3">
      <c r="A353" t="s">
        <v>11502</v>
      </c>
      <c r="B353" t="s">
        <v>3082</v>
      </c>
      <c r="C353" t="s">
        <v>3083</v>
      </c>
      <c r="D353" t="s">
        <v>3084</v>
      </c>
      <c r="E353" t="s">
        <v>3085</v>
      </c>
      <c r="F353" t="s">
        <v>11513</v>
      </c>
      <c r="G353" s="2">
        <v>35</v>
      </c>
      <c r="H353" t="s">
        <v>11516</v>
      </c>
      <c r="I353">
        <v>0.43</v>
      </c>
      <c r="K353" s="3">
        <f t="shared" si="5"/>
        <v>0.42999999999999994</v>
      </c>
      <c r="L353" s="4">
        <v>424</v>
      </c>
      <c r="M353">
        <v>45</v>
      </c>
      <c r="N353" s="3">
        <v>0.16009999999999999</v>
      </c>
      <c r="O353" s="3">
        <v>0.158</v>
      </c>
      <c r="P353" s="4">
        <f>$L353*IF($J353="",$I353,VLOOKUP($J353,margin_ranges!$E$5:$F$10,2,FALSE))</f>
        <v>182.32</v>
      </c>
      <c r="Q353">
        <f>SUMIF($C$2:$C$4819,$C353,$P$2:$P5170)/SUMIF($C$2:$C$4819,$C353,$L$2:$L$4819)</f>
        <v>0.42999999999999994</v>
      </c>
    </row>
    <row r="354" spans="1:17" hidden="1" x14ac:dyDescent="0.3">
      <c r="A354" t="s">
        <v>11502</v>
      </c>
      <c r="B354" t="s">
        <v>3082</v>
      </c>
      <c r="C354" t="s">
        <v>3083</v>
      </c>
      <c r="D354" t="s">
        <v>3086</v>
      </c>
      <c r="E354" t="s">
        <v>3087</v>
      </c>
      <c r="F354" t="s">
        <v>11511</v>
      </c>
      <c r="G354" s="2">
        <v>35</v>
      </c>
      <c r="H354" t="s">
        <v>11516</v>
      </c>
      <c r="I354">
        <v>0.43</v>
      </c>
      <c r="K354" s="3">
        <f t="shared" si="5"/>
        <v>0.42999999999999994</v>
      </c>
      <c r="L354" s="4">
        <v>179</v>
      </c>
      <c r="M354">
        <v>19</v>
      </c>
      <c r="N354" s="3">
        <v>0.1711</v>
      </c>
      <c r="O354" s="3">
        <v>0.158</v>
      </c>
      <c r="P354" s="4">
        <f>$L354*IF($J354="",$I354,VLOOKUP($J354,margin_ranges!$E$5:$F$10,2,FALSE))</f>
        <v>76.97</v>
      </c>
      <c r="Q354">
        <f>SUMIF($C$2:$C$4819,$C354,$P$2:$P5171)/SUMIF($C$2:$C$4819,$C354,$L$2:$L$4819)</f>
        <v>0.42999999999999994</v>
      </c>
    </row>
    <row r="355" spans="1:17" hidden="1" x14ac:dyDescent="0.3">
      <c r="A355" t="s">
        <v>11502</v>
      </c>
      <c r="B355" t="s">
        <v>3082</v>
      </c>
      <c r="C355" t="s">
        <v>3083</v>
      </c>
      <c r="D355" t="s">
        <v>3088</v>
      </c>
      <c r="E355" t="s">
        <v>3089</v>
      </c>
      <c r="F355" t="s">
        <v>11511</v>
      </c>
      <c r="G355" s="2">
        <v>35</v>
      </c>
      <c r="H355" t="s">
        <v>11516</v>
      </c>
      <c r="I355">
        <v>0.43</v>
      </c>
      <c r="K355" s="3">
        <f t="shared" si="5"/>
        <v>0.42999999999999994</v>
      </c>
      <c r="L355" s="4">
        <v>120</v>
      </c>
      <c r="M355">
        <v>13</v>
      </c>
      <c r="N355" s="3">
        <v>0.15490000000000001</v>
      </c>
      <c r="O355" s="3">
        <v>0.158</v>
      </c>
      <c r="P355" s="4">
        <f>$L355*IF($J355="",$I355,VLOOKUP($J355,margin_ranges!$E$5:$F$10,2,FALSE))</f>
        <v>51.6</v>
      </c>
      <c r="Q355">
        <f>SUMIF($C$2:$C$4819,$C355,$P$2:$P5172)/SUMIF($C$2:$C$4819,$C355,$L$2:$L$4819)</f>
        <v>0.42999999999999994</v>
      </c>
    </row>
    <row r="356" spans="1:17" hidden="1" x14ac:dyDescent="0.3">
      <c r="A356" t="s">
        <v>11502</v>
      </c>
      <c r="B356" t="s">
        <v>3082</v>
      </c>
      <c r="C356" t="s">
        <v>3083</v>
      </c>
      <c r="D356" t="s">
        <v>3090</v>
      </c>
      <c r="E356" t="s">
        <v>3091</v>
      </c>
      <c r="F356" t="s">
        <v>11513</v>
      </c>
      <c r="G356" s="2">
        <v>35</v>
      </c>
      <c r="H356" t="s">
        <v>11516</v>
      </c>
      <c r="I356">
        <v>0.43</v>
      </c>
      <c r="K356" s="3">
        <f t="shared" si="5"/>
        <v>0.42999999999999994</v>
      </c>
      <c r="L356" s="4">
        <v>212</v>
      </c>
      <c r="M356">
        <v>23</v>
      </c>
      <c r="N356" s="3">
        <v>0.14630000000000001</v>
      </c>
      <c r="O356" s="3">
        <v>0.158</v>
      </c>
      <c r="P356" s="4">
        <f>$L356*IF($J356="",$I356,VLOOKUP($J356,margin_ranges!$E$5:$F$10,2,FALSE))</f>
        <v>91.16</v>
      </c>
      <c r="Q356">
        <f>SUMIF($C$2:$C$4819,$C356,$P$2:$P5173)/SUMIF($C$2:$C$4819,$C356,$L$2:$L$4819)</f>
        <v>0.42999999999999994</v>
      </c>
    </row>
    <row r="357" spans="1:17" hidden="1" x14ac:dyDescent="0.3">
      <c r="A357" t="s">
        <v>11502</v>
      </c>
      <c r="B357" t="s">
        <v>5907</v>
      </c>
      <c r="C357" t="s">
        <v>5948</v>
      </c>
      <c r="D357" s="1" t="s">
        <v>5949</v>
      </c>
      <c r="E357" t="s">
        <v>5950</v>
      </c>
      <c r="F357" t="s">
        <v>11511</v>
      </c>
      <c r="G357" s="2">
        <v>32.439700000000002</v>
      </c>
      <c r="H357" t="s">
        <v>11512</v>
      </c>
      <c r="I357">
        <v>0.3</v>
      </c>
      <c r="K357" s="3">
        <f t="shared" si="5"/>
        <v>0.3</v>
      </c>
      <c r="L357" s="4">
        <v>15</v>
      </c>
      <c r="M357">
        <v>69</v>
      </c>
      <c r="N357" s="3">
        <v>7.8600000000000003E-2</v>
      </c>
      <c r="O357" s="3">
        <v>7.3700000000000002E-2</v>
      </c>
      <c r="P357" s="4">
        <f>$L357*IF($J357="",$I357,VLOOKUP($J357,margin_ranges!$E$5:$F$10,2,FALSE))</f>
        <v>4.5</v>
      </c>
      <c r="Q357">
        <f>SUMIF($C$2:$C$4819,$C357,$P$2:$P5174)/SUMIF($C$2:$C$4819,$C357,$L$2:$L$4819)</f>
        <v>0.3</v>
      </c>
    </row>
    <row r="358" spans="1:17" hidden="1" x14ac:dyDescent="0.3">
      <c r="A358" t="s">
        <v>11502</v>
      </c>
      <c r="B358" t="s">
        <v>5907</v>
      </c>
      <c r="C358" t="s">
        <v>5948</v>
      </c>
      <c r="D358" t="s">
        <v>5951</v>
      </c>
      <c r="E358" t="s">
        <v>5952</v>
      </c>
      <c r="F358" t="s">
        <v>11511</v>
      </c>
      <c r="G358" s="2">
        <v>32.439700000000002</v>
      </c>
      <c r="H358" t="s">
        <v>11512</v>
      </c>
      <c r="I358">
        <v>0.3</v>
      </c>
      <c r="K358" s="3">
        <f t="shared" si="5"/>
        <v>0.3</v>
      </c>
      <c r="L358" s="4">
        <v>7</v>
      </c>
      <c r="M358">
        <v>31</v>
      </c>
      <c r="N358" s="3">
        <v>6.4799999999999996E-2</v>
      </c>
      <c r="O358" s="3">
        <v>7.3700000000000002E-2</v>
      </c>
      <c r="P358" s="4">
        <f>$L358*IF($J358="",$I358,VLOOKUP($J358,margin_ranges!$E$5:$F$10,2,FALSE))</f>
        <v>2.1</v>
      </c>
      <c r="Q358">
        <f>SUMIF($C$2:$C$4819,$C358,$P$2:$P5175)/SUMIF($C$2:$C$4819,$C358,$L$2:$L$4819)</f>
        <v>0.3</v>
      </c>
    </row>
    <row r="359" spans="1:17" hidden="1" x14ac:dyDescent="0.3">
      <c r="A359" t="s">
        <v>11502</v>
      </c>
      <c r="B359" t="s">
        <v>6549</v>
      </c>
      <c r="C359" t="s">
        <v>6550</v>
      </c>
      <c r="D359" t="s">
        <v>6551</v>
      </c>
      <c r="E359" t="s">
        <v>6552</v>
      </c>
      <c r="F359" t="s">
        <v>11511</v>
      </c>
      <c r="G359" s="2">
        <v>27</v>
      </c>
      <c r="H359" t="s">
        <v>11512</v>
      </c>
      <c r="I359">
        <v>0.3</v>
      </c>
      <c r="K359" s="3">
        <f t="shared" si="5"/>
        <v>0.3</v>
      </c>
      <c r="L359" s="4">
        <v>103</v>
      </c>
      <c r="M359">
        <v>50</v>
      </c>
      <c r="N359" s="3">
        <v>0.41389999999999999</v>
      </c>
      <c r="O359" s="3">
        <v>0.41170000000000001</v>
      </c>
      <c r="P359" s="4">
        <f>$L359*IF($J359="",$I359,VLOOKUP($J359,margin_ranges!$E$5:$F$10,2,FALSE))</f>
        <v>30.9</v>
      </c>
      <c r="Q359">
        <f>SUMIF($C$2:$C$4819,$C359,$P$2:$P5176)/SUMIF($C$2:$C$4819,$C359,$L$2:$L$4819)</f>
        <v>0.3</v>
      </c>
    </row>
    <row r="360" spans="1:17" hidden="1" x14ac:dyDescent="0.3">
      <c r="A360" t="s">
        <v>11502</v>
      </c>
      <c r="B360" t="s">
        <v>6549</v>
      </c>
      <c r="C360" t="s">
        <v>6550</v>
      </c>
      <c r="D360" t="s">
        <v>6553</v>
      </c>
      <c r="E360" t="s">
        <v>6554</v>
      </c>
      <c r="F360" t="s">
        <v>11511</v>
      </c>
      <c r="G360" s="2">
        <v>27</v>
      </c>
      <c r="H360" t="s">
        <v>11512</v>
      </c>
      <c r="I360">
        <v>0.3</v>
      </c>
      <c r="K360" s="3">
        <f t="shared" si="5"/>
        <v>0.3</v>
      </c>
      <c r="L360" s="4">
        <v>105</v>
      </c>
      <c r="M360">
        <v>50</v>
      </c>
      <c r="N360" s="3">
        <v>0.40960000000000002</v>
      </c>
      <c r="O360" s="3">
        <v>0.41170000000000001</v>
      </c>
      <c r="P360" s="4">
        <f>$L360*IF($J360="",$I360,VLOOKUP($J360,margin_ranges!$E$5:$F$10,2,FALSE))</f>
        <v>31.5</v>
      </c>
      <c r="Q360">
        <f>SUMIF($C$2:$C$4819,$C360,$P$2:$P5177)/SUMIF($C$2:$C$4819,$C360,$L$2:$L$4819)</f>
        <v>0.3</v>
      </c>
    </row>
    <row r="361" spans="1:17" hidden="1" x14ac:dyDescent="0.3">
      <c r="A361" t="s">
        <v>11502</v>
      </c>
      <c r="B361" t="s">
        <v>4581</v>
      </c>
      <c r="C361" t="s">
        <v>4590</v>
      </c>
      <c r="D361" t="s">
        <v>4591</v>
      </c>
      <c r="E361" t="s">
        <v>4592</v>
      </c>
      <c r="F361" t="s">
        <v>11511</v>
      </c>
      <c r="G361" s="2">
        <v>34</v>
      </c>
      <c r="H361" t="s">
        <v>11512</v>
      </c>
      <c r="I361">
        <v>0.3</v>
      </c>
      <c r="K361" s="3">
        <f t="shared" si="5"/>
        <v>0.3</v>
      </c>
      <c r="L361" s="4">
        <v>56</v>
      </c>
      <c r="M361">
        <v>100</v>
      </c>
      <c r="N361" s="3">
        <v>0.21179999999999999</v>
      </c>
      <c r="O361" s="3">
        <v>0.21179999999999999</v>
      </c>
      <c r="P361" s="4">
        <f>$L361*IF($J361="",$I361,VLOOKUP($J361,margin_ranges!$E$5:$F$10,2,FALSE))</f>
        <v>16.8</v>
      </c>
      <c r="Q361">
        <f>SUMIF($C$2:$C$4819,$C361,$P$2:$P5178)/SUMIF($C$2:$C$4819,$C361,$L$2:$L$4819)</f>
        <v>0.3</v>
      </c>
    </row>
    <row r="362" spans="1:17" hidden="1" x14ac:dyDescent="0.3">
      <c r="A362" t="s">
        <v>11502</v>
      </c>
      <c r="B362" t="s">
        <v>1279</v>
      </c>
      <c r="C362" t="s">
        <v>1280</v>
      </c>
      <c r="D362" t="s">
        <v>1281</v>
      </c>
      <c r="E362" t="s">
        <v>1282</v>
      </c>
      <c r="F362" t="s">
        <v>11511</v>
      </c>
      <c r="G362" s="2">
        <v>34</v>
      </c>
      <c r="H362" t="s">
        <v>11512</v>
      </c>
      <c r="I362">
        <v>0.3</v>
      </c>
      <c r="K362" s="3">
        <f t="shared" si="5"/>
        <v>0.3</v>
      </c>
      <c r="L362" s="4">
        <v>23</v>
      </c>
      <c r="M362">
        <v>100</v>
      </c>
      <c r="N362" s="3">
        <v>0.67589999999999995</v>
      </c>
      <c r="O362" s="3">
        <v>0.67579999999999996</v>
      </c>
      <c r="P362" s="4">
        <f>$L362*IF($J362="",$I362,VLOOKUP($J362,margin_ranges!$E$5:$F$10,2,FALSE))</f>
        <v>6.8999999999999995</v>
      </c>
      <c r="Q362">
        <f>SUMIF($C$2:$C$4819,$C362,$P$2:$P5179)/SUMIF($C$2:$C$4819,$C362,$L$2:$L$4819)</f>
        <v>0.3</v>
      </c>
    </row>
    <row r="363" spans="1:17" hidden="1" x14ac:dyDescent="0.3">
      <c r="A363" t="s">
        <v>11502</v>
      </c>
      <c r="B363" t="s">
        <v>1283</v>
      </c>
      <c r="C363" t="s">
        <v>1284</v>
      </c>
      <c r="D363" t="s">
        <v>1285</v>
      </c>
      <c r="E363" t="s">
        <v>1286</v>
      </c>
      <c r="F363" t="s">
        <v>11511</v>
      </c>
      <c r="G363" s="2">
        <v>25</v>
      </c>
      <c r="H363" t="s">
        <v>11515</v>
      </c>
      <c r="I363">
        <v>0.3</v>
      </c>
      <c r="K363" s="3">
        <f t="shared" si="5"/>
        <v>0.3</v>
      </c>
      <c r="L363" s="4">
        <v>102</v>
      </c>
      <c r="M363">
        <v>14</v>
      </c>
      <c r="N363" s="3">
        <v>0.12470000000000001</v>
      </c>
      <c r="O363" s="3">
        <v>0.1065</v>
      </c>
      <c r="P363" s="4">
        <f>$L363*IF($J363="",$I363,VLOOKUP($J363,margin_ranges!$E$5:$F$10,2,FALSE))</f>
        <v>30.599999999999998</v>
      </c>
      <c r="Q363">
        <f>SUMIF($C$2:$C$4819,$C363,$P$2:$P5180)/SUMIF($C$2:$C$4819,$C363,$L$2:$L$4819)</f>
        <v>0.3</v>
      </c>
    </row>
    <row r="364" spans="1:17" hidden="1" x14ac:dyDescent="0.3">
      <c r="A364" t="s">
        <v>11502</v>
      </c>
      <c r="B364" t="s">
        <v>1283</v>
      </c>
      <c r="C364" t="s">
        <v>1284</v>
      </c>
      <c r="D364" t="s">
        <v>1287</v>
      </c>
      <c r="E364" t="s">
        <v>1288</v>
      </c>
      <c r="F364" t="s">
        <v>11511</v>
      </c>
      <c r="G364" s="2">
        <v>25</v>
      </c>
      <c r="H364" t="s">
        <v>11515</v>
      </c>
      <c r="I364">
        <v>0.3</v>
      </c>
      <c r="K364" s="3">
        <f t="shared" si="5"/>
        <v>0.3</v>
      </c>
      <c r="L364" s="4">
        <v>49</v>
      </c>
      <c r="M364">
        <v>7</v>
      </c>
      <c r="N364" s="3">
        <v>0.1368</v>
      </c>
      <c r="O364" s="3">
        <v>0.1065</v>
      </c>
      <c r="P364" s="4">
        <f>$L364*IF($J364="",$I364,VLOOKUP($J364,margin_ranges!$E$5:$F$10,2,FALSE))</f>
        <v>14.7</v>
      </c>
      <c r="Q364">
        <f>SUMIF($C$2:$C$4819,$C364,$P$2:$P5181)/SUMIF($C$2:$C$4819,$C364,$L$2:$L$4819)</f>
        <v>0.3</v>
      </c>
    </row>
    <row r="365" spans="1:17" hidden="1" x14ac:dyDescent="0.3">
      <c r="A365" t="s">
        <v>11502</v>
      </c>
      <c r="B365" t="s">
        <v>1283</v>
      </c>
      <c r="C365" t="s">
        <v>1284</v>
      </c>
      <c r="D365" t="s">
        <v>1289</v>
      </c>
      <c r="E365" t="s">
        <v>1290</v>
      </c>
      <c r="F365" t="s">
        <v>11513</v>
      </c>
      <c r="G365" s="2">
        <v>25</v>
      </c>
      <c r="H365" t="s">
        <v>11515</v>
      </c>
      <c r="I365">
        <v>0.3</v>
      </c>
      <c r="K365" s="3">
        <f t="shared" si="5"/>
        <v>0.3</v>
      </c>
      <c r="L365" s="4">
        <v>348</v>
      </c>
      <c r="M365">
        <v>47</v>
      </c>
      <c r="N365" s="3">
        <v>8.1699999999999995E-2</v>
      </c>
      <c r="O365" s="3">
        <v>0.1065</v>
      </c>
      <c r="P365" s="4">
        <f>$L365*IF($J365="",$I365,VLOOKUP($J365,margin_ranges!$E$5:$F$10,2,FALSE))</f>
        <v>104.39999999999999</v>
      </c>
      <c r="Q365">
        <f>SUMIF($C$2:$C$4819,$C365,$P$2:$P5182)/SUMIF($C$2:$C$4819,$C365,$L$2:$L$4819)</f>
        <v>0.3</v>
      </c>
    </row>
    <row r="366" spans="1:17" hidden="1" x14ac:dyDescent="0.3">
      <c r="A366" t="s">
        <v>11502</v>
      </c>
      <c r="B366" t="s">
        <v>1283</v>
      </c>
      <c r="C366" t="s">
        <v>1284</v>
      </c>
      <c r="D366" t="s">
        <v>1291</v>
      </c>
      <c r="E366" t="s">
        <v>1292</v>
      </c>
      <c r="F366" t="s">
        <v>11511</v>
      </c>
      <c r="G366" s="2">
        <v>25</v>
      </c>
      <c r="H366" t="s">
        <v>11515</v>
      </c>
      <c r="I366">
        <v>0.3</v>
      </c>
      <c r="K366" s="3">
        <f t="shared" si="5"/>
        <v>0.3</v>
      </c>
      <c r="L366" s="4">
        <v>245</v>
      </c>
      <c r="M366">
        <v>33</v>
      </c>
      <c r="N366" s="3">
        <v>0.1275</v>
      </c>
      <c r="O366" s="3">
        <v>0.1065</v>
      </c>
      <c r="P366" s="4">
        <f>$L366*IF($J366="",$I366,VLOOKUP($J366,margin_ranges!$E$5:$F$10,2,FALSE))</f>
        <v>73.5</v>
      </c>
      <c r="Q366">
        <f>SUMIF($C$2:$C$4819,$C366,$P$2:$P5183)/SUMIF($C$2:$C$4819,$C366,$L$2:$L$4819)</f>
        <v>0.3</v>
      </c>
    </row>
    <row r="367" spans="1:17" x14ac:dyDescent="0.3">
      <c r="A367" t="s">
        <v>11502</v>
      </c>
      <c r="B367" t="s">
        <v>1293</v>
      </c>
      <c r="C367" t="s">
        <v>1294</v>
      </c>
      <c r="D367" t="s">
        <v>1295</v>
      </c>
      <c r="E367" t="s">
        <v>1296</v>
      </c>
      <c r="F367" t="s">
        <v>11513</v>
      </c>
      <c r="G367" s="2">
        <v>37.9801</v>
      </c>
      <c r="H367" t="s">
        <v>11512</v>
      </c>
      <c r="I367">
        <v>0.3</v>
      </c>
      <c r="J367" t="s">
        <v>11514</v>
      </c>
      <c r="K367" s="3">
        <f t="shared" si="5"/>
        <v>0.38962446858762401</v>
      </c>
      <c r="L367" s="4">
        <v>1518</v>
      </c>
      <c r="M367">
        <v>36</v>
      </c>
      <c r="N367" s="3">
        <v>0.45440000000000003</v>
      </c>
      <c r="O367" s="3">
        <v>0.39860000000000001</v>
      </c>
      <c r="P367" s="4">
        <f>$L367*IF($J367="",$I367,VLOOKUP($J367,margin_ranges!$E$5:$F$10,2,FALSE))</f>
        <v>652.74</v>
      </c>
      <c r="Q367">
        <f>SUMIF($C$2:$C$4819,$C367,$P$2:$P5184)/SUMIF($C$2:$C$4819,$C367,$L$2:$L$4819)</f>
        <v>0.38962446858762401</v>
      </c>
    </row>
    <row r="368" spans="1:17" hidden="1" x14ac:dyDescent="0.3">
      <c r="A368" t="s">
        <v>11502</v>
      </c>
      <c r="B368" t="s">
        <v>1293</v>
      </c>
      <c r="C368" t="s">
        <v>1294</v>
      </c>
      <c r="D368" t="s">
        <v>1297</v>
      </c>
      <c r="E368" t="s">
        <v>1298</v>
      </c>
      <c r="F368" t="s">
        <v>11511</v>
      </c>
      <c r="G368" s="2">
        <v>37.9801</v>
      </c>
      <c r="H368" t="s">
        <v>11512</v>
      </c>
      <c r="I368">
        <v>0.3</v>
      </c>
      <c r="K368" s="3">
        <f t="shared" si="5"/>
        <v>0.38962446858762401</v>
      </c>
      <c r="L368" s="4">
        <v>36</v>
      </c>
      <c r="M368">
        <v>1</v>
      </c>
      <c r="N368" s="3">
        <v>0.3049</v>
      </c>
      <c r="O368" s="3">
        <v>0.39860000000000001</v>
      </c>
      <c r="P368" s="4">
        <f>$L368*IF($J368="",$I368,VLOOKUP($J368,margin_ranges!$E$5:$F$10,2,FALSE))</f>
        <v>10.799999999999999</v>
      </c>
      <c r="Q368">
        <f>SUMIF($C$2:$C$4819,$C368,$P$2:$P5185)/SUMIF($C$2:$C$4819,$C368,$L$2:$L$4819)</f>
        <v>0.38962446858762401</v>
      </c>
    </row>
    <row r="369" spans="1:17" hidden="1" x14ac:dyDescent="0.3">
      <c r="A369" t="s">
        <v>11502</v>
      </c>
      <c r="B369" t="s">
        <v>1293</v>
      </c>
      <c r="C369" s="1" t="s">
        <v>1294</v>
      </c>
      <c r="D369" s="1" t="s">
        <v>1299</v>
      </c>
      <c r="E369" t="s">
        <v>1300</v>
      </c>
      <c r="F369" t="s">
        <v>11511</v>
      </c>
      <c r="G369" s="2">
        <v>37.9801</v>
      </c>
      <c r="H369" t="s">
        <v>11512</v>
      </c>
      <c r="I369">
        <v>0.3</v>
      </c>
      <c r="K369" s="3">
        <f t="shared" si="5"/>
        <v>0.38962446858762401</v>
      </c>
      <c r="L369" s="4">
        <v>144</v>
      </c>
      <c r="M369">
        <v>3</v>
      </c>
      <c r="N369" s="3">
        <v>0.30609999999999998</v>
      </c>
      <c r="O369" s="3">
        <v>0.39860000000000001</v>
      </c>
      <c r="P369" s="4">
        <f>$L369*IF($J369="",$I369,VLOOKUP($J369,margin_ranges!$E$5:$F$10,2,FALSE))</f>
        <v>43.199999999999996</v>
      </c>
      <c r="Q369">
        <f>SUMIF($C$2:$C$4819,$C369,$P$2:$P5186)/SUMIF($C$2:$C$4819,$C369,$L$2:$L$4819)</f>
        <v>0.38962446858762401</v>
      </c>
    </row>
    <row r="370" spans="1:17" hidden="1" x14ac:dyDescent="0.3">
      <c r="A370" t="s">
        <v>11502</v>
      </c>
      <c r="B370" t="s">
        <v>1293</v>
      </c>
      <c r="C370" t="s">
        <v>1294</v>
      </c>
      <c r="D370" t="s">
        <v>1301</v>
      </c>
      <c r="E370" t="s">
        <v>1302</v>
      </c>
      <c r="F370" t="s">
        <v>11513</v>
      </c>
      <c r="G370" s="2">
        <v>37.9801</v>
      </c>
      <c r="H370" t="s">
        <v>11512</v>
      </c>
      <c r="I370">
        <v>0.3</v>
      </c>
      <c r="K370" s="3">
        <f t="shared" si="5"/>
        <v>0.38962446858762401</v>
      </c>
      <c r="L370" s="4">
        <v>1135</v>
      </c>
      <c r="M370">
        <v>27</v>
      </c>
      <c r="N370" s="3">
        <v>0.33310000000000001</v>
      </c>
      <c r="O370" s="3">
        <v>0.39860000000000001</v>
      </c>
      <c r="P370" s="4">
        <f>$L370*IF($J370="",$I370,VLOOKUP($J370,margin_ranges!$E$5:$F$10,2,FALSE))</f>
        <v>340.5</v>
      </c>
      <c r="Q370">
        <f>SUMIF($C$2:$C$4819,$C370,$P$2:$P5187)/SUMIF($C$2:$C$4819,$C370,$L$2:$L$4819)</f>
        <v>0.38962446858762401</v>
      </c>
    </row>
    <row r="371" spans="1:17" x14ac:dyDescent="0.3">
      <c r="A371" t="s">
        <v>11502</v>
      </c>
      <c r="B371" t="s">
        <v>1293</v>
      </c>
      <c r="C371" t="s">
        <v>1294</v>
      </c>
      <c r="D371" t="s">
        <v>1303</v>
      </c>
      <c r="E371" t="s">
        <v>1304</v>
      </c>
      <c r="F371" t="s">
        <v>11511</v>
      </c>
      <c r="G371" s="2">
        <v>37.9801</v>
      </c>
      <c r="H371" t="s">
        <v>11512</v>
      </c>
      <c r="I371">
        <v>0.3</v>
      </c>
      <c r="J371" t="s">
        <v>11514</v>
      </c>
      <c r="K371" s="3">
        <f t="shared" si="5"/>
        <v>0.38962446858762401</v>
      </c>
      <c r="L371" s="4">
        <v>70</v>
      </c>
      <c r="M371">
        <v>2</v>
      </c>
      <c r="N371" s="3">
        <v>0.57630000000000003</v>
      </c>
      <c r="O371" s="3">
        <v>0.39860000000000001</v>
      </c>
      <c r="P371" s="4">
        <f>$L371*IF($J371="",$I371,VLOOKUP($J371,margin_ranges!$E$5:$F$10,2,FALSE))</f>
        <v>30.099999999999998</v>
      </c>
      <c r="Q371">
        <f>SUMIF($C$2:$C$4819,$C371,$P$2:$P5188)/SUMIF($C$2:$C$4819,$C371,$L$2:$L$4819)</f>
        <v>0.38962446858762401</v>
      </c>
    </row>
    <row r="372" spans="1:17" x14ac:dyDescent="0.3">
      <c r="A372" t="s">
        <v>11502</v>
      </c>
      <c r="B372" t="s">
        <v>1293</v>
      </c>
      <c r="C372" t="s">
        <v>1294</v>
      </c>
      <c r="D372" t="s">
        <v>1305</v>
      </c>
      <c r="E372" t="s">
        <v>1306</v>
      </c>
      <c r="F372" t="s">
        <v>11513</v>
      </c>
      <c r="G372" s="2">
        <v>37.9801</v>
      </c>
      <c r="H372" t="s">
        <v>11512</v>
      </c>
      <c r="I372">
        <v>0.3</v>
      </c>
      <c r="J372" t="s">
        <v>11514</v>
      </c>
      <c r="K372" s="3">
        <f t="shared" si="5"/>
        <v>0.38962446858762401</v>
      </c>
      <c r="L372" s="4">
        <v>1331</v>
      </c>
      <c r="M372">
        <v>31</v>
      </c>
      <c r="N372" s="3">
        <v>0.41710000000000003</v>
      </c>
      <c r="O372" s="3">
        <v>0.39860000000000001</v>
      </c>
      <c r="P372" s="4">
        <f>$L372*IF($J372="",$I372,VLOOKUP($J372,margin_ranges!$E$5:$F$10,2,FALSE))</f>
        <v>572.33000000000004</v>
      </c>
      <c r="Q372">
        <f>SUMIF($C$2:$C$4819,$C372,$P$2:$P5189)/SUMIF($C$2:$C$4819,$C372,$L$2:$L$4819)</f>
        <v>0.38962446858762401</v>
      </c>
    </row>
    <row r="373" spans="1:17" hidden="1" x14ac:dyDescent="0.3">
      <c r="A373" t="s">
        <v>11502</v>
      </c>
      <c r="B373" t="s">
        <v>4192</v>
      </c>
      <c r="C373" t="s">
        <v>4193</v>
      </c>
      <c r="D373" t="s">
        <v>4194</v>
      </c>
      <c r="E373" t="s">
        <v>4195</v>
      </c>
      <c r="F373" t="s">
        <v>11511</v>
      </c>
      <c r="G373" s="2">
        <v>25</v>
      </c>
      <c r="H373" t="s">
        <v>11512</v>
      </c>
      <c r="I373">
        <v>0.3</v>
      </c>
      <c r="K373" s="3">
        <f t="shared" si="5"/>
        <v>0.3</v>
      </c>
      <c r="L373" s="4">
        <v>25</v>
      </c>
      <c r="M373">
        <v>60</v>
      </c>
      <c r="N373" s="3">
        <v>0.19139999999999999</v>
      </c>
      <c r="O373" s="3">
        <v>0.17249999999999999</v>
      </c>
      <c r="P373" s="4">
        <f>$L373*IF($J373="",$I373,VLOOKUP($J373,margin_ranges!$E$5:$F$10,2,FALSE))</f>
        <v>7.5</v>
      </c>
      <c r="Q373">
        <f>SUMIF($C$2:$C$4819,$C373,$P$2:$P5190)/SUMIF($C$2:$C$4819,$C373,$L$2:$L$4819)</f>
        <v>0.3</v>
      </c>
    </row>
    <row r="374" spans="1:17" hidden="1" x14ac:dyDescent="0.3">
      <c r="A374" t="s">
        <v>11502</v>
      </c>
      <c r="B374" t="s">
        <v>4192</v>
      </c>
      <c r="C374" t="s">
        <v>4193</v>
      </c>
      <c r="D374" t="s">
        <v>4196</v>
      </c>
      <c r="E374" t="s">
        <v>4197</v>
      </c>
      <c r="F374" t="s">
        <v>11511</v>
      </c>
      <c r="G374" s="2">
        <v>25</v>
      </c>
      <c r="H374" t="s">
        <v>11512</v>
      </c>
      <c r="I374">
        <v>0.3</v>
      </c>
      <c r="K374" s="3">
        <f t="shared" si="5"/>
        <v>0.3</v>
      </c>
      <c r="L374" s="4">
        <v>15</v>
      </c>
      <c r="M374">
        <v>37</v>
      </c>
      <c r="N374" s="3">
        <v>0.15529999999999999</v>
      </c>
      <c r="O374" s="3">
        <v>0.17249999999999999</v>
      </c>
      <c r="P374" s="4">
        <f>$L374*IF($J374="",$I374,VLOOKUP($J374,margin_ranges!$E$5:$F$10,2,FALSE))</f>
        <v>4.5</v>
      </c>
      <c r="Q374">
        <f>SUMIF($C$2:$C$4819,$C374,$P$2:$P5191)/SUMIF($C$2:$C$4819,$C374,$L$2:$L$4819)</f>
        <v>0.3</v>
      </c>
    </row>
    <row r="375" spans="1:17" hidden="1" x14ac:dyDescent="0.3">
      <c r="A375" t="s">
        <v>11502</v>
      </c>
      <c r="B375" t="s">
        <v>1307</v>
      </c>
      <c r="C375" t="s">
        <v>1308</v>
      </c>
      <c r="D375" t="s">
        <v>1309</v>
      </c>
      <c r="E375" t="s">
        <v>1310</v>
      </c>
      <c r="F375" t="s">
        <v>11513</v>
      </c>
      <c r="G375" s="2">
        <v>25</v>
      </c>
      <c r="H375" t="s">
        <v>11512</v>
      </c>
      <c r="I375">
        <v>0.3</v>
      </c>
      <c r="K375" s="3">
        <f t="shared" si="5"/>
        <v>0.3</v>
      </c>
      <c r="L375" s="4">
        <v>220</v>
      </c>
      <c r="M375">
        <v>27</v>
      </c>
      <c r="N375" s="3">
        <v>9.7299999999999998E-2</v>
      </c>
      <c r="O375" s="3">
        <v>0.1225</v>
      </c>
      <c r="P375" s="4">
        <f>$L375*IF($J375="",$I375,VLOOKUP($J375,margin_ranges!$E$5:$F$10,2,FALSE))</f>
        <v>66</v>
      </c>
      <c r="Q375">
        <f>SUMIF($C$2:$C$4819,$C375,$P$2:$P5192)/SUMIF($C$2:$C$4819,$C375,$L$2:$L$4819)</f>
        <v>0.3</v>
      </c>
    </row>
    <row r="376" spans="1:17" hidden="1" x14ac:dyDescent="0.3">
      <c r="A376" t="s">
        <v>11502</v>
      </c>
      <c r="B376" t="s">
        <v>1307</v>
      </c>
      <c r="C376" t="s">
        <v>1308</v>
      </c>
      <c r="D376" t="s">
        <v>1311</v>
      </c>
      <c r="E376" t="s">
        <v>1312</v>
      </c>
      <c r="F376" t="s">
        <v>11513</v>
      </c>
      <c r="G376" s="2">
        <v>25</v>
      </c>
      <c r="H376" t="s">
        <v>11512</v>
      </c>
      <c r="I376">
        <v>0.3</v>
      </c>
      <c r="K376" s="3">
        <f t="shared" si="5"/>
        <v>0.3</v>
      </c>
      <c r="L376" s="4">
        <v>177</v>
      </c>
      <c r="M376">
        <v>21</v>
      </c>
      <c r="N376" s="3">
        <v>0.18329999999999999</v>
      </c>
      <c r="O376" s="3">
        <v>0.1225</v>
      </c>
      <c r="P376" s="4">
        <f>$L376*IF($J376="",$I376,VLOOKUP($J376,margin_ranges!$E$5:$F$10,2,FALSE))</f>
        <v>53.1</v>
      </c>
      <c r="Q376">
        <f>SUMIF($C$2:$C$4819,$C376,$P$2:$P5193)/SUMIF($C$2:$C$4819,$C376,$L$2:$L$4819)</f>
        <v>0.3</v>
      </c>
    </row>
    <row r="377" spans="1:17" hidden="1" x14ac:dyDescent="0.3">
      <c r="A377" t="s">
        <v>11502</v>
      </c>
      <c r="B377" t="s">
        <v>1307</v>
      </c>
      <c r="C377" t="s">
        <v>1308</v>
      </c>
      <c r="D377" t="s">
        <v>1313</v>
      </c>
      <c r="E377" t="s">
        <v>1314</v>
      </c>
      <c r="F377" t="s">
        <v>11513</v>
      </c>
      <c r="G377" s="2">
        <v>25</v>
      </c>
      <c r="H377" t="s">
        <v>11512</v>
      </c>
      <c r="I377">
        <v>0.3</v>
      </c>
      <c r="K377" s="3">
        <f t="shared" si="5"/>
        <v>0.3</v>
      </c>
      <c r="L377" s="4">
        <v>431</v>
      </c>
      <c r="M377">
        <v>52</v>
      </c>
      <c r="N377" s="3">
        <v>0.1222</v>
      </c>
      <c r="O377" s="3">
        <v>0.1225</v>
      </c>
      <c r="P377" s="4">
        <f>$L377*IF($J377="",$I377,VLOOKUP($J377,margin_ranges!$E$5:$F$10,2,FALSE))</f>
        <v>129.29999999999998</v>
      </c>
      <c r="Q377">
        <f>SUMIF($C$2:$C$4819,$C377,$P$2:$P5194)/SUMIF($C$2:$C$4819,$C377,$L$2:$L$4819)</f>
        <v>0.3</v>
      </c>
    </row>
    <row r="378" spans="1:17" hidden="1" x14ac:dyDescent="0.3">
      <c r="A378" t="s">
        <v>11502</v>
      </c>
      <c r="B378" t="s">
        <v>1315</v>
      </c>
      <c r="C378" t="s">
        <v>1316</v>
      </c>
      <c r="D378" t="s">
        <v>1317</v>
      </c>
      <c r="E378" t="s">
        <v>1318</v>
      </c>
      <c r="F378" t="s">
        <v>11511</v>
      </c>
      <c r="G378" s="2">
        <v>36.264899999999997</v>
      </c>
      <c r="H378" t="s">
        <v>11512</v>
      </c>
      <c r="I378">
        <v>0.3</v>
      </c>
      <c r="K378" s="3">
        <f t="shared" si="5"/>
        <v>0.3</v>
      </c>
      <c r="L378" s="4">
        <v>23</v>
      </c>
      <c r="M378">
        <v>98</v>
      </c>
      <c r="N378" s="3">
        <v>7.2999999999999995E-2</v>
      </c>
      <c r="O378" s="3">
        <v>7.4899999999999994E-2</v>
      </c>
      <c r="P378" s="4">
        <f>$L378*IF($J378="",$I378,VLOOKUP($J378,margin_ranges!$E$5:$F$10,2,FALSE))</f>
        <v>6.8999999999999995</v>
      </c>
      <c r="Q378">
        <f>SUMIF($C$2:$C$4819,$C378,$P$2:$P5195)/SUMIF($C$2:$C$4819,$C378,$L$2:$L$4819)</f>
        <v>0.3</v>
      </c>
    </row>
    <row r="379" spans="1:17" hidden="1" x14ac:dyDescent="0.3">
      <c r="A379" t="s">
        <v>11502</v>
      </c>
      <c r="B379" t="s">
        <v>3350</v>
      </c>
      <c r="C379" t="s">
        <v>3351</v>
      </c>
      <c r="D379" s="1" t="s">
        <v>3352</v>
      </c>
      <c r="E379" t="s">
        <v>3353</v>
      </c>
      <c r="F379" t="s">
        <v>11511</v>
      </c>
      <c r="G379" s="2">
        <v>28.848700000000001</v>
      </c>
      <c r="H379" t="s">
        <v>11512</v>
      </c>
      <c r="I379">
        <v>0.3</v>
      </c>
      <c r="K379" s="3">
        <f t="shared" si="5"/>
        <v>0.3</v>
      </c>
      <c r="L379" s="4">
        <v>7</v>
      </c>
      <c r="M379">
        <v>1</v>
      </c>
      <c r="N379" s="3">
        <v>0.2205</v>
      </c>
      <c r="O379" s="3">
        <v>0.13469999999999999</v>
      </c>
      <c r="P379" s="4">
        <f>$L379*IF($J379="",$I379,VLOOKUP($J379,margin_ranges!$E$5:$F$10,2,FALSE))</f>
        <v>2.1</v>
      </c>
      <c r="Q379">
        <f>SUMIF($C$2:$C$4819,$C379,$P$2:$P5196)/SUMIF($C$2:$C$4819,$C379,$L$2:$L$4819)</f>
        <v>0.3</v>
      </c>
    </row>
    <row r="380" spans="1:17" hidden="1" x14ac:dyDescent="0.3">
      <c r="A380" t="s">
        <v>11502</v>
      </c>
      <c r="B380" t="s">
        <v>3350</v>
      </c>
      <c r="C380" t="s">
        <v>3351</v>
      </c>
      <c r="D380" t="s">
        <v>3354</v>
      </c>
      <c r="E380" t="s">
        <v>3355</v>
      </c>
      <c r="F380" t="s">
        <v>11511</v>
      </c>
      <c r="G380" s="2">
        <v>28.848700000000001</v>
      </c>
      <c r="H380" t="s">
        <v>11512</v>
      </c>
      <c r="I380">
        <v>0.3</v>
      </c>
      <c r="K380" s="3">
        <f t="shared" si="5"/>
        <v>0.3</v>
      </c>
      <c r="L380" s="4">
        <v>139</v>
      </c>
      <c r="M380">
        <v>14</v>
      </c>
      <c r="N380" s="3">
        <v>0.12909999999999999</v>
      </c>
      <c r="O380" s="3">
        <v>0.13469999999999999</v>
      </c>
      <c r="P380" s="4">
        <f>$L380*IF($J380="",$I380,VLOOKUP($J380,margin_ranges!$E$5:$F$10,2,FALSE))</f>
        <v>41.699999999999996</v>
      </c>
      <c r="Q380">
        <f>SUMIF($C$2:$C$4819,$C380,$P$2:$P5197)/SUMIF($C$2:$C$4819,$C380,$L$2:$L$4819)</f>
        <v>0.3</v>
      </c>
    </row>
    <row r="381" spans="1:17" hidden="1" x14ac:dyDescent="0.3">
      <c r="A381" t="s">
        <v>11502</v>
      </c>
      <c r="B381" t="s">
        <v>3350</v>
      </c>
      <c r="C381" t="s">
        <v>3351</v>
      </c>
      <c r="D381" t="s">
        <v>3356</v>
      </c>
      <c r="E381" t="s">
        <v>3357</v>
      </c>
      <c r="F381" t="s">
        <v>11511</v>
      </c>
      <c r="G381" s="2">
        <v>28.848700000000001</v>
      </c>
      <c r="H381" t="s">
        <v>11512</v>
      </c>
      <c r="I381">
        <v>0.3</v>
      </c>
      <c r="K381" s="3">
        <f t="shared" si="5"/>
        <v>0.3</v>
      </c>
      <c r="L381" s="4">
        <v>32</v>
      </c>
      <c r="M381">
        <v>3</v>
      </c>
      <c r="N381" s="3">
        <v>0.1416</v>
      </c>
      <c r="O381" s="3">
        <v>0.13469999999999999</v>
      </c>
      <c r="P381" s="4">
        <f>$L381*IF($J381="",$I381,VLOOKUP($J381,margin_ranges!$E$5:$F$10,2,FALSE))</f>
        <v>9.6</v>
      </c>
      <c r="Q381">
        <f>SUMIF($C$2:$C$4819,$C381,$P$2:$P5198)/SUMIF($C$2:$C$4819,$C381,$L$2:$L$4819)</f>
        <v>0.3</v>
      </c>
    </row>
    <row r="382" spans="1:17" hidden="1" x14ac:dyDescent="0.3">
      <c r="A382" t="s">
        <v>11502</v>
      </c>
      <c r="B382" t="s">
        <v>3350</v>
      </c>
      <c r="C382" t="s">
        <v>3351</v>
      </c>
      <c r="D382" t="s">
        <v>3358</v>
      </c>
      <c r="E382" t="s">
        <v>3359</v>
      </c>
      <c r="F382" t="s">
        <v>11511</v>
      </c>
      <c r="G382" s="2">
        <v>28.848700000000001</v>
      </c>
      <c r="H382" t="s">
        <v>11512</v>
      </c>
      <c r="I382">
        <v>0.3</v>
      </c>
      <c r="K382" s="3">
        <f t="shared" si="5"/>
        <v>0.3</v>
      </c>
      <c r="L382" s="4">
        <v>13</v>
      </c>
      <c r="M382">
        <v>1</v>
      </c>
      <c r="N382" s="3">
        <v>0.03</v>
      </c>
      <c r="O382" s="3">
        <v>0.13469999999999999</v>
      </c>
      <c r="P382" s="4">
        <f>$L382*IF($J382="",$I382,VLOOKUP($J382,margin_ranges!$E$5:$F$10,2,FALSE))</f>
        <v>3.9</v>
      </c>
      <c r="Q382">
        <f>SUMIF($C$2:$C$4819,$C382,$P$2:$P5199)/SUMIF($C$2:$C$4819,$C382,$L$2:$L$4819)</f>
        <v>0.3</v>
      </c>
    </row>
    <row r="383" spans="1:17" hidden="1" x14ac:dyDescent="0.3">
      <c r="A383" t="s">
        <v>11502</v>
      </c>
      <c r="B383" t="s">
        <v>3350</v>
      </c>
      <c r="C383" t="s">
        <v>3351</v>
      </c>
      <c r="D383" t="s">
        <v>3360</v>
      </c>
      <c r="E383" t="s">
        <v>3361</v>
      </c>
      <c r="F383" t="s">
        <v>11511</v>
      </c>
      <c r="G383" s="2">
        <v>28.848700000000001</v>
      </c>
      <c r="H383" t="s">
        <v>11512</v>
      </c>
      <c r="I383">
        <v>0.3</v>
      </c>
      <c r="K383" s="3">
        <f t="shared" si="5"/>
        <v>0.3</v>
      </c>
      <c r="L383" s="4">
        <v>7</v>
      </c>
      <c r="M383">
        <v>1</v>
      </c>
      <c r="N383" s="3">
        <v>0.12759999999999999</v>
      </c>
      <c r="O383" s="3">
        <v>0.13469999999999999</v>
      </c>
      <c r="P383" s="4">
        <f>$L383*IF($J383="",$I383,VLOOKUP($J383,margin_ranges!$E$5:$F$10,2,FALSE))</f>
        <v>2.1</v>
      </c>
      <c r="Q383">
        <f>SUMIF($C$2:$C$4819,$C383,$P$2:$P5200)/SUMIF($C$2:$C$4819,$C383,$L$2:$L$4819)</f>
        <v>0.3</v>
      </c>
    </row>
    <row r="384" spans="1:17" hidden="1" x14ac:dyDescent="0.3">
      <c r="A384" t="s">
        <v>11502</v>
      </c>
      <c r="B384" t="s">
        <v>3350</v>
      </c>
      <c r="C384" t="s">
        <v>3351</v>
      </c>
      <c r="D384" t="s">
        <v>3362</v>
      </c>
      <c r="E384" t="s">
        <v>3363</v>
      </c>
      <c r="F384" t="s">
        <v>11511</v>
      </c>
      <c r="G384" s="2">
        <v>28.848700000000001</v>
      </c>
      <c r="H384" t="s">
        <v>11512</v>
      </c>
      <c r="I384">
        <v>0.3</v>
      </c>
      <c r="K384" s="3">
        <f t="shared" si="5"/>
        <v>0.3</v>
      </c>
      <c r="L384" s="4">
        <v>46</v>
      </c>
      <c r="M384">
        <v>5</v>
      </c>
      <c r="N384" s="3">
        <v>0.17330000000000001</v>
      </c>
      <c r="O384" s="3">
        <v>0.13469999999999999</v>
      </c>
      <c r="P384" s="4">
        <f>$L384*IF($J384="",$I384,VLOOKUP($J384,margin_ranges!$E$5:$F$10,2,FALSE))</f>
        <v>13.799999999999999</v>
      </c>
      <c r="Q384">
        <f>SUMIF($C$2:$C$4819,$C384,$P$2:$P5201)/SUMIF($C$2:$C$4819,$C384,$L$2:$L$4819)</f>
        <v>0.3</v>
      </c>
    </row>
    <row r="385" spans="1:17" hidden="1" x14ac:dyDescent="0.3">
      <c r="A385" t="s">
        <v>11502</v>
      </c>
      <c r="B385" t="s">
        <v>3350</v>
      </c>
      <c r="C385" t="s">
        <v>3351</v>
      </c>
      <c r="D385" t="s">
        <v>3364</v>
      </c>
      <c r="E385" t="s">
        <v>3365</v>
      </c>
      <c r="F385" t="s">
        <v>11511</v>
      </c>
      <c r="G385" s="2">
        <v>28.848700000000001</v>
      </c>
      <c r="H385" t="s">
        <v>11512</v>
      </c>
      <c r="I385">
        <v>0.3</v>
      </c>
      <c r="K385" s="3">
        <f t="shared" si="5"/>
        <v>0.3</v>
      </c>
      <c r="L385" s="4">
        <v>133</v>
      </c>
      <c r="M385">
        <v>14</v>
      </c>
      <c r="N385" s="3">
        <v>0.12590000000000001</v>
      </c>
      <c r="O385" s="3">
        <v>0.13469999999999999</v>
      </c>
      <c r="P385" s="4">
        <f>$L385*IF($J385="",$I385,VLOOKUP($J385,margin_ranges!$E$5:$F$10,2,FALSE))</f>
        <v>39.9</v>
      </c>
      <c r="Q385">
        <f>SUMIF($C$2:$C$4819,$C385,$P$2:$P5202)/SUMIF($C$2:$C$4819,$C385,$L$2:$L$4819)</f>
        <v>0.3</v>
      </c>
    </row>
    <row r="386" spans="1:17" hidden="1" x14ac:dyDescent="0.3">
      <c r="A386" t="s">
        <v>11502</v>
      </c>
      <c r="B386" t="s">
        <v>3350</v>
      </c>
      <c r="C386" t="s">
        <v>3351</v>
      </c>
      <c r="D386" s="1" t="s">
        <v>3366</v>
      </c>
      <c r="E386" t="s">
        <v>3367</v>
      </c>
      <c r="F386" t="s">
        <v>11511</v>
      </c>
      <c r="G386" s="2">
        <v>28.848700000000001</v>
      </c>
      <c r="H386" t="s">
        <v>11512</v>
      </c>
      <c r="I386">
        <v>0.3</v>
      </c>
      <c r="K386" s="3">
        <f t="shared" si="5"/>
        <v>0.3</v>
      </c>
      <c r="L386" s="4">
        <v>131</v>
      </c>
      <c r="M386">
        <v>14</v>
      </c>
      <c r="N386" s="3">
        <v>0.12529999999999999</v>
      </c>
      <c r="O386" s="3">
        <v>0.13469999999999999</v>
      </c>
      <c r="P386" s="4">
        <f>$L386*IF($J386="",$I386,VLOOKUP($J386,margin_ranges!$E$5:$F$10,2,FALSE))</f>
        <v>39.299999999999997</v>
      </c>
      <c r="Q386">
        <f>SUMIF($C$2:$C$4819,$C386,$P$2:$P5203)/SUMIF($C$2:$C$4819,$C386,$L$2:$L$4819)</f>
        <v>0.3</v>
      </c>
    </row>
    <row r="387" spans="1:17" hidden="1" x14ac:dyDescent="0.3">
      <c r="A387" t="s">
        <v>11502</v>
      </c>
      <c r="B387" t="s">
        <v>3350</v>
      </c>
      <c r="C387" t="s">
        <v>3351</v>
      </c>
      <c r="D387" t="s">
        <v>3368</v>
      </c>
      <c r="E387" t="s">
        <v>3369</v>
      </c>
      <c r="F387" t="s">
        <v>11511</v>
      </c>
      <c r="G387" s="2">
        <v>28.848700000000001</v>
      </c>
      <c r="H387" t="s">
        <v>11512</v>
      </c>
      <c r="I387">
        <v>0.3</v>
      </c>
      <c r="K387" s="3">
        <f t="shared" ref="K387:K450" si="6">Q387</f>
        <v>0.3</v>
      </c>
      <c r="L387" s="4">
        <v>138</v>
      </c>
      <c r="M387">
        <v>14</v>
      </c>
      <c r="N387" s="3">
        <v>0.15709999999999999</v>
      </c>
      <c r="O387" s="3">
        <v>0.13469999999999999</v>
      </c>
      <c r="P387" s="4">
        <f>$L387*IF($J387="",$I387,VLOOKUP($J387,margin_ranges!$E$5:$F$10,2,FALSE))</f>
        <v>41.4</v>
      </c>
      <c r="Q387">
        <f>SUMIF($C$2:$C$4819,$C387,$P$2:$P5204)/SUMIF($C$2:$C$4819,$C387,$L$2:$L$4819)</f>
        <v>0.3</v>
      </c>
    </row>
    <row r="388" spans="1:17" hidden="1" x14ac:dyDescent="0.3">
      <c r="A388" t="s">
        <v>11502</v>
      </c>
      <c r="B388" t="s">
        <v>3350</v>
      </c>
      <c r="C388" t="s">
        <v>3351</v>
      </c>
      <c r="D388" t="s">
        <v>3370</v>
      </c>
      <c r="E388" t="s">
        <v>3371</v>
      </c>
      <c r="F388" t="s">
        <v>11511</v>
      </c>
      <c r="G388" s="2">
        <v>28.848700000000001</v>
      </c>
      <c r="H388" t="s">
        <v>11512</v>
      </c>
      <c r="I388">
        <v>0.3</v>
      </c>
      <c r="K388" s="3">
        <f t="shared" si="6"/>
        <v>0.3</v>
      </c>
      <c r="L388" s="4">
        <v>19</v>
      </c>
      <c r="M388">
        <v>2</v>
      </c>
      <c r="N388" s="3">
        <v>8.9800000000000005E-2</v>
      </c>
      <c r="O388" s="3">
        <v>0.13469999999999999</v>
      </c>
      <c r="P388" s="4">
        <f>$L388*IF($J388="",$I388,VLOOKUP($J388,margin_ranges!$E$5:$F$10,2,FALSE))</f>
        <v>5.7</v>
      </c>
      <c r="Q388">
        <f>SUMIF($C$2:$C$4819,$C388,$P$2:$P5205)/SUMIF($C$2:$C$4819,$C388,$L$2:$L$4819)</f>
        <v>0.3</v>
      </c>
    </row>
    <row r="389" spans="1:17" hidden="1" x14ac:dyDescent="0.3">
      <c r="A389" t="s">
        <v>11502</v>
      </c>
      <c r="B389" t="s">
        <v>3350</v>
      </c>
      <c r="C389" t="s">
        <v>3351</v>
      </c>
      <c r="D389" t="s">
        <v>3372</v>
      </c>
      <c r="E389" t="s">
        <v>3373</v>
      </c>
      <c r="F389" t="s">
        <v>11511</v>
      </c>
      <c r="G389" s="2">
        <v>28.848700000000001</v>
      </c>
      <c r="H389" t="s">
        <v>11512</v>
      </c>
      <c r="I389">
        <v>0.3</v>
      </c>
      <c r="K389" s="3">
        <f t="shared" si="6"/>
        <v>0.3</v>
      </c>
      <c r="L389" s="4">
        <v>42</v>
      </c>
      <c r="M389">
        <v>4</v>
      </c>
      <c r="N389" s="3">
        <v>0.16869999999999999</v>
      </c>
      <c r="O389" s="3">
        <v>0.13469999999999999</v>
      </c>
      <c r="P389" s="4">
        <f>$L389*IF($J389="",$I389,VLOOKUP($J389,margin_ranges!$E$5:$F$10,2,FALSE))</f>
        <v>12.6</v>
      </c>
      <c r="Q389">
        <f>SUMIF($C$2:$C$4819,$C389,$P$2:$P5206)/SUMIF($C$2:$C$4819,$C389,$L$2:$L$4819)</f>
        <v>0.3</v>
      </c>
    </row>
    <row r="390" spans="1:17" hidden="1" x14ac:dyDescent="0.3">
      <c r="A390" t="s">
        <v>11502</v>
      </c>
      <c r="B390" t="s">
        <v>3350</v>
      </c>
      <c r="C390" t="s">
        <v>3351</v>
      </c>
      <c r="D390" t="s">
        <v>3374</v>
      </c>
      <c r="E390" t="s">
        <v>3375</v>
      </c>
      <c r="F390" t="s">
        <v>11511</v>
      </c>
      <c r="G390" s="2">
        <v>28.848700000000001</v>
      </c>
      <c r="H390" t="s">
        <v>11512</v>
      </c>
      <c r="I390">
        <v>0.3</v>
      </c>
      <c r="K390" s="3">
        <f t="shared" si="6"/>
        <v>0.3</v>
      </c>
      <c r="L390" s="4">
        <v>18</v>
      </c>
      <c r="M390">
        <v>2</v>
      </c>
      <c r="N390" s="3">
        <v>6.6100000000000006E-2</v>
      </c>
      <c r="O390" s="3">
        <v>0.13469999999999999</v>
      </c>
      <c r="P390" s="4">
        <f>$L390*IF($J390="",$I390,VLOOKUP($J390,margin_ranges!$E$5:$F$10,2,FALSE))</f>
        <v>5.3999999999999995</v>
      </c>
      <c r="Q390">
        <f>SUMIF($C$2:$C$4819,$C390,$P$2:$P5207)/SUMIF($C$2:$C$4819,$C390,$L$2:$L$4819)</f>
        <v>0.3</v>
      </c>
    </row>
    <row r="391" spans="1:17" hidden="1" x14ac:dyDescent="0.3">
      <c r="A391" t="s">
        <v>11502</v>
      </c>
      <c r="B391" t="s">
        <v>3350</v>
      </c>
      <c r="C391" t="s">
        <v>3351</v>
      </c>
      <c r="D391" t="s">
        <v>3376</v>
      </c>
      <c r="E391" t="s">
        <v>3377</v>
      </c>
      <c r="F391" t="s">
        <v>11511</v>
      </c>
      <c r="G391" s="2">
        <v>28.848700000000001</v>
      </c>
      <c r="H391" t="s">
        <v>11512</v>
      </c>
      <c r="I391">
        <v>0.3</v>
      </c>
      <c r="K391" s="3">
        <f t="shared" si="6"/>
        <v>0.3</v>
      </c>
      <c r="L391" s="4">
        <v>102</v>
      </c>
      <c r="M391">
        <v>11</v>
      </c>
      <c r="N391" s="3">
        <v>0.114</v>
      </c>
      <c r="O391" s="3">
        <v>0.13469999999999999</v>
      </c>
      <c r="P391" s="4">
        <f>$L391*IF($J391="",$I391,VLOOKUP($J391,margin_ranges!$E$5:$F$10,2,FALSE))</f>
        <v>30.599999999999998</v>
      </c>
      <c r="Q391">
        <f>SUMIF($C$2:$C$4819,$C391,$P$2:$P5208)/SUMIF($C$2:$C$4819,$C391,$L$2:$L$4819)</f>
        <v>0.3</v>
      </c>
    </row>
    <row r="392" spans="1:17" hidden="1" x14ac:dyDescent="0.3">
      <c r="A392" t="s">
        <v>11502</v>
      </c>
      <c r="B392" t="s">
        <v>3350</v>
      </c>
      <c r="C392" t="s">
        <v>3351</v>
      </c>
      <c r="D392" t="s">
        <v>3378</v>
      </c>
      <c r="E392" t="s">
        <v>3379</v>
      </c>
      <c r="F392" t="s">
        <v>11511</v>
      </c>
      <c r="G392" s="2">
        <v>28.848700000000001</v>
      </c>
      <c r="H392" t="s">
        <v>11512</v>
      </c>
      <c r="I392">
        <v>0.3</v>
      </c>
      <c r="K392" s="3">
        <f t="shared" si="6"/>
        <v>0.3</v>
      </c>
      <c r="L392" s="4">
        <v>49</v>
      </c>
      <c r="M392">
        <v>5</v>
      </c>
      <c r="N392" s="3">
        <v>0.17680000000000001</v>
      </c>
      <c r="O392" s="3">
        <v>0.13469999999999999</v>
      </c>
      <c r="P392" s="4">
        <f>$L392*IF($J392="",$I392,VLOOKUP($J392,margin_ranges!$E$5:$F$10,2,FALSE))</f>
        <v>14.7</v>
      </c>
      <c r="Q392">
        <f>SUMIF($C$2:$C$4819,$C392,$P$2:$P5209)/SUMIF($C$2:$C$4819,$C392,$L$2:$L$4819)</f>
        <v>0.3</v>
      </c>
    </row>
    <row r="393" spans="1:17" hidden="1" x14ac:dyDescent="0.3">
      <c r="A393" t="s">
        <v>11502</v>
      </c>
      <c r="B393" t="s">
        <v>3350</v>
      </c>
      <c r="C393" t="s">
        <v>3351</v>
      </c>
      <c r="D393" t="s">
        <v>3380</v>
      </c>
      <c r="E393" t="s">
        <v>3381</v>
      </c>
      <c r="F393" t="s">
        <v>11511</v>
      </c>
      <c r="G393" s="2">
        <v>28.848700000000001</v>
      </c>
      <c r="H393" t="s">
        <v>11512</v>
      </c>
      <c r="I393">
        <v>0.3</v>
      </c>
      <c r="K393" s="3">
        <f t="shared" si="6"/>
        <v>0.3</v>
      </c>
      <c r="L393" s="4">
        <v>46</v>
      </c>
      <c r="M393">
        <v>5</v>
      </c>
      <c r="N393" s="3">
        <v>0.1734</v>
      </c>
      <c r="O393" s="3">
        <v>0.13469999999999999</v>
      </c>
      <c r="P393" s="4">
        <f>$L393*IF($J393="",$I393,VLOOKUP($J393,margin_ranges!$E$5:$F$10,2,FALSE))</f>
        <v>13.799999999999999</v>
      </c>
      <c r="Q393">
        <f>SUMIF($C$2:$C$4819,$C393,$P$2:$P5210)/SUMIF($C$2:$C$4819,$C393,$L$2:$L$4819)</f>
        <v>0.3</v>
      </c>
    </row>
    <row r="394" spans="1:17" hidden="1" x14ac:dyDescent="0.3">
      <c r="A394" t="s">
        <v>11502</v>
      </c>
      <c r="B394" t="s">
        <v>3350</v>
      </c>
      <c r="C394" t="s">
        <v>3351</v>
      </c>
      <c r="D394" t="s">
        <v>3382</v>
      </c>
      <c r="E394" t="s">
        <v>3383</v>
      </c>
      <c r="F394" t="s">
        <v>11511</v>
      </c>
      <c r="G394" s="2">
        <v>28.848700000000001</v>
      </c>
      <c r="H394" t="s">
        <v>11512</v>
      </c>
      <c r="I394">
        <v>0.3</v>
      </c>
      <c r="K394" s="3">
        <f t="shared" si="6"/>
        <v>0.3</v>
      </c>
      <c r="L394" s="4">
        <v>35</v>
      </c>
      <c r="M394">
        <v>4</v>
      </c>
      <c r="N394" s="3">
        <v>0.1583</v>
      </c>
      <c r="O394" s="3">
        <v>0.13469999999999999</v>
      </c>
      <c r="P394" s="4">
        <f>$L394*IF($J394="",$I394,VLOOKUP($J394,margin_ranges!$E$5:$F$10,2,FALSE))</f>
        <v>10.5</v>
      </c>
      <c r="Q394">
        <f>SUMIF($C$2:$C$4819,$C394,$P$2:$P5211)/SUMIF($C$2:$C$4819,$C394,$L$2:$L$4819)</f>
        <v>0.3</v>
      </c>
    </row>
    <row r="395" spans="1:17" hidden="1" x14ac:dyDescent="0.3">
      <c r="A395" t="s">
        <v>11502</v>
      </c>
      <c r="B395" t="s">
        <v>7561</v>
      </c>
      <c r="C395" t="s">
        <v>7605</v>
      </c>
      <c r="D395" t="s">
        <v>7606</v>
      </c>
      <c r="E395" t="s">
        <v>7607</v>
      </c>
      <c r="F395" t="s">
        <v>11513</v>
      </c>
      <c r="G395" s="2">
        <v>29</v>
      </c>
      <c r="H395" t="s">
        <v>11512</v>
      </c>
      <c r="I395">
        <v>0.3</v>
      </c>
      <c r="K395" s="3">
        <f t="shared" si="6"/>
        <v>0.3</v>
      </c>
      <c r="L395" s="4">
        <v>1987</v>
      </c>
      <c r="M395">
        <v>100</v>
      </c>
      <c r="N395" s="3">
        <v>0.40629999999999999</v>
      </c>
      <c r="O395" s="3">
        <v>0.40629999999999999</v>
      </c>
      <c r="P395" s="4">
        <f>$L395*IF($J395="",$I395,VLOOKUP($J395,margin_ranges!$E$5:$F$10,2,FALSE))</f>
        <v>596.1</v>
      </c>
      <c r="Q395">
        <f>SUMIF($C$2:$C$4819,$C395,$P$2:$P5212)/SUMIF($C$2:$C$4819,$C395,$L$2:$L$4819)</f>
        <v>0.3</v>
      </c>
    </row>
    <row r="396" spans="1:17" hidden="1" x14ac:dyDescent="0.3">
      <c r="A396" t="s">
        <v>11502</v>
      </c>
      <c r="B396" t="s">
        <v>8256</v>
      </c>
      <c r="C396" t="s">
        <v>8289</v>
      </c>
      <c r="D396" t="s">
        <v>8290</v>
      </c>
      <c r="E396" t="s">
        <v>8291</v>
      </c>
      <c r="F396" t="s">
        <v>11511</v>
      </c>
      <c r="G396" s="2">
        <v>28.9086</v>
      </c>
      <c r="H396" t="s">
        <v>11512</v>
      </c>
      <c r="I396">
        <v>0.3</v>
      </c>
      <c r="K396" s="3">
        <f t="shared" si="6"/>
        <v>0.3</v>
      </c>
      <c r="L396" s="4">
        <v>85</v>
      </c>
      <c r="M396">
        <v>39</v>
      </c>
      <c r="N396" s="3">
        <v>0.65190000000000003</v>
      </c>
      <c r="O396" s="3">
        <v>0.45129999999999998</v>
      </c>
      <c r="P396" s="4">
        <f>$L396*IF($J396="",$I396,VLOOKUP($J396,margin_ranges!$E$5:$F$10,2,FALSE))</f>
        <v>25.5</v>
      </c>
      <c r="Q396">
        <f>SUMIF($C$2:$C$4819,$C396,$P$2:$P5213)/SUMIF($C$2:$C$4819,$C396,$L$2:$L$4819)</f>
        <v>0.3</v>
      </c>
    </row>
    <row r="397" spans="1:17" hidden="1" x14ac:dyDescent="0.3">
      <c r="A397" t="s">
        <v>11502</v>
      </c>
      <c r="B397" t="s">
        <v>8256</v>
      </c>
      <c r="C397" t="s">
        <v>8289</v>
      </c>
      <c r="D397" s="1" t="s">
        <v>8292</v>
      </c>
      <c r="E397" t="s">
        <v>8293</v>
      </c>
      <c r="F397" t="s">
        <v>11511</v>
      </c>
      <c r="G397" s="2">
        <v>28.9086</v>
      </c>
      <c r="H397" t="s">
        <v>11512</v>
      </c>
      <c r="I397">
        <v>0.3</v>
      </c>
      <c r="K397" s="3">
        <f t="shared" si="6"/>
        <v>0.3</v>
      </c>
      <c r="L397" s="4">
        <v>128</v>
      </c>
      <c r="M397">
        <v>59</v>
      </c>
      <c r="N397" s="3">
        <v>0.40539999999999998</v>
      </c>
      <c r="O397" s="3">
        <v>0.45129999999999998</v>
      </c>
      <c r="P397" s="4">
        <f>$L397*IF($J397="",$I397,VLOOKUP($J397,margin_ranges!$E$5:$F$10,2,FALSE))</f>
        <v>38.4</v>
      </c>
      <c r="Q397">
        <f>SUMIF($C$2:$C$4819,$C397,$P$2:$P5214)/SUMIF($C$2:$C$4819,$C397,$L$2:$L$4819)</f>
        <v>0.3</v>
      </c>
    </row>
    <row r="398" spans="1:17" hidden="1" x14ac:dyDescent="0.3">
      <c r="A398" t="s">
        <v>11502</v>
      </c>
      <c r="B398" t="s">
        <v>4581</v>
      </c>
      <c r="C398" t="s">
        <v>4593</v>
      </c>
      <c r="D398" t="s">
        <v>4594</v>
      </c>
      <c r="E398" t="s">
        <v>4595</v>
      </c>
      <c r="F398" t="s">
        <v>11513</v>
      </c>
      <c r="G398" s="2">
        <v>29</v>
      </c>
      <c r="H398" t="s">
        <v>11512</v>
      </c>
      <c r="I398">
        <v>0.3</v>
      </c>
      <c r="K398" s="3">
        <f t="shared" si="6"/>
        <v>0.3</v>
      </c>
      <c r="L398" s="4">
        <v>516</v>
      </c>
      <c r="M398">
        <v>100</v>
      </c>
      <c r="N398" s="3">
        <v>6.7100000000000007E-2</v>
      </c>
      <c r="O398" s="3">
        <v>6.7100000000000007E-2</v>
      </c>
      <c r="P398" s="4">
        <f>$L398*IF($J398="",$I398,VLOOKUP($J398,margin_ranges!$E$5:$F$10,2,FALSE))</f>
        <v>154.79999999999998</v>
      </c>
      <c r="Q398">
        <f>SUMIF($C$2:$C$4819,$C398,$P$2:$P5215)/SUMIF($C$2:$C$4819,$C398,$L$2:$L$4819)</f>
        <v>0.3</v>
      </c>
    </row>
    <row r="399" spans="1:17" hidden="1" x14ac:dyDescent="0.3">
      <c r="A399" t="s">
        <v>11502</v>
      </c>
      <c r="B399" t="s">
        <v>3693</v>
      </c>
      <c r="C399" t="s">
        <v>3708</v>
      </c>
      <c r="D399" t="s">
        <v>3709</v>
      </c>
      <c r="E399" t="s">
        <v>3710</v>
      </c>
      <c r="F399" t="s">
        <v>11511</v>
      </c>
      <c r="G399" s="2">
        <v>28.128299999999999</v>
      </c>
      <c r="H399" t="s">
        <v>11515</v>
      </c>
      <c r="I399">
        <v>0.3</v>
      </c>
      <c r="K399" s="3">
        <f t="shared" si="6"/>
        <v>0.3</v>
      </c>
      <c r="L399" s="4">
        <v>190</v>
      </c>
      <c r="M399">
        <v>74</v>
      </c>
      <c r="N399" s="3">
        <v>0.28110000000000002</v>
      </c>
      <c r="O399" s="3">
        <v>0.23960000000000001</v>
      </c>
      <c r="P399" s="4">
        <f>$L399*IF($J399="",$I399,VLOOKUP($J399,margin_ranges!$E$5:$F$10,2,FALSE))</f>
        <v>57</v>
      </c>
      <c r="Q399">
        <f>SUMIF($C$2:$C$4819,$C399,$P$2:$P5216)/SUMIF($C$2:$C$4819,$C399,$L$2:$L$4819)</f>
        <v>0.3</v>
      </c>
    </row>
    <row r="400" spans="1:17" hidden="1" x14ac:dyDescent="0.3">
      <c r="A400" t="s">
        <v>11502</v>
      </c>
      <c r="B400" t="s">
        <v>3693</v>
      </c>
      <c r="C400" t="s">
        <v>3708</v>
      </c>
      <c r="D400" t="s">
        <v>3711</v>
      </c>
      <c r="E400" t="s">
        <v>3712</v>
      </c>
      <c r="F400" t="s">
        <v>11511</v>
      </c>
      <c r="G400" s="2">
        <v>28.128299999999999</v>
      </c>
      <c r="H400" t="s">
        <v>11515</v>
      </c>
      <c r="I400">
        <v>0.3</v>
      </c>
      <c r="K400" s="3">
        <f t="shared" si="6"/>
        <v>0.3</v>
      </c>
      <c r="L400" s="4">
        <v>54</v>
      </c>
      <c r="M400">
        <v>21</v>
      </c>
      <c r="N400" s="3">
        <v>0.25700000000000001</v>
      </c>
      <c r="O400" s="3">
        <v>0.23960000000000001</v>
      </c>
      <c r="P400" s="4">
        <f>$L400*IF($J400="",$I400,VLOOKUP($J400,margin_ranges!$E$5:$F$10,2,FALSE))</f>
        <v>16.2</v>
      </c>
      <c r="Q400">
        <f>SUMIF($C$2:$C$4819,$C400,$P$2:$P5217)/SUMIF($C$2:$C$4819,$C400,$L$2:$L$4819)</f>
        <v>0.3</v>
      </c>
    </row>
    <row r="401" spans="1:17" hidden="1" x14ac:dyDescent="0.3">
      <c r="A401" t="s">
        <v>11502</v>
      </c>
      <c r="B401" t="s">
        <v>3693</v>
      </c>
      <c r="C401" t="s">
        <v>3708</v>
      </c>
      <c r="D401" t="s">
        <v>3713</v>
      </c>
      <c r="E401" t="s">
        <v>3714</v>
      </c>
      <c r="F401" t="s">
        <v>11511</v>
      </c>
      <c r="G401" s="2">
        <v>28.128299999999999</v>
      </c>
      <c r="H401" t="s">
        <v>11515</v>
      </c>
      <c r="I401">
        <v>0.3</v>
      </c>
      <c r="K401" s="3">
        <f t="shared" si="6"/>
        <v>0.3</v>
      </c>
      <c r="L401" s="4">
        <v>10</v>
      </c>
      <c r="M401">
        <v>4</v>
      </c>
      <c r="N401" s="3">
        <v>0.10440000000000001</v>
      </c>
      <c r="O401" s="3">
        <v>0.23960000000000001</v>
      </c>
      <c r="P401" s="4">
        <f>$L401*IF($J401="",$I401,VLOOKUP($J401,margin_ranges!$E$5:$F$10,2,FALSE))</f>
        <v>3</v>
      </c>
      <c r="Q401">
        <f>SUMIF($C$2:$C$4819,$C401,$P$2:$P5218)/SUMIF($C$2:$C$4819,$C401,$L$2:$L$4819)</f>
        <v>0.3</v>
      </c>
    </row>
    <row r="402" spans="1:17" hidden="1" x14ac:dyDescent="0.3">
      <c r="A402" t="s">
        <v>11502</v>
      </c>
      <c r="B402" t="s">
        <v>961</v>
      </c>
      <c r="C402" t="s">
        <v>965</v>
      </c>
      <c r="D402" t="s">
        <v>966</v>
      </c>
      <c r="E402" t="s">
        <v>967</v>
      </c>
      <c r="F402" t="s">
        <v>11511</v>
      </c>
      <c r="G402" s="2">
        <v>39</v>
      </c>
      <c r="H402" t="s">
        <v>11512</v>
      </c>
      <c r="I402">
        <v>0.3</v>
      </c>
      <c r="K402" s="3">
        <f t="shared" si="6"/>
        <v>0.3</v>
      </c>
      <c r="L402" s="4">
        <v>19</v>
      </c>
      <c r="M402">
        <v>100</v>
      </c>
      <c r="N402" s="3">
        <v>5.8700000000000002E-2</v>
      </c>
      <c r="O402" s="3">
        <v>5.8700000000000002E-2</v>
      </c>
      <c r="P402" s="4">
        <f>$L402*IF($J402="",$I402,VLOOKUP($J402,margin_ranges!$E$5:$F$10,2,FALSE))</f>
        <v>5.7</v>
      </c>
      <c r="Q402">
        <f>SUMIF($C$2:$C$4819,$C402,$P$2:$P5219)/SUMIF($C$2:$C$4819,$C402,$L$2:$L$4819)</f>
        <v>0.3</v>
      </c>
    </row>
    <row r="403" spans="1:17" hidden="1" x14ac:dyDescent="0.3">
      <c r="A403" t="s">
        <v>11502</v>
      </c>
      <c r="B403" t="s">
        <v>2448</v>
      </c>
      <c r="C403" t="s">
        <v>2448</v>
      </c>
      <c r="D403" t="s">
        <v>2449</v>
      </c>
      <c r="E403" t="s">
        <v>2450</v>
      </c>
      <c r="F403" t="s">
        <v>11513</v>
      </c>
      <c r="G403" s="2">
        <v>20.6053</v>
      </c>
      <c r="H403" t="s">
        <v>11512</v>
      </c>
      <c r="I403">
        <v>0.3</v>
      </c>
      <c r="K403" s="3">
        <f t="shared" si="6"/>
        <v>0.30000000000000004</v>
      </c>
      <c r="L403" s="4">
        <v>1061</v>
      </c>
      <c r="M403">
        <v>29</v>
      </c>
      <c r="N403" s="3">
        <v>6.8900000000000003E-2</v>
      </c>
      <c r="O403" s="3">
        <v>7.6399999999999996E-2</v>
      </c>
      <c r="P403" s="4">
        <f>$L403*IF($J403="",$I403,VLOOKUP($J403,margin_ranges!$E$5:$F$10,2,FALSE))</f>
        <v>318.3</v>
      </c>
      <c r="Q403">
        <f>SUMIF($C$2:$C$4819,$C403,$P$2:$P5220)/SUMIF($C$2:$C$4819,$C403,$L$2:$L$4819)</f>
        <v>0.30000000000000004</v>
      </c>
    </row>
    <row r="404" spans="1:17" hidden="1" x14ac:dyDescent="0.3">
      <c r="A404" t="s">
        <v>11502</v>
      </c>
      <c r="B404" t="s">
        <v>2448</v>
      </c>
      <c r="C404" t="s">
        <v>2448</v>
      </c>
      <c r="D404" t="s">
        <v>2451</v>
      </c>
      <c r="E404" t="s">
        <v>2452</v>
      </c>
      <c r="F404" t="s">
        <v>11513</v>
      </c>
      <c r="G404" s="2">
        <v>20.6053</v>
      </c>
      <c r="H404" t="s">
        <v>11512</v>
      </c>
      <c r="I404">
        <v>0.3</v>
      </c>
      <c r="K404" s="3">
        <f t="shared" si="6"/>
        <v>0.30000000000000004</v>
      </c>
      <c r="L404" s="4">
        <v>1313</v>
      </c>
      <c r="M404">
        <v>36</v>
      </c>
      <c r="N404" s="3">
        <v>8.0399999999999999E-2</v>
      </c>
      <c r="O404" s="3">
        <v>7.6399999999999996E-2</v>
      </c>
      <c r="P404" s="4">
        <f>$L404*IF($J404="",$I404,VLOOKUP($J404,margin_ranges!$E$5:$F$10,2,FALSE))</f>
        <v>393.9</v>
      </c>
      <c r="Q404">
        <f>SUMIF($C$2:$C$4819,$C404,$P$2:$P5221)/SUMIF($C$2:$C$4819,$C404,$L$2:$L$4819)</f>
        <v>0.30000000000000004</v>
      </c>
    </row>
    <row r="405" spans="1:17" hidden="1" x14ac:dyDescent="0.3">
      <c r="A405" t="s">
        <v>11502</v>
      </c>
      <c r="B405" t="s">
        <v>2448</v>
      </c>
      <c r="C405" s="1" t="s">
        <v>2448</v>
      </c>
      <c r="D405" t="s">
        <v>2453</v>
      </c>
      <c r="E405" t="s">
        <v>2454</v>
      </c>
      <c r="F405" t="s">
        <v>11513</v>
      </c>
      <c r="G405" s="2">
        <v>20.6053</v>
      </c>
      <c r="H405" t="s">
        <v>11512</v>
      </c>
      <c r="I405">
        <v>0.3</v>
      </c>
      <c r="K405" s="3">
        <f t="shared" si="6"/>
        <v>0.30000000000000004</v>
      </c>
      <c r="L405" s="4">
        <v>1229</v>
      </c>
      <c r="M405">
        <v>34</v>
      </c>
      <c r="N405" s="3">
        <v>7.9799999999999996E-2</v>
      </c>
      <c r="O405" s="3">
        <v>7.6399999999999996E-2</v>
      </c>
      <c r="P405" s="4">
        <f>$L405*IF($J405="",$I405,VLOOKUP($J405,margin_ranges!$E$5:$F$10,2,FALSE))</f>
        <v>368.7</v>
      </c>
      <c r="Q405">
        <f>SUMIF($C$2:$C$4819,$C405,$P$2:$P5222)/SUMIF($C$2:$C$4819,$C405,$L$2:$L$4819)</f>
        <v>0.30000000000000004</v>
      </c>
    </row>
    <row r="406" spans="1:17" hidden="1" x14ac:dyDescent="0.3">
      <c r="A406" t="s">
        <v>11502</v>
      </c>
      <c r="B406" t="s">
        <v>1360</v>
      </c>
      <c r="C406" t="s">
        <v>1402</v>
      </c>
      <c r="D406" t="s">
        <v>1403</v>
      </c>
      <c r="E406" t="s">
        <v>1404</v>
      </c>
      <c r="F406" t="s">
        <v>11511</v>
      </c>
      <c r="G406" s="2">
        <v>19.696300000000001</v>
      </c>
      <c r="H406" t="s">
        <v>11515</v>
      </c>
      <c r="I406">
        <v>0.3</v>
      </c>
      <c r="K406" s="3">
        <f t="shared" si="6"/>
        <v>0.3</v>
      </c>
      <c r="L406" s="4">
        <v>23</v>
      </c>
      <c r="M406">
        <v>33</v>
      </c>
      <c r="N406" s="3">
        <v>0.2059</v>
      </c>
      <c r="O406" s="3">
        <v>0.15210000000000001</v>
      </c>
      <c r="P406" s="4">
        <f>$L406*IF($J406="",$I406,VLOOKUP($J406,margin_ranges!$E$5:$F$10,2,FALSE))</f>
        <v>6.8999999999999995</v>
      </c>
      <c r="Q406">
        <f>SUMIF($C$2:$C$4819,$C406,$P$2:$P5223)/SUMIF($C$2:$C$4819,$C406,$L$2:$L$4819)</f>
        <v>0.3</v>
      </c>
    </row>
    <row r="407" spans="1:17" hidden="1" x14ac:dyDescent="0.3">
      <c r="A407" t="s">
        <v>11502</v>
      </c>
      <c r="B407" t="s">
        <v>1360</v>
      </c>
      <c r="C407" t="s">
        <v>1402</v>
      </c>
      <c r="D407" t="s">
        <v>1405</v>
      </c>
      <c r="E407" t="s">
        <v>1406</v>
      </c>
      <c r="F407" t="s">
        <v>11511</v>
      </c>
      <c r="G407" s="2">
        <v>19.696300000000001</v>
      </c>
      <c r="H407" t="s">
        <v>11515</v>
      </c>
      <c r="I407">
        <v>0.3</v>
      </c>
      <c r="K407" s="3">
        <f t="shared" si="6"/>
        <v>0.3</v>
      </c>
      <c r="L407" s="4">
        <v>20</v>
      </c>
      <c r="M407">
        <v>29</v>
      </c>
      <c r="N407" s="3">
        <v>0.17330000000000001</v>
      </c>
      <c r="O407" s="3">
        <v>0.15210000000000001</v>
      </c>
      <c r="P407" s="4">
        <f>$L407*IF($J407="",$I407,VLOOKUP($J407,margin_ranges!$E$5:$F$10,2,FALSE))</f>
        <v>6</v>
      </c>
      <c r="Q407">
        <f>SUMIF($C$2:$C$4819,$C407,$P$2:$P5224)/SUMIF($C$2:$C$4819,$C407,$L$2:$L$4819)</f>
        <v>0.3</v>
      </c>
    </row>
    <row r="408" spans="1:17" hidden="1" x14ac:dyDescent="0.3">
      <c r="A408" t="s">
        <v>11502</v>
      </c>
      <c r="B408" t="s">
        <v>1360</v>
      </c>
      <c r="C408" t="s">
        <v>1402</v>
      </c>
      <c r="D408" t="s">
        <v>1407</v>
      </c>
      <c r="E408" t="s">
        <v>1408</v>
      </c>
      <c r="F408" t="s">
        <v>11511</v>
      </c>
      <c r="G408" s="2">
        <v>19.696300000000001</v>
      </c>
      <c r="H408" t="s">
        <v>11515</v>
      </c>
      <c r="I408">
        <v>0.3</v>
      </c>
      <c r="K408" s="3">
        <f t="shared" si="6"/>
        <v>0.3</v>
      </c>
      <c r="L408" s="4">
        <v>9</v>
      </c>
      <c r="M408">
        <v>13</v>
      </c>
      <c r="N408" s="3">
        <v>0.16059999999999999</v>
      </c>
      <c r="O408" s="3">
        <v>0.15210000000000001</v>
      </c>
      <c r="P408" s="4">
        <f>$L408*IF($J408="",$I408,VLOOKUP($J408,margin_ranges!$E$5:$F$10,2,FALSE))</f>
        <v>2.6999999999999997</v>
      </c>
      <c r="Q408">
        <f>SUMIF($C$2:$C$4819,$C408,$P$2:$P5225)/SUMIF($C$2:$C$4819,$C408,$L$2:$L$4819)</f>
        <v>0.3</v>
      </c>
    </row>
    <row r="409" spans="1:17" hidden="1" x14ac:dyDescent="0.3">
      <c r="A409" t="s">
        <v>11502</v>
      </c>
      <c r="B409" t="s">
        <v>1360</v>
      </c>
      <c r="C409" t="s">
        <v>1402</v>
      </c>
      <c r="D409" t="s">
        <v>1409</v>
      </c>
      <c r="E409" t="s">
        <v>1410</v>
      </c>
      <c r="F409" t="s">
        <v>11511</v>
      </c>
      <c r="G409" s="2">
        <v>19.696300000000001</v>
      </c>
      <c r="H409" t="s">
        <v>11515</v>
      </c>
      <c r="I409">
        <v>0.3</v>
      </c>
      <c r="K409" s="3">
        <f t="shared" si="6"/>
        <v>0.3</v>
      </c>
      <c r="L409" s="4">
        <v>15</v>
      </c>
      <c r="M409">
        <v>22</v>
      </c>
      <c r="N409" s="3">
        <v>0.10780000000000001</v>
      </c>
      <c r="O409" s="3">
        <v>0.15210000000000001</v>
      </c>
      <c r="P409" s="4">
        <f>$L409*IF($J409="",$I409,VLOOKUP($J409,margin_ranges!$E$5:$F$10,2,FALSE))</f>
        <v>4.5</v>
      </c>
      <c r="Q409">
        <f>SUMIF($C$2:$C$4819,$C409,$P$2:$P5226)/SUMIF($C$2:$C$4819,$C409,$L$2:$L$4819)</f>
        <v>0.3</v>
      </c>
    </row>
    <row r="410" spans="1:17" hidden="1" x14ac:dyDescent="0.3">
      <c r="A410" t="s">
        <v>11502</v>
      </c>
      <c r="B410" t="s">
        <v>2478</v>
      </c>
      <c r="C410" t="s">
        <v>2479</v>
      </c>
      <c r="D410" t="s">
        <v>2480</v>
      </c>
      <c r="E410" t="s">
        <v>2481</v>
      </c>
      <c r="F410" t="s">
        <v>11513</v>
      </c>
      <c r="G410" s="2">
        <v>20.638999999999999</v>
      </c>
      <c r="H410" t="s">
        <v>11512</v>
      </c>
      <c r="I410">
        <v>0.3</v>
      </c>
      <c r="K410" s="3">
        <f t="shared" si="6"/>
        <v>0.32622918707149851</v>
      </c>
      <c r="L410" s="4">
        <v>182</v>
      </c>
      <c r="M410">
        <v>18</v>
      </c>
      <c r="N410" s="3">
        <v>5.8999999999999997E-2</v>
      </c>
      <c r="O410" s="3">
        <v>6.0999999999999999E-2</v>
      </c>
      <c r="P410" s="4">
        <f>$L410*IF($J410="",$I410,VLOOKUP($J410,margin_ranges!$E$5:$F$10,2,FALSE))</f>
        <v>54.6</v>
      </c>
      <c r="Q410">
        <f>SUMIF($C$2:$C$4819,$C410,$P$2:$P5227)/SUMIF($C$2:$C$4819,$C410,$L$2:$L$4819)</f>
        <v>0.32622918707149851</v>
      </c>
    </row>
    <row r="411" spans="1:17" hidden="1" x14ac:dyDescent="0.3">
      <c r="A411" t="s">
        <v>11502</v>
      </c>
      <c r="B411" t="s">
        <v>2478</v>
      </c>
      <c r="C411" t="s">
        <v>2479</v>
      </c>
      <c r="D411" t="s">
        <v>2482</v>
      </c>
      <c r="E411" t="s">
        <v>2483</v>
      </c>
      <c r="F411" t="s">
        <v>11513</v>
      </c>
      <c r="G411" s="2">
        <v>20.638999999999999</v>
      </c>
      <c r="H411" t="s">
        <v>11512</v>
      </c>
      <c r="I411">
        <v>0.3</v>
      </c>
      <c r="K411" s="3">
        <f t="shared" si="6"/>
        <v>0.32622918707149851</v>
      </c>
      <c r="L411" s="4">
        <v>199</v>
      </c>
      <c r="M411">
        <v>20</v>
      </c>
      <c r="N411" s="3">
        <v>6.54E-2</v>
      </c>
      <c r="O411" s="3">
        <v>6.0999999999999999E-2</v>
      </c>
      <c r="P411" s="4">
        <f>$L411*IF($J411="",$I411,VLOOKUP($J411,margin_ranges!$E$5:$F$10,2,FALSE))</f>
        <v>59.699999999999996</v>
      </c>
      <c r="Q411">
        <f>SUMIF($C$2:$C$4819,$C411,$P$2:$P5228)/SUMIF($C$2:$C$4819,$C411,$L$2:$L$4819)</f>
        <v>0.32622918707149851</v>
      </c>
    </row>
    <row r="412" spans="1:17" hidden="1" x14ac:dyDescent="0.3">
      <c r="A412" t="s">
        <v>11502</v>
      </c>
      <c r="B412" t="s">
        <v>2478</v>
      </c>
      <c r="C412" t="s">
        <v>2479</v>
      </c>
      <c r="D412" t="s">
        <v>2484</v>
      </c>
      <c r="E412" t="s">
        <v>2485</v>
      </c>
      <c r="F412" t="s">
        <v>11511</v>
      </c>
      <c r="G412" s="2">
        <v>20.638999999999999</v>
      </c>
      <c r="H412" t="s">
        <v>11512</v>
      </c>
      <c r="I412">
        <v>0.3</v>
      </c>
      <c r="K412" s="3">
        <f t="shared" si="6"/>
        <v>0.32622918707149851</v>
      </c>
      <c r="L412" s="4">
        <v>22</v>
      </c>
      <c r="M412">
        <v>2</v>
      </c>
      <c r="N412" s="3">
        <v>3.2199999999999999E-2</v>
      </c>
      <c r="O412" s="3">
        <v>6.0999999999999999E-2</v>
      </c>
      <c r="P412" s="4">
        <f>$L412*IF($J412="",$I412,VLOOKUP($J412,margin_ranges!$E$5:$F$10,2,FALSE))</f>
        <v>6.6</v>
      </c>
      <c r="Q412">
        <f>SUMIF($C$2:$C$4819,$C412,$P$2:$P5229)/SUMIF($C$2:$C$4819,$C412,$L$2:$L$4819)</f>
        <v>0.32622918707149851</v>
      </c>
    </row>
    <row r="413" spans="1:17" hidden="1" x14ac:dyDescent="0.3">
      <c r="A413" t="s">
        <v>11502</v>
      </c>
      <c r="B413" t="s">
        <v>2478</v>
      </c>
      <c r="C413" t="s">
        <v>2479</v>
      </c>
      <c r="D413" t="s">
        <v>2486</v>
      </c>
      <c r="E413" t="s">
        <v>2487</v>
      </c>
      <c r="F413" t="s">
        <v>11513</v>
      </c>
      <c r="G413" s="2">
        <v>20.638999999999999</v>
      </c>
      <c r="H413" t="s">
        <v>11512</v>
      </c>
      <c r="I413">
        <v>0.3</v>
      </c>
      <c r="K413" s="3">
        <f t="shared" si="6"/>
        <v>0.32622918707149851</v>
      </c>
      <c r="L413" s="4">
        <v>211</v>
      </c>
      <c r="M413">
        <v>21</v>
      </c>
      <c r="N413" s="3">
        <v>6.7500000000000004E-2</v>
      </c>
      <c r="O413" s="3">
        <v>6.0999999999999999E-2</v>
      </c>
      <c r="P413" s="4">
        <f>$L413*IF($J413="",$I413,VLOOKUP($J413,margin_ranges!$E$5:$F$10,2,FALSE))</f>
        <v>63.3</v>
      </c>
      <c r="Q413">
        <f>SUMIF($C$2:$C$4819,$C413,$P$2:$P5230)/SUMIF($C$2:$C$4819,$C413,$L$2:$L$4819)</f>
        <v>0.32622918707149851</v>
      </c>
    </row>
    <row r="414" spans="1:17" hidden="1" x14ac:dyDescent="0.3">
      <c r="A414" t="s">
        <v>11502</v>
      </c>
      <c r="B414" t="s">
        <v>2478</v>
      </c>
      <c r="C414" t="s">
        <v>2479</v>
      </c>
      <c r="D414" t="s">
        <v>2488</v>
      </c>
      <c r="E414" t="s">
        <v>2489</v>
      </c>
      <c r="F414" t="s">
        <v>11513</v>
      </c>
      <c r="G414" s="2">
        <v>20.638999999999999</v>
      </c>
      <c r="H414" t="s">
        <v>11516</v>
      </c>
      <c r="I414">
        <v>0.43</v>
      </c>
      <c r="K414" s="3">
        <f t="shared" si="6"/>
        <v>0.32622918707149851</v>
      </c>
      <c r="L414" s="4">
        <v>206</v>
      </c>
      <c r="M414">
        <v>20</v>
      </c>
      <c r="N414" s="3">
        <v>6.6799999999999998E-2</v>
      </c>
      <c r="O414" s="3">
        <v>6.0999999999999999E-2</v>
      </c>
      <c r="P414" s="4">
        <f>$L414*IF($J414="",$I414,VLOOKUP($J414,margin_ranges!$E$5:$F$10,2,FALSE))</f>
        <v>88.58</v>
      </c>
      <c r="Q414">
        <f>SUMIF($C$2:$C$4819,$C414,$P$2:$P5231)/SUMIF($C$2:$C$4819,$C414,$L$2:$L$4819)</f>
        <v>0.32622918707149851</v>
      </c>
    </row>
    <row r="415" spans="1:17" hidden="1" x14ac:dyDescent="0.3">
      <c r="A415" t="s">
        <v>11502</v>
      </c>
      <c r="B415" t="s">
        <v>2478</v>
      </c>
      <c r="C415" t="s">
        <v>2479</v>
      </c>
      <c r="D415" t="s">
        <v>2490</v>
      </c>
      <c r="E415" t="s">
        <v>2491</v>
      </c>
      <c r="F415" t="s">
        <v>11511</v>
      </c>
      <c r="G415" s="2">
        <v>20.638999999999999</v>
      </c>
      <c r="H415" t="s">
        <v>11512</v>
      </c>
      <c r="I415">
        <v>0.3</v>
      </c>
      <c r="K415" s="3">
        <f t="shared" si="6"/>
        <v>0.32622918707149851</v>
      </c>
      <c r="L415" s="4">
        <v>20</v>
      </c>
      <c r="M415">
        <v>2</v>
      </c>
      <c r="N415" s="3">
        <v>3.0099999999999998E-2</v>
      </c>
      <c r="O415" s="3">
        <v>6.0999999999999999E-2</v>
      </c>
      <c r="P415" s="4">
        <f>$L415*IF($J415="",$I415,VLOOKUP($J415,margin_ranges!$E$5:$F$10,2,FALSE))</f>
        <v>6</v>
      </c>
      <c r="Q415">
        <f>SUMIF($C$2:$C$4819,$C415,$P$2:$P5232)/SUMIF($C$2:$C$4819,$C415,$L$2:$L$4819)</f>
        <v>0.32622918707149851</v>
      </c>
    </row>
    <row r="416" spans="1:17" hidden="1" x14ac:dyDescent="0.3">
      <c r="A416" t="s">
        <v>11502</v>
      </c>
      <c r="B416" t="s">
        <v>2478</v>
      </c>
      <c r="C416" t="s">
        <v>2479</v>
      </c>
      <c r="D416" t="s">
        <v>2492</v>
      </c>
      <c r="E416" t="s">
        <v>2493</v>
      </c>
      <c r="F416" t="s">
        <v>11513</v>
      </c>
      <c r="G416" s="2">
        <v>20.638999999999999</v>
      </c>
      <c r="H416" t="s">
        <v>11512</v>
      </c>
      <c r="I416">
        <v>0.3</v>
      </c>
      <c r="K416" s="3">
        <f t="shared" si="6"/>
        <v>0.32622918707149851</v>
      </c>
      <c r="L416" s="4">
        <v>181</v>
      </c>
      <c r="M416">
        <v>18</v>
      </c>
      <c r="N416" s="3">
        <v>5.9200000000000003E-2</v>
      </c>
      <c r="O416" s="3">
        <v>6.0999999999999999E-2</v>
      </c>
      <c r="P416" s="4">
        <f>$L416*IF($J416="",$I416,VLOOKUP($J416,margin_ranges!$E$5:$F$10,2,FALSE))</f>
        <v>54.3</v>
      </c>
      <c r="Q416">
        <f>SUMIF($C$2:$C$4819,$C416,$P$2:$P5233)/SUMIF($C$2:$C$4819,$C416,$L$2:$L$4819)</f>
        <v>0.32622918707149851</v>
      </c>
    </row>
    <row r="417" spans="1:17" hidden="1" x14ac:dyDescent="0.3">
      <c r="A417" t="s">
        <v>11502</v>
      </c>
      <c r="B417" t="s">
        <v>2534</v>
      </c>
      <c r="C417" t="s">
        <v>2535</v>
      </c>
      <c r="D417" t="s">
        <v>2536</v>
      </c>
      <c r="E417" t="s">
        <v>2537</v>
      </c>
      <c r="F417" t="s">
        <v>11511</v>
      </c>
      <c r="G417" s="2">
        <v>25</v>
      </c>
      <c r="H417" t="s">
        <v>11515</v>
      </c>
      <c r="I417">
        <v>0.3</v>
      </c>
      <c r="K417" s="3">
        <f t="shared" si="6"/>
        <v>0.30000000000000004</v>
      </c>
      <c r="L417" s="4">
        <v>54</v>
      </c>
      <c r="M417">
        <v>35</v>
      </c>
      <c r="N417" s="3">
        <v>4.1300000000000003E-2</v>
      </c>
      <c r="O417" s="3">
        <v>3.8399999999999997E-2</v>
      </c>
      <c r="P417" s="4">
        <f>$L417*IF($J417="",$I417,VLOOKUP($J417,margin_ranges!$E$5:$F$10,2,FALSE))</f>
        <v>16.2</v>
      </c>
      <c r="Q417">
        <f>SUMIF($C$2:$C$4819,$C417,$P$2:$P5234)/SUMIF($C$2:$C$4819,$C417,$L$2:$L$4819)</f>
        <v>0.30000000000000004</v>
      </c>
    </row>
    <row r="418" spans="1:17" hidden="1" x14ac:dyDescent="0.3">
      <c r="A418" t="s">
        <v>11502</v>
      </c>
      <c r="B418" t="s">
        <v>2534</v>
      </c>
      <c r="C418" t="s">
        <v>2535</v>
      </c>
      <c r="D418" t="s">
        <v>2538</v>
      </c>
      <c r="E418" t="s">
        <v>2539</v>
      </c>
      <c r="F418" t="s">
        <v>11513</v>
      </c>
      <c r="G418" s="2">
        <v>25</v>
      </c>
      <c r="H418" t="s">
        <v>11515</v>
      </c>
      <c r="I418">
        <v>0.3</v>
      </c>
      <c r="K418" s="3">
        <f t="shared" si="6"/>
        <v>0.30000000000000004</v>
      </c>
      <c r="L418" s="4">
        <v>60</v>
      </c>
      <c r="M418">
        <v>39</v>
      </c>
      <c r="N418" s="3">
        <v>4.4999999999999998E-2</v>
      </c>
      <c r="O418" s="3">
        <v>3.8399999999999997E-2</v>
      </c>
      <c r="P418" s="4">
        <f>$L418*IF($J418="",$I418,VLOOKUP($J418,margin_ranges!$E$5:$F$10,2,FALSE))</f>
        <v>18</v>
      </c>
      <c r="Q418">
        <f>SUMIF($C$2:$C$4819,$C418,$P$2:$P5235)/SUMIF($C$2:$C$4819,$C418,$L$2:$L$4819)</f>
        <v>0.30000000000000004</v>
      </c>
    </row>
    <row r="419" spans="1:17" hidden="1" x14ac:dyDescent="0.3">
      <c r="A419" t="s">
        <v>11502</v>
      </c>
      <c r="B419" t="s">
        <v>2534</v>
      </c>
      <c r="C419" t="s">
        <v>2535</v>
      </c>
      <c r="D419" t="s">
        <v>2540</v>
      </c>
      <c r="E419" t="s">
        <v>2541</v>
      </c>
      <c r="F419" t="s">
        <v>11513</v>
      </c>
      <c r="G419" s="2">
        <v>25</v>
      </c>
      <c r="H419" t="s">
        <v>11515</v>
      </c>
      <c r="I419">
        <v>0.3</v>
      </c>
      <c r="K419" s="3">
        <f t="shared" si="6"/>
        <v>0.30000000000000004</v>
      </c>
      <c r="L419" s="4">
        <v>39</v>
      </c>
      <c r="M419">
        <v>26</v>
      </c>
      <c r="N419" s="3">
        <v>2.92E-2</v>
      </c>
      <c r="O419" s="3">
        <v>3.8399999999999997E-2</v>
      </c>
      <c r="P419" s="4">
        <f>$L419*IF($J419="",$I419,VLOOKUP($J419,margin_ranges!$E$5:$F$10,2,FALSE))</f>
        <v>11.7</v>
      </c>
      <c r="Q419">
        <f>SUMIF($C$2:$C$4819,$C419,$P$2:$P5236)/SUMIF($C$2:$C$4819,$C419,$L$2:$L$4819)</f>
        <v>0.30000000000000004</v>
      </c>
    </row>
    <row r="420" spans="1:17" hidden="1" x14ac:dyDescent="0.3">
      <c r="A420" t="s">
        <v>11502</v>
      </c>
      <c r="B420" t="s">
        <v>2542</v>
      </c>
      <c r="C420" t="s">
        <v>2543</v>
      </c>
      <c r="D420" t="s">
        <v>2544</v>
      </c>
      <c r="E420" t="s">
        <v>2545</v>
      </c>
      <c r="F420" t="s">
        <v>11511</v>
      </c>
      <c r="G420" s="2">
        <v>34</v>
      </c>
      <c r="H420" t="s">
        <v>11512</v>
      </c>
      <c r="I420">
        <v>0.3</v>
      </c>
      <c r="K420" s="3">
        <f t="shared" si="6"/>
        <v>0.3</v>
      </c>
      <c r="L420" s="4">
        <v>8</v>
      </c>
      <c r="M420">
        <v>100</v>
      </c>
      <c r="N420" s="3">
        <v>0.6694</v>
      </c>
      <c r="O420" s="3">
        <v>0.3291</v>
      </c>
      <c r="P420" s="4">
        <f>$L420*IF($J420="",$I420,VLOOKUP($J420,margin_ranges!$E$5:$F$10,2,FALSE))</f>
        <v>2.4</v>
      </c>
      <c r="Q420">
        <f>SUMIF($C$2:$C$4819,$C420,$P$2:$P5237)/SUMIF($C$2:$C$4819,$C420,$L$2:$L$4819)</f>
        <v>0.3</v>
      </c>
    </row>
    <row r="421" spans="1:17" hidden="1" x14ac:dyDescent="0.3">
      <c r="A421" t="s">
        <v>11502</v>
      </c>
      <c r="B421" t="s">
        <v>2546</v>
      </c>
      <c r="C421" t="s">
        <v>2547</v>
      </c>
      <c r="D421" t="s">
        <v>2548</v>
      </c>
      <c r="E421" t="s">
        <v>2549</v>
      </c>
      <c r="F421" t="s">
        <v>11513</v>
      </c>
      <c r="G421" s="2">
        <v>30</v>
      </c>
      <c r="H421" t="s">
        <v>11516</v>
      </c>
      <c r="I421">
        <v>0.43</v>
      </c>
      <c r="K421" s="3">
        <f t="shared" si="6"/>
        <v>0.43</v>
      </c>
      <c r="L421" s="4">
        <v>527</v>
      </c>
      <c r="M421">
        <v>100</v>
      </c>
      <c r="N421" s="3">
        <v>4.8300000000000003E-2</v>
      </c>
      <c r="O421" s="3">
        <v>4.8300000000000003E-2</v>
      </c>
      <c r="P421" s="4">
        <f>$L421*IF($J421="",$I421,VLOOKUP($J421,margin_ranges!$E$5:$F$10,2,FALSE))</f>
        <v>226.60999999999999</v>
      </c>
      <c r="Q421">
        <f>SUMIF($C$2:$C$4819,$C421,$P$2:$P5238)/SUMIF($C$2:$C$4819,$C421,$L$2:$L$4819)</f>
        <v>0.43</v>
      </c>
    </row>
    <row r="422" spans="1:17" hidden="1" x14ac:dyDescent="0.3">
      <c r="A422" t="s">
        <v>11502</v>
      </c>
      <c r="B422" t="s">
        <v>4581</v>
      </c>
      <c r="C422" t="s">
        <v>4596</v>
      </c>
      <c r="D422" t="s">
        <v>4597</v>
      </c>
      <c r="E422" t="s">
        <v>4598</v>
      </c>
      <c r="F422" t="s">
        <v>11511</v>
      </c>
      <c r="G422" s="2">
        <v>29</v>
      </c>
      <c r="H422" t="s">
        <v>11512</v>
      </c>
      <c r="I422">
        <v>0.3</v>
      </c>
      <c r="K422" s="3">
        <f t="shared" si="6"/>
        <v>0.3</v>
      </c>
      <c r="L422" s="4">
        <v>30</v>
      </c>
      <c r="M422">
        <v>100</v>
      </c>
      <c r="N422" s="3">
        <v>5.2699999999999997E-2</v>
      </c>
      <c r="O422" s="3">
        <v>5.2699999999999997E-2</v>
      </c>
      <c r="P422" s="4">
        <f>$L422*IF($J422="",$I422,VLOOKUP($J422,margin_ranges!$E$5:$F$10,2,FALSE))</f>
        <v>9</v>
      </c>
      <c r="Q422">
        <f>SUMIF($C$2:$C$4819,$C422,$P$2:$P5239)/SUMIF($C$2:$C$4819,$C422,$L$2:$L$4819)</f>
        <v>0.3</v>
      </c>
    </row>
    <row r="423" spans="1:17" hidden="1" x14ac:dyDescent="0.3">
      <c r="A423" t="s">
        <v>11502</v>
      </c>
      <c r="B423" t="s">
        <v>9878</v>
      </c>
      <c r="C423" t="s">
        <v>9879</v>
      </c>
      <c r="D423" t="s">
        <v>9880</v>
      </c>
      <c r="E423" t="s">
        <v>9881</v>
      </c>
      <c r="F423" t="s">
        <v>11511</v>
      </c>
      <c r="G423" s="2">
        <v>29</v>
      </c>
      <c r="H423" t="s">
        <v>11512</v>
      </c>
      <c r="I423">
        <v>0.3</v>
      </c>
      <c r="K423" s="3">
        <f t="shared" si="6"/>
        <v>0.3</v>
      </c>
      <c r="L423" s="4">
        <v>26</v>
      </c>
      <c r="M423">
        <v>100</v>
      </c>
      <c r="N423" s="3">
        <v>0.1331</v>
      </c>
      <c r="O423" s="3">
        <v>0.1331</v>
      </c>
      <c r="P423" s="4">
        <f>$L423*IF($J423="",$I423,VLOOKUP($J423,margin_ranges!$E$5:$F$10,2,FALSE))</f>
        <v>7.8</v>
      </c>
      <c r="Q423">
        <f>SUMIF($C$2:$C$4819,$C423,$P$2:$P5240)/SUMIF($C$2:$C$4819,$C423,$L$2:$L$4819)</f>
        <v>0.3</v>
      </c>
    </row>
    <row r="424" spans="1:17" hidden="1" x14ac:dyDescent="0.3">
      <c r="A424" t="s">
        <v>11502</v>
      </c>
      <c r="B424" t="s">
        <v>151</v>
      </c>
      <c r="C424" t="s">
        <v>181</v>
      </c>
      <c r="D424" t="s">
        <v>182</v>
      </c>
      <c r="E424" t="s">
        <v>183</v>
      </c>
      <c r="F424" t="s">
        <v>11511</v>
      </c>
      <c r="G424" s="2">
        <v>27.886299999999999</v>
      </c>
      <c r="H424" t="s">
        <v>11512</v>
      </c>
      <c r="I424">
        <v>0.3</v>
      </c>
      <c r="K424" s="3">
        <f t="shared" si="6"/>
        <v>0.3</v>
      </c>
      <c r="L424" s="4">
        <v>23</v>
      </c>
      <c r="M424">
        <v>52</v>
      </c>
      <c r="N424" s="3">
        <v>0.11360000000000001</v>
      </c>
      <c r="O424" s="3">
        <v>0.1101</v>
      </c>
      <c r="P424" s="4">
        <f>$L424*IF($J424="",$I424,VLOOKUP($J424,margin_ranges!$E$5:$F$10,2,FALSE))</f>
        <v>6.8999999999999995</v>
      </c>
      <c r="Q424">
        <f>SUMIF($C$2:$C$4819,$C424,$P$2:$P5241)/SUMIF($C$2:$C$4819,$C424,$L$2:$L$4819)</f>
        <v>0.3</v>
      </c>
    </row>
    <row r="425" spans="1:17" hidden="1" x14ac:dyDescent="0.3">
      <c r="A425" t="s">
        <v>11502</v>
      </c>
      <c r="B425" t="s">
        <v>151</v>
      </c>
      <c r="C425" t="s">
        <v>181</v>
      </c>
      <c r="D425" t="s">
        <v>184</v>
      </c>
      <c r="E425" t="s">
        <v>185</v>
      </c>
      <c r="F425" t="s">
        <v>11511</v>
      </c>
      <c r="G425" s="2">
        <v>27.886299999999999</v>
      </c>
      <c r="H425" t="s">
        <v>11512</v>
      </c>
      <c r="I425">
        <v>0.3</v>
      </c>
      <c r="K425" s="3">
        <f t="shared" si="6"/>
        <v>0.3</v>
      </c>
      <c r="L425" s="4">
        <v>12</v>
      </c>
      <c r="M425">
        <v>28</v>
      </c>
      <c r="N425" s="3">
        <v>0.13170000000000001</v>
      </c>
      <c r="O425" s="3">
        <v>0.1101</v>
      </c>
      <c r="P425" s="4">
        <f>$L425*IF($J425="",$I425,VLOOKUP($J425,margin_ranges!$E$5:$F$10,2,FALSE))</f>
        <v>3.5999999999999996</v>
      </c>
      <c r="Q425">
        <f>SUMIF($C$2:$C$4819,$C425,$P$2:$P5242)/SUMIF($C$2:$C$4819,$C425,$L$2:$L$4819)</f>
        <v>0.3</v>
      </c>
    </row>
    <row r="426" spans="1:17" hidden="1" x14ac:dyDescent="0.3">
      <c r="A426" t="s">
        <v>11502</v>
      </c>
      <c r="B426" t="s">
        <v>151</v>
      </c>
      <c r="C426" t="s">
        <v>181</v>
      </c>
      <c r="D426" t="s">
        <v>186</v>
      </c>
      <c r="E426" t="s">
        <v>187</v>
      </c>
      <c r="F426" t="s">
        <v>11511</v>
      </c>
      <c r="G426" s="2">
        <v>27.886299999999999</v>
      </c>
      <c r="H426" t="s">
        <v>11512</v>
      </c>
      <c r="I426">
        <v>0.3</v>
      </c>
      <c r="K426" s="3">
        <f t="shared" si="6"/>
        <v>0.3</v>
      </c>
      <c r="L426" s="4">
        <v>9</v>
      </c>
      <c r="M426">
        <v>20</v>
      </c>
      <c r="N426" s="3">
        <v>8.4699999999999998E-2</v>
      </c>
      <c r="O426" s="3">
        <v>0.1101</v>
      </c>
      <c r="P426" s="4">
        <f>$L426*IF($J426="",$I426,VLOOKUP($J426,margin_ranges!$E$5:$F$10,2,FALSE))</f>
        <v>2.6999999999999997</v>
      </c>
      <c r="Q426">
        <f>SUMIF($C$2:$C$4819,$C426,$P$2:$P5243)/SUMIF($C$2:$C$4819,$C426,$L$2:$L$4819)</f>
        <v>0.3</v>
      </c>
    </row>
    <row r="427" spans="1:17" hidden="1" x14ac:dyDescent="0.3">
      <c r="A427" t="s">
        <v>11502</v>
      </c>
      <c r="B427" t="s">
        <v>1138</v>
      </c>
      <c r="C427" t="s">
        <v>1139</v>
      </c>
      <c r="D427" t="s">
        <v>1140</v>
      </c>
      <c r="E427" t="s">
        <v>1141</v>
      </c>
      <c r="F427" t="s">
        <v>11513</v>
      </c>
      <c r="G427" s="2">
        <v>25</v>
      </c>
      <c r="H427" t="s">
        <v>11512</v>
      </c>
      <c r="I427">
        <v>0.3</v>
      </c>
      <c r="K427" s="3">
        <f t="shared" si="6"/>
        <v>0.3</v>
      </c>
      <c r="L427" s="4">
        <v>91</v>
      </c>
      <c r="M427">
        <v>18</v>
      </c>
      <c r="N427" s="3">
        <v>1.78E-2</v>
      </c>
      <c r="O427" s="3">
        <v>2.01E-2</v>
      </c>
      <c r="P427" s="4">
        <f>$L427*IF($J427="",$I427,VLOOKUP($J427,margin_ranges!$E$5:$F$10,2,FALSE))</f>
        <v>27.3</v>
      </c>
      <c r="Q427">
        <f>SUMIF($C$2:$C$4819,$C427,$P$2:$P5244)/SUMIF($C$2:$C$4819,$C427,$L$2:$L$4819)</f>
        <v>0.3</v>
      </c>
    </row>
    <row r="428" spans="1:17" hidden="1" x14ac:dyDescent="0.3">
      <c r="A428" t="s">
        <v>11502</v>
      </c>
      <c r="B428" t="s">
        <v>1138</v>
      </c>
      <c r="C428" s="1" t="s">
        <v>1139</v>
      </c>
      <c r="D428" t="s">
        <v>1142</v>
      </c>
      <c r="E428" t="s">
        <v>1143</v>
      </c>
      <c r="F428" t="s">
        <v>11513</v>
      </c>
      <c r="G428" s="2">
        <v>25</v>
      </c>
      <c r="H428" t="s">
        <v>11512</v>
      </c>
      <c r="I428">
        <v>0.3</v>
      </c>
      <c r="K428" s="3">
        <f t="shared" si="6"/>
        <v>0.3</v>
      </c>
      <c r="L428" s="4">
        <v>31</v>
      </c>
      <c r="M428">
        <v>6</v>
      </c>
      <c r="N428" s="3">
        <v>1.0500000000000001E-2</v>
      </c>
      <c r="O428" s="3">
        <v>2.01E-2</v>
      </c>
      <c r="P428" s="4">
        <f>$L428*IF($J428="",$I428,VLOOKUP($J428,margin_ranges!$E$5:$F$10,2,FALSE))</f>
        <v>9.2999999999999989</v>
      </c>
      <c r="Q428">
        <f>SUMIF($C$2:$C$4819,$C428,$P$2:$P5245)/SUMIF($C$2:$C$4819,$C428,$L$2:$L$4819)</f>
        <v>0.3</v>
      </c>
    </row>
    <row r="429" spans="1:17" hidden="1" x14ac:dyDescent="0.3">
      <c r="A429" t="s">
        <v>11502</v>
      </c>
      <c r="B429" t="s">
        <v>1138</v>
      </c>
      <c r="C429" t="s">
        <v>1139</v>
      </c>
      <c r="D429" t="s">
        <v>1144</v>
      </c>
      <c r="E429" t="s">
        <v>1145</v>
      </c>
      <c r="F429" t="s">
        <v>11513</v>
      </c>
      <c r="G429" s="2">
        <v>25</v>
      </c>
      <c r="H429" t="s">
        <v>11512</v>
      </c>
      <c r="I429">
        <v>0.3</v>
      </c>
      <c r="K429" s="3">
        <f t="shared" si="6"/>
        <v>0.3</v>
      </c>
      <c r="L429" s="4">
        <v>392</v>
      </c>
      <c r="M429">
        <v>76</v>
      </c>
      <c r="N429" s="3">
        <v>2.23E-2</v>
      </c>
      <c r="O429" s="3">
        <v>2.01E-2</v>
      </c>
      <c r="P429" s="4">
        <f>$L429*IF($J429="",$I429,VLOOKUP($J429,margin_ranges!$E$5:$F$10,2,FALSE))</f>
        <v>117.6</v>
      </c>
      <c r="Q429">
        <f>SUMIF($C$2:$C$4819,$C429,$P$2:$P5246)/SUMIF($C$2:$C$4819,$C429,$L$2:$L$4819)</f>
        <v>0.3</v>
      </c>
    </row>
    <row r="430" spans="1:17" hidden="1" x14ac:dyDescent="0.3">
      <c r="A430" t="s">
        <v>11502</v>
      </c>
      <c r="B430" t="s">
        <v>5907</v>
      </c>
      <c r="C430" t="s">
        <v>5953</v>
      </c>
      <c r="D430" t="s">
        <v>5954</v>
      </c>
      <c r="E430" t="s">
        <v>5955</v>
      </c>
      <c r="F430" t="s">
        <v>11513</v>
      </c>
      <c r="G430" s="2">
        <v>25</v>
      </c>
      <c r="H430" t="s">
        <v>11515</v>
      </c>
      <c r="I430">
        <v>0.3</v>
      </c>
      <c r="K430" s="3">
        <f t="shared" si="6"/>
        <v>0.26023529411764701</v>
      </c>
      <c r="L430" s="4">
        <v>768</v>
      </c>
      <c r="M430">
        <v>60</v>
      </c>
      <c r="N430" s="3">
        <v>0.1394</v>
      </c>
      <c r="O430" s="3">
        <v>0.14050000000000001</v>
      </c>
      <c r="P430" s="4">
        <f>$L430*IF($J430="",$I430,VLOOKUP($J430,margin_ranges!$E$5:$F$10,2,FALSE))</f>
        <v>230.39999999999998</v>
      </c>
      <c r="Q430">
        <f>SUMIF($C$2:$C$4819,$C430,$P$2:$P5247)/SUMIF($C$2:$C$4819,$C430,$L$2:$L$4819)</f>
        <v>0.26023529411764701</v>
      </c>
    </row>
    <row r="431" spans="1:17" hidden="1" x14ac:dyDescent="0.3">
      <c r="A431" t="s">
        <v>11502</v>
      </c>
      <c r="B431" t="s">
        <v>5907</v>
      </c>
      <c r="C431" t="s">
        <v>5953</v>
      </c>
      <c r="D431" t="s">
        <v>5956</v>
      </c>
      <c r="E431" t="s">
        <v>5957</v>
      </c>
      <c r="F431" t="s">
        <v>11513</v>
      </c>
      <c r="G431" s="2">
        <v>25</v>
      </c>
      <c r="H431" t="s">
        <v>11517</v>
      </c>
      <c r="I431">
        <v>0.2</v>
      </c>
      <c r="K431" s="3">
        <f t="shared" si="6"/>
        <v>0.26023529411764701</v>
      </c>
      <c r="L431" s="4">
        <v>507</v>
      </c>
      <c r="M431">
        <v>40</v>
      </c>
      <c r="N431" s="3">
        <v>0.14169999999999999</v>
      </c>
      <c r="O431" s="3">
        <v>0.14050000000000001</v>
      </c>
      <c r="P431" s="4">
        <f>$L431*IF($J431="",$I431,VLOOKUP($J431,margin_ranges!$E$5:$F$10,2,FALSE))</f>
        <v>101.4</v>
      </c>
      <c r="Q431">
        <f>SUMIF($C$2:$C$4819,$C431,$P$2:$P5248)/SUMIF($C$2:$C$4819,$C431,$L$2:$L$4819)</f>
        <v>0.26023529411764701</v>
      </c>
    </row>
    <row r="432" spans="1:17" hidden="1" x14ac:dyDescent="0.3">
      <c r="A432" t="s">
        <v>11502</v>
      </c>
      <c r="B432" t="s">
        <v>2550</v>
      </c>
      <c r="C432" t="s">
        <v>2551</v>
      </c>
      <c r="D432" t="s">
        <v>2552</v>
      </c>
      <c r="E432" t="s">
        <v>2553</v>
      </c>
      <c r="F432" t="s">
        <v>11511</v>
      </c>
      <c r="G432" s="2">
        <v>32.626100000000001</v>
      </c>
      <c r="H432" t="s">
        <v>11512</v>
      </c>
      <c r="I432">
        <v>0.3</v>
      </c>
      <c r="K432" s="3">
        <f t="shared" si="6"/>
        <v>0.3</v>
      </c>
      <c r="L432" s="4">
        <v>28</v>
      </c>
      <c r="M432">
        <v>5</v>
      </c>
      <c r="N432" s="3">
        <v>0.20519999999999999</v>
      </c>
      <c r="O432" s="3">
        <v>0.6835</v>
      </c>
      <c r="P432" s="4">
        <f>$L432*IF($J432="",$I432,VLOOKUP($J432,margin_ranges!$E$5:$F$10,2,FALSE))</f>
        <v>8.4</v>
      </c>
      <c r="Q432">
        <f>SUMIF($C$2:$C$4819,$C432,$P$2:$P5249)/SUMIF($C$2:$C$4819,$C432,$L$2:$L$4819)</f>
        <v>0.3</v>
      </c>
    </row>
    <row r="433" spans="1:17" hidden="1" x14ac:dyDescent="0.3">
      <c r="A433" t="s">
        <v>11502</v>
      </c>
      <c r="B433" t="s">
        <v>2550</v>
      </c>
      <c r="C433" t="s">
        <v>2551</v>
      </c>
      <c r="D433" t="s">
        <v>2554</v>
      </c>
      <c r="E433" t="s">
        <v>2555</v>
      </c>
      <c r="F433" t="s">
        <v>11513</v>
      </c>
      <c r="G433" s="2">
        <v>32.626100000000001</v>
      </c>
      <c r="H433" t="s">
        <v>11515</v>
      </c>
      <c r="I433">
        <v>0.3</v>
      </c>
      <c r="K433" s="3">
        <f t="shared" si="6"/>
        <v>0.3</v>
      </c>
      <c r="L433" s="4">
        <v>189</v>
      </c>
      <c r="M433">
        <v>32</v>
      </c>
      <c r="N433" s="3">
        <v>0.95</v>
      </c>
      <c r="O433" s="3">
        <v>0.6835</v>
      </c>
      <c r="P433" s="4">
        <f>$L433*IF($J433="",$I433,VLOOKUP($J433,margin_ranges!$E$5:$F$10,2,FALSE))</f>
        <v>56.699999999999996</v>
      </c>
      <c r="Q433">
        <f>SUMIF($C$2:$C$4819,$C433,$P$2:$P5250)/SUMIF($C$2:$C$4819,$C433,$L$2:$L$4819)</f>
        <v>0.3</v>
      </c>
    </row>
    <row r="434" spans="1:17" hidden="1" x14ac:dyDescent="0.3">
      <c r="A434" t="s">
        <v>11502</v>
      </c>
      <c r="B434" t="s">
        <v>2550</v>
      </c>
      <c r="C434" t="s">
        <v>2551</v>
      </c>
      <c r="D434" t="s">
        <v>2556</v>
      </c>
      <c r="E434" t="s">
        <v>2557</v>
      </c>
      <c r="F434" t="s">
        <v>11511</v>
      </c>
      <c r="G434" s="2">
        <v>32.626100000000001</v>
      </c>
      <c r="H434" t="s">
        <v>11515</v>
      </c>
      <c r="I434">
        <v>0.3</v>
      </c>
      <c r="K434" s="3">
        <f t="shared" si="6"/>
        <v>0.3</v>
      </c>
      <c r="L434" s="4">
        <v>17</v>
      </c>
      <c r="M434">
        <v>3</v>
      </c>
      <c r="N434" s="3">
        <v>0.21210000000000001</v>
      </c>
      <c r="O434" s="3">
        <v>0.6835</v>
      </c>
      <c r="P434" s="4">
        <f>$L434*IF($J434="",$I434,VLOOKUP($J434,margin_ranges!$E$5:$F$10,2,FALSE))</f>
        <v>5.0999999999999996</v>
      </c>
      <c r="Q434">
        <f>SUMIF($C$2:$C$4819,$C434,$P$2:$P5251)/SUMIF($C$2:$C$4819,$C434,$L$2:$L$4819)</f>
        <v>0.3</v>
      </c>
    </row>
    <row r="435" spans="1:17" hidden="1" x14ac:dyDescent="0.3">
      <c r="A435" t="s">
        <v>11502</v>
      </c>
      <c r="B435" t="s">
        <v>2550</v>
      </c>
      <c r="C435" t="s">
        <v>2551</v>
      </c>
      <c r="D435" t="s">
        <v>2558</v>
      </c>
      <c r="E435" t="s">
        <v>2559</v>
      </c>
      <c r="F435" t="s">
        <v>11513</v>
      </c>
      <c r="G435" s="2">
        <v>32.626100000000001</v>
      </c>
      <c r="H435" t="s">
        <v>11512</v>
      </c>
      <c r="I435">
        <v>0.3</v>
      </c>
      <c r="K435" s="3">
        <f t="shared" si="6"/>
        <v>0.3</v>
      </c>
      <c r="L435" s="4">
        <v>365</v>
      </c>
      <c r="M435">
        <v>61</v>
      </c>
      <c r="N435" s="3">
        <v>0.6099</v>
      </c>
      <c r="O435" s="3">
        <v>0.6835</v>
      </c>
      <c r="P435" s="4">
        <f>$L435*IF($J435="",$I435,VLOOKUP($J435,margin_ranges!$E$5:$F$10,2,FALSE))</f>
        <v>109.5</v>
      </c>
      <c r="Q435">
        <f>SUMIF($C$2:$C$4819,$C435,$P$2:$P5252)/SUMIF($C$2:$C$4819,$C435,$L$2:$L$4819)</f>
        <v>0.3</v>
      </c>
    </row>
    <row r="436" spans="1:17" hidden="1" x14ac:dyDescent="0.3">
      <c r="A436" t="s">
        <v>11502</v>
      </c>
      <c r="B436" t="s">
        <v>9013</v>
      </c>
      <c r="C436" t="s">
        <v>9023</v>
      </c>
      <c r="D436" t="s">
        <v>9024</v>
      </c>
      <c r="E436" t="s">
        <v>9025</v>
      </c>
      <c r="F436" t="s">
        <v>11513</v>
      </c>
      <c r="G436" s="2">
        <v>29.573599999999999</v>
      </c>
      <c r="H436" t="s">
        <v>11515</v>
      </c>
      <c r="I436">
        <v>0.3</v>
      </c>
      <c r="K436" s="3">
        <f t="shared" si="6"/>
        <v>0.3</v>
      </c>
      <c r="L436" s="4">
        <v>43</v>
      </c>
      <c r="M436">
        <v>9</v>
      </c>
      <c r="N436" s="3">
        <v>2.2200000000000001E-2</v>
      </c>
      <c r="O436" s="3">
        <v>0.27850000000000003</v>
      </c>
      <c r="P436" s="4">
        <f>$L436*IF($J436="",$I436,VLOOKUP($J436,margin_ranges!$E$5:$F$10,2,FALSE))</f>
        <v>12.9</v>
      </c>
      <c r="Q436">
        <f>SUMIF($C$2:$C$4819,$C436,$P$2:$P5253)/SUMIF($C$2:$C$4819,$C436,$L$2:$L$4819)</f>
        <v>0.3</v>
      </c>
    </row>
    <row r="437" spans="1:17" hidden="1" x14ac:dyDescent="0.3">
      <c r="A437" t="s">
        <v>11502</v>
      </c>
      <c r="B437" t="s">
        <v>9013</v>
      </c>
      <c r="C437" t="s">
        <v>9023</v>
      </c>
      <c r="D437" t="s">
        <v>9026</v>
      </c>
      <c r="E437" t="s">
        <v>9027</v>
      </c>
      <c r="F437" t="s">
        <v>11513</v>
      </c>
      <c r="G437" s="2">
        <v>29.573599999999999</v>
      </c>
      <c r="H437" t="s">
        <v>11515</v>
      </c>
      <c r="I437">
        <v>0.3</v>
      </c>
      <c r="K437" s="3">
        <f t="shared" si="6"/>
        <v>0.3</v>
      </c>
      <c r="L437" s="4">
        <v>466</v>
      </c>
      <c r="M437">
        <v>91</v>
      </c>
      <c r="N437" s="3">
        <v>0.435</v>
      </c>
      <c r="O437" s="3">
        <v>0.27850000000000003</v>
      </c>
      <c r="P437" s="4">
        <f>$L437*IF($J437="",$I437,VLOOKUP($J437,margin_ranges!$E$5:$F$10,2,FALSE))</f>
        <v>139.79999999999998</v>
      </c>
      <c r="Q437">
        <f>SUMIF($C$2:$C$4819,$C437,$P$2:$P5254)/SUMIF($C$2:$C$4819,$C437,$L$2:$L$4819)</f>
        <v>0.3</v>
      </c>
    </row>
    <row r="438" spans="1:17" hidden="1" x14ac:dyDescent="0.3">
      <c r="A438" t="s">
        <v>11502</v>
      </c>
      <c r="B438" t="s">
        <v>2560</v>
      </c>
      <c r="C438" t="s">
        <v>2561</v>
      </c>
      <c r="D438" t="s">
        <v>2562</v>
      </c>
      <c r="E438" t="s">
        <v>2563</v>
      </c>
      <c r="F438" t="s">
        <v>11511</v>
      </c>
      <c r="G438" s="2">
        <v>15</v>
      </c>
      <c r="H438" t="s">
        <v>11515</v>
      </c>
      <c r="I438">
        <v>0.3</v>
      </c>
      <c r="K438" s="3">
        <f t="shared" si="6"/>
        <v>0.3</v>
      </c>
      <c r="L438" s="4">
        <v>210</v>
      </c>
      <c r="M438">
        <v>100</v>
      </c>
      <c r="N438" s="3">
        <v>0.1119</v>
      </c>
      <c r="O438" s="3">
        <v>0.1119</v>
      </c>
      <c r="P438" s="4">
        <f>$L438*IF($J438="",$I438,VLOOKUP($J438,margin_ranges!$E$5:$F$10,2,FALSE))</f>
        <v>63</v>
      </c>
      <c r="Q438">
        <f>SUMIF($C$2:$C$4819,$C438,$P$2:$P5255)/SUMIF($C$2:$C$4819,$C438,$L$2:$L$4819)</f>
        <v>0.3</v>
      </c>
    </row>
    <row r="439" spans="1:17" hidden="1" x14ac:dyDescent="0.3">
      <c r="A439" t="s">
        <v>11502</v>
      </c>
      <c r="B439" t="s">
        <v>3918</v>
      </c>
      <c r="C439" t="s">
        <v>3919</v>
      </c>
      <c r="D439" t="s">
        <v>3920</v>
      </c>
      <c r="E439" t="s">
        <v>3921</v>
      </c>
      <c r="F439" t="s">
        <v>11511</v>
      </c>
      <c r="G439" s="2">
        <v>29</v>
      </c>
      <c r="H439" t="s">
        <v>11512</v>
      </c>
      <c r="I439">
        <v>0.3</v>
      </c>
      <c r="K439" s="3">
        <f t="shared" si="6"/>
        <v>0.3</v>
      </c>
      <c r="L439" s="4">
        <v>23</v>
      </c>
      <c r="M439">
        <v>100</v>
      </c>
      <c r="N439" s="3">
        <v>0.28439999999999999</v>
      </c>
      <c r="O439" s="3">
        <v>0.28439999999999999</v>
      </c>
      <c r="P439" s="4">
        <f>$L439*IF($J439="",$I439,VLOOKUP($J439,margin_ranges!$E$5:$F$10,2,FALSE))</f>
        <v>6.8999999999999995</v>
      </c>
      <c r="Q439">
        <f>SUMIF($C$2:$C$4819,$C439,$P$2:$P5256)/SUMIF($C$2:$C$4819,$C439,$L$2:$L$4819)</f>
        <v>0.3</v>
      </c>
    </row>
    <row r="440" spans="1:17" hidden="1" x14ac:dyDescent="0.3">
      <c r="A440" t="s">
        <v>11502</v>
      </c>
      <c r="B440" t="s">
        <v>2577</v>
      </c>
      <c r="C440" t="s">
        <v>2578</v>
      </c>
      <c r="D440" t="s">
        <v>2579</v>
      </c>
      <c r="E440" t="s">
        <v>2580</v>
      </c>
      <c r="F440" t="s">
        <v>11511</v>
      </c>
      <c r="G440" s="2">
        <v>27.747900000000001</v>
      </c>
      <c r="H440" t="s">
        <v>11515</v>
      </c>
      <c r="I440">
        <v>0.3</v>
      </c>
      <c r="K440" s="3">
        <f t="shared" si="6"/>
        <v>0.3</v>
      </c>
      <c r="L440" s="4">
        <v>109</v>
      </c>
      <c r="M440">
        <v>21</v>
      </c>
      <c r="N440" s="3">
        <v>0.22589999999999999</v>
      </c>
      <c r="O440" s="3">
        <v>0.24460000000000001</v>
      </c>
      <c r="P440" s="4">
        <f>$L440*IF($J440="",$I440,VLOOKUP($J440,margin_ranges!$E$5:$F$10,2,FALSE))</f>
        <v>32.699999999999996</v>
      </c>
      <c r="Q440">
        <f>SUMIF($C$2:$C$4819,$C440,$P$2:$P5257)/SUMIF($C$2:$C$4819,$C440,$L$2:$L$4819)</f>
        <v>0.3</v>
      </c>
    </row>
    <row r="441" spans="1:17" hidden="1" x14ac:dyDescent="0.3">
      <c r="A441" t="s">
        <v>11502</v>
      </c>
      <c r="B441" t="s">
        <v>2577</v>
      </c>
      <c r="C441" t="s">
        <v>2578</v>
      </c>
      <c r="D441" t="s">
        <v>2581</v>
      </c>
      <c r="E441" t="s">
        <v>2582</v>
      </c>
      <c r="F441" t="s">
        <v>11511</v>
      </c>
      <c r="G441" s="2">
        <v>27.747900000000001</v>
      </c>
      <c r="H441" t="s">
        <v>11512</v>
      </c>
      <c r="I441">
        <v>0.3</v>
      </c>
      <c r="K441" s="3">
        <f t="shared" si="6"/>
        <v>0.3</v>
      </c>
      <c r="L441" s="4">
        <v>67</v>
      </c>
      <c r="M441">
        <v>13</v>
      </c>
      <c r="N441" s="3">
        <v>0.35489999999999999</v>
      </c>
      <c r="O441" s="3">
        <v>0.24460000000000001</v>
      </c>
      <c r="P441" s="4">
        <f>$L441*IF($J441="",$I441,VLOOKUP($J441,margin_ranges!$E$5:$F$10,2,FALSE))</f>
        <v>20.099999999999998</v>
      </c>
      <c r="Q441">
        <f>SUMIF($C$2:$C$4819,$C441,$P$2:$P5258)/SUMIF($C$2:$C$4819,$C441,$L$2:$L$4819)</f>
        <v>0.3</v>
      </c>
    </row>
    <row r="442" spans="1:17" hidden="1" x14ac:dyDescent="0.3">
      <c r="A442" t="s">
        <v>11502</v>
      </c>
      <c r="B442" t="s">
        <v>2577</v>
      </c>
      <c r="C442" t="s">
        <v>2578</v>
      </c>
      <c r="D442" t="s">
        <v>2583</v>
      </c>
      <c r="E442" t="s">
        <v>2584</v>
      </c>
      <c r="F442" t="s">
        <v>11511</v>
      </c>
      <c r="G442" s="2">
        <v>27.747900000000001</v>
      </c>
      <c r="H442" t="s">
        <v>11515</v>
      </c>
      <c r="I442">
        <v>0.3</v>
      </c>
      <c r="K442" s="3">
        <f t="shared" si="6"/>
        <v>0.3</v>
      </c>
      <c r="L442" s="4">
        <v>137</v>
      </c>
      <c r="M442">
        <v>26</v>
      </c>
      <c r="N442" s="3">
        <v>0.248</v>
      </c>
      <c r="O442" s="3">
        <v>0.24460000000000001</v>
      </c>
      <c r="P442" s="4">
        <f>$L442*IF($J442="",$I442,VLOOKUP($J442,margin_ranges!$E$5:$F$10,2,FALSE))</f>
        <v>41.1</v>
      </c>
      <c r="Q442">
        <f>SUMIF($C$2:$C$4819,$C442,$P$2:$P5259)/SUMIF($C$2:$C$4819,$C442,$L$2:$L$4819)</f>
        <v>0.3</v>
      </c>
    </row>
    <row r="443" spans="1:17" hidden="1" x14ac:dyDescent="0.3">
      <c r="A443" t="s">
        <v>11502</v>
      </c>
      <c r="B443" t="s">
        <v>2577</v>
      </c>
      <c r="C443" t="s">
        <v>2578</v>
      </c>
      <c r="D443" t="s">
        <v>2585</v>
      </c>
      <c r="E443" t="s">
        <v>2586</v>
      </c>
      <c r="F443" t="s">
        <v>11511</v>
      </c>
      <c r="G443" s="2">
        <v>27.747900000000001</v>
      </c>
      <c r="H443" t="s">
        <v>11512</v>
      </c>
      <c r="I443">
        <v>0.3</v>
      </c>
      <c r="K443" s="3">
        <f t="shared" si="6"/>
        <v>0.3</v>
      </c>
      <c r="L443" s="4">
        <v>70</v>
      </c>
      <c r="M443">
        <v>14</v>
      </c>
      <c r="N443" s="3">
        <v>0.34560000000000002</v>
      </c>
      <c r="O443" s="3">
        <v>0.24460000000000001</v>
      </c>
      <c r="P443" s="4">
        <f>$L443*IF($J443="",$I443,VLOOKUP($J443,margin_ranges!$E$5:$F$10,2,FALSE))</f>
        <v>21</v>
      </c>
      <c r="Q443">
        <f>SUMIF($C$2:$C$4819,$C443,$P$2:$P5260)/SUMIF($C$2:$C$4819,$C443,$L$2:$L$4819)</f>
        <v>0.3</v>
      </c>
    </row>
    <row r="444" spans="1:17" hidden="1" x14ac:dyDescent="0.3">
      <c r="A444" t="s">
        <v>11502</v>
      </c>
      <c r="B444" t="s">
        <v>2577</v>
      </c>
      <c r="C444" t="s">
        <v>2578</v>
      </c>
      <c r="D444" t="s">
        <v>2587</v>
      </c>
      <c r="E444" t="s">
        <v>2588</v>
      </c>
      <c r="F444" t="s">
        <v>11511</v>
      </c>
      <c r="G444" s="2">
        <v>27.747900000000001</v>
      </c>
      <c r="H444" t="s">
        <v>11515</v>
      </c>
      <c r="I444">
        <v>0.3</v>
      </c>
      <c r="K444" s="3">
        <f t="shared" si="6"/>
        <v>0.3</v>
      </c>
      <c r="L444" s="4">
        <v>67</v>
      </c>
      <c r="M444">
        <v>13</v>
      </c>
      <c r="N444" s="3">
        <v>0.19</v>
      </c>
      <c r="O444" s="3">
        <v>0.24460000000000001</v>
      </c>
      <c r="P444" s="4">
        <f>$L444*IF($J444="",$I444,VLOOKUP($J444,margin_ranges!$E$5:$F$10,2,FALSE))</f>
        <v>20.099999999999998</v>
      </c>
      <c r="Q444">
        <f>SUMIF($C$2:$C$4819,$C444,$P$2:$P5261)/SUMIF($C$2:$C$4819,$C444,$L$2:$L$4819)</f>
        <v>0.3</v>
      </c>
    </row>
    <row r="445" spans="1:17" hidden="1" x14ac:dyDescent="0.3">
      <c r="A445" t="s">
        <v>11502</v>
      </c>
      <c r="B445" t="s">
        <v>2577</v>
      </c>
      <c r="C445" t="s">
        <v>2578</v>
      </c>
      <c r="D445" s="1" t="s">
        <v>2589</v>
      </c>
      <c r="E445" t="s">
        <v>2590</v>
      </c>
      <c r="F445" t="s">
        <v>11511</v>
      </c>
      <c r="G445" s="2">
        <v>27.747900000000001</v>
      </c>
      <c r="H445" t="s">
        <v>11512</v>
      </c>
      <c r="I445">
        <v>0.3</v>
      </c>
      <c r="K445" s="3">
        <f t="shared" si="6"/>
        <v>0.3</v>
      </c>
      <c r="L445" s="4">
        <v>48</v>
      </c>
      <c r="M445">
        <v>9</v>
      </c>
      <c r="N445" s="3">
        <v>0.32200000000000001</v>
      </c>
      <c r="O445" s="3">
        <v>0.24460000000000001</v>
      </c>
      <c r="P445" s="4">
        <f>$L445*IF($J445="",$I445,VLOOKUP($J445,margin_ranges!$E$5:$F$10,2,FALSE))</f>
        <v>14.399999999999999</v>
      </c>
      <c r="Q445">
        <f>SUMIF($C$2:$C$4819,$C445,$P$2:$P5262)/SUMIF($C$2:$C$4819,$C445,$L$2:$L$4819)</f>
        <v>0.3</v>
      </c>
    </row>
    <row r="446" spans="1:17" hidden="1" x14ac:dyDescent="0.3">
      <c r="A446" t="s">
        <v>11502</v>
      </c>
      <c r="B446" t="s">
        <v>3693</v>
      </c>
      <c r="C446" t="s">
        <v>3715</v>
      </c>
      <c r="D446" t="s">
        <v>3716</v>
      </c>
      <c r="E446" t="s">
        <v>3717</v>
      </c>
      <c r="F446" t="s">
        <v>11511</v>
      </c>
      <c r="G446" s="2">
        <v>17.328399999999998</v>
      </c>
      <c r="H446" t="s">
        <v>11515</v>
      </c>
      <c r="I446">
        <v>0.3</v>
      </c>
      <c r="K446" s="3">
        <f t="shared" si="6"/>
        <v>0.29999999999999993</v>
      </c>
      <c r="L446" s="4">
        <v>62</v>
      </c>
      <c r="M446">
        <v>47</v>
      </c>
      <c r="N446" s="3">
        <v>9.5100000000000004E-2</v>
      </c>
      <c r="O446" s="3">
        <v>7.8200000000000006E-2</v>
      </c>
      <c r="P446" s="4">
        <f>$L446*IF($J446="",$I446,VLOOKUP($J446,margin_ranges!$E$5:$F$10,2,FALSE))</f>
        <v>18.599999999999998</v>
      </c>
      <c r="Q446">
        <f>SUMIF($C$2:$C$4819,$C446,$P$2:$P5263)/SUMIF($C$2:$C$4819,$C446,$L$2:$L$4819)</f>
        <v>0.29999999999999993</v>
      </c>
    </row>
    <row r="447" spans="1:17" hidden="1" x14ac:dyDescent="0.3">
      <c r="A447" t="s">
        <v>11502</v>
      </c>
      <c r="B447" t="s">
        <v>3693</v>
      </c>
      <c r="C447" t="s">
        <v>3715</v>
      </c>
      <c r="D447" t="s">
        <v>3718</v>
      </c>
      <c r="E447" t="s">
        <v>3719</v>
      </c>
      <c r="F447" t="s">
        <v>11511</v>
      </c>
      <c r="G447" s="2">
        <v>17.328399999999998</v>
      </c>
      <c r="H447" t="s">
        <v>11515</v>
      </c>
      <c r="I447">
        <v>0.3</v>
      </c>
      <c r="K447" s="3">
        <f t="shared" si="6"/>
        <v>0.29999999999999993</v>
      </c>
      <c r="L447" s="4">
        <v>65</v>
      </c>
      <c r="M447">
        <v>49</v>
      </c>
      <c r="N447" s="3">
        <v>9.9599999999999994E-2</v>
      </c>
      <c r="O447" s="3">
        <v>7.8200000000000006E-2</v>
      </c>
      <c r="P447" s="4">
        <f>$L447*IF($J447="",$I447,VLOOKUP($J447,margin_ranges!$E$5:$F$10,2,FALSE))</f>
        <v>19.5</v>
      </c>
      <c r="Q447">
        <f>SUMIF($C$2:$C$4819,$C447,$P$2:$P5264)/SUMIF($C$2:$C$4819,$C447,$L$2:$L$4819)</f>
        <v>0.29999999999999993</v>
      </c>
    </row>
    <row r="448" spans="1:17" hidden="1" x14ac:dyDescent="0.3">
      <c r="A448" t="s">
        <v>11502</v>
      </c>
      <c r="B448" t="s">
        <v>2591</v>
      </c>
      <c r="C448" t="s">
        <v>2592</v>
      </c>
      <c r="D448" t="s">
        <v>2593</v>
      </c>
      <c r="E448" t="s">
        <v>2594</v>
      </c>
      <c r="F448" t="s">
        <v>11513</v>
      </c>
      <c r="G448" s="2">
        <v>30</v>
      </c>
      <c r="H448" t="s">
        <v>11517</v>
      </c>
      <c r="I448">
        <v>0.2</v>
      </c>
      <c r="K448" s="3">
        <f t="shared" si="6"/>
        <v>0.2</v>
      </c>
      <c r="L448" s="4">
        <v>45</v>
      </c>
      <c r="M448">
        <v>15</v>
      </c>
      <c r="N448" s="3">
        <v>2.5000000000000001E-2</v>
      </c>
      <c r="O448" s="3">
        <v>2.6100000000000002E-2</v>
      </c>
      <c r="P448" s="4">
        <f>$L448*IF($J448="",$I448,VLOOKUP($J448,margin_ranges!$E$5:$F$10,2,FALSE))</f>
        <v>9</v>
      </c>
      <c r="Q448">
        <f>SUMIF($C$2:$C$4819,$C448,$P$2:$P5265)/SUMIF($C$2:$C$4819,$C448,$L$2:$L$4819)</f>
        <v>0.2</v>
      </c>
    </row>
    <row r="449" spans="1:17" hidden="1" x14ac:dyDescent="0.3">
      <c r="A449" t="s">
        <v>11502</v>
      </c>
      <c r="B449" t="s">
        <v>2591</v>
      </c>
      <c r="C449" t="s">
        <v>2592</v>
      </c>
      <c r="D449" t="s">
        <v>2595</v>
      </c>
      <c r="E449" t="s">
        <v>2596</v>
      </c>
      <c r="F449" t="s">
        <v>11513</v>
      </c>
      <c r="G449" s="2">
        <v>30</v>
      </c>
      <c r="H449" t="s">
        <v>11517</v>
      </c>
      <c r="I449">
        <v>0.2</v>
      </c>
      <c r="K449" s="3">
        <f t="shared" si="6"/>
        <v>0.2</v>
      </c>
      <c r="L449" s="4">
        <v>173</v>
      </c>
      <c r="M449">
        <v>58</v>
      </c>
      <c r="N449" s="3">
        <v>3.6799999999999999E-2</v>
      </c>
      <c r="O449" s="3">
        <v>2.6100000000000002E-2</v>
      </c>
      <c r="P449" s="4">
        <f>$L449*IF($J449="",$I449,VLOOKUP($J449,margin_ranges!$E$5:$F$10,2,FALSE))</f>
        <v>34.6</v>
      </c>
      <c r="Q449">
        <f>SUMIF($C$2:$C$4819,$C449,$P$2:$P5266)/SUMIF($C$2:$C$4819,$C449,$L$2:$L$4819)</f>
        <v>0.2</v>
      </c>
    </row>
    <row r="450" spans="1:17" hidden="1" x14ac:dyDescent="0.3">
      <c r="A450" t="s">
        <v>11502</v>
      </c>
      <c r="B450" t="s">
        <v>2591</v>
      </c>
      <c r="C450" t="s">
        <v>2592</v>
      </c>
      <c r="D450" t="s">
        <v>2597</v>
      </c>
      <c r="E450" t="s">
        <v>2598</v>
      </c>
      <c r="F450" t="s">
        <v>11513</v>
      </c>
      <c r="G450" s="2">
        <v>30</v>
      </c>
      <c r="H450" t="s">
        <v>11517</v>
      </c>
      <c r="I450">
        <v>0.2</v>
      </c>
      <c r="K450" s="3">
        <f t="shared" si="6"/>
        <v>0.2</v>
      </c>
      <c r="L450" s="4">
        <v>78</v>
      </c>
      <c r="M450">
        <v>26</v>
      </c>
      <c r="N450" s="3">
        <v>1.67E-2</v>
      </c>
      <c r="O450" s="3">
        <v>2.6100000000000002E-2</v>
      </c>
      <c r="P450" s="4">
        <f>$L450*IF($J450="",$I450,VLOOKUP($J450,margin_ranges!$E$5:$F$10,2,FALSE))</f>
        <v>15.600000000000001</v>
      </c>
      <c r="Q450">
        <f>SUMIF($C$2:$C$4819,$C450,$P$2:$P5267)/SUMIF($C$2:$C$4819,$C450,$L$2:$L$4819)</f>
        <v>0.2</v>
      </c>
    </row>
    <row r="451" spans="1:17" hidden="1" x14ac:dyDescent="0.3">
      <c r="A451" t="s">
        <v>11502</v>
      </c>
      <c r="B451" t="s">
        <v>4923</v>
      </c>
      <c r="C451" t="s">
        <v>4924</v>
      </c>
      <c r="D451" t="s">
        <v>4925</v>
      </c>
      <c r="E451" t="s">
        <v>4926</v>
      </c>
      <c r="F451" t="s">
        <v>11513</v>
      </c>
      <c r="G451" s="2">
        <v>27.926600000000001</v>
      </c>
      <c r="H451" t="s">
        <v>11512</v>
      </c>
      <c r="I451">
        <v>0.3</v>
      </c>
      <c r="K451" s="3">
        <f t="shared" ref="K451:K514" si="7">Q451</f>
        <v>0.27040209374256485</v>
      </c>
      <c r="L451" s="4">
        <v>1426</v>
      </c>
      <c r="M451">
        <v>34</v>
      </c>
      <c r="N451" s="3">
        <v>0.62880000000000003</v>
      </c>
      <c r="O451" s="3">
        <v>0.57020000000000004</v>
      </c>
      <c r="P451" s="4">
        <f>$L451*IF($J451="",$I451,VLOOKUP($J451,margin_ranges!$E$5:$F$10,2,FALSE))</f>
        <v>427.8</v>
      </c>
      <c r="Q451">
        <f>SUMIF($C$2:$C$4819,$C451,$P$2:$P5268)/SUMIF($C$2:$C$4819,$C451,$L$2:$L$4819)</f>
        <v>0.27040209374256485</v>
      </c>
    </row>
    <row r="452" spans="1:17" hidden="1" x14ac:dyDescent="0.3">
      <c r="A452" t="s">
        <v>11502</v>
      </c>
      <c r="B452" t="s">
        <v>4923</v>
      </c>
      <c r="C452" t="s">
        <v>4924</v>
      </c>
      <c r="D452" t="s">
        <v>4927</v>
      </c>
      <c r="E452" t="s">
        <v>4928</v>
      </c>
      <c r="F452" t="s">
        <v>11513</v>
      </c>
      <c r="G452" s="2">
        <v>27.926600000000001</v>
      </c>
      <c r="H452" t="s">
        <v>11515</v>
      </c>
      <c r="I452">
        <v>0.3</v>
      </c>
      <c r="K452" s="3">
        <f t="shared" si="7"/>
        <v>0.27040209374256485</v>
      </c>
      <c r="L452" s="4">
        <v>592</v>
      </c>
      <c r="M452">
        <v>14</v>
      </c>
      <c r="N452" s="3">
        <v>0.36930000000000002</v>
      </c>
      <c r="O452" s="3">
        <v>0.57020000000000004</v>
      </c>
      <c r="P452" s="4">
        <f>$L452*IF($J452="",$I452,VLOOKUP($J452,margin_ranges!$E$5:$F$10,2,FALSE))</f>
        <v>177.6</v>
      </c>
      <c r="Q452">
        <f>SUMIF($C$2:$C$4819,$C452,$P$2:$P5269)/SUMIF($C$2:$C$4819,$C452,$L$2:$L$4819)</f>
        <v>0.27040209374256485</v>
      </c>
    </row>
    <row r="453" spans="1:17" hidden="1" x14ac:dyDescent="0.3">
      <c r="A453" t="s">
        <v>11502</v>
      </c>
      <c r="B453" t="s">
        <v>4923</v>
      </c>
      <c r="C453" t="s">
        <v>4924</v>
      </c>
      <c r="D453" t="s">
        <v>4929</v>
      </c>
      <c r="E453" t="s">
        <v>4930</v>
      </c>
      <c r="F453" t="s">
        <v>11513</v>
      </c>
      <c r="G453" s="2">
        <v>27.926600000000001</v>
      </c>
      <c r="H453" t="s">
        <v>11517</v>
      </c>
      <c r="I453">
        <v>0.2</v>
      </c>
      <c r="K453" s="3">
        <f t="shared" si="7"/>
        <v>0.27040209374256485</v>
      </c>
      <c r="L453" s="4">
        <v>1244</v>
      </c>
      <c r="M453">
        <v>30</v>
      </c>
      <c r="N453" s="3">
        <v>0.64810000000000001</v>
      </c>
      <c r="O453" s="3">
        <v>0.57020000000000004</v>
      </c>
      <c r="P453" s="4">
        <f>$L453*IF($J453="",$I453,VLOOKUP($J453,margin_ranges!$E$5:$F$10,2,FALSE))</f>
        <v>248.8</v>
      </c>
      <c r="Q453">
        <f>SUMIF($C$2:$C$4819,$C453,$P$2:$P5270)/SUMIF($C$2:$C$4819,$C453,$L$2:$L$4819)</f>
        <v>0.27040209374256485</v>
      </c>
    </row>
    <row r="454" spans="1:17" hidden="1" x14ac:dyDescent="0.3">
      <c r="A454" t="s">
        <v>11502</v>
      </c>
      <c r="B454" t="s">
        <v>4923</v>
      </c>
      <c r="C454" t="s">
        <v>4924</v>
      </c>
      <c r="D454" t="s">
        <v>4931</v>
      </c>
      <c r="E454" t="s">
        <v>4932</v>
      </c>
      <c r="F454" t="s">
        <v>11513</v>
      </c>
      <c r="G454" s="2">
        <v>27.926600000000001</v>
      </c>
      <c r="H454" t="s">
        <v>11515</v>
      </c>
      <c r="I454">
        <v>0.3</v>
      </c>
      <c r="K454" s="3">
        <f t="shared" si="7"/>
        <v>0.27040209374256485</v>
      </c>
      <c r="L454" s="4">
        <v>941</v>
      </c>
      <c r="M454">
        <v>22</v>
      </c>
      <c r="N454" s="3">
        <v>0.61470000000000002</v>
      </c>
      <c r="O454" s="3">
        <v>0.57020000000000004</v>
      </c>
      <c r="P454" s="4">
        <f>$L454*IF($J454="",$I454,VLOOKUP($J454,margin_ranges!$E$5:$F$10,2,FALSE))</f>
        <v>282.3</v>
      </c>
      <c r="Q454">
        <f>SUMIF($C$2:$C$4819,$C454,$P$2:$P5271)/SUMIF($C$2:$C$4819,$C454,$L$2:$L$4819)</f>
        <v>0.27040209374256485</v>
      </c>
    </row>
    <row r="455" spans="1:17" hidden="1" x14ac:dyDescent="0.3">
      <c r="A455" t="s">
        <v>11502</v>
      </c>
      <c r="B455" t="s">
        <v>1187</v>
      </c>
      <c r="C455" t="s">
        <v>1188</v>
      </c>
      <c r="D455" t="s">
        <v>1189</v>
      </c>
      <c r="E455" t="s">
        <v>1190</v>
      </c>
      <c r="F455" t="s">
        <v>11513</v>
      </c>
      <c r="G455" s="2">
        <v>32.7622</v>
      </c>
      <c r="H455" t="s">
        <v>11515</v>
      </c>
      <c r="I455">
        <v>0.3</v>
      </c>
      <c r="K455" s="3">
        <f t="shared" si="7"/>
        <v>0.29999999999999993</v>
      </c>
      <c r="L455" s="4">
        <v>263</v>
      </c>
      <c r="M455">
        <v>35</v>
      </c>
      <c r="N455" s="3">
        <v>0.1346</v>
      </c>
      <c r="O455" s="3">
        <v>8.3000000000000004E-2</v>
      </c>
      <c r="P455" s="4">
        <f>$L455*IF($J455="",$I455,VLOOKUP($J455,margin_ranges!$E$5:$F$10,2,FALSE))</f>
        <v>78.899999999999991</v>
      </c>
      <c r="Q455">
        <f>SUMIF($C$2:$C$4819,$C455,$P$2:$P5272)/SUMIF($C$2:$C$4819,$C455,$L$2:$L$4819)</f>
        <v>0.29999999999999993</v>
      </c>
    </row>
    <row r="456" spans="1:17" hidden="1" x14ac:dyDescent="0.3">
      <c r="A456" t="s">
        <v>11502</v>
      </c>
      <c r="B456" t="s">
        <v>1187</v>
      </c>
      <c r="C456" t="s">
        <v>1188</v>
      </c>
      <c r="D456" t="s">
        <v>1191</v>
      </c>
      <c r="E456" t="s">
        <v>1192</v>
      </c>
      <c r="F456" t="s">
        <v>11513</v>
      </c>
      <c r="G456" s="2">
        <v>32.7622</v>
      </c>
      <c r="H456" t="s">
        <v>11512</v>
      </c>
      <c r="I456">
        <v>0.3</v>
      </c>
      <c r="K456" s="3">
        <f t="shared" si="7"/>
        <v>0.29999999999999993</v>
      </c>
      <c r="L456" s="4">
        <v>230</v>
      </c>
      <c r="M456">
        <v>31</v>
      </c>
      <c r="N456" s="3">
        <v>3.9199999999999999E-2</v>
      </c>
      <c r="O456" s="3">
        <v>8.3000000000000004E-2</v>
      </c>
      <c r="P456" s="4">
        <f>$L456*IF($J456="",$I456,VLOOKUP($J456,margin_ranges!$E$5:$F$10,2,FALSE))</f>
        <v>69</v>
      </c>
      <c r="Q456">
        <f>SUMIF($C$2:$C$4819,$C456,$P$2:$P5273)/SUMIF($C$2:$C$4819,$C456,$L$2:$L$4819)</f>
        <v>0.29999999999999993</v>
      </c>
    </row>
    <row r="457" spans="1:17" hidden="1" x14ac:dyDescent="0.3">
      <c r="A457" t="s">
        <v>11502</v>
      </c>
      <c r="B457" t="s">
        <v>1187</v>
      </c>
      <c r="C457" t="s">
        <v>1188</v>
      </c>
      <c r="D457" t="s">
        <v>1193</v>
      </c>
      <c r="E457" t="s">
        <v>1194</v>
      </c>
      <c r="F457" t="s">
        <v>11513</v>
      </c>
      <c r="G457" s="2">
        <v>32.7622</v>
      </c>
      <c r="H457" t="s">
        <v>11515</v>
      </c>
      <c r="I457">
        <v>0.3</v>
      </c>
      <c r="K457" s="3">
        <f t="shared" si="7"/>
        <v>0.29999999999999993</v>
      </c>
      <c r="L457" s="4">
        <v>253</v>
      </c>
      <c r="M457">
        <v>34</v>
      </c>
      <c r="N457" s="3">
        <v>7.4499999999999997E-2</v>
      </c>
      <c r="O457" s="3">
        <v>8.3000000000000004E-2</v>
      </c>
      <c r="P457" s="4">
        <f>$L457*IF($J457="",$I457,VLOOKUP($J457,margin_ranges!$E$5:$F$10,2,FALSE))</f>
        <v>75.899999999999991</v>
      </c>
      <c r="Q457">
        <f>SUMIF($C$2:$C$4819,$C457,$P$2:$P5274)/SUMIF($C$2:$C$4819,$C457,$L$2:$L$4819)</f>
        <v>0.29999999999999993</v>
      </c>
    </row>
    <row r="458" spans="1:17" hidden="1" x14ac:dyDescent="0.3">
      <c r="A458" t="s">
        <v>11502</v>
      </c>
      <c r="B458" t="s">
        <v>2599</v>
      </c>
      <c r="C458" t="s">
        <v>2600</v>
      </c>
      <c r="D458" t="s">
        <v>2601</v>
      </c>
      <c r="E458" t="s">
        <v>2602</v>
      </c>
      <c r="F458" t="s">
        <v>11511</v>
      </c>
      <c r="G458" s="2">
        <v>29</v>
      </c>
      <c r="H458" t="s">
        <v>11512</v>
      </c>
      <c r="I458">
        <v>0.3</v>
      </c>
      <c r="K458" s="3">
        <f t="shared" si="7"/>
        <v>0.30000000000000004</v>
      </c>
      <c r="L458" s="4">
        <v>224</v>
      </c>
      <c r="M458">
        <v>46</v>
      </c>
      <c r="N458" s="3">
        <v>0.39250000000000002</v>
      </c>
      <c r="O458" s="3">
        <v>0.34589999999999999</v>
      </c>
      <c r="P458" s="4">
        <f>$L458*IF($J458="",$I458,VLOOKUP($J458,margin_ranges!$E$5:$F$10,2,FALSE))</f>
        <v>67.2</v>
      </c>
      <c r="Q458">
        <f>SUMIF($C$2:$C$4819,$C458,$P$2:$P5275)/SUMIF($C$2:$C$4819,$C458,$L$2:$L$4819)</f>
        <v>0.30000000000000004</v>
      </c>
    </row>
    <row r="459" spans="1:17" hidden="1" x14ac:dyDescent="0.3">
      <c r="A459" t="s">
        <v>11502</v>
      </c>
      <c r="B459" t="s">
        <v>2599</v>
      </c>
      <c r="C459" t="s">
        <v>2600</v>
      </c>
      <c r="D459" t="s">
        <v>2603</v>
      </c>
      <c r="E459" t="s">
        <v>2604</v>
      </c>
      <c r="F459" t="s">
        <v>11511</v>
      </c>
      <c r="G459" s="2">
        <v>29</v>
      </c>
      <c r="H459" t="s">
        <v>11512</v>
      </c>
      <c r="I459">
        <v>0.3</v>
      </c>
      <c r="K459" s="3">
        <f t="shared" si="7"/>
        <v>0.30000000000000004</v>
      </c>
      <c r="L459" s="4">
        <v>262</v>
      </c>
      <c r="M459">
        <v>54</v>
      </c>
      <c r="N459" s="3">
        <v>0.30130000000000001</v>
      </c>
      <c r="O459" s="3">
        <v>0.34589999999999999</v>
      </c>
      <c r="P459" s="4">
        <f>$L459*IF($J459="",$I459,VLOOKUP($J459,margin_ranges!$E$5:$F$10,2,FALSE))</f>
        <v>78.599999999999994</v>
      </c>
      <c r="Q459">
        <f>SUMIF($C$2:$C$4819,$C459,$P$2:$P5276)/SUMIF($C$2:$C$4819,$C459,$L$2:$L$4819)</f>
        <v>0.30000000000000004</v>
      </c>
    </row>
    <row r="460" spans="1:17" hidden="1" x14ac:dyDescent="0.3">
      <c r="A460" t="s">
        <v>11502</v>
      </c>
      <c r="B460" t="s">
        <v>1319</v>
      </c>
      <c r="C460" t="s">
        <v>1320</v>
      </c>
      <c r="D460" t="s">
        <v>1321</v>
      </c>
      <c r="E460" t="s">
        <v>1322</v>
      </c>
      <c r="F460" t="s">
        <v>11513</v>
      </c>
      <c r="G460" s="2">
        <v>30</v>
      </c>
      <c r="H460" t="s">
        <v>11515</v>
      </c>
      <c r="I460">
        <v>0.3</v>
      </c>
      <c r="K460" s="3">
        <f t="shared" si="7"/>
        <v>0.3</v>
      </c>
      <c r="L460" s="4">
        <v>361</v>
      </c>
      <c r="M460">
        <v>48</v>
      </c>
      <c r="N460" s="3">
        <v>0.15659999999999999</v>
      </c>
      <c r="O460" s="3">
        <v>0.14180000000000001</v>
      </c>
      <c r="P460" s="4">
        <f>$L460*IF($J460="",$I460,VLOOKUP($J460,margin_ranges!$E$5:$F$10,2,FALSE))</f>
        <v>108.3</v>
      </c>
      <c r="Q460">
        <f>SUMIF($C$2:$C$4819,$C460,$P$2:$P5277)/SUMIF($C$2:$C$4819,$C460,$L$2:$L$4819)</f>
        <v>0.3</v>
      </c>
    </row>
    <row r="461" spans="1:17" hidden="1" x14ac:dyDescent="0.3">
      <c r="A461" t="s">
        <v>11502</v>
      </c>
      <c r="B461" t="s">
        <v>1319</v>
      </c>
      <c r="C461" t="s">
        <v>1320</v>
      </c>
      <c r="D461" t="s">
        <v>1323</v>
      </c>
      <c r="E461" t="s">
        <v>1324</v>
      </c>
      <c r="F461" t="s">
        <v>11513</v>
      </c>
      <c r="G461" s="2">
        <v>30</v>
      </c>
      <c r="H461" t="s">
        <v>11515</v>
      </c>
      <c r="I461">
        <v>0.3</v>
      </c>
      <c r="K461" s="3">
        <f t="shared" si="7"/>
        <v>0.3</v>
      </c>
      <c r="L461" s="4">
        <v>395</v>
      </c>
      <c r="M461">
        <v>52</v>
      </c>
      <c r="N461" s="3">
        <v>0.12640000000000001</v>
      </c>
      <c r="O461" s="3">
        <v>0.14180000000000001</v>
      </c>
      <c r="P461" s="4">
        <f>$L461*IF($J461="",$I461,VLOOKUP($J461,margin_ranges!$E$5:$F$10,2,FALSE))</f>
        <v>118.5</v>
      </c>
      <c r="Q461">
        <f>SUMIF($C$2:$C$4819,$C461,$P$2:$P5278)/SUMIF($C$2:$C$4819,$C461,$L$2:$L$4819)</f>
        <v>0.3</v>
      </c>
    </row>
    <row r="462" spans="1:17" hidden="1" x14ac:dyDescent="0.3">
      <c r="A462" t="s">
        <v>11502</v>
      </c>
      <c r="B462" t="s">
        <v>4809</v>
      </c>
      <c r="C462" t="s">
        <v>4810</v>
      </c>
      <c r="D462" t="s">
        <v>4811</v>
      </c>
      <c r="E462" t="s">
        <v>4812</v>
      </c>
      <c r="F462" t="s">
        <v>11513</v>
      </c>
      <c r="G462" s="2">
        <v>34.872300000000003</v>
      </c>
      <c r="H462" t="s">
        <v>11515</v>
      </c>
      <c r="I462">
        <v>0.3</v>
      </c>
      <c r="K462" s="3">
        <f t="shared" si="7"/>
        <v>0.3</v>
      </c>
      <c r="L462" s="4">
        <v>340</v>
      </c>
      <c r="M462">
        <v>37</v>
      </c>
      <c r="N462" s="3">
        <v>0.31919999999999998</v>
      </c>
      <c r="O462" s="3">
        <v>0.13120000000000001</v>
      </c>
      <c r="P462" s="4">
        <f>$L462*IF($J462="",$I462,VLOOKUP($J462,margin_ranges!$E$5:$F$10,2,FALSE))</f>
        <v>102</v>
      </c>
      <c r="Q462">
        <f>SUMIF($C$2:$C$4819,$C462,$P$2:$P5279)/SUMIF($C$2:$C$4819,$C462,$L$2:$L$4819)</f>
        <v>0.3</v>
      </c>
    </row>
    <row r="463" spans="1:17" hidden="1" x14ac:dyDescent="0.3">
      <c r="A463" t="s">
        <v>11502</v>
      </c>
      <c r="B463" t="s">
        <v>4809</v>
      </c>
      <c r="C463" t="s">
        <v>4810</v>
      </c>
      <c r="D463" t="s">
        <v>4813</v>
      </c>
      <c r="E463" t="s">
        <v>4814</v>
      </c>
      <c r="F463" t="s">
        <v>11511</v>
      </c>
      <c r="G463" s="2">
        <v>34.872300000000003</v>
      </c>
      <c r="H463" t="s">
        <v>11515</v>
      </c>
      <c r="I463">
        <v>0.3</v>
      </c>
      <c r="K463" s="3">
        <f t="shared" si="7"/>
        <v>0.3</v>
      </c>
      <c r="L463" s="4">
        <v>7</v>
      </c>
      <c r="M463">
        <v>1</v>
      </c>
      <c r="N463" s="3">
        <v>0.13339999999999999</v>
      </c>
      <c r="O463" s="3">
        <v>0.13120000000000001</v>
      </c>
      <c r="P463" s="4">
        <f>$L463*IF($J463="",$I463,VLOOKUP($J463,margin_ranges!$E$5:$F$10,2,FALSE))</f>
        <v>2.1</v>
      </c>
      <c r="Q463">
        <f>SUMIF($C$2:$C$4819,$C463,$P$2:$P5280)/SUMIF($C$2:$C$4819,$C463,$L$2:$L$4819)</f>
        <v>0.3</v>
      </c>
    </row>
    <row r="464" spans="1:17" hidden="1" x14ac:dyDescent="0.3">
      <c r="A464" t="s">
        <v>11502</v>
      </c>
      <c r="B464" t="s">
        <v>4809</v>
      </c>
      <c r="C464" s="1" t="s">
        <v>4810</v>
      </c>
      <c r="D464" t="s">
        <v>4815</v>
      </c>
      <c r="E464" t="s">
        <v>4816</v>
      </c>
      <c r="F464" t="s">
        <v>11513</v>
      </c>
      <c r="G464" s="2">
        <v>34.872300000000003</v>
      </c>
      <c r="H464" t="s">
        <v>11515</v>
      </c>
      <c r="I464">
        <v>0.3</v>
      </c>
      <c r="K464" s="3">
        <f t="shared" si="7"/>
        <v>0.3</v>
      </c>
      <c r="L464" s="4">
        <v>571</v>
      </c>
      <c r="M464">
        <v>61</v>
      </c>
      <c r="N464" s="3">
        <v>0.1512</v>
      </c>
      <c r="O464" s="3">
        <v>0.13120000000000001</v>
      </c>
      <c r="P464" s="4">
        <f>$L464*IF($J464="",$I464,VLOOKUP($J464,margin_ranges!$E$5:$F$10,2,FALSE))</f>
        <v>171.29999999999998</v>
      </c>
      <c r="Q464">
        <f>SUMIF($C$2:$C$4819,$C464,$P$2:$P5281)/SUMIF($C$2:$C$4819,$C464,$L$2:$L$4819)</f>
        <v>0.3</v>
      </c>
    </row>
    <row r="465" spans="1:17" hidden="1" x14ac:dyDescent="0.3">
      <c r="A465" t="s">
        <v>11502</v>
      </c>
      <c r="B465" t="s">
        <v>7561</v>
      </c>
      <c r="C465" t="s">
        <v>7608</v>
      </c>
      <c r="D465" t="s">
        <v>7609</v>
      </c>
      <c r="E465" t="s">
        <v>7610</v>
      </c>
      <c r="F465" t="s">
        <v>11511</v>
      </c>
      <c r="G465" s="2">
        <v>31.685700000000001</v>
      </c>
      <c r="H465" t="s">
        <v>11512</v>
      </c>
      <c r="I465">
        <v>0.3</v>
      </c>
      <c r="K465" s="3">
        <f t="shared" si="7"/>
        <v>0.3</v>
      </c>
      <c r="L465" s="4">
        <v>50</v>
      </c>
      <c r="M465">
        <v>46</v>
      </c>
      <c r="N465" s="3">
        <v>0.41310000000000002</v>
      </c>
      <c r="O465" s="3">
        <v>0.42880000000000001</v>
      </c>
      <c r="P465" s="4">
        <f>$L465*IF($J465="",$I465,VLOOKUP($J465,margin_ranges!$E$5:$F$10,2,FALSE))</f>
        <v>15</v>
      </c>
      <c r="Q465">
        <f>SUMIF($C$2:$C$4819,$C465,$P$2:$P5282)/SUMIF($C$2:$C$4819,$C465,$L$2:$L$4819)</f>
        <v>0.3</v>
      </c>
    </row>
    <row r="466" spans="1:17" hidden="1" x14ac:dyDescent="0.3">
      <c r="A466" t="s">
        <v>11502</v>
      </c>
      <c r="B466" t="s">
        <v>7561</v>
      </c>
      <c r="C466" t="s">
        <v>7608</v>
      </c>
      <c r="D466" t="s">
        <v>7611</v>
      </c>
      <c r="E466" t="s">
        <v>7612</v>
      </c>
      <c r="F466" t="s">
        <v>11511</v>
      </c>
      <c r="G466" s="2">
        <v>31.685700000000001</v>
      </c>
      <c r="H466" t="s">
        <v>11512</v>
      </c>
      <c r="I466">
        <v>0.3</v>
      </c>
      <c r="K466" s="3">
        <f t="shared" si="7"/>
        <v>0.3</v>
      </c>
      <c r="L466" s="4">
        <v>58</v>
      </c>
      <c r="M466">
        <v>54</v>
      </c>
      <c r="N466" s="3">
        <v>0.44369999999999998</v>
      </c>
      <c r="O466" s="3">
        <v>0.42880000000000001</v>
      </c>
      <c r="P466" s="4">
        <f>$L466*IF($J466="",$I466,VLOOKUP($J466,margin_ranges!$E$5:$F$10,2,FALSE))</f>
        <v>17.399999999999999</v>
      </c>
      <c r="Q466">
        <f>SUMIF($C$2:$C$4819,$C466,$P$2:$P5283)/SUMIF($C$2:$C$4819,$C466,$L$2:$L$4819)</f>
        <v>0.3</v>
      </c>
    </row>
    <row r="467" spans="1:17" hidden="1" x14ac:dyDescent="0.3">
      <c r="A467" t="s">
        <v>11502</v>
      </c>
      <c r="B467" t="s">
        <v>9372</v>
      </c>
      <c r="C467" t="s">
        <v>9373</v>
      </c>
      <c r="D467" t="s">
        <v>9374</v>
      </c>
      <c r="E467" t="s">
        <v>9375</v>
      </c>
      <c r="F467" t="s">
        <v>11513</v>
      </c>
      <c r="G467" s="2">
        <v>23.094899999999999</v>
      </c>
      <c r="H467" t="s">
        <v>11512</v>
      </c>
      <c r="I467">
        <v>0.3</v>
      </c>
      <c r="K467" s="3">
        <f t="shared" si="7"/>
        <v>0.2481212121212121</v>
      </c>
      <c r="L467" s="4">
        <v>29</v>
      </c>
      <c r="M467">
        <v>3</v>
      </c>
      <c r="N467" s="3">
        <v>5.0799999999999998E-2</v>
      </c>
      <c r="O467" s="3">
        <v>5.04E-2</v>
      </c>
      <c r="P467" s="4">
        <f>$L467*IF($J467="",$I467,VLOOKUP($J467,margin_ranges!$E$5:$F$10,2,FALSE))</f>
        <v>8.6999999999999993</v>
      </c>
      <c r="Q467">
        <f>SUMIF($C$2:$C$4819,$C467,$P$2:$P5284)/SUMIF($C$2:$C$4819,$C467,$L$2:$L$4819)</f>
        <v>0.2481212121212121</v>
      </c>
    </row>
    <row r="468" spans="1:17" hidden="1" x14ac:dyDescent="0.3">
      <c r="A468" t="s">
        <v>11502</v>
      </c>
      <c r="B468" t="s">
        <v>9372</v>
      </c>
      <c r="C468" t="s">
        <v>9373</v>
      </c>
      <c r="D468" t="s">
        <v>9376</v>
      </c>
      <c r="E468" t="s">
        <v>9377</v>
      </c>
      <c r="F468" t="s">
        <v>11513</v>
      </c>
      <c r="G468" s="2">
        <v>23.094899999999999</v>
      </c>
      <c r="H468" t="s">
        <v>11512</v>
      </c>
      <c r="I468">
        <v>0.3</v>
      </c>
      <c r="K468" s="3">
        <f t="shared" si="7"/>
        <v>0.2481212121212121</v>
      </c>
      <c r="L468" s="4">
        <v>26</v>
      </c>
      <c r="M468">
        <v>3</v>
      </c>
      <c r="N468" s="3">
        <v>5.0700000000000002E-2</v>
      </c>
      <c r="O468" s="3">
        <v>5.04E-2</v>
      </c>
      <c r="P468" s="4">
        <f>$L468*IF($J468="",$I468,VLOOKUP($J468,margin_ranges!$E$5:$F$10,2,FALSE))</f>
        <v>7.8</v>
      </c>
      <c r="Q468">
        <f>SUMIF($C$2:$C$4819,$C468,$P$2:$P5285)/SUMIF($C$2:$C$4819,$C468,$L$2:$L$4819)</f>
        <v>0.2481212121212121</v>
      </c>
    </row>
    <row r="469" spans="1:17" hidden="1" x14ac:dyDescent="0.3">
      <c r="A469" t="s">
        <v>11502</v>
      </c>
      <c r="B469" t="s">
        <v>9372</v>
      </c>
      <c r="C469" t="s">
        <v>9373</v>
      </c>
      <c r="D469" t="s">
        <v>9378</v>
      </c>
      <c r="E469" t="s">
        <v>9379</v>
      </c>
      <c r="F469" t="s">
        <v>11511</v>
      </c>
      <c r="G469" s="2">
        <v>23.094899999999999</v>
      </c>
      <c r="H469" t="s">
        <v>11515</v>
      </c>
      <c r="I469">
        <v>0.3</v>
      </c>
      <c r="K469" s="3">
        <f t="shared" si="7"/>
        <v>0.2481212121212121</v>
      </c>
      <c r="L469" s="4">
        <v>106</v>
      </c>
      <c r="M469">
        <v>13</v>
      </c>
      <c r="N469" s="3">
        <v>5.3900000000000003E-2</v>
      </c>
      <c r="O469" s="3">
        <v>5.04E-2</v>
      </c>
      <c r="P469" s="4">
        <f>$L469*IF($J469="",$I469,VLOOKUP($J469,margin_ranges!$E$5:$F$10,2,FALSE))</f>
        <v>31.799999999999997</v>
      </c>
      <c r="Q469">
        <f>SUMIF($C$2:$C$4819,$C469,$P$2:$P5286)/SUMIF($C$2:$C$4819,$C469,$L$2:$L$4819)</f>
        <v>0.2481212121212121</v>
      </c>
    </row>
    <row r="470" spans="1:17" hidden="1" x14ac:dyDescent="0.3">
      <c r="A470" t="s">
        <v>11502</v>
      </c>
      <c r="B470" t="s">
        <v>9372</v>
      </c>
      <c r="C470" t="s">
        <v>9373</v>
      </c>
      <c r="D470" t="s">
        <v>9380</v>
      </c>
      <c r="E470" t="s">
        <v>9381</v>
      </c>
      <c r="F470" t="s">
        <v>11511</v>
      </c>
      <c r="G470" s="2">
        <v>23.094899999999999</v>
      </c>
      <c r="H470" t="s">
        <v>11512</v>
      </c>
      <c r="I470">
        <v>0.3</v>
      </c>
      <c r="K470" s="3">
        <f t="shared" si="7"/>
        <v>0.2481212121212121</v>
      </c>
      <c r="L470" s="4">
        <v>24</v>
      </c>
      <c r="M470">
        <v>3</v>
      </c>
      <c r="N470" s="3">
        <v>4.8899999999999999E-2</v>
      </c>
      <c r="O470" s="3">
        <v>5.04E-2</v>
      </c>
      <c r="P470" s="4">
        <f>$L470*IF($J470="",$I470,VLOOKUP($J470,margin_ranges!$E$5:$F$10,2,FALSE))</f>
        <v>7.1999999999999993</v>
      </c>
      <c r="Q470">
        <f>SUMIF($C$2:$C$4819,$C470,$P$2:$P5287)/SUMIF($C$2:$C$4819,$C470,$L$2:$L$4819)</f>
        <v>0.2481212121212121</v>
      </c>
    </row>
    <row r="471" spans="1:17" hidden="1" x14ac:dyDescent="0.3">
      <c r="A471" t="s">
        <v>11502</v>
      </c>
      <c r="B471" t="s">
        <v>9372</v>
      </c>
      <c r="C471" t="s">
        <v>9373</v>
      </c>
      <c r="D471" t="s">
        <v>9382</v>
      </c>
      <c r="E471" t="s">
        <v>9383</v>
      </c>
      <c r="F471" t="s">
        <v>11513</v>
      </c>
      <c r="G471" s="2">
        <v>23.094899999999999</v>
      </c>
      <c r="H471" t="s">
        <v>11517</v>
      </c>
      <c r="I471">
        <v>0.2</v>
      </c>
      <c r="K471" s="3">
        <f t="shared" si="7"/>
        <v>0.2481212121212121</v>
      </c>
      <c r="L471" s="4">
        <v>173</v>
      </c>
      <c r="M471">
        <v>21</v>
      </c>
      <c r="N471" s="3">
        <v>4.6300000000000001E-2</v>
      </c>
      <c r="O471" s="3">
        <v>5.04E-2</v>
      </c>
      <c r="P471" s="4">
        <f>$L471*IF($J471="",$I471,VLOOKUP($J471,margin_ranges!$E$5:$F$10,2,FALSE))</f>
        <v>34.6</v>
      </c>
      <c r="Q471">
        <f>SUMIF($C$2:$C$4819,$C471,$P$2:$P5288)/SUMIF($C$2:$C$4819,$C471,$L$2:$L$4819)</f>
        <v>0.2481212121212121</v>
      </c>
    </row>
    <row r="472" spans="1:17" hidden="1" x14ac:dyDescent="0.3">
      <c r="A472" t="s">
        <v>11502</v>
      </c>
      <c r="B472" t="s">
        <v>9372</v>
      </c>
      <c r="C472" t="s">
        <v>9373</v>
      </c>
      <c r="D472" t="s">
        <v>9384</v>
      </c>
      <c r="E472" t="s">
        <v>9385</v>
      </c>
      <c r="F472" t="s">
        <v>11511</v>
      </c>
      <c r="G472" s="2">
        <v>23.094899999999999</v>
      </c>
      <c r="H472" t="s">
        <v>11517</v>
      </c>
      <c r="I472">
        <v>0.2</v>
      </c>
      <c r="K472" s="3">
        <f t="shared" si="7"/>
        <v>0.2481212121212121</v>
      </c>
      <c r="L472" s="4">
        <v>55</v>
      </c>
      <c r="M472">
        <v>7</v>
      </c>
      <c r="N472" s="3">
        <v>6.5699999999999995E-2</v>
      </c>
      <c r="O472" s="3">
        <v>5.04E-2</v>
      </c>
      <c r="P472" s="4">
        <f>$L472*IF($J472="",$I472,VLOOKUP($J472,margin_ranges!$E$5:$F$10,2,FALSE))</f>
        <v>11</v>
      </c>
      <c r="Q472">
        <f>SUMIF($C$2:$C$4819,$C472,$P$2:$P5289)/SUMIF($C$2:$C$4819,$C472,$L$2:$L$4819)</f>
        <v>0.2481212121212121</v>
      </c>
    </row>
    <row r="473" spans="1:17" hidden="1" x14ac:dyDescent="0.3">
      <c r="A473" t="s">
        <v>11502</v>
      </c>
      <c r="B473" t="s">
        <v>9372</v>
      </c>
      <c r="C473" t="s">
        <v>9373</v>
      </c>
      <c r="D473" t="s">
        <v>9386</v>
      </c>
      <c r="E473" t="s">
        <v>9387</v>
      </c>
      <c r="F473" t="s">
        <v>11513</v>
      </c>
      <c r="G473" s="2">
        <v>23.094899999999999</v>
      </c>
      <c r="H473" t="s">
        <v>11517</v>
      </c>
      <c r="I473">
        <v>0.2</v>
      </c>
      <c r="K473" s="3">
        <f t="shared" si="7"/>
        <v>0.2481212121212121</v>
      </c>
      <c r="L473" s="4">
        <v>134</v>
      </c>
      <c r="M473">
        <v>16</v>
      </c>
      <c r="N473" s="3">
        <v>3.95E-2</v>
      </c>
      <c r="O473" s="3">
        <v>5.04E-2</v>
      </c>
      <c r="P473" s="4">
        <f>$L473*IF($J473="",$I473,VLOOKUP($J473,margin_ranges!$E$5:$F$10,2,FALSE))</f>
        <v>26.8</v>
      </c>
      <c r="Q473">
        <f>SUMIF($C$2:$C$4819,$C473,$P$2:$P5290)/SUMIF($C$2:$C$4819,$C473,$L$2:$L$4819)</f>
        <v>0.2481212121212121</v>
      </c>
    </row>
    <row r="474" spans="1:17" hidden="1" x14ac:dyDescent="0.3">
      <c r="A474" t="s">
        <v>11502</v>
      </c>
      <c r="B474" t="s">
        <v>9372</v>
      </c>
      <c r="C474" s="1" t="s">
        <v>9373</v>
      </c>
      <c r="D474" t="s">
        <v>9388</v>
      </c>
      <c r="E474" t="s">
        <v>9389</v>
      </c>
      <c r="F474" t="s">
        <v>11513</v>
      </c>
      <c r="G474" s="2">
        <v>23.094899999999999</v>
      </c>
      <c r="H474" t="s">
        <v>11512</v>
      </c>
      <c r="I474">
        <v>0.3</v>
      </c>
      <c r="K474" s="3">
        <f t="shared" si="7"/>
        <v>0.2481212121212121</v>
      </c>
      <c r="L474" s="4">
        <v>28</v>
      </c>
      <c r="M474">
        <v>3</v>
      </c>
      <c r="N474" s="3">
        <v>5.0099999999999999E-2</v>
      </c>
      <c r="O474" s="3">
        <v>5.04E-2</v>
      </c>
      <c r="P474" s="4">
        <f>$L474*IF($J474="",$I474,VLOOKUP($J474,margin_ranges!$E$5:$F$10,2,FALSE))</f>
        <v>8.4</v>
      </c>
      <c r="Q474">
        <f>SUMIF($C$2:$C$4819,$C474,$P$2:$P5291)/SUMIF($C$2:$C$4819,$C474,$L$2:$L$4819)</f>
        <v>0.2481212121212121</v>
      </c>
    </row>
    <row r="475" spans="1:17" hidden="1" x14ac:dyDescent="0.3">
      <c r="A475" t="s">
        <v>11502</v>
      </c>
      <c r="B475" t="s">
        <v>9372</v>
      </c>
      <c r="C475" t="s">
        <v>9373</v>
      </c>
      <c r="D475" t="s">
        <v>9390</v>
      </c>
      <c r="E475" t="s">
        <v>9391</v>
      </c>
      <c r="F475" t="s">
        <v>11511</v>
      </c>
      <c r="G475" s="2">
        <v>23.094899999999999</v>
      </c>
      <c r="H475" t="s">
        <v>11517</v>
      </c>
      <c r="I475">
        <v>0.2</v>
      </c>
      <c r="K475" s="3">
        <f t="shared" si="7"/>
        <v>0.2481212121212121</v>
      </c>
      <c r="L475" s="4">
        <v>66</v>
      </c>
      <c r="M475">
        <v>8</v>
      </c>
      <c r="N475" s="3">
        <v>7.2300000000000003E-2</v>
      </c>
      <c r="O475" s="3">
        <v>5.04E-2</v>
      </c>
      <c r="P475" s="4">
        <f>$L475*IF($J475="",$I475,VLOOKUP($J475,margin_ranges!$E$5:$F$10,2,FALSE))</f>
        <v>13.200000000000001</v>
      </c>
      <c r="Q475">
        <f>SUMIF($C$2:$C$4819,$C475,$P$2:$P5292)/SUMIF($C$2:$C$4819,$C475,$L$2:$L$4819)</f>
        <v>0.2481212121212121</v>
      </c>
    </row>
    <row r="476" spans="1:17" hidden="1" x14ac:dyDescent="0.3">
      <c r="A476" t="s">
        <v>11502</v>
      </c>
      <c r="B476" t="s">
        <v>9372</v>
      </c>
      <c r="C476" t="s">
        <v>9373</v>
      </c>
      <c r="D476" t="s">
        <v>9392</v>
      </c>
      <c r="E476" t="s">
        <v>9393</v>
      </c>
      <c r="F476" t="s">
        <v>11511</v>
      </c>
      <c r="G476" s="2">
        <v>23.094899999999999</v>
      </c>
      <c r="H476" t="s">
        <v>11515</v>
      </c>
      <c r="I476">
        <v>0.3</v>
      </c>
      <c r="K476" s="3">
        <f t="shared" si="7"/>
        <v>0.2481212121212121</v>
      </c>
      <c r="L476" s="4">
        <v>113</v>
      </c>
      <c r="M476">
        <v>14</v>
      </c>
      <c r="N476" s="3">
        <v>5.3199999999999997E-2</v>
      </c>
      <c r="O476" s="3">
        <v>5.04E-2</v>
      </c>
      <c r="P476" s="4">
        <f>$L476*IF($J476="",$I476,VLOOKUP($J476,margin_ranges!$E$5:$F$10,2,FALSE))</f>
        <v>33.9</v>
      </c>
      <c r="Q476">
        <f>SUMIF($C$2:$C$4819,$C476,$P$2:$P5293)/SUMIF($C$2:$C$4819,$C476,$L$2:$L$4819)</f>
        <v>0.2481212121212121</v>
      </c>
    </row>
    <row r="477" spans="1:17" hidden="1" x14ac:dyDescent="0.3">
      <c r="A477" t="s">
        <v>11502</v>
      </c>
      <c r="B477" t="s">
        <v>9372</v>
      </c>
      <c r="C477" t="s">
        <v>9373</v>
      </c>
      <c r="D477" t="s">
        <v>9394</v>
      </c>
      <c r="E477" t="s">
        <v>9395</v>
      </c>
      <c r="F477" t="s">
        <v>11511</v>
      </c>
      <c r="G477" s="2">
        <v>23.094899999999999</v>
      </c>
      <c r="H477" t="s">
        <v>11512</v>
      </c>
      <c r="I477">
        <v>0.3</v>
      </c>
      <c r="K477" s="3">
        <f t="shared" si="7"/>
        <v>0.2481212121212121</v>
      </c>
      <c r="L477" s="4">
        <v>71</v>
      </c>
      <c r="M477">
        <v>9</v>
      </c>
      <c r="N477" s="3">
        <v>6.7900000000000002E-2</v>
      </c>
      <c r="O477" s="3">
        <v>5.04E-2</v>
      </c>
      <c r="P477" s="4">
        <f>$L477*IF($J477="",$I477,VLOOKUP($J477,margin_ranges!$E$5:$F$10,2,FALSE))</f>
        <v>21.3</v>
      </c>
      <c r="Q477">
        <f>SUMIF($C$2:$C$4819,$C477,$P$2:$P5294)/SUMIF($C$2:$C$4819,$C477,$L$2:$L$4819)</f>
        <v>0.2481212121212121</v>
      </c>
    </row>
    <row r="478" spans="1:17" hidden="1" x14ac:dyDescent="0.3">
      <c r="A478" t="s">
        <v>11502</v>
      </c>
      <c r="B478" t="s">
        <v>3904</v>
      </c>
      <c r="C478" t="s">
        <v>3905</v>
      </c>
      <c r="D478" t="s">
        <v>3906</v>
      </c>
      <c r="E478" t="s">
        <v>3907</v>
      </c>
      <c r="F478" t="s">
        <v>11511</v>
      </c>
      <c r="G478" s="2">
        <v>28.491399999999999</v>
      </c>
      <c r="H478" t="s">
        <v>11512</v>
      </c>
      <c r="I478">
        <v>0.3</v>
      </c>
      <c r="K478" s="3">
        <f t="shared" si="7"/>
        <v>0.3</v>
      </c>
      <c r="L478" s="4">
        <v>12</v>
      </c>
      <c r="M478">
        <v>87</v>
      </c>
      <c r="N478" s="3">
        <v>0.44990000000000002</v>
      </c>
      <c r="O478" s="3">
        <v>0.45789999999999997</v>
      </c>
      <c r="P478" s="4">
        <f>$L478*IF($J478="",$I478,VLOOKUP($J478,margin_ranges!$E$5:$F$10,2,FALSE))</f>
        <v>3.5999999999999996</v>
      </c>
      <c r="Q478">
        <f>SUMIF($C$2:$C$4819,$C478,$P$2:$P5295)/SUMIF($C$2:$C$4819,$C478,$L$2:$L$4819)</f>
        <v>0.3</v>
      </c>
    </row>
    <row r="479" spans="1:17" hidden="1" x14ac:dyDescent="0.3">
      <c r="A479" t="s">
        <v>11502</v>
      </c>
      <c r="B479" t="s">
        <v>2383</v>
      </c>
      <c r="C479" t="s">
        <v>2384</v>
      </c>
      <c r="D479" t="s">
        <v>2385</v>
      </c>
      <c r="E479" t="s">
        <v>2386</v>
      </c>
      <c r="F479" t="s">
        <v>11511</v>
      </c>
      <c r="G479" s="2">
        <v>28</v>
      </c>
      <c r="H479" t="s">
        <v>11512</v>
      </c>
      <c r="I479">
        <v>0.3</v>
      </c>
      <c r="K479" s="3">
        <f t="shared" si="7"/>
        <v>0.3</v>
      </c>
      <c r="L479" s="4">
        <v>199</v>
      </c>
      <c r="M479">
        <v>100</v>
      </c>
      <c r="N479" s="3">
        <v>0.26929999999999998</v>
      </c>
      <c r="O479" s="3">
        <v>0.26929999999999998</v>
      </c>
      <c r="P479" s="4">
        <f>$L479*IF($J479="",$I479,VLOOKUP($J479,margin_ranges!$E$5:$F$10,2,FALSE))</f>
        <v>59.699999999999996</v>
      </c>
      <c r="Q479">
        <f>SUMIF($C$2:$C$4819,$C479,$P$2:$P5296)/SUMIF($C$2:$C$4819,$C479,$L$2:$L$4819)</f>
        <v>0.3</v>
      </c>
    </row>
    <row r="480" spans="1:17" hidden="1" x14ac:dyDescent="0.3">
      <c r="A480" t="s">
        <v>11502</v>
      </c>
      <c r="B480" t="s">
        <v>5907</v>
      </c>
      <c r="C480" t="s">
        <v>5958</v>
      </c>
      <c r="D480" t="s">
        <v>5959</v>
      </c>
      <c r="E480" t="s">
        <v>5960</v>
      </c>
      <c r="F480" t="s">
        <v>11513</v>
      </c>
      <c r="G480" s="2">
        <v>37.9467</v>
      </c>
      <c r="H480" t="s">
        <v>11512</v>
      </c>
      <c r="I480">
        <v>0.3</v>
      </c>
      <c r="K480" s="3">
        <f t="shared" si="7"/>
        <v>0.3</v>
      </c>
      <c r="L480" s="4">
        <v>1650</v>
      </c>
      <c r="M480">
        <v>79</v>
      </c>
      <c r="N480" s="3">
        <v>0.33610000000000001</v>
      </c>
      <c r="O480" s="3">
        <v>0.20960000000000001</v>
      </c>
      <c r="P480" s="4">
        <f>$L480*IF($J480="",$I480,VLOOKUP($J480,margin_ranges!$E$5:$F$10,2,FALSE))</f>
        <v>495</v>
      </c>
      <c r="Q480">
        <f>SUMIF($C$2:$C$4819,$C480,$P$2:$P5297)/SUMIF($C$2:$C$4819,$C480,$L$2:$L$4819)</f>
        <v>0.3</v>
      </c>
    </row>
    <row r="481" spans="1:17" hidden="1" x14ac:dyDescent="0.3">
      <c r="A481" t="s">
        <v>11502</v>
      </c>
      <c r="B481" t="s">
        <v>5907</v>
      </c>
      <c r="C481" t="s">
        <v>5958</v>
      </c>
      <c r="D481" t="s">
        <v>5961</v>
      </c>
      <c r="E481" t="s">
        <v>5962</v>
      </c>
      <c r="F481" t="s">
        <v>11513</v>
      </c>
      <c r="G481" s="2">
        <v>37.9467</v>
      </c>
      <c r="H481" t="s">
        <v>11512</v>
      </c>
      <c r="I481">
        <v>0.3</v>
      </c>
      <c r="K481" s="3">
        <f t="shared" si="7"/>
        <v>0.3</v>
      </c>
      <c r="L481" s="4">
        <v>440</v>
      </c>
      <c r="M481">
        <v>21</v>
      </c>
      <c r="N481" s="3">
        <v>9.8100000000000007E-2</v>
      </c>
      <c r="O481" s="3">
        <v>0.20960000000000001</v>
      </c>
      <c r="P481" s="4">
        <f>$L481*IF($J481="",$I481,VLOOKUP($J481,margin_ranges!$E$5:$F$10,2,FALSE))</f>
        <v>132</v>
      </c>
      <c r="Q481">
        <f>SUMIF($C$2:$C$4819,$C481,$P$2:$P5298)/SUMIF($C$2:$C$4819,$C481,$L$2:$L$4819)</f>
        <v>0.3</v>
      </c>
    </row>
    <row r="482" spans="1:17" hidden="1" x14ac:dyDescent="0.3">
      <c r="A482" t="s">
        <v>11502</v>
      </c>
      <c r="B482" t="s">
        <v>2383</v>
      </c>
      <c r="C482" t="s">
        <v>2387</v>
      </c>
      <c r="D482" t="s">
        <v>2388</v>
      </c>
      <c r="E482" t="s">
        <v>2389</v>
      </c>
      <c r="F482" t="s">
        <v>11511</v>
      </c>
      <c r="G482" s="2">
        <v>27.015599999999999</v>
      </c>
      <c r="H482" t="s">
        <v>11515</v>
      </c>
      <c r="I482">
        <v>0.3</v>
      </c>
      <c r="K482" s="3">
        <f t="shared" si="7"/>
        <v>0.3</v>
      </c>
      <c r="L482" s="4">
        <v>10</v>
      </c>
      <c r="M482">
        <v>8</v>
      </c>
      <c r="N482" s="3">
        <v>0.1474</v>
      </c>
      <c r="O482" s="3">
        <v>0.25729999999999997</v>
      </c>
      <c r="P482" s="4">
        <f>$L482*IF($J482="",$I482,VLOOKUP($J482,margin_ranges!$E$5:$F$10,2,FALSE))</f>
        <v>3</v>
      </c>
      <c r="Q482">
        <f>SUMIF($C$2:$C$4819,$C482,$P$2:$P5299)/SUMIF($C$2:$C$4819,$C482,$L$2:$L$4819)</f>
        <v>0.3</v>
      </c>
    </row>
    <row r="483" spans="1:17" hidden="1" x14ac:dyDescent="0.3">
      <c r="A483" t="s">
        <v>11502</v>
      </c>
      <c r="B483" t="s">
        <v>2383</v>
      </c>
      <c r="C483" t="s">
        <v>2387</v>
      </c>
      <c r="D483" t="s">
        <v>2390</v>
      </c>
      <c r="E483" t="s">
        <v>2391</v>
      </c>
      <c r="F483" t="s">
        <v>11511</v>
      </c>
      <c r="G483" s="2">
        <v>27.015599999999999</v>
      </c>
      <c r="H483" t="s">
        <v>11515</v>
      </c>
      <c r="I483">
        <v>0.3</v>
      </c>
      <c r="K483" s="3">
        <f t="shared" si="7"/>
        <v>0.3</v>
      </c>
      <c r="L483" s="4">
        <v>52</v>
      </c>
      <c r="M483">
        <v>44</v>
      </c>
      <c r="N483" s="3">
        <v>0.27510000000000001</v>
      </c>
      <c r="O483" s="3">
        <v>0.25729999999999997</v>
      </c>
      <c r="P483" s="4">
        <f>$L483*IF($J483="",$I483,VLOOKUP($J483,margin_ranges!$E$5:$F$10,2,FALSE))</f>
        <v>15.6</v>
      </c>
      <c r="Q483">
        <f>SUMIF($C$2:$C$4819,$C483,$P$2:$P5300)/SUMIF($C$2:$C$4819,$C483,$L$2:$L$4819)</f>
        <v>0.3</v>
      </c>
    </row>
    <row r="484" spans="1:17" hidden="1" x14ac:dyDescent="0.3">
      <c r="A484" t="s">
        <v>11502</v>
      </c>
      <c r="B484" t="s">
        <v>2383</v>
      </c>
      <c r="C484" t="s">
        <v>2387</v>
      </c>
      <c r="D484" t="s">
        <v>2392</v>
      </c>
      <c r="E484" t="s">
        <v>2393</v>
      </c>
      <c r="F484" t="s">
        <v>11511</v>
      </c>
      <c r="G484" s="2">
        <v>27.015599999999999</v>
      </c>
      <c r="H484" t="s">
        <v>11515</v>
      </c>
      <c r="I484">
        <v>0.3</v>
      </c>
      <c r="K484" s="3">
        <f t="shared" si="7"/>
        <v>0.3</v>
      </c>
      <c r="L484" s="4">
        <v>9</v>
      </c>
      <c r="M484">
        <v>8</v>
      </c>
      <c r="N484" s="3">
        <v>0.1207</v>
      </c>
      <c r="O484" s="3">
        <v>0.25729999999999997</v>
      </c>
      <c r="P484" s="4">
        <f>$L484*IF($J484="",$I484,VLOOKUP($J484,margin_ranges!$E$5:$F$10,2,FALSE))</f>
        <v>2.6999999999999997</v>
      </c>
      <c r="Q484">
        <f>SUMIF($C$2:$C$4819,$C484,$P$2:$P5301)/SUMIF($C$2:$C$4819,$C484,$L$2:$L$4819)</f>
        <v>0.3</v>
      </c>
    </row>
    <row r="485" spans="1:17" hidden="1" x14ac:dyDescent="0.3">
      <c r="A485" t="s">
        <v>11502</v>
      </c>
      <c r="B485" t="s">
        <v>2383</v>
      </c>
      <c r="C485" t="s">
        <v>2387</v>
      </c>
      <c r="D485" s="1" t="s">
        <v>2394</v>
      </c>
      <c r="E485" t="s">
        <v>2395</v>
      </c>
      <c r="F485" t="s">
        <v>11511</v>
      </c>
      <c r="G485" s="2">
        <v>27.015599999999999</v>
      </c>
      <c r="H485" t="s">
        <v>11515</v>
      </c>
      <c r="I485">
        <v>0.3</v>
      </c>
      <c r="K485" s="3">
        <f t="shared" si="7"/>
        <v>0.3</v>
      </c>
      <c r="L485" s="4">
        <v>47</v>
      </c>
      <c r="M485">
        <v>40</v>
      </c>
      <c r="N485" s="3">
        <v>0.39910000000000001</v>
      </c>
      <c r="O485" s="3">
        <v>0.25729999999999997</v>
      </c>
      <c r="P485" s="4">
        <f>$L485*IF($J485="",$I485,VLOOKUP($J485,margin_ranges!$E$5:$F$10,2,FALSE))</f>
        <v>14.1</v>
      </c>
      <c r="Q485">
        <f>SUMIF($C$2:$C$4819,$C485,$P$2:$P5302)/SUMIF($C$2:$C$4819,$C485,$L$2:$L$4819)</f>
        <v>0.3</v>
      </c>
    </row>
    <row r="486" spans="1:17" hidden="1" x14ac:dyDescent="0.3">
      <c r="A486" t="s">
        <v>11502</v>
      </c>
      <c r="B486" t="s">
        <v>2383</v>
      </c>
      <c r="C486" t="s">
        <v>2396</v>
      </c>
      <c r="D486" t="s">
        <v>2397</v>
      </c>
      <c r="E486" t="s">
        <v>2398</v>
      </c>
      <c r="F486" t="s">
        <v>11511</v>
      </c>
      <c r="G486" s="2">
        <v>33</v>
      </c>
      <c r="H486" t="s">
        <v>11514</v>
      </c>
      <c r="I486">
        <v>0.43</v>
      </c>
      <c r="K486" s="3">
        <f t="shared" si="7"/>
        <v>0.43</v>
      </c>
      <c r="L486" s="4">
        <v>265</v>
      </c>
      <c r="M486">
        <v>46</v>
      </c>
      <c r="N486" s="3">
        <v>0.3332</v>
      </c>
      <c r="O486" s="3">
        <v>0.34439999999999998</v>
      </c>
      <c r="P486" s="4">
        <f>$L486*IF($J486="",$I486,VLOOKUP($J486,margin_ranges!$E$5:$F$10,2,FALSE))</f>
        <v>113.95</v>
      </c>
      <c r="Q486">
        <f>SUMIF($C$2:$C$4819,$C486,$P$2:$P5303)/SUMIF($C$2:$C$4819,$C486,$L$2:$L$4819)</f>
        <v>0.43</v>
      </c>
    </row>
    <row r="487" spans="1:17" hidden="1" x14ac:dyDescent="0.3">
      <c r="A487" t="s">
        <v>11502</v>
      </c>
      <c r="B487" t="s">
        <v>2383</v>
      </c>
      <c r="C487" t="s">
        <v>2396</v>
      </c>
      <c r="D487" t="s">
        <v>2399</v>
      </c>
      <c r="E487" t="s">
        <v>2400</v>
      </c>
      <c r="F487" t="s">
        <v>11511</v>
      </c>
      <c r="G487" s="2">
        <v>33</v>
      </c>
      <c r="H487" t="s">
        <v>11514</v>
      </c>
      <c r="I487">
        <v>0.43</v>
      </c>
      <c r="K487" s="3">
        <f t="shared" si="7"/>
        <v>0.43</v>
      </c>
      <c r="L487" s="4">
        <v>317</v>
      </c>
      <c r="M487">
        <v>54</v>
      </c>
      <c r="N487" s="3">
        <v>0.3543</v>
      </c>
      <c r="O487" s="3">
        <v>0.34439999999999998</v>
      </c>
      <c r="P487" s="4">
        <f>$L487*IF($J487="",$I487,VLOOKUP($J487,margin_ranges!$E$5:$F$10,2,FALSE))</f>
        <v>136.31</v>
      </c>
      <c r="Q487">
        <f>SUMIF($C$2:$C$4819,$C487,$P$2:$P5304)/SUMIF($C$2:$C$4819,$C487,$L$2:$L$4819)</f>
        <v>0.43</v>
      </c>
    </row>
    <row r="488" spans="1:17" hidden="1" x14ac:dyDescent="0.3">
      <c r="A488" t="s">
        <v>11502</v>
      </c>
      <c r="B488" t="s">
        <v>2383</v>
      </c>
      <c r="C488" t="s">
        <v>2401</v>
      </c>
      <c r="D488" t="s">
        <v>2402</v>
      </c>
      <c r="E488" t="s">
        <v>2403</v>
      </c>
      <c r="F488" t="s">
        <v>11511</v>
      </c>
      <c r="G488" s="2">
        <v>27.791499999999999</v>
      </c>
      <c r="H488" t="s">
        <v>11515</v>
      </c>
      <c r="I488">
        <v>0.3</v>
      </c>
      <c r="K488" s="3">
        <f t="shared" si="7"/>
        <v>0.30000000000000004</v>
      </c>
      <c r="L488" s="4">
        <v>174</v>
      </c>
      <c r="M488">
        <v>27</v>
      </c>
      <c r="N488" s="3">
        <v>0.29909999999999998</v>
      </c>
      <c r="O488" s="3">
        <v>0.32050000000000001</v>
      </c>
      <c r="P488" s="4">
        <f>$L488*IF($J488="",$I488,VLOOKUP($J488,margin_ranges!$E$5:$F$10,2,FALSE))</f>
        <v>52.199999999999996</v>
      </c>
      <c r="Q488">
        <f>SUMIF($C$2:$C$4819,$C488,$P$2:$P5305)/SUMIF($C$2:$C$4819,$C488,$L$2:$L$4819)</f>
        <v>0.30000000000000004</v>
      </c>
    </row>
    <row r="489" spans="1:17" hidden="1" x14ac:dyDescent="0.3">
      <c r="A489" t="s">
        <v>11502</v>
      </c>
      <c r="B489" t="s">
        <v>2383</v>
      </c>
      <c r="C489" t="s">
        <v>2401</v>
      </c>
      <c r="D489" t="s">
        <v>2404</v>
      </c>
      <c r="E489" t="s">
        <v>2405</v>
      </c>
      <c r="F489" t="s">
        <v>11511</v>
      </c>
      <c r="G489" s="2">
        <v>27.791499999999999</v>
      </c>
      <c r="H489" t="s">
        <v>11512</v>
      </c>
      <c r="I489">
        <v>0.3</v>
      </c>
      <c r="K489" s="3">
        <f t="shared" si="7"/>
        <v>0.30000000000000004</v>
      </c>
      <c r="L489" s="4">
        <v>30</v>
      </c>
      <c r="M489">
        <v>5</v>
      </c>
      <c r="N489" s="3">
        <v>9.2799999999999994E-2</v>
      </c>
      <c r="O489" s="3">
        <v>0.32050000000000001</v>
      </c>
      <c r="P489" s="4">
        <f>$L489*IF($J489="",$I489,VLOOKUP($J489,margin_ranges!$E$5:$F$10,2,FALSE))</f>
        <v>9</v>
      </c>
      <c r="Q489">
        <f>SUMIF($C$2:$C$4819,$C489,$P$2:$P5306)/SUMIF($C$2:$C$4819,$C489,$L$2:$L$4819)</f>
        <v>0.30000000000000004</v>
      </c>
    </row>
    <row r="490" spans="1:17" hidden="1" x14ac:dyDescent="0.3">
      <c r="A490" t="s">
        <v>11502</v>
      </c>
      <c r="B490" t="s">
        <v>2383</v>
      </c>
      <c r="C490" t="s">
        <v>2401</v>
      </c>
      <c r="D490" t="s">
        <v>2406</v>
      </c>
      <c r="E490" t="s">
        <v>2407</v>
      </c>
      <c r="F490" t="s">
        <v>11511</v>
      </c>
      <c r="G490" s="2">
        <v>27.791499999999999</v>
      </c>
      <c r="H490" t="s">
        <v>11512</v>
      </c>
      <c r="I490">
        <v>0.3</v>
      </c>
      <c r="K490" s="3">
        <f t="shared" si="7"/>
        <v>0.30000000000000004</v>
      </c>
      <c r="L490" s="4">
        <v>72</v>
      </c>
      <c r="M490">
        <v>11</v>
      </c>
      <c r="N490" s="3">
        <v>0.28260000000000002</v>
      </c>
      <c r="O490" s="3">
        <v>0.32050000000000001</v>
      </c>
      <c r="P490" s="4">
        <f>$L490*IF($J490="",$I490,VLOOKUP($J490,margin_ranges!$E$5:$F$10,2,FALSE))</f>
        <v>21.599999999999998</v>
      </c>
      <c r="Q490">
        <f>SUMIF($C$2:$C$4819,$C490,$P$2:$P5307)/SUMIF($C$2:$C$4819,$C490,$L$2:$L$4819)</f>
        <v>0.30000000000000004</v>
      </c>
    </row>
    <row r="491" spans="1:17" hidden="1" x14ac:dyDescent="0.3">
      <c r="A491" t="s">
        <v>11502</v>
      </c>
      <c r="B491" t="s">
        <v>2383</v>
      </c>
      <c r="C491" t="s">
        <v>2401</v>
      </c>
      <c r="D491" t="s">
        <v>2408</v>
      </c>
      <c r="E491" t="s">
        <v>2409</v>
      </c>
      <c r="F491" t="s">
        <v>11511</v>
      </c>
      <c r="G491" s="2">
        <v>27.791499999999999</v>
      </c>
      <c r="H491" t="s">
        <v>11515</v>
      </c>
      <c r="I491">
        <v>0.3</v>
      </c>
      <c r="K491" s="3">
        <f t="shared" si="7"/>
        <v>0.30000000000000004</v>
      </c>
      <c r="L491" s="4">
        <v>370</v>
      </c>
      <c r="M491">
        <v>57</v>
      </c>
      <c r="N491" s="3">
        <v>0.44209999999999999</v>
      </c>
      <c r="O491" s="3">
        <v>0.32050000000000001</v>
      </c>
      <c r="P491" s="4">
        <f>$L491*IF($J491="",$I491,VLOOKUP($J491,margin_ranges!$E$5:$F$10,2,FALSE))</f>
        <v>111</v>
      </c>
      <c r="Q491">
        <f>SUMIF($C$2:$C$4819,$C491,$P$2:$P5308)/SUMIF($C$2:$C$4819,$C491,$L$2:$L$4819)</f>
        <v>0.30000000000000004</v>
      </c>
    </row>
    <row r="492" spans="1:17" hidden="1" x14ac:dyDescent="0.3">
      <c r="A492" t="s">
        <v>11502</v>
      </c>
      <c r="B492" t="s">
        <v>2744</v>
      </c>
      <c r="C492" t="s">
        <v>2745</v>
      </c>
      <c r="D492" t="s">
        <v>2746</v>
      </c>
      <c r="E492" t="s">
        <v>2747</v>
      </c>
      <c r="F492" t="s">
        <v>11511</v>
      </c>
      <c r="G492" s="2">
        <v>29.999500000000001</v>
      </c>
      <c r="H492" t="s">
        <v>11517</v>
      </c>
      <c r="I492">
        <v>0.2</v>
      </c>
      <c r="K492" s="3">
        <f t="shared" si="7"/>
        <v>0.2</v>
      </c>
      <c r="L492" s="4">
        <v>49</v>
      </c>
      <c r="M492">
        <v>100</v>
      </c>
      <c r="N492" s="3">
        <v>0.2591</v>
      </c>
      <c r="O492" s="3">
        <v>0.25879999999999997</v>
      </c>
      <c r="P492" s="4">
        <f>$L492*IF($J492="",$I492,VLOOKUP($J492,margin_ranges!$E$5:$F$10,2,FALSE))</f>
        <v>9.8000000000000007</v>
      </c>
      <c r="Q492">
        <f>SUMIF($C$2:$C$4819,$C492,$P$2:$P5309)/SUMIF($C$2:$C$4819,$C492,$L$2:$L$4819)</f>
        <v>0.2</v>
      </c>
    </row>
    <row r="493" spans="1:17" hidden="1" x14ac:dyDescent="0.3">
      <c r="A493" t="s">
        <v>11502</v>
      </c>
      <c r="B493" t="s">
        <v>2634</v>
      </c>
      <c r="C493" t="s">
        <v>2635</v>
      </c>
      <c r="D493" t="s">
        <v>2636</v>
      </c>
      <c r="E493" t="s">
        <v>2637</v>
      </c>
      <c r="F493" t="s">
        <v>11513</v>
      </c>
      <c r="G493" s="2">
        <v>38.2547</v>
      </c>
      <c r="H493" t="s">
        <v>11512</v>
      </c>
      <c r="I493">
        <v>0.3</v>
      </c>
      <c r="K493" s="3">
        <f t="shared" si="7"/>
        <v>0.3</v>
      </c>
      <c r="L493" s="4">
        <v>811</v>
      </c>
      <c r="M493">
        <v>37</v>
      </c>
      <c r="N493" s="3">
        <v>0.48499999999999999</v>
      </c>
      <c r="O493" s="3">
        <v>0.45290000000000002</v>
      </c>
      <c r="P493" s="4">
        <f>$L493*IF($J493="",$I493,VLOOKUP($J493,margin_ranges!$E$5:$F$10,2,FALSE))</f>
        <v>243.29999999999998</v>
      </c>
      <c r="Q493">
        <f>SUMIF($C$2:$C$4819,$C493,$P$2:$P5310)/SUMIF($C$2:$C$4819,$C493,$L$2:$L$4819)</f>
        <v>0.3</v>
      </c>
    </row>
    <row r="494" spans="1:17" hidden="1" x14ac:dyDescent="0.3">
      <c r="A494" t="s">
        <v>11502</v>
      </c>
      <c r="B494" t="s">
        <v>2634</v>
      </c>
      <c r="C494" t="s">
        <v>2635</v>
      </c>
      <c r="D494" t="s">
        <v>2638</v>
      </c>
      <c r="E494" t="s">
        <v>2639</v>
      </c>
      <c r="F494" t="s">
        <v>11513</v>
      </c>
      <c r="G494" s="2">
        <v>38.2547</v>
      </c>
      <c r="H494" t="s">
        <v>11512</v>
      </c>
      <c r="I494">
        <v>0.3</v>
      </c>
      <c r="K494" s="3">
        <f t="shared" si="7"/>
        <v>0.3</v>
      </c>
      <c r="L494" s="4">
        <v>1365</v>
      </c>
      <c r="M494">
        <v>63</v>
      </c>
      <c r="N494" s="3">
        <v>0.39429999999999998</v>
      </c>
      <c r="O494" s="3">
        <v>0.45290000000000002</v>
      </c>
      <c r="P494" s="4">
        <f>$L494*IF($J494="",$I494,VLOOKUP($J494,margin_ranges!$E$5:$F$10,2,FALSE))</f>
        <v>409.5</v>
      </c>
      <c r="Q494">
        <f>SUMIF($C$2:$C$4819,$C494,$P$2:$P5311)/SUMIF($C$2:$C$4819,$C494,$L$2:$L$4819)</f>
        <v>0.3</v>
      </c>
    </row>
    <row r="495" spans="1:17" hidden="1" x14ac:dyDescent="0.3">
      <c r="A495" t="s">
        <v>11502</v>
      </c>
      <c r="B495" t="s">
        <v>2744</v>
      </c>
      <c r="C495" t="s">
        <v>2748</v>
      </c>
      <c r="D495" t="s">
        <v>2749</v>
      </c>
      <c r="E495" t="s">
        <v>2750</v>
      </c>
      <c r="F495" t="s">
        <v>11511</v>
      </c>
      <c r="G495" s="2">
        <v>30</v>
      </c>
      <c r="H495" t="s">
        <v>11517</v>
      </c>
      <c r="I495">
        <v>0.2</v>
      </c>
      <c r="K495" s="3">
        <f t="shared" si="7"/>
        <v>0.20000000000000004</v>
      </c>
      <c r="L495" s="4">
        <v>12</v>
      </c>
      <c r="M495">
        <v>100</v>
      </c>
      <c r="N495" s="3">
        <v>0.13519999999999999</v>
      </c>
      <c r="O495" s="3">
        <v>0.1351</v>
      </c>
      <c r="P495" s="4">
        <f>$L495*IF($J495="",$I495,VLOOKUP($J495,margin_ranges!$E$5:$F$10,2,FALSE))</f>
        <v>2.4000000000000004</v>
      </c>
      <c r="Q495">
        <f>SUMIF($C$2:$C$4819,$C495,$P$2:$P5312)/SUMIF($C$2:$C$4819,$C495,$L$2:$L$4819)</f>
        <v>0.20000000000000004</v>
      </c>
    </row>
    <row r="496" spans="1:17" hidden="1" x14ac:dyDescent="0.3">
      <c r="A496" t="s">
        <v>11502</v>
      </c>
      <c r="B496" t="s">
        <v>1360</v>
      </c>
      <c r="C496" t="s">
        <v>1411</v>
      </c>
      <c r="D496" t="s">
        <v>1412</v>
      </c>
      <c r="E496" t="s">
        <v>1413</v>
      </c>
      <c r="F496" t="s">
        <v>11511</v>
      </c>
      <c r="G496" s="2">
        <v>22.5016</v>
      </c>
      <c r="H496" t="s">
        <v>11515</v>
      </c>
      <c r="I496">
        <v>0.3</v>
      </c>
      <c r="K496" s="3">
        <f t="shared" si="7"/>
        <v>0.3</v>
      </c>
      <c r="L496" s="4">
        <v>7</v>
      </c>
      <c r="M496">
        <v>47</v>
      </c>
      <c r="N496" s="3">
        <v>0.254</v>
      </c>
      <c r="O496" s="3">
        <v>0.245</v>
      </c>
      <c r="P496" s="4">
        <f>$L496*IF($J496="",$I496,VLOOKUP($J496,margin_ranges!$E$5:$F$10,2,FALSE))</f>
        <v>2.1</v>
      </c>
      <c r="Q496">
        <f>SUMIF($C$2:$C$4819,$C496,$P$2:$P5313)/SUMIF($C$2:$C$4819,$C496,$L$2:$L$4819)</f>
        <v>0.3</v>
      </c>
    </row>
    <row r="497" spans="1:17" hidden="1" x14ac:dyDescent="0.3">
      <c r="A497" t="s">
        <v>11502</v>
      </c>
      <c r="B497" t="s">
        <v>7954</v>
      </c>
      <c r="C497" t="s">
        <v>7955</v>
      </c>
      <c r="D497" t="s">
        <v>7956</v>
      </c>
      <c r="E497" t="s">
        <v>7957</v>
      </c>
      <c r="F497" t="s">
        <v>11511</v>
      </c>
      <c r="G497" s="2">
        <v>30.748999999999999</v>
      </c>
      <c r="H497" t="s">
        <v>11515</v>
      </c>
      <c r="I497">
        <v>0.3</v>
      </c>
      <c r="K497" s="3">
        <f t="shared" si="7"/>
        <v>0.3</v>
      </c>
      <c r="L497" s="4">
        <v>70</v>
      </c>
      <c r="M497">
        <v>54</v>
      </c>
      <c r="N497" s="3">
        <v>0.36880000000000002</v>
      </c>
      <c r="O497" s="3">
        <v>0.35759999999999997</v>
      </c>
      <c r="P497" s="4">
        <f>$L497*IF($J497="",$I497,VLOOKUP($J497,margin_ranges!$E$5:$F$10,2,FALSE))</f>
        <v>21</v>
      </c>
      <c r="Q497">
        <f>SUMIF($C$2:$C$4819,$C497,$P$2:$P5314)/SUMIF($C$2:$C$4819,$C497,$L$2:$L$4819)</f>
        <v>0.3</v>
      </c>
    </row>
    <row r="498" spans="1:17" hidden="1" x14ac:dyDescent="0.3">
      <c r="A498" t="s">
        <v>11502</v>
      </c>
      <c r="B498" t="s">
        <v>7954</v>
      </c>
      <c r="C498" t="s">
        <v>7955</v>
      </c>
      <c r="D498" t="s">
        <v>7958</v>
      </c>
      <c r="E498" t="s">
        <v>7959</v>
      </c>
      <c r="F498" t="s">
        <v>11511</v>
      </c>
      <c r="G498" s="2">
        <v>30.748999999999999</v>
      </c>
      <c r="H498" t="s">
        <v>11515</v>
      </c>
      <c r="I498">
        <v>0.3</v>
      </c>
      <c r="K498" s="3">
        <f t="shared" si="7"/>
        <v>0.3</v>
      </c>
      <c r="L498" s="4">
        <v>10</v>
      </c>
      <c r="M498">
        <v>8</v>
      </c>
      <c r="N498" s="3">
        <v>0.29220000000000002</v>
      </c>
      <c r="O498" s="3">
        <v>0.35759999999999997</v>
      </c>
      <c r="P498" s="4">
        <f>$L498*IF($J498="",$I498,VLOOKUP($J498,margin_ranges!$E$5:$F$10,2,FALSE))</f>
        <v>3</v>
      </c>
      <c r="Q498">
        <f>SUMIF($C$2:$C$4819,$C498,$P$2:$P5315)/SUMIF($C$2:$C$4819,$C498,$L$2:$L$4819)</f>
        <v>0.3</v>
      </c>
    </row>
    <row r="499" spans="1:17" hidden="1" x14ac:dyDescent="0.3">
      <c r="A499" t="s">
        <v>11502</v>
      </c>
      <c r="B499" t="s">
        <v>7954</v>
      </c>
      <c r="C499" t="s">
        <v>7955</v>
      </c>
      <c r="D499" t="s">
        <v>7960</v>
      </c>
      <c r="E499" t="s">
        <v>7961</v>
      </c>
      <c r="F499" t="s">
        <v>11511</v>
      </c>
      <c r="G499" s="2">
        <v>30.748999999999999</v>
      </c>
      <c r="H499" t="s">
        <v>11515</v>
      </c>
      <c r="I499">
        <v>0.3</v>
      </c>
      <c r="K499" s="3">
        <f t="shared" si="7"/>
        <v>0.3</v>
      </c>
      <c r="L499" s="4">
        <v>50</v>
      </c>
      <c r="M499">
        <v>38</v>
      </c>
      <c r="N499" s="3">
        <v>0.36059999999999998</v>
      </c>
      <c r="O499" s="3">
        <v>0.35759999999999997</v>
      </c>
      <c r="P499" s="4">
        <f>$L499*IF($J499="",$I499,VLOOKUP($J499,margin_ranges!$E$5:$F$10,2,FALSE))</f>
        <v>15</v>
      </c>
      <c r="Q499">
        <f>SUMIF($C$2:$C$4819,$C499,$P$2:$P5316)/SUMIF($C$2:$C$4819,$C499,$L$2:$L$4819)</f>
        <v>0.3</v>
      </c>
    </row>
    <row r="500" spans="1:17" hidden="1" x14ac:dyDescent="0.3">
      <c r="A500" t="s">
        <v>11502</v>
      </c>
      <c r="B500" t="s">
        <v>9069</v>
      </c>
      <c r="C500" t="s">
        <v>9080</v>
      </c>
      <c r="D500" t="s">
        <v>9081</v>
      </c>
      <c r="E500" t="s">
        <v>9082</v>
      </c>
      <c r="F500" t="s">
        <v>11511</v>
      </c>
      <c r="G500" s="2">
        <v>29</v>
      </c>
      <c r="H500" t="s">
        <v>11512</v>
      </c>
      <c r="I500">
        <v>0.3</v>
      </c>
      <c r="K500" s="3">
        <f t="shared" si="7"/>
        <v>0.3</v>
      </c>
      <c r="L500" s="4">
        <v>11</v>
      </c>
      <c r="M500">
        <v>3</v>
      </c>
      <c r="N500" s="3">
        <v>0.14000000000000001</v>
      </c>
      <c r="O500" s="3">
        <v>0.19620000000000001</v>
      </c>
      <c r="P500" s="4">
        <f>$L500*IF($J500="",$I500,VLOOKUP($J500,margin_ranges!$E$5:$F$10,2,FALSE))</f>
        <v>3.3</v>
      </c>
      <c r="Q500">
        <f>SUMIF($C$2:$C$4819,$C500,$P$2:$P5317)/SUMIF($C$2:$C$4819,$C500,$L$2:$L$4819)</f>
        <v>0.3</v>
      </c>
    </row>
    <row r="501" spans="1:17" hidden="1" x14ac:dyDescent="0.3">
      <c r="A501" t="s">
        <v>11502</v>
      </c>
      <c r="B501" t="s">
        <v>9069</v>
      </c>
      <c r="C501" t="s">
        <v>9080</v>
      </c>
      <c r="D501" t="s">
        <v>9083</v>
      </c>
      <c r="E501" t="s">
        <v>9084</v>
      </c>
      <c r="F501" t="s">
        <v>11511</v>
      </c>
      <c r="G501" s="2">
        <v>29</v>
      </c>
      <c r="H501" t="s">
        <v>11512</v>
      </c>
      <c r="I501">
        <v>0.3</v>
      </c>
      <c r="K501" s="3">
        <f t="shared" si="7"/>
        <v>0.3</v>
      </c>
      <c r="L501" s="4">
        <v>12</v>
      </c>
      <c r="M501">
        <v>3</v>
      </c>
      <c r="N501" s="3">
        <v>0.1128</v>
      </c>
      <c r="O501" s="3">
        <v>0.19620000000000001</v>
      </c>
      <c r="P501" s="4">
        <f>$L501*IF($J501="",$I501,VLOOKUP($J501,margin_ranges!$E$5:$F$10,2,FALSE))</f>
        <v>3.5999999999999996</v>
      </c>
      <c r="Q501">
        <f>SUMIF($C$2:$C$4819,$C501,$P$2:$P5318)/SUMIF($C$2:$C$4819,$C501,$L$2:$L$4819)</f>
        <v>0.3</v>
      </c>
    </row>
    <row r="502" spans="1:17" hidden="1" x14ac:dyDescent="0.3">
      <c r="A502" t="s">
        <v>11502</v>
      </c>
      <c r="B502" t="s">
        <v>9069</v>
      </c>
      <c r="C502" t="s">
        <v>9080</v>
      </c>
      <c r="D502" t="s">
        <v>9085</v>
      </c>
      <c r="E502" t="s">
        <v>9086</v>
      </c>
      <c r="F502" t="s">
        <v>11511</v>
      </c>
      <c r="G502" s="2">
        <v>29</v>
      </c>
      <c r="H502" t="s">
        <v>11512</v>
      </c>
      <c r="I502">
        <v>0.3</v>
      </c>
      <c r="K502" s="3">
        <f t="shared" si="7"/>
        <v>0.3</v>
      </c>
      <c r="L502" s="4">
        <v>144</v>
      </c>
      <c r="M502">
        <v>35</v>
      </c>
      <c r="N502" s="3">
        <v>0.18229999999999999</v>
      </c>
      <c r="O502" s="3">
        <v>0.19620000000000001</v>
      </c>
      <c r="P502" s="4">
        <f>$L502*IF($J502="",$I502,VLOOKUP($J502,margin_ranges!$E$5:$F$10,2,FALSE))</f>
        <v>43.199999999999996</v>
      </c>
      <c r="Q502">
        <f>SUMIF($C$2:$C$4819,$C502,$P$2:$P5319)/SUMIF($C$2:$C$4819,$C502,$L$2:$L$4819)</f>
        <v>0.3</v>
      </c>
    </row>
    <row r="503" spans="1:17" hidden="1" x14ac:dyDescent="0.3">
      <c r="A503" t="s">
        <v>11502</v>
      </c>
      <c r="B503" t="s">
        <v>9069</v>
      </c>
      <c r="C503" t="s">
        <v>9080</v>
      </c>
      <c r="D503" t="s">
        <v>9087</v>
      </c>
      <c r="E503" t="s">
        <v>9088</v>
      </c>
      <c r="F503" t="s">
        <v>11511</v>
      </c>
      <c r="G503" s="2">
        <v>29</v>
      </c>
      <c r="H503" t="s">
        <v>11512</v>
      </c>
      <c r="I503">
        <v>0.3</v>
      </c>
      <c r="K503" s="3">
        <f t="shared" si="7"/>
        <v>0.3</v>
      </c>
      <c r="L503" s="4">
        <v>12</v>
      </c>
      <c r="M503">
        <v>3</v>
      </c>
      <c r="N503" s="3">
        <v>0.13819999999999999</v>
      </c>
      <c r="O503" s="3">
        <v>0.19620000000000001</v>
      </c>
      <c r="P503" s="4">
        <f>$L503*IF($J503="",$I503,VLOOKUP($J503,margin_ranges!$E$5:$F$10,2,FALSE))</f>
        <v>3.5999999999999996</v>
      </c>
      <c r="Q503">
        <f>SUMIF($C$2:$C$4819,$C503,$P$2:$P5320)/SUMIF($C$2:$C$4819,$C503,$L$2:$L$4819)</f>
        <v>0.3</v>
      </c>
    </row>
    <row r="504" spans="1:17" hidden="1" x14ac:dyDescent="0.3">
      <c r="A504" t="s">
        <v>11502</v>
      </c>
      <c r="B504" t="s">
        <v>9069</v>
      </c>
      <c r="C504" t="s">
        <v>9080</v>
      </c>
      <c r="D504" t="s">
        <v>9089</v>
      </c>
      <c r="E504" t="s">
        <v>9090</v>
      </c>
      <c r="F504" t="s">
        <v>11511</v>
      </c>
      <c r="G504" s="2">
        <v>29</v>
      </c>
      <c r="H504" t="s">
        <v>11512</v>
      </c>
      <c r="I504">
        <v>0.3</v>
      </c>
      <c r="K504" s="3">
        <f t="shared" si="7"/>
        <v>0.3</v>
      </c>
      <c r="L504" s="4">
        <v>226</v>
      </c>
      <c r="M504">
        <v>56</v>
      </c>
      <c r="N504" s="3">
        <v>0.24790000000000001</v>
      </c>
      <c r="O504" s="3">
        <v>0.19620000000000001</v>
      </c>
      <c r="P504" s="4">
        <f>$L504*IF($J504="",$I504,VLOOKUP($J504,margin_ranges!$E$5:$F$10,2,FALSE))</f>
        <v>67.8</v>
      </c>
      <c r="Q504">
        <f>SUMIF($C$2:$C$4819,$C504,$P$2:$P5321)/SUMIF($C$2:$C$4819,$C504,$L$2:$L$4819)</f>
        <v>0.3</v>
      </c>
    </row>
    <row r="505" spans="1:17" hidden="1" x14ac:dyDescent="0.3">
      <c r="A505" t="s">
        <v>11502</v>
      </c>
      <c r="B505" t="s">
        <v>2640</v>
      </c>
      <c r="C505" t="s">
        <v>2641</v>
      </c>
      <c r="D505" t="s">
        <v>2642</v>
      </c>
      <c r="E505" t="s">
        <v>2643</v>
      </c>
      <c r="F505" t="s">
        <v>11511</v>
      </c>
      <c r="G505" s="2">
        <v>24.180900000000001</v>
      </c>
      <c r="H505" t="s">
        <v>11512</v>
      </c>
      <c r="I505">
        <v>0.3</v>
      </c>
      <c r="K505" s="3">
        <f t="shared" si="7"/>
        <v>0.32624920127795531</v>
      </c>
      <c r="L505" s="4">
        <v>231</v>
      </c>
      <c r="M505">
        <v>15</v>
      </c>
      <c r="N505" s="3">
        <v>0.1195</v>
      </c>
      <c r="O505" s="3">
        <v>0.14460000000000001</v>
      </c>
      <c r="P505" s="4">
        <f>$L505*IF($J505="",$I505,VLOOKUP($J505,margin_ranges!$E$5:$F$10,2,FALSE))</f>
        <v>69.3</v>
      </c>
      <c r="Q505">
        <f>SUMIF($C$2:$C$4819,$C505,$P$2:$P5322)/SUMIF($C$2:$C$4819,$C505,$L$2:$L$4819)</f>
        <v>0.32624920127795531</v>
      </c>
    </row>
    <row r="506" spans="1:17" hidden="1" x14ac:dyDescent="0.3">
      <c r="A506" t="s">
        <v>11502</v>
      </c>
      <c r="B506" t="s">
        <v>2640</v>
      </c>
      <c r="C506" t="s">
        <v>2641</v>
      </c>
      <c r="D506" s="1" t="s">
        <v>2644</v>
      </c>
      <c r="E506" t="s">
        <v>2645</v>
      </c>
      <c r="F506" t="s">
        <v>11511</v>
      </c>
      <c r="G506" s="2">
        <v>24.180900000000001</v>
      </c>
      <c r="H506" t="s">
        <v>11512</v>
      </c>
      <c r="I506">
        <v>0.3</v>
      </c>
      <c r="K506" s="3">
        <f t="shared" si="7"/>
        <v>0.32624920127795531</v>
      </c>
      <c r="L506" s="4">
        <v>189</v>
      </c>
      <c r="M506">
        <v>12</v>
      </c>
      <c r="N506" s="3">
        <v>0.18540000000000001</v>
      </c>
      <c r="O506" s="3">
        <v>0.14460000000000001</v>
      </c>
      <c r="P506" s="4">
        <f>$L506*IF($J506="",$I506,VLOOKUP($J506,margin_ranges!$E$5:$F$10,2,FALSE))</f>
        <v>56.699999999999996</v>
      </c>
      <c r="Q506">
        <f>SUMIF($C$2:$C$4819,$C506,$P$2:$P5323)/SUMIF($C$2:$C$4819,$C506,$L$2:$L$4819)</f>
        <v>0.32624920127795531</v>
      </c>
    </row>
    <row r="507" spans="1:17" hidden="1" x14ac:dyDescent="0.3">
      <c r="A507" t="s">
        <v>11502</v>
      </c>
      <c r="B507" t="s">
        <v>2640</v>
      </c>
      <c r="C507" t="s">
        <v>2641</v>
      </c>
      <c r="D507" t="s">
        <v>2646</v>
      </c>
      <c r="E507" t="s">
        <v>2647</v>
      </c>
      <c r="F507" t="s">
        <v>11511</v>
      </c>
      <c r="G507" s="2">
        <v>24.180900000000001</v>
      </c>
      <c r="H507" t="s">
        <v>11512</v>
      </c>
      <c r="I507">
        <v>0.3</v>
      </c>
      <c r="K507" s="3">
        <f t="shared" si="7"/>
        <v>0.32624920127795531</v>
      </c>
      <c r="L507" s="4">
        <v>193</v>
      </c>
      <c r="M507">
        <v>12</v>
      </c>
      <c r="N507" s="3">
        <v>0.1076</v>
      </c>
      <c r="O507" s="3">
        <v>0.14460000000000001</v>
      </c>
      <c r="P507" s="4">
        <f>$L507*IF($J507="",$I507,VLOOKUP($J507,margin_ranges!$E$5:$F$10,2,FALSE))</f>
        <v>57.9</v>
      </c>
      <c r="Q507">
        <f>SUMIF($C$2:$C$4819,$C507,$P$2:$P5324)/SUMIF($C$2:$C$4819,$C507,$L$2:$L$4819)</f>
        <v>0.32624920127795531</v>
      </c>
    </row>
    <row r="508" spans="1:17" hidden="1" x14ac:dyDescent="0.3">
      <c r="A508" t="s">
        <v>11502</v>
      </c>
      <c r="B508" t="s">
        <v>2640</v>
      </c>
      <c r="C508" t="s">
        <v>2641</v>
      </c>
      <c r="D508" t="s">
        <v>2648</v>
      </c>
      <c r="E508" t="s">
        <v>2649</v>
      </c>
      <c r="F508" t="s">
        <v>11511</v>
      </c>
      <c r="G508" s="2">
        <v>24.180900000000001</v>
      </c>
      <c r="H508" t="s">
        <v>11512</v>
      </c>
      <c r="I508">
        <v>0.3</v>
      </c>
      <c r="K508" s="3">
        <f t="shared" si="7"/>
        <v>0.32624920127795531</v>
      </c>
      <c r="L508" s="4">
        <v>159</v>
      </c>
      <c r="M508">
        <v>10</v>
      </c>
      <c r="N508" s="3">
        <v>0.1003</v>
      </c>
      <c r="O508" s="3">
        <v>0.14460000000000001</v>
      </c>
      <c r="P508" s="4">
        <f>$L508*IF($J508="",$I508,VLOOKUP($J508,margin_ranges!$E$5:$F$10,2,FALSE))</f>
        <v>47.699999999999996</v>
      </c>
      <c r="Q508">
        <f>SUMIF($C$2:$C$4819,$C508,$P$2:$P5325)/SUMIF($C$2:$C$4819,$C508,$L$2:$L$4819)</f>
        <v>0.32624920127795531</v>
      </c>
    </row>
    <row r="509" spans="1:17" hidden="1" x14ac:dyDescent="0.3">
      <c r="A509" t="s">
        <v>11502</v>
      </c>
      <c r="B509" t="s">
        <v>2640</v>
      </c>
      <c r="C509" t="s">
        <v>2641</v>
      </c>
      <c r="D509" t="s">
        <v>2650</v>
      </c>
      <c r="E509" t="s">
        <v>2651</v>
      </c>
      <c r="F509" t="s">
        <v>11511</v>
      </c>
      <c r="G509" s="2">
        <v>24.180900000000001</v>
      </c>
      <c r="H509" t="s">
        <v>11516</v>
      </c>
      <c r="I509">
        <v>0.43</v>
      </c>
      <c r="K509" s="3">
        <f t="shared" si="7"/>
        <v>0.32624920127795531</v>
      </c>
      <c r="L509" s="4">
        <v>316</v>
      </c>
      <c r="M509">
        <v>20</v>
      </c>
      <c r="N509" s="3">
        <v>0.1757</v>
      </c>
      <c r="O509" s="3">
        <v>0.14460000000000001</v>
      </c>
      <c r="P509" s="4">
        <f>$L509*IF($J509="",$I509,VLOOKUP($J509,margin_ranges!$E$5:$F$10,2,FALSE))</f>
        <v>135.88</v>
      </c>
      <c r="Q509">
        <f>SUMIF($C$2:$C$4819,$C509,$P$2:$P5326)/SUMIF($C$2:$C$4819,$C509,$L$2:$L$4819)</f>
        <v>0.32624920127795531</v>
      </c>
    </row>
    <row r="510" spans="1:17" hidden="1" x14ac:dyDescent="0.3">
      <c r="A510" t="s">
        <v>11502</v>
      </c>
      <c r="B510" t="s">
        <v>2640</v>
      </c>
      <c r="C510" t="s">
        <v>2641</v>
      </c>
      <c r="D510" t="s">
        <v>2652</v>
      </c>
      <c r="E510" t="s">
        <v>2653</v>
      </c>
      <c r="F510" t="s">
        <v>11511</v>
      </c>
      <c r="G510" s="2">
        <v>24.180900000000001</v>
      </c>
      <c r="H510" t="s">
        <v>11512</v>
      </c>
      <c r="I510">
        <v>0.3</v>
      </c>
      <c r="K510" s="3">
        <f t="shared" si="7"/>
        <v>0.32624920127795531</v>
      </c>
      <c r="L510" s="4">
        <v>231</v>
      </c>
      <c r="M510">
        <v>15</v>
      </c>
      <c r="N510" s="3">
        <v>0.14710000000000001</v>
      </c>
      <c r="O510" s="3">
        <v>0.14460000000000001</v>
      </c>
      <c r="P510" s="4">
        <f>$L510*IF($J510="",$I510,VLOOKUP($J510,margin_ranges!$E$5:$F$10,2,FALSE))</f>
        <v>69.3</v>
      </c>
      <c r="Q510">
        <f>SUMIF($C$2:$C$4819,$C510,$P$2:$P5327)/SUMIF($C$2:$C$4819,$C510,$L$2:$L$4819)</f>
        <v>0.32624920127795531</v>
      </c>
    </row>
    <row r="511" spans="1:17" hidden="1" x14ac:dyDescent="0.3">
      <c r="A511" t="s">
        <v>11502</v>
      </c>
      <c r="B511" t="s">
        <v>2640</v>
      </c>
      <c r="C511" t="s">
        <v>2641</v>
      </c>
      <c r="D511" t="s">
        <v>2654</v>
      </c>
      <c r="E511" t="s">
        <v>2655</v>
      </c>
      <c r="F511" t="s">
        <v>11511</v>
      </c>
      <c r="G511" s="2">
        <v>24.180900000000001</v>
      </c>
      <c r="H511" t="s">
        <v>11512</v>
      </c>
      <c r="I511">
        <v>0.3</v>
      </c>
      <c r="K511" s="3">
        <f t="shared" si="7"/>
        <v>0.32624920127795531</v>
      </c>
      <c r="L511" s="4">
        <v>246</v>
      </c>
      <c r="M511">
        <v>16</v>
      </c>
      <c r="N511" s="3">
        <v>0.1711</v>
      </c>
      <c r="O511" s="3">
        <v>0.14460000000000001</v>
      </c>
      <c r="P511" s="4">
        <f>$L511*IF($J511="",$I511,VLOOKUP($J511,margin_ranges!$E$5:$F$10,2,FALSE))</f>
        <v>73.8</v>
      </c>
      <c r="Q511">
        <f>SUMIF($C$2:$C$4819,$C511,$P$2:$P5328)/SUMIF($C$2:$C$4819,$C511,$L$2:$L$4819)</f>
        <v>0.32624920127795531</v>
      </c>
    </row>
    <row r="512" spans="1:17" hidden="1" x14ac:dyDescent="0.3">
      <c r="A512" t="s">
        <v>11502</v>
      </c>
      <c r="B512" t="s">
        <v>8487</v>
      </c>
      <c r="C512" t="s">
        <v>8500</v>
      </c>
      <c r="D512" t="s">
        <v>8501</v>
      </c>
      <c r="E512" t="s">
        <v>8502</v>
      </c>
      <c r="F512" t="s">
        <v>11511</v>
      </c>
      <c r="G512" s="2">
        <v>29.170300000000001</v>
      </c>
      <c r="H512" t="s">
        <v>11512</v>
      </c>
      <c r="I512">
        <v>0.3</v>
      </c>
      <c r="K512" s="3">
        <f t="shared" si="7"/>
        <v>0.3</v>
      </c>
      <c r="L512" s="4">
        <v>191</v>
      </c>
      <c r="M512">
        <v>9</v>
      </c>
      <c r="N512" s="3">
        <v>0.35980000000000001</v>
      </c>
      <c r="O512" s="3">
        <v>0.44290000000000002</v>
      </c>
      <c r="P512" s="4">
        <f>$L512*IF($J512="",$I512,VLOOKUP($J512,margin_ranges!$E$5:$F$10,2,FALSE))</f>
        <v>57.3</v>
      </c>
      <c r="Q512">
        <f>SUMIF($C$2:$C$4819,$C512,$P$2:$P5329)/SUMIF($C$2:$C$4819,$C512,$L$2:$L$4819)</f>
        <v>0.3</v>
      </c>
    </row>
    <row r="513" spans="1:17" hidden="1" x14ac:dyDescent="0.3">
      <c r="A513" t="s">
        <v>11502</v>
      </c>
      <c r="B513" t="s">
        <v>8487</v>
      </c>
      <c r="C513" t="s">
        <v>8500</v>
      </c>
      <c r="D513" t="s">
        <v>8503</v>
      </c>
      <c r="E513" t="s">
        <v>8504</v>
      </c>
      <c r="F513" t="s">
        <v>11513</v>
      </c>
      <c r="G513" s="2">
        <v>29.170300000000001</v>
      </c>
      <c r="H513" t="s">
        <v>11512</v>
      </c>
      <c r="I513">
        <v>0.3</v>
      </c>
      <c r="K513" s="3">
        <f t="shared" si="7"/>
        <v>0.3</v>
      </c>
      <c r="L513" s="4">
        <v>908</v>
      </c>
      <c r="M513">
        <v>43</v>
      </c>
      <c r="N513" s="3">
        <v>0.4975</v>
      </c>
      <c r="O513" s="3">
        <v>0.44290000000000002</v>
      </c>
      <c r="P513" s="4">
        <f>$L513*IF($J513="",$I513,VLOOKUP($J513,margin_ranges!$E$5:$F$10,2,FALSE))</f>
        <v>272.39999999999998</v>
      </c>
      <c r="Q513">
        <f>SUMIF($C$2:$C$4819,$C513,$P$2:$P5330)/SUMIF($C$2:$C$4819,$C513,$L$2:$L$4819)</f>
        <v>0.3</v>
      </c>
    </row>
    <row r="514" spans="1:17" hidden="1" x14ac:dyDescent="0.3">
      <c r="A514" t="s">
        <v>11502</v>
      </c>
      <c r="B514" t="s">
        <v>8487</v>
      </c>
      <c r="C514" t="s">
        <v>8500</v>
      </c>
      <c r="D514" t="s">
        <v>8505</v>
      </c>
      <c r="E514" t="s">
        <v>8506</v>
      </c>
      <c r="F514" t="s">
        <v>11513</v>
      </c>
      <c r="G514" s="2">
        <v>29.170300000000001</v>
      </c>
      <c r="H514" t="s">
        <v>11512</v>
      </c>
      <c r="I514">
        <v>0.3</v>
      </c>
      <c r="K514" s="3">
        <f t="shared" si="7"/>
        <v>0.3</v>
      </c>
      <c r="L514" s="4">
        <v>484</v>
      </c>
      <c r="M514">
        <v>23</v>
      </c>
      <c r="N514" s="3">
        <v>0.45329999999999998</v>
      </c>
      <c r="O514" s="3">
        <v>0.44290000000000002</v>
      </c>
      <c r="P514" s="4">
        <f>$L514*IF($J514="",$I514,VLOOKUP($J514,margin_ranges!$E$5:$F$10,2,FALSE))</f>
        <v>145.19999999999999</v>
      </c>
      <c r="Q514">
        <f>SUMIF($C$2:$C$4819,$C514,$P$2:$P5331)/SUMIF($C$2:$C$4819,$C514,$L$2:$L$4819)</f>
        <v>0.3</v>
      </c>
    </row>
    <row r="515" spans="1:17" hidden="1" x14ac:dyDescent="0.3">
      <c r="A515" t="s">
        <v>11502</v>
      </c>
      <c r="B515" t="s">
        <v>8487</v>
      </c>
      <c r="C515" t="s">
        <v>8500</v>
      </c>
      <c r="D515" t="s">
        <v>8507</v>
      </c>
      <c r="E515" t="s">
        <v>8508</v>
      </c>
      <c r="F515" t="s">
        <v>11513</v>
      </c>
      <c r="G515" s="2">
        <v>29.170300000000001</v>
      </c>
      <c r="H515" t="s">
        <v>11512</v>
      </c>
      <c r="I515">
        <v>0.3</v>
      </c>
      <c r="K515" s="3">
        <f t="shared" ref="K515:K578" si="8">Q515</f>
        <v>0.3</v>
      </c>
      <c r="L515" s="4">
        <v>333</v>
      </c>
      <c r="M515">
        <v>16</v>
      </c>
      <c r="N515" s="3">
        <v>0.42170000000000002</v>
      </c>
      <c r="O515" s="3">
        <v>0.44290000000000002</v>
      </c>
      <c r="P515" s="4">
        <f>$L515*IF($J515="",$I515,VLOOKUP($J515,margin_ranges!$E$5:$F$10,2,FALSE))</f>
        <v>99.899999999999991</v>
      </c>
      <c r="Q515">
        <f>SUMIF($C$2:$C$4819,$C515,$P$2:$P5332)/SUMIF($C$2:$C$4819,$C515,$L$2:$L$4819)</f>
        <v>0.3</v>
      </c>
    </row>
    <row r="516" spans="1:17" hidden="1" x14ac:dyDescent="0.3">
      <c r="A516" t="s">
        <v>11502</v>
      </c>
      <c r="B516" t="s">
        <v>8487</v>
      </c>
      <c r="C516" t="s">
        <v>8500</v>
      </c>
      <c r="D516" t="s">
        <v>8509</v>
      </c>
      <c r="E516" t="s">
        <v>8510</v>
      </c>
      <c r="F516" t="s">
        <v>11513</v>
      </c>
      <c r="G516" s="2">
        <v>29.170300000000001</v>
      </c>
      <c r="H516" t="s">
        <v>11512</v>
      </c>
      <c r="I516">
        <v>0.3</v>
      </c>
      <c r="K516" s="3">
        <f t="shared" si="8"/>
        <v>0.3</v>
      </c>
      <c r="L516" s="4">
        <v>209</v>
      </c>
      <c r="M516">
        <v>10</v>
      </c>
      <c r="N516" s="3">
        <v>0.3826</v>
      </c>
      <c r="O516" s="3">
        <v>0.44290000000000002</v>
      </c>
      <c r="P516" s="4">
        <f>$L516*IF($J516="",$I516,VLOOKUP($J516,margin_ranges!$E$5:$F$10,2,FALSE))</f>
        <v>62.699999999999996</v>
      </c>
      <c r="Q516">
        <f>SUMIF($C$2:$C$4819,$C516,$P$2:$P5333)/SUMIF($C$2:$C$4819,$C516,$L$2:$L$4819)</f>
        <v>0.3</v>
      </c>
    </row>
    <row r="517" spans="1:17" hidden="1" x14ac:dyDescent="0.3">
      <c r="A517" t="s">
        <v>11502</v>
      </c>
      <c r="B517" t="s">
        <v>5907</v>
      </c>
      <c r="C517" s="1" t="s">
        <v>4599</v>
      </c>
      <c r="D517" t="s">
        <v>5963</v>
      </c>
      <c r="E517" t="s">
        <v>5964</v>
      </c>
      <c r="F517" t="s">
        <v>11513</v>
      </c>
      <c r="G517" s="2">
        <v>25.9681</v>
      </c>
      <c r="H517" t="s">
        <v>11512</v>
      </c>
      <c r="I517">
        <v>0.3</v>
      </c>
      <c r="K517" s="3">
        <f t="shared" si="8"/>
        <v>0.3</v>
      </c>
      <c r="L517" s="4">
        <v>229</v>
      </c>
      <c r="M517">
        <v>22</v>
      </c>
      <c r="N517" s="3">
        <v>0.36720000000000003</v>
      </c>
      <c r="O517" s="3">
        <v>0.22489999999999999</v>
      </c>
      <c r="P517" s="4">
        <f>$L517*IF($J517="",$I517,VLOOKUP($J517,margin_ranges!$E$5:$F$10,2,FALSE))</f>
        <v>68.7</v>
      </c>
      <c r="Q517">
        <f>SUMIF($C$2:$C$4819,$C517,$P$2:$P5334)/SUMIF($C$2:$C$4819,$C517,$L$2:$L$4819)</f>
        <v>0.3</v>
      </c>
    </row>
    <row r="518" spans="1:17" hidden="1" x14ac:dyDescent="0.3">
      <c r="A518" t="s">
        <v>11502</v>
      </c>
      <c r="B518" t="s">
        <v>5907</v>
      </c>
      <c r="C518" t="s">
        <v>4599</v>
      </c>
      <c r="D518" t="s">
        <v>5965</v>
      </c>
      <c r="E518" t="s">
        <v>5966</v>
      </c>
      <c r="F518" t="s">
        <v>11513</v>
      </c>
      <c r="G518" s="2">
        <v>25.9681</v>
      </c>
      <c r="H518" t="s">
        <v>11515</v>
      </c>
      <c r="I518">
        <v>0.3</v>
      </c>
      <c r="K518" s="3">
        <f t="shared" si="8"/>
        <v>0.3</v>
      </c>
      <c r="L518" s="4">
        <v>685</v>
      </c>
      <c r="M518">
        <v>67</v>
      </c>
      <c r="N518" s="3">
        <v>0.21879999999999999</v>
      </c>
      <c r="O518" s="3">
        <v>0.22489999999999999</v>
      </c>
      <c r="P518" s="4">
        <f>$L518*IF($J518="",$I518,VLOOKUP($J518,margin_ranges!$E$5:$F$10,2,FALSE))</f>
        <v>205.5</v>
      </c>
      <c r="Q518">
        <f>SUMIF($C$2:$C$4819,$C518,$P$2:$P5335)/SUMIF($C$2:$C$4819,$C518,$L$2:$L$4819)</f>
        <v>0.3</v>
      </c>
    </row>
    <row r="519" spans="1:17" hidden="1" x14ac:dyDescent="0.3">
      <c r="A519" t="s">
        <v>11502</v>
      </c>
      <c r="B519" t="s">
        <v>4581</v>
      </c>
      <c r="C519" t="s">
        <v>4599</v>
      </c>
      <c r="D519" t="s">
        <v>4600</v>
      </c>
      <c r="E519" t="s">
        <v>4601</v>
      </c>
      <c r="F519" t="s">
        <v>11513</v>
      </c>
      <c r="G519" s="2">
        <v>25</v>
      </c>
      <c r="H519" t="s">
        <v>11512</v>
      </c>
      <c r="I519">
        <v>0.3</v>
      </c>
      <c r="K519" s="3">
        <f t="shared" si="8"/>
        <v>0.3</v>
      </c>
      <c r="L519" s="4">
        <v>555</v>
      </c>
      <c r="M519">
        <v>70</v>
      </c>
      <c r="N519" s="3">
        <v>0.28149999999999997</v>
      </c>
      <c r="O519" s="3">
        <v>6.4799999999999996E-2</v>
      </c>
      <c r="P519" s="4">
        <f>$L519*IF($J519="",$I519,VLOOKUP($J519,margin_ranges!$E$5:$F$10,2,FALSE))</f>
        <v>166.5</v>
      </c>
      <c r="Q519">
        <f>SUMIF($C$2:$C$4819,$C519,$P$2:$P5336)/SUMIF($C$2:$C$4819,$C519,$L$2:$L$4819)</f>
        <v>0.3</v>
      </c>
    </row>
    <row r="520" spans="1:17" hidden="1" x14ac:dyDescent="0.3">
      <c r="A520" t="s">
        <v>11502</v>
      </c>
      <c r="B520" t="s">
        <v>5907</v>
      </c>
      <c r="C520" s="1" t="s">
        <v>4599</v>
      </c>
      <c r="D520" t="s">
        <v>5967</v>
      </c>
      <c r="E520" t="s">
        <v>5968</v>
      </c>
      <c r="F520" t="s">
        <v>11513</v>
      </c>
      <c r="G520" s="2">
        <v>25.9681</v>
      </c>
      <c r="H520" t="s">
        <v>11512</v>
      </c>
      <c r="I520">
        <v>0.3</v>
      </c>
      <c r="K520" s="3">
        <f t="shared" si="8"/>
        <v>0.3</v>
      </c>
      <c r="L520" s="4">
        <v>109</v>
      </c>
      <c r="M520">
        <v>11</v>
      </c>
      <c r="N520" s="3">
        <v>0.1115</v>
      </c>
      <c r="O520" s="3">
        <v>0.22489999999999999</v>
      </c>
      <c r="P520" s="4">
        <f>$L520*IF($J520="",$I520,VLOOKUP($J520,margin_ranges!$E$5:$F$10,2,FALSE))</f>
        <v>32.699999999999996</v>
      </c>
      <c r="Q520">
        <f>SUMIF($C$2:$C$4819,$C520,$P$2:$P5337)/SUMIF($C$2:$C$4819,$C520,$L$2:$L$4819)</f>
        <v>0.3</v>
      </c>
    </row>
    <row r="521" spans="1:17" hidden="1" x14ac:dyDescent="0.3">
      <c r="A521" t="s">
        <v>11502</v>
      </c>
      <c r="B521" t="s">
        <v>4581</v>
      </c>
      <c r="C521" t="s">
        <v>4599</v>
      </c>
      <c r="D521" t="s">
        <v>4602</v>
      </c>
      <c r="E521" t="s">
        <v>4603</v>
      </c>
      <c r="F521" t="s">
        <v>11513</v>
      </c>
      <c r="G521" s="2">
        <v>25</v>
      </c>
      <c r="H521" t="s">
        <v>11512</v>
      </c>
      <c r="I521">
        <v>0.3</v>
      </c>
      <c r="K521" s="3">
        <f t="shared" si="8"/>
        <v>0.3</v>
      </c>
      <c r="L521" s="4">
        <v>238</v>
      </c>
      <c r="M521">
        <v>30</v>
      </c>
      <c r="N521" s="3">
        <v>2.9600000000000001E-2</v>
      </c>
      <c r="O521" s="3">
        <v>6.4799999999999996E-2</v>
      </c>
      <c r="P521" s="4">
        <f>$L521*IF($J521="",$I521,VLOOKUP($J521,margin_ranges!$E$5:$F$10,2,FALSE))</f>
        <v>71.399999999999991</v>
      </c>
      <c r="Q521">
        <f>SUMIF($C$2:$C$4819,$C521,$P$2:$P5338)/SUMIF($C$2:$C$4819,$C521,$L$2:$L$4819)</f>
        <v>0.3</v>
      </c>
    </row>
    <row r="522" spans="1:17" hidden="1" x14ac:dyDescent="0.3">
      <c r="A522" t="s">
        <v>11502</v>
      </c>
      <c r="B522" t="s">
        <v>787</v>
      </c>
      <c r="C522" t="s">
        <v>788</v>
      </c>
      <c r="D522" t="s">
        <v>789</v>
      </c>
      <c r="E522" t="s">
        <v>790</v>
      </c>
      <c r="F522" t="s">
        <v>11511</v>
      </c>
      <c r="G522" s="2">
        <v>26.5779</v>
      </c>
      <c r="H522" t="s">
        <v>11515</v>
      </c>
      <c r="I522">
        <v>0.3</v>
      </c>
      <c r="K522" s="3">
        <f t="shared" si="8"/>
        <v>0.3</v>
      </c>
      <c r="L522" s="4">
        <v>10</v>
      </c>
      <c r="M522">
        <v>21</v>
      </c>
      <c r="N522" s="3">
        <v>0.16619999999999999</v>
      </c>
      <c r="O522" s="3">
        <v>0.13800000000000001</v>
      </c>
      <c r="P522" s="4">
        <f>$L522*IF($J522="",$I522,VLOOKUP($J522,margin_ranges!$E$5:$F$10,2,FALSE))</f>
        <v>3</v>
      </c>
      <c r="Q522">
        <f>SUMIF($C$2:$C$4819,$C522,$P$2:$P5339)/SUMIF($C$2:$C$4819,$C522,$L$2:$L$4819)</f>
        <v>0.3</v>
      </c>
    </row>
    <row r="523" spans="1:17" hidden="1" x14ac:dyDescent="0.3">
      <c r="A523" t="s">
        <v>11502</v>
      </c>
      <c r="B523" t="s">
        <v>787</v>
      </c>
      <c r="C523" t="s">
        <v>788</v>
      </c>
      <c r="D523" t="s">
        <v>791</v>
      </c>
      <c r="E523" t="s">
        <v>792</v>
      </c>
      <c r="F523" t="s">
        <v>11511</v>
      </c>
      <c r="G523" s="2">
        <v>26.5779</v>
      </c>
      <c r="H523" t="s">
        <v>11515</v>
      </c>
      <c r="I523">
        <v>0.3</v>
      </c>
      <c r="K523" s="3">
        <f t="shared" si="8"/>
        <v>0.3</v>
      </c>
      <c r="L523" s="4">
        <v>32</v>
      </c>
      <c r="M523">
        <v>68</v>
      </c>
      <c r="N523" s="3">
        <v>0.13159999999999999</v>
      </c>
      <c r="O523" s="3">
        <v>0.13800000000000001</v>
      </c>
      <c r="P523" s="4">
        <f>$L523*IF($J523="",$I523,VLOOKUP($J523,margin_ranges!$E$5:$F$10,2,FALSE))</f>
        <v>9.6</v>
      </c>
      <c r="Q523">
        <f>SUMIF($C$2:$C$4819,$C523,$P$2:$P5340)/SUMIF($C$2:$C$4819,$C523,$L$2:$L$4819)</f>
        <v>0.3</v>
      </c>
    </row>
    <row r="524" spans="1:17" hidden="1" x14ac:dyDescent="0.3">
      <c r="A524" t="s">
        <v>11502</v>
      </c>
      <c r="B524" t="s">
        <v>4581</v>
      </c>
      <c r="C524" t="s">
        <v>4604</v>
      </c>
      <c r="D524" t="s">
        <v>4605</v>
      </c>
      <c r="E524" t="s">
        <v>4606</v>
      </c>
      <c r="F524" t="s">
        <v>11511</v>
      </c>
      <c r="G524" s="2">
        <v>29</v>
      </c>
      <c r="H524" t="s">
        <v>11512</v>
      </c>
      <c r="I524">
        <v>0.3</v>
      </c>
      <c r="K524" s="3">
        <f t="shared" si="8"/>
        <v>0.3</v>
      </c>
      <c r="L524" s="4">
        <v>264</v>
      </c>
      <c r="M524">
        <v>100</v>
      </c>
      <c r="N524" s="3">
        <v>0.56689999999999996</v>
      </c>
      <c r="O524" s="3">
        <v>0.56689999999999996</v>
      </c>
      <c r="P524" s="4">
        <f>$L524*IF($J524="",$I524,VLOOKUP($J524,margin_ranges!$E$5:$F$10,2,FALSE))</f>
        <v>79.2</v>
      </c>
      <c r="Q524">
        <f>SUMIF($C$2:$C$4819,$C524,$P$2:$P5341)/SUMIF($C$2:$C$4819,$C524,$L$2:$L$4819)</f>
        <v>0.3</v>
      </c>
    </row>
    <row r="525" spans="1:17" hidden="1" x14ac:dyDescent="0.3">
      <c r="A525" t="s">
        <v>11502</v>
      </c>
      <c r="B525" t="s">
        <v>8914</v>
      </c>
      <c r="C525" t="s">
        <v>8915</v>
      </c>
      <c r="D525" t="s">
        <v>8916</v>
      </c>
      <c r="E525" t="s">
        <v>8917</v>
      </c>
      <c r="F525" t="s">
        <v>11511</v>
      </c>
      <c r="G525" s="2">
        <v>29.986599999999999</v>
      </c>
      <c r="H525" t="s">
        <v>11515</v>
      </c>
      <c r="I525">
        <v>0.3</v>
      </c>
      <c r="K525" s="3">
        <f t="shared" si="8"/>
        <v>0.3</v>
      </c>
      <c r="L525" s="4">
        <v>16</v>
      </c>
      <c r="M525">
        <v>11</v>
      </c>
      <c r="N525" s="3">
        <v>0.21340000000000001</v>
      </c>
      <c r="O525" s="3">
        <v>0.2989</v>
      </c>
      <c r="P525" s="4">
        <f>$L525*IF($J525="",$I525,VLOOKUP($J525,margin_ranges!$E$5:$F$10,2,FALSE))</f>
        <v>4.8</v>
      </c>
      <c r="Q525">
        <f>SUMIF($C$2:$C$4819,$C525,$P$2:$P5342)/SUMIF($C$2:$C$4819,$C525,$L$2:$L$4819)</f>
        <v>0.3</v>
      </c>
    </row>
    <row r="526" spans="1:17" hidden="1" x14ac:dyDescent="0.3">
      <c r="A526" t="s">
        <v>11502</v>
      </c>
      <c r="B526" t="s">
        <v>8914</v>
      </c>
      <c r="C526" t="s">
        <v>8915</v>
      </c>
      <c r="D526" t="s">
        <v>8918</v>
      </c>
      <c r="E526" t="s">
        <v>8919</v>
      </c>
      <c r="F526" t="s">
        <v>11511</v>
      </c>
      <c r="G526" s="2">
        <v>29.986599999999999</v>
      </c>
      <c r="H526" t="s">
        <v>11515</v>
      </c>
      <c r="I526">
        <v>0.3</v>
      </c>
      <c r="K526" s="3">
        <f t="shared" si="8"/>
        <v>0.3</v>
      </c>
      <c r="L526" s="4">
        <v>22</v>
      </c>
      <c r="M526">
        <v>15</v>
      </c>
      <c r="N526" s="3">
        <v>0.4173</v>
      </c>
      <c r="O526" s="3">
        <v>0.2989</v>
      </c>
      <c r="P526" s="4">
        <f>$L526*IF($J526="",$I526,VLOOKUP($J526,margin_ranges!$E$5:$F$10,2,FALSE))</f>
        <v>6.6</v>
      </c>
      <c r="Q526">
        <f>SUMIF($C$2:$C$4819,$C526,$P$2:$P5343)/SUMIF($C$2:$C$4819,$C526,$L$2:$L$4819)</f>
        <v>0.3</v>
      </c>
    </row>
    <row r="527" spans="1:17" hidden="1" x14ac:dyDescent="0.3">
      <c r="A527" t="s">
        <v>11502</v>
      </c>
      <c r="B527" t="s">
        <v>8914</v>
      </c>
      <c r="C527" t="s">
        <v>8915</v>
      </c>
      <c r="D527" t="s">
        <v>8920</v>
      </c>
      <c r="E527" t="s">
        <v>8921</v>
      </c>
      <c r="F527" t="s">
        <v>11511</v>
      </c>
      <c r="G527" s="2">
        <v>29.986599999999999</v>
      </c>
      <c r="H527" t="s">
        <v>11515</v>
      </c>
      <c r="I527">
        <v>0.3</v>
      </c>
      <c r="K527" s="3">
        <f t="shared" si="8"/>
        <v>0.3</v>
      </c>
      <c r="L527" s="4">
        <v>35</v>
      </c>
      <c r="M527">
        <v>23</v>
      </c>
      <c r="N527" s="3">
        <v>0.36380000000000001</v>
      </c>
      <c r="O527" s="3">
        <v>0.2989</v>
      </c>
      <c r="P527" s="4">
        <f>$L527*IF($J527="",$I527,VLOOKUP($J527,margin_ranges!$E$5:$F$10,2,FALSE))</f>
        <v>10.5</v>
      </c>
      <c r="Q527">
        <f>SUMIF($C$2:$C$4819,$C527,$P$2:$P5344)/SUMIF($C$2:$C$4819,$C527,$L$2:$L$4819)</f>
        <v>0.3</v>
      </c>
    </row>
    <row r="528" spans="1:17" hidden="1" x14ac:dyDescent="0.3">
      <c r="A528" t="s">
        <v>11502</v>
      </c>
      <c r="B528" t="s">
        <v>8914</v>
      </c>
      <c r="C528" t="s">
        <v>8915</v>
      </c>
      <c r="D528" t="s">
        <v>8922</v>
      </c>
      <c r="E528" t="s">
        <v>8923</v>
      </c>
      <c r="F528" t="s">
        <v>11511</v>
      </c>
      <c r="G528" s="2">
        <v>29.986599999999999</v>
      </c>
      <c r="H528" t="s">
        <v>11515</v>
      </c>
      <c r="I528">
        <v>0.3</v>
      </c>
      <c r="K528" s="3">
        <f t="shared" si="8"/>
        <v>0.3</v>
      </c>
      <c r="L528" s="4">
        <v>17</v>
      </c>
      <c r="M528">
        <v>11</v>
      </c>
      <c r="N528" s="3">
        <v>0.35589999999999999</v>
      </c>
      <c r="O528" s="3">
        <v>0.2989</v>
      </c>
      <c r="P528" s="4">
        <f>$L528*IF($J528="",$I528,VLOOKUP($J528,margin_ranges!$E$5:$F$10,2,FALSE))</f>
        <v>5.0999999999999996</v>
      </c>
      <c r="Q528">
        <f>SUMIF($C$2:$C$4819,$C528,$P$2:$P5345)/SUMIF($C$2:$C$4819,$C528,$L$2:$L$4819)</f>
        <v>0.3</v>
      </c>
    </row>
    <row r="529" spans="1:17" hidden="1" x14ac:dyDescent="0.3">
      <c r="A529" t="s">
        <v>11502</v>
      </c>
      <c r="B529" t="s">
        <v>8914</v>
      </c>
      <c r="C529" t="s">
        <v>8915</v>
      </c>
      <c r="D529" t="s">
        <v>8924</v>
      </c>
      <c r="E529" t="s">
        <v>8925</v>
      </c>
      <c r="F529" t="s">
        <v>11511</v>
      </c>
      <c r="G529" s="2">
        <v>29.986599999999999</v>
      </c>
      <c r="H529" t="s">
        <v>11515</v>
      </c>
      <c r="I529">
        <v>0.3</v>
      </c>
      <c r="K529" s="3">
        <f t="shared" si="8"/>
        <v>0.3</v>
      </c>
      <c r="L529" s="4">
        <v>38</v>
      </c>
      <c r="M529">
        <v>25</v>
      </c>
      <c r="N529" s="3">
        <v>0.33350000000000002</v>
      </c>
      <c r="O529" s="3">
        <v>0.2989</v>
      </c>
      <c r="P529" s="4">
        <f>$L529*IF($J529="",$I529,VLOOKUP($J529,margin_ranges!$E$5:$F$10,2,FALSE))</f>
        <v>11.4</v>
      </c>
      <c r="Q529">
        <f>SUMIF($C$2:$C$4819,$C529,$P$2:$P5346)/SUMIF($C$2:$C$4819,$C529,$L$2:$L$4819)</f>
        <v>0.3</v>
      </c>
    </row>
    <row r="530" spans="1:17" hidden="1" x14ac:dyDescent="0.3">
      <c r="A530" t="s">
        <v>11502</v>
      </c>
      <c r="B530" t="s">
        <v>8914</v>
      </c>
      <c r="C530" t="s">
        <v>8915</v>
      </c>
      <c r="D530" t="s">
        <v>8926</v>
      </c>
      <c r="E530" t="s">
        <v>8927</v>
      </c>
      <c r="F530" t="s">
        <v>11511</v>
      </c>
      <c r="G530" s="2">
        <v>29.986599999999999</v>
      </c>
      <c r="H530" t="s">
        <v>11515</v>
      </c>
      <c r="I530">
        <v>0.3</v>
      </c>
      <c r="K530" s="3">
        <f t="shared" si="8"/>
        <v>0.3</v>
      </c>
      <c r="L530" s="4">
        <v>7</v>
      </c>
      <c r="M530">
        <v>5</v>
      </c>
      <c r="N530" s="3">
        <v>0.16389999999999999</v>
      </c>
      <c r="O530" s="3">
        <v>0.2989</v>
      </c>
      <c r="P530" s="4">
        <f>$L530*IF($J530="",$I530,VLOOKUP($J530,margin_ranges!$E$5:$F$10,2,FALSE))</f>
        <v>2.1</v>
      </c>
      <c r="Q530">
        <f>SUMIF($C$2:$C$4819,$C530,$P$2:$P5347)/SUMIF($C$2:$C$4819,$C530,$L$2:$L$4819)</f>
        <v>0.3</v>
      </c>
    </row>
    <row r="531" spans="1:17" hidden="1" x14ac:dyDescent="0.3">
      <c r="A531" t="s">
        <v>11502</v>
      </c>
      <c r="B531" t="s">
        <v>8914</v>
      </c>
      <c r="C531" t="s">
        <v>8915</v>
      </c>
      <c r="D531" t="s">
        <v>8928</v>
      </c>
      <c r="E531" t="s">
        <v>8929</v>
      </c>
      <c r="F531" t="s">
        <v>11511</v>
      </c>
      <c r="G531" s="2">
        <v>29.986599999999999</v>
      </c>
      <c r="H531" t="s">
        <v>11515</v>
      </c>
      <c r="I531">
        <v>0.3</v>
      </c>
      <c r="K531" s="3">
        <f t="shared" si="8"/>
        <v>0.3</v>
      </c>
      <c r="L531" s="4">
        <v>15</v>
      </c>
      <c r="M531">
        <v>10</v>
      </c>
      <c r="N531" s="3">
        <v>0.2571</v>
      </c>
      <c r="O531" s="3">
        <v>0.2989</v>
      </c>
      <c r="P531" s="4">
        <f>$L531*IF($J531="",$I531,VLOOKUP($J531,margin_ranges!$E$5:$F$10,2,FALSE))</f>
        <v>4.5</v>
      </c>
      <c r="Q531">
        <f>SUMIF($C$2:$C$4819,$C531,$P$2:$P5348)/SUMIF($C$2:$C$4819,$C531,$L$2:$L$4819)</f>
        <v>0.3</v>
      </c>
    </row>
    <row r="532" spans="1:17" hidden="1" x14ac:dyDescent="0.3">
      <c r="A532" t="s">
        <v>11502</v>
      </c>
      <c r="B532" t="s">
        <v>6549</v>
      </c>
      <c r="C532" t="s">
        <v>6555</v>
      </c>
      <c r="D532" t="s">
        <v>6556</v>
      </c>
      <c r="E532" t="s">
        <v>6557</v>
      </c>
      <c r="F532" t="s">
        <v>11511</v>
      </c>
      <c r="G532" s="2">
        <v>25</v>
      </c>
      <c r="H532" t="s">
        <v>11512</v>
      </c>
      <c r="I532">
        <v>0.3</v>
      </c>
      <c r="K532" s="3">
        <f t="shared" si="8"/>
        <v>0.3</v>
      </c>
      <c r="L532" s="4">
        <v>8</v>
      </c>
      <c r="M532">
        <v>28</v>
      </c>
      <c r="N532" s="3">
        <v>0.30209999999999998</v>
      </c>
      <c r="O532" s="3">
        <v>0.2334</v>
      </c>
      <c r="P532" s="4">
        <f>$L532*IF($J532="",$I532,VLOOKUP($J532,margin_ranges!$E$5:$F$10,2,FALSE))</f>
        <v>2.4</v>
      </c>
      <c r="Q532">
        <f>SUMIF($C$2:$C$4819,$C532,$P$2:$P5349)/SUMIF($C$2:$C$4819,$C532,$L$2:$L$4819)</f>
        <v>0.3</v>
      </c>
    </row>
    <row r="533" spans="1:17" hidden="1" x14ac:dyDescent="0.3">
      <c r="A533" t="s">
        <v>11502</v>
      </c>
      <c r="B533" t="s">
        <v>4581</v>
      </c>
      <c r="C533" t="s">
        <v>4607</v>
      </c>
      <c r="D533" t="s">
        <v>4608</v>
      </c>
      <c r="E533" t="s">
        <v>4609</v>
      </c>
      <c r="F533" t="s">
        <v>11511</v>
      </c>
      <c r="G533" s="2">
        <v>29</v>
      </c>
      <c r="H533" t="s">
        <v>11512</v>
      </c>
      <c r="I533">
        <v>0.3</v>
      </c>
      <c r="K533" s="3">
        <f t="shared" si="8"/>
        <v>0.29999999999999993</v>
      </c>
      <c r="L533" s="4">
        <v>98</v>
      </c>
      <c r="M533">
        <v>40</v>
      </c>
      <c r="N533" s="3">
        <v>0.75480000000000003</v>
      </c>
      <c r="O533" s="3">
        <v>0.74760000000000004</v>
      </c>
      <c r="P533" s="4">
        <f>$L533*IF($J533="",$I533,VLOOKUP($J533,margin_ranges!$E$5:$F$10,2,FALSE))</f>
        <v>29.4</v>
      </c>
      <c r="Q533">
        <f>SUMIF($C$2:$C$4819,$C533,$P$2:$P5350)/SUMIF($C$2:$C$4819,$C533,$L$2:$L$4819)</f>
        <v>0.29999999999999993</v>
      </c>
    </row>
    <row r="534" spans="1:17" hidden="1" x14ac:dyDescent="0.3">
      <c r="A534" t="s">
        <v>11502</v>
      </c>
      <c r="B534" t="s">
        <v>4581</v>
      </c>
      <c r="C534" t="s">
        <v>4607</v>
      </c>
      <c r="D534" t="s">
        <v>4610</v>
      </c>
      <c r="E534" t="s">
        <v>4611</v>
      </c>
      <c r="F534" t="s">
        <v>11511</v>
      </c>
      <c r="G534" s="2">
        <v>29</v>
      </c>
      <c r="H534" t="s">
        <v>11512</v>
      </c>
      <c r="I534">
        <v>0.3</v>
      </c>
      <c r="K534" s="3">
        <f t="shared" si="8"/>
        <v>0.29999999999999993</v>
      </c>
      <c r="L534" s="4">
        <v>146</v>
      </c>
      <c r="M534">
        <v>60</v>
      </c>
      <c r="N534" s="3">
        <v>0.73770000000000002</v>
      </c>
      <c r="O534" s="3">
        <v>0.74760000000000004</v>
      </c>
      <c r="P534" s="4">
        <f>$L534*IF($J534="",$I534,VLOOKUP($J534,margin_ranges!$E$5:$F$10,2,FALSE))</f>
        <v>43.8</v>
      </c>
      <c r="Q534">
        <f>SUMIF($C$2:$C$4819,$C534,$P$2:$P5351)/SUMIF($C$2:$C$4819,$C534,$L$2:$L$4819)</f>
        <v>0.29999999999999993</v>
      </c>
    </row>
    <row r="535" spans="1:17" hidden="1" x14ac:dyDescent="0.3">
      <c r="A535" t="s">
        <v>11502</v>
      </c>
      <c r="B535" t="s">
        <v>5907</v>
      </c>
      <c r="C535" t="s">
        <v>2670</v>
      </c>
      <c r="D535" t="s">
        <v>5969</v>
      </c>
      <c r="E535" t="s">
        <v>5970</v>
      </c>
      <c r="F535" t="s">
        <v>11513</v>
      </c>
      <c r="G535" s="2">
        <v>31.891400000000001</v>
      </c>
      <c r="H535" t="s">
        <v>11512</v>
      </c>
      <c r="I535">
        <v>0.3</v>
      </c>
      <c r="K535" s="3">
        <f t="shared" si="8"/>
        <v>0.3</v>
      </c>
      <c r="L535" s="4">
        <v>293</v>
      </c>
      <c r="M535">
        <v>13</v>
      </c>
      <c r="N535" s="3">
        <v>0.12690000000000001</v>
      </c>
      <c r="O535" s="3">
        <v>0.20150000000000001</v>
      </c>
      <c r="P535" s="4">
        <f>$L535*IF($J535="",$I535,VLOOKUP($J535,margin_ranges!$E$5:$F$10,2,FALSE))</f>
        <v>87.899999999999991</v>
      </c>
      <c r="Q535">
        <f>SUMIF($C$2:$C$4819,$C535,$P$2:$P5352)/SUMIF($C$2:$C$4819,$C535,$L$2:$L$4819)</f>
        <v>0.3</v>
      </c>
    </row>
    <row r="536" spans="1:17" hidden="1" x14ac:dyDescent="0.3">
      <c r="A536" t="s">
        <v>11502</v>
      </c>
      <c r="B536" t="s">
        <v>5907</v>
      </c>
      <c r="C536" t="s">
        <v>2670</v>
      </c>
      <c r="D536" t="s">
        <v>5971</v>
      </c>
      <c r="E536" t="s">
        <v>5972</v>
      </c>
      <c r="F536" t="s">
        <v>11513</v>
      </c>
      <c r="G536" s="2">
        <v>31.891400000000001</v>
      </c>
      <c r="H536" t="s">
        <v>11512</v>
      </c>
      <c r="I536">
        <v>0.3</v>
      </c>
      <c r="K536" s="3">
        <f t="shared" si="8"/>
        <v>0.3</v>
      </c>
      <c r="L536" s="4">
        <v>842</v>
      </c>
      <c r="M536">
        <v>38</v>
      </c>
      <c r="N536" s="3">
        <v>0.2089</v>
      </c>
      <c r="O536" s="3">
        <v>0.20150000000000001</v>
      </c>
      <c r="P536" s="4">
        <f>$L536*IF($J536="",$I536,VLOOKUP($J536,margin_ranges!$E$5:$F$10,2,FALSE))</f>
        <v>252.6</v>
      </c>
      <c r="Q536">
        <f>SUMIF($C$2:$C$4819,$C536,$P$2:$P5353)/SUMIF($C$2:$C$4819,$C536,$L$2:$L$4819)</f>
        <v>0.3</v>
      </c>
    </row>
    <row r="537" spans="1:17" hidden="1" x14ac:dyDescent="0.3">
      <c r="A537" t="s">
        <v>11502</v>
      </c>
      <c r="B537" t="s">
        <v>2669</v>
      </c>
      <c r="C537" t="s">
        <v>2670</v>
      </c>
      <c r="D537" t="s">
        <v>2671</v>
      </c>
      <c r="E537" t="s">
        <v>2672</v>
      </c>
      <c r="F537" t="s">
        <v>11513</v>
      </c>
      <c r="G537" s="2">
        <v>29</v>
      </c>
      <c r="H537" t="s">
        <v>11512</v>
      </c>
      <c r="I537">
        <v>0.3</v>
      </c>
      <c r="K537" s="3">
        <f t="shared" si="8"/>
        <v>0.3</v>
      </c>
      <c r="L537" s="4">
        <v>438</v>
      </c>
      <c r="M537">
        <v>27</v>
      </c>
      <c r="N537" s="3">
        <v>8.8400000000000006E-2</v>
      </c>
      <c r="O537" s="3">
        <v>0.12280000000000001</v>
      </c>
      <c r="P537" s="4">
        <f>$L537*IF($J537="",$I537,VLOOKUP($J537,margin_ranges!$E$5:$F$10,2,FALSE))</f>
        <v>131.4</v>
      </c>
      <c r="Q537">
        <f>SUMIF($C$2:$C$4819,$C537,$P$2:$P5354)/SUMIF($C$2:$C$4819,$C537,$L$2:$L$4819)</f>
        <v>0.3</v>
      </c>
    </row>
    <row r="538" spans="1:17" hidden="1" x14ac:dyDescent="0.3">
      <c r="A538" t="s">
        <v>11502</v>
      </c>
      <c r="B538" t="s">
        <v>2669</v>
      </c>
      <c r="C538" t="s">
        <v>2670</v>
      </c>
      <c r="D538" t="s">
        <v>2673</v>
      </c>
      <c r="E538" t="s">
        <v>2674</v>
      </c>
      <c r="F538" t="s">
        <v>11513</v>
      </c>
      <c r="G538" s="2">
        <v>29</v>
      </c>
      <c r="H538" t="s">
        <v>11512</v>
      </c>
      <c r="I538">
        <v>0.3</v>
      </c>
      <c r="K538" s="3">
        <f t="shared" si="8"/>
        <v>0.3</v>
      </c>
      <c r="L538" s="4">
        <v>471</v>
      </c>
      <c r="M538">
        <v>29</v>
      </c>
      <c r="N538" s="3">
        <v>0.17480000000000001</v>
      </c>
      <c r="O538" s="3">
        <v>0.12280000000000001</v>
      </c>
      <c r="P538" s="4">
        <f>$L538*IF($J538="",$I538,VLOOKUP($J538,margin_ranges!$E$5:$F$10,2,FALSE))</f>
        <v>141.29999999999998</v>
      </c>
      <c r="Q538">
        <f>SUMIF($C$2:$C$4819,$C538,$P$2:$P5355)/SUMIF($C$2:$C$4819,$C538,$L$2:$L$4819)</f>
        <v>0.3</v>
      </c>
    </row>
    <row r="539" spans="1:17" hidden="1" x14ac:dyDescent="0.3">
      <c r="A539" t="s">
        <v>11502</v>
      </c>
      <c r="B539" t="s">
        <v>5907</v>
      </c>
      <c r="C539" s="1" t="s">
        <v>2670</v>
      </c>
      <c r="D539" t="s">
        <v>5973</v>
      </c>
      <c r="E539" t="s">
        <v>5974</v>
      </c>
      <c r="F539" t="s">
        <v>11513</v>
      </c>
      <c r="G539" s="2">
        <v>31.891400000000001</v>
      </c>
      <c r="H539" t="s">
        <v>11512</v>
      </c>
      <c r="I539">
        <v>0.3</v>
      </c>
      <c r="K539" s="3">
        <f t="shared" si="8"/>
        <v>0.3</v>
      </c>
      <c r="L539" s="4">
        <v>766</v>
      </c>
      <c r="M539">
        <v>34</v>
      </c>
      <c r="N539" s="3">
        <v>0.28920000000000001</v>
      </c>
      <c r="O539" s="3">
        <v>0.20150000000000001</v>
      </c>
      <c r="P539" s="4">
        <f>$L539*IF($J539="",$I539,VLOOKUP($J539,margin_ranges!$E$5:$F$10,2,FALSE))</f>
        <v>229.79999999999998</v>
      </c>
      <c r="Q539">
        <f>SUMIF($C$2:$C$4819,$C539,$P$2:$P5356)/SUMIF($C$2:$C$4819,$C539,$L$2:$L$4819)</f>
        <v>0.3</v>
      </c>
    </row>
    <row r="540" spans="1:17" hidden="1" x14ac:dyDescent="0.3">
      <c r="A540" t="s">
        <v>11502</v>
      </c>
      <c r="B540" t="s">
        <v>2669</v>
      </c>
      <c r="C540" t="s">
        <v>2670</v>
      </c>
      <c r="D540" t="s">
        <v>2675</v>
      </c>
      <c r="E540" t="s">
        <v>2676</v>
      </c>
      <c r="F540" t="s">
        <v>11513</v>
      </c>
      <c r="G540" s="2">
        <v>29</v>
      </c>
      <c r="H540" t="s">
        <v>11512</v>
      </c>
      <c r="I540">
        <v>0.3</v>
      </c>
      <c r="K540" s="3">
        <f t="shared" si="8"/>
        <v>0.3</v>
      </c>
      <c r="L540" s="4">
        <v>385</v>
      </c>
      <c r="M540">
        <v>24</v>
      </c>
      <c r="N540" s="3">
        <v>0.13300000000000001</v>
      </c>
      <c r="O540" s="3">
        <v>0.12280000000000001</v>
      </c>
      <c r="P540" s="4">
        <f>$L540*IF($J540="",$I540,VLOOKUP($J540,margin_ranges!$E$5:$F$10,2,FALSE))</f>
        <v>115.5</v>
      </c>
      <c r="Q540">
        <f>SUMIF($C$2:$C$4819,$C540,$P$2:$P5357)/SUMIF($C$2:$C$4819,$C540,$L$2:$L$4819)</f>
        <v>0.3</v>
      </c>
    </row>
    <row r="541" spans="1:17" hidden="1" x14ac:dyDescent="0.3">
      <c r="A541" t="s">
        <v>11502</v>
      </c>
      <c r="B541" t="s">
        <v>5907</v>
      </c>
      <c r="C541" t="s">
        <v>2670</v>
      </c>
      <c r="D541" t="s">
        <v>5975</v>
      </c>
      <c r="E541" t="s">
        <v>5976</v>
      </c>
      <c r="F541" t="s">
        <v>11513</v>
      </c>
      <c r="G541" s="2">
        <v>31.891400000000001</v>
      </c>
      <c r="H541" t="s">
        <v>11512</v>
      </c>
      <c r="I541">
        <v>0.3</v>
      </c>
      <c r="K541" s="3">
        <f t="shared" si="8"/>
        <v>0.3</v>
      </c>
      <c r="L541" s="4">
        <v>335</v>
      </c>
      <c r="M541">
        <v>15</v>
      </c>
      <c r="N541" s="3">
        <v>0.15670000000000001</v>
      </c>
      <c r="O541" s="3">
        <v>0.20150000000000001</v>
      </c>
      <c r="P541" s="4">
        <f>$L541*IF($J541="",$I541,VLOOKUP($J541,margin_ranges!$E$5:$F$10,2,FALSE))</f>
        <v>100.5</v>
      </c>
      <c r="Q541">
        <f>SUMIF($C$2:$C$4819,$C541,$P$2:$P5358)/SUMIF($C$2:$C$4819,$C541,$L$2:$L$4819)</f>
        <v>0.3</v>
      </c>
    </row>
    <row r="542" spans="1:17" hidden="1" x14ac:dyDescent="0.3">
      <c r="A542" t="s">
        <v>11502</v>
      </c>
      <c r="B542" t="s">
        <v>2669</v>
      </c>
      <c r="C542" t="s">
        <v>2670</v>
      </c>
      <c r="D542" t="s">
        <v>2677</v>
      </c>
      <c r="E542" t="s">
        <v>2678</v>
      </c>
      <c r="F542" t="s">
        <v>11513</v>
      </c>
      <c r="G542" s="2">
        <v>29</v>
      </c>
      <c r="H542" t="s">
        <v>11512</v>
      </c>
      <c r="I542">
        <v>0.3</v>
      </c>
      <c r="K542" s="3">
        <f t="shared" si="8"/>
        <v>0.3</v>
      </c>
      <c r="L542" s="4">
        <v>316</v>
      </c>
      <c r="M542">
        <v>20</v>
      </c>
      <c r="N542" s="3">
        <v>0.1188</v>
      </c>
      <c r="O542" s="3">
        <v>0.12280000000000001</v>
      </c>
      <c r="P542" s="4">
        <f>$L542*IF($J542="",$I542,VLOOKUP($J542,margin_ranges!$E$5:$F$10,2,FALSE))</f>
        <v>94.8</v>
      </c>
      <c r="Q542">
        <f>SUMIF($C$2:$C$4819,$C542,$P$2:$P5359)/SUMIF($C$2:$C$4819,$C542,$L$2:$L$4819)</f>
        <v>0.3</v>
      </c>
    </row>
    <row r="543" spans="1:17" hidden="1" x14ac:dyDescent="0.3">
      <c r="A543" t="s">
        <v>11502</v>
      </c>
      <c r="B543" t="s">
        <v>5907</v>
      </c>
      <c r="C543" t="s">
        <v>5977</v>
      </c>
      <c r="D543" t="s">
        <v>5978</v>
      </c>
      <c r="E543" t="s">
        <v>5979</v>
      </c>
      <c r="F543" t="s">
        <v>11513</v>
      </c>
      <c r="G543" s="2">
        <v>29</v>
      </c>
      <c r="H543" t="s">
        <v>11512</v>
      </c>
      <c r="I543">
        <v>0.3</v>
      </c>
      <c r="K543" s="3">
        <f t="shared" si="8"/>
        <v>0.3</v>
      </c>
      <c r="L543" s="4">
        <v>67</v>
      </c>
      <c r="M543">
        <v>24</v>
      </c>
      <c r="N543" s="3">
        <v>0.161</v>
      </c>
      <c r="O543" s="3">
        <v>0.21229999999999999</v>
      </c>
      <c r="P543" s="4">
        <f>$L543*IF($J543="",$I543,VLOOKUP($J543,margin_ranges!$E$5:$F$10,2,FALSE))</f>
        <v>20.099999999999998</v>
      </c>
      <c r="Q543">
        <f>SUMIF($C$2:$C$4819,$C543,$P$2:$P5360)/SUMIF($C$2:$C$4819,$C543,$L$2:$L$4819)</f>
        <v>0.3</v>
      </c>
    </row>
    <row r="544" spans="1:17" hidden="1" x14ac:dyDescent="0.3">
      <c r="A544" t="s">
        <v>11502</v>
      </c>
      <c r="B544" t="s">
        <v>5907</v>
      </c>
      <c r="C544" t="s">
        <v>5977</v>
      </c>
      <c r="D544" t="s">
        <v>5980</v>
      </c>
      <c r="E544" t="s">
        <v>5981</v>
      </c>
      <c r="F544" t="s">
        <v>11513</v>
      </c>
      <c r="G544" s="2">
        <v>29</v>
      </c>
      <c r="H544" t="s">
        <v>11512</v>
      </c>
      <c r="I544">
        <v>0.3</v>
      </c>
      <c r="K544" s="3">
        <f t="shared" si="8"/>
        <v>0.3</v>
      </c>
      <c r="L544" s="4">
        <v>214</v>
      </c>
      <c r="M544">
        <v>76</v>
      </c>
      <c r="N544" s="3">
        <v>0.2591</v>
      </c>
      <c r="O544" s="3">
        <v>0.21229999999999999</v>
      </c>
      <c r="P544" s="4">
        <f>$L544*IF($J544="",$I544,VLOOKUP($J544,margin_ranges!$E$5:$F$10,2,FALSE))</f>
        <v>64.2</v>
      </c>
      <c r="Q544">
        <f>SUMIF($C$2:$C$4819,$C544,$P$2:$P5361)/SUMIF($C$2:$C$4819,$C544,$L$2:$L$4819)</f>
        <v>0.3</v>
      </c>
    </row>
    <row r="545" spans="1:17" hidden="1" x14ac:dyDescent="0.3">
      <c r="A545" t="s">
        <v>11502</v>
      </c>
      <c r="B545" t="s">
        <v>3693</v>
      </c>
      <c r="C545" t="s">
        <v>3720</v>
      </c>
      <c r="D545" t="s">
        <v>3721</v>
      </c>
      <c r="E545" t="s">
        <v>3722</v>
      </c>
      <c r="F545" t="s">
        <v>11511</v>
      </c>
      <c r="G545" s="2">
        <v>38.133499999999998</v>
      </c>
      <c r="H545" t="s">
        <v>11512</v>
      </c>
      <c r="I545">
        <v>0.3</v>
      </c>
      <c r="K545" s="3">
        <f t="shared" si="8"/>
        <v>0.3</v>
      </c>
      <c r="L545" s="4">
        <v>94</v>
      </c>
      <c r="M545">
        <v>45</v>
      </c>
      <c r="N545" s="3">
        <v>0.77929999999999999</v>
      </c>
      <c r="O545" s="3">
        <v>0.49430000000000002</v>
      </c>
      <c r="P545" s="4">
        <f>$L545*IF($J545="",$I545,VLOOKUP($J545,margin_ranges!$E$5:$F$10,2,FALSE))</f>
        <v>28.2</v>
      </c>
      <c r="Q545">
        <f>SUMIF($C$2:$C$4819,$C545,$P$2:$P5362)/SUMIF($C$2:$C$4819,$C545,$L$2:$L$4819)</f>
        <v>0.3</v>
      </c>
    </row>
    <row r="546" spans="1:17" hidden="1" x14ac:dyDescent="0.3">
      <c r="A546" t="s">
        <v>11502</v>
      </c>
      <c r="B546" t="s">
        <v>7561</v>
      </c>
      <c r="C546" t="s">
        <v>7613</v>
      </c>
      <c r="D546" t="s">
        <v>7614</v>
      </c>
      <c r="E546" t="s">
        <v>7615</v>
      </c>
      <c r="F546" t="s">
        <v>11511</v>
      </c>
      <c r="G546" s="2">
        <v>32</v>
      </c>
      <c r="H546" t="s">
        <v>11512</v>
      </c>
      <c r="I546">
        <v>0.3</v>
      </c>
      <c r="K546" s="3">
        <f t="shared" si="8"/>
        <v>0.3</v>
      </c>
      <c r="L546" s="4">
        <v>13</v>
      </c>
      <c r="M546">
        <v>100</v>
      </c>
      <c r="N546" s="3">
        <v>0.20430000000000001</v>
      </c>
      <c r="O546" s="3">
        <v>0.20430000000000001</v>
      </c>
      <c r="P546" s="4">
        <f>$L546*IF($J546="",$I546,VLOOKUP($J546,margin_ranges!$E$5:$F$10,2,FALSE))</f>
        <v>3.9</v>
      </c>
      <c r="Q546">
        <f>SUMIF($C$2:$C$4819,$C546,$P$2:$P5363)/SUMIF($C$2:$C$4819,$C546,$L$2:$L$4819)</f>
        <v>0.3</v>
      </c>
    </row>
    <row r="547" spans="1:17" hidden="1" x14ac:dyDescent="0.3">
      <c r="A547" t="s">
        <v>11502</v>
      </c>
      <c r="B547" t="s">
        <v>2679</v>
      </c>
      <c r="C547" t="s">
        <v>2680</v>
      </c>
      <c r="D547" t="s">
        <v>2681</v>
      </c>
      <c r="E547" t="s">
        <v>2682</v>
      </c>
      <c r="F547" t="s">
        <v>11511</v>
      </c>
      <c r="G547" s="2">
        <v>33.727699999999999</v>
      </c>
      <c r="H547" t="s">
        <v>11512</v>
      </c>
      <c r="I547">
        <v>0.3</v>
      </c>
      <c r="K547" s="3">
        <f t="shared" si="8"/>
        <v>0.30000000000000004</v>
      </c>
      <c r="L547" s="4">
        <v>48</v>
      </c>
      <c r="M547">
        <v>5</v>
      </c>
      <c r="N547" s="3">
        <v>0.216</v>
      </c>
      <c r="O547" s="3">
        <v>0.3795</v>
      </c>
      <c r="P547" s="4">
        <f>$L547*IF($J547="",$I547,VLOOKUP($J547,margin_ranges!$E$5:$F$10,2,FALSE))</f>
        <v>14.399999999999999</v>
      </c>
      <c r="Q547">
        <f>SUMIF($C$2:$C$4819,$C547,$P$2:$P5364)/SUMIF($C$2:$C$4819,$C547,$L$2:$L$4819)</f>
        <v>0.30000000000000004</v>
      </c>
    </row>
    <row r="548" spans="1:17" hidden="1" x14ac:dyDescent="0.3">
      <c r="A548" t="s">
        <v>11502</v>
      </c>
      <c r="B548" t="s">
        <v>2679</v>
      </c>
      <c r="C548" t="s">
        <v>2680</v>
      </c>
      <c r="D548" t="s">
        <v>2683</v>
      </c>
      <c r="E548" t="s">
        <v>2684</v>
      </c>
      <c r="F548" t="s">
        <v>11511</v>
      </c>
      <c r="G548" s="2">
        <v>33.727699999999999</v>
      </c>
      <c r="H548" t="s">
        <v>11512</v>
      </c>
      <c r="I548">
        <v>0.3</v>
      </c>
      <c r="K548" s="3">
        <f t="shared" si="8"/>
        <v>0.30000000000000004</v>
      </c>
      <c r="L548" s="4">
        <v>257</v>
      </c>
      <c r="M548">
        <v>24</v>
      </c>
      <c r="N548" s="3">
        <v>0.36959999999999998</v>
      </c>
      <c r="O548" s="3">
        <v>0.3795</v>
      </c>
      <c r="P548" s="4">
        <f>$L548*IF($J548="",$I548,VLOOKUP($J548,margin_ranges!$E$5:$F$10,2,FALSE))</f>
        <v>77.099999999999994</v>
      </c>
      <c r="Q548">
        <f>SUMIF($C$2:$C$4819,$C548,$P$2:$P5365)/SUMIF($C$2:$C$4819,$C548,$L$2:$L$4819)</f>
        <v>0.30000000000000004</v>
      </c>
    </row>
    <row r="549" spans="1:17" hidden="1" x14ac:dyDescent="0.3">
      <c r="A549" t="s">
        <v>11502</v>
      </c>
      <c r="B549" t="s">
        <v>2679</v>
      </c>
      <c r="C549" t="s">
        <v>2680</v>
      </c>
      <c r="D549" t="s">
        <v>2685</v>
      </c>
      <c r="E549" t="s">
        <v>2686</v>
      </c>
      <c r="F549" t="s">
        <v>11513</v>
      </c>
      <c r="G549" s="2">
        <v>33.727699999999999</v>
      </c>
      <c r="H549" t="s">
        <v>11512</v>
      </c>
      <c r="I549">
        <v>0.3</v>
      </c>
      <c r="K549" s="3">
        <f t="shared" si="8"/>
        <v>0.30000000000000004</v>
      </c>
      <c r="L549" s="4">
        <v>757</v>
      </c>
      <c r="M549">
        <v>71</v>
      </c>
      <c r="N549" s="3">
        <v>0.39589999999999997</v>
      </c>
      <c r="O549" s="3">
        <v>0.3795</v>
      </c>
      <c r="P549" s="4">
        <f>$L549*IF($J549="",$I549,VLOOKUP($J549,margin_ranges!$E$5:$F$10,2,FALSE))</f>
        <v>227.1</v>
      </c>
      <c r="Q549">
        <f>SUMIF($C$2:$C$4819,$C549,$P$2:$P5366)/SUMIF($C$2:$C$4819,$C549,$L$2:$L$4819)</f>
        <v>0.30000000000000004</v>
      </c>
    </row>
    <row r="550" spans="1:17" hidden="1" x14ac:dyDescent="0.3">
      <c r="A550" t="s">
        <v>11502</v>
      </c>
      <c r="B550" t="s">
        <v>9069</v>
      </c>
      <c r="C550" t="s">
        <v>9091</v>
      </c>
      <c r="D550" t="s">
        <v>9092</v>
      </c>
      <c r="E550" t="s">
        <v>9093</v>
      </c>
      <c r="F550" t="s">
        <v>11511</v>
      </c>
      <c r="G550" s="2">
        <v>23.295200000000001</v>
      </c>
      <c r="H550" t="s">
        <v>11512</v>
      </c>
      <c r="I550">
        <v>0.3</v>
      </c>
      <c r="K550" s="3">
        <f t="shared" si="8"/>
        <v>0.38167661097852029</v>
      </c>
      <c r="L550" s="4">
        <v>45</v>
      </c>
      <c r="M550">
        <v>3</v>
      </c>
      <c r="N550" s="3">
        <v>4.1599999999999998E-2</v>
      </c>
      <c r="O550" s="3">
        <v>7.5700000000000003E-2</v>
      </c>
      <c r="P550" s="4">
        <f>$L550*IF($J550="",$I550,VLOOKUP($J550,margin_ranges!$E$5:$F$10,2,FALSE))</f>
        <v>13.5</v>
      </c>
      <c r="Q550">
        <f>SUMIF($C$2:$C$4819,$C550,$P$2:$P5367)/SUMIF($C$2:$C$4819,$C550,$L$2:$L$4819)</f>
        <v>0.38167661097852029</v>
      </c>
    </row>
    <row r="551" spans="1:17" hidden="1" x14ac:dyDescent="0.3">
      <c r="A551" t="s">
        <v>11502</v>
      </c>
      <c r="B551" t="s">
        <v>9069</v>
      </c>
      <c r="C551" t="s">
        <v>9091</v>
      </c>
      <c r="D551" t="s">
        <v>9094</v>
      </c>
      <c r="E551" t="s">
        <v>9095</v>
      </c>
      <c r="F551" t="s">
        <v>11513</v>
      </c>
      <c r="G551" s="2">
        <v>23.295200000000001</v>
      </c>
      <c r="H551" t="s">
        <v>11512</v>
      </c>
      <c r="I551">
        <v>0.3</v>
      </c>
      <c r="K551" s="3">
        <f t="shared" si="8"/>
        <v>0.38167661097852029</v>
      </c>
      <c r="L551" s="4">
        <v>559</v>
      </c>
      <c r="M551">
        <v>33</v>
      </c>
      <c r="N551" s="3">
        <v>9.2399999999999996E-2</v>
      </c>
      <c r="O551" s="3">
        <v>7.5700000000000003E-2</v>
      </c>
      <c r="P551" s="4">
        <f>$L551*IF($J551="",$I551,VLOOKUP($J551,margin_ranges!$E$5:$F$10,2,FALSE))</f>
        <v>167.7</v>
      </c>
      <c r="Q551">
        <f>SUMIF($C$2:$C$4819,$C551,$P$2:$P5368)/SUMIF($C$2:$C$4819,$C551,$L$2:$L$4819)</f>
        <v>0.38167661097852029</v>
      </c>
    </row>
    <row r="552" spans="1:17" hidden="1" x14ac:dyDescent="0.3">
      <c r="A552" t="s">
        <v>11502</v>
      </c>
      <c r="B552" t="s">
        <v>9069</v>
      </c>
      <c r="C552" t="s">
        <v>9091</v>
      </c>
      <c r="D552" t="s">
        <v>9096</v>
      </c>
      <c r="E552" t="s">
        <v>9097</v>
      </c>
      <c r="F552" t="s">
        <v>11513</v>
      </c>
      <c r="G552" s="2">
        <v>23.295200000000001</v>
      </c>
      <c r="H552" t="s">
        <v>11516</v>
      </c>
      <c r="I552">
        <v>0.43</v>
      </c>
      <c r="K552" s="3">
        <f t="shared" si="8"/>
        <v>0.38167661097852029</v>
      </c>
      <c r="L552" s="4">
        <v>1053</v>
      </c>
      <c r="M552">
        <v>63</v>
      </c>
      <c r="N552" s="3">
        <v>6.88E-2</v>
      </c>
      <c r="O552" s="3">
        <v>7.5700000000000003E-2</v>
      </c>
      <c r="P552" s="4">
        <f>$L552*IF($J552="",$I552,VLOOKUP($J552,margin_ranges!$E$5:$F$10,2,FALSE))</f>
        <v>452.79</v>
      </c>
      <c r="Q552">
        <f>SUMIF($C$2:$C$4819,$C552,$P$2:$P5369)/SUMIF($C$2:$C$4819,$C552,$L$2:$L$4819)</f>
        <v>0.38167661097852029</v>
      </c>
    </row>
    <row r="553" spans="1:17" hidden="1" x14ac:dyDescent="0.3">
      <c r="A553" t="s">
        <v>11502</v>
      </c>
      <c r="B553" t="s">
        <v>9069</v>
      </c>
      <c r="C553" t="s">
        <v>9091</v>
      </c>
      <c r="D553" t="s">
        <v>9098</v>
      </c>
      <c r="E553" t="s">
        <v>9099</v>
      </c>
      <c r="F553" t="s">
        <v>11511</v>
      </c>
      <c r="G553" s="2">
        <v>23.295200000000001</v>
      </c>
      <c r="H553" t="s">
        <v>11512</v>
      </c>
      <c r="I553">
        <v>0.3</v>
      </c>
      <c r="K553" s="3">
        <f t="shared" si="8"/>
        <v>0.38167661097852029</v>
      </c>
      <c r="L553" s="4">
        <v>19</v>
      </c>
      <c r="M553">
        <v>1</v>
      </c>
      <c r="N553" s="3">
        <v>4.4400000000000002E-2</v>
      </c>
      <c r="O553" s="3">
        <v>7.5700000000000003E-2</v>
      </c>
      <c r="P553" s="4">
        <f>$L553*IF($J553="",$I553,VLOOKUP($J553,margin_ranges!$E$5:$F$10,2,FALSE))</f>
        <v>5.7</v>
      </c>
      <c r="Q553">
        <f>SUMIF($C$2:$C$4819,$C553,$P$2:$P5370)/SUMIF($C$2:$C$4819,$C553,$L$2:$L$4819)</f>
        <v>0.38167661097852029</v>
      </c>
    </row>
    <row r="554" spans="1:17" hidden="1" x14ac:dyDescent="0.3">
      <c r="A554" t="s">
        <v>11502</v>
      </c>
      <c r="B554" t="s">
        <v>6705</v>
      </c>
      <c r="C554" t="s">
        <v>6717</v>
      </c>
      <c r="D554" t="s">
        <v>6718</v>
      </c>
      <c r="E554" t="s">
        <v>6719</v>
      </c>
      <c r="F554" t="s">
        <v>11511</v>
      </c>
      <c r="G554" s="2">
        <v>32.051600000000001</v>
      </c>
      <c r="H554" t="s">
        <v>11512</v>
      </c>
      <c r="I554">
        <v>0.3</v>
      </c>
      <c r="K554" s="3">
        <f t="shared" si="8"/>
        <v>0.30000000000000004</v>
      </c>
      <c r="L554" s="4">
        <v>27</v>
      </c>
      <c r="M554">
        <v>33</v>
      </c>
      <c r="N554" s="3">
        <v>0.63859999999999995</v>
      </c>
      <c r="O554" s="3">
        <v>0.54320000000000002</v>
      </c>
      <c r="P554" s="4">
        <f>$L554*IF($J554="",$I554,VLOOKUP($J554,margin_ranges!$E$5:$F$10,2,FALSE))</f>
        <v>8.1</v>
      </c>
      <c r="Q554">
        <f>SUMIF($C$2:$C$4819,$C554,$P$2:$P5371)/SUMIF($C$2:$C$4819,$C554,$L$2:$L$4819)</f>
        <v>0.30000000000000004</v>
      </c>
    </row>
    <row r="555" spans="1:17" hidden="1" x14ac:dyDescent="0.3">
      <c r="A555" t="s">
        <v>11502</v>
      </c>
      <c r="B555" t="s">
        <v>6705</v>
      </c>
      <c r="C555" t="s">
        <v>6717</v>
      </c>
      <c r="D555" t="s">
        <v>6720</v>
      </c>
      <c r="E555" t="s">
        <v>6721</v>
      </c>
      <c r="F555" t="s">
        <v>11511</v>
      </c>
      <c r="G555" s="2">
        <v>32.051600000000001</v>
      </c>
      <c r="H555" t="s">
        <v>11512</v>
      </c>
      <c r="I555">
        <v>0.3</v>
      </c>
      <c r="K555" s="3">
        <f t="shared" si="8"/>
        <v>0.30000000000000004</v>
      </c>
      <c r="L555" s="4">
        <v>23</v>
      </c>
      <c r="M555">
        <v>28</v>
      </c>
      <c r="N555" s="3">
        <v>0.48809999999999998</v>
      </c>
      <c r="O555" s="3">
        <v>0.54320000000000002</v>
      </c>
      <c r="P555" s="4">
        <f>$L555*IF($J555="",$I555,VLOOKUP($J555,margin_ranges!$E$5:$F$10,2,FALSE))</f>
        <v>6.8999999999999995</v>
      </c>
      <c r="Q555">
        <f>SUMIF($C$2:$C$4819,$C555,$P$2:$P5372)/SUMIF($C$2:$C$4819,$C555,$L$2:$L$4819)</f>
        <v>0.30000000000000004</v>
      </c>
    </row>
    <row r="556" spans="1:17" hidden="1" x14ac:dyDescent="0.3">
      <c r="A556" t="s">
        <v>11502</v>
      </c>
      <c r="B556" t="s">
        <v>6705</v>
      </c>
      <c r="C556" t="s">
        <v>6717</v>
      </c>
      <c r="D556" t="s">
        <v>6722</v>
      </c>
      <c r="E556" t="s">
        <v>6723</v>
      </c>
      <c r="F556" t="s">
        <v>11511</v>
      </c>
      <c r="G556" s="2">
        <v>32.051600000000001</v>
      </c>
      <c r="H556" t="s">
        <v>11512</v>
      </c>
      <c r="I556">
        <v>0.3</v>
      </c>
      <c r="K556" s="3">
        <f t="shared" si="8"/>
        <v>0.30000000000000004</v>
      </c>
      <c r="L556" s="4">
        <v>27</v>
      </c>
      <c r="M556">
        <v>33</v>
      </c>
      <c r="N556" s="3">
        <v>0.54339999999999999</v>
      </c>
      <c r="O556" s="3">
        <v>0.54320000000000002</v>
      </c>
      <c r="P556" s="4">
        <f>$L556*IF($J556="",$I556,VLOOKUP($J556,margin_ranges!$E$5:$F$10,2,FALSE))</f>
        <v>8.1</v>
      </c>
      <c r="Q556">
        <f>SUMIF($C$2:$C$4819,$C556,$P$2:$P5373)/SUMIF($C$2:$C$4819,$C556,$L$2:$L$4819)</f>
        <v>0.30000000000000004</v>
      </c>
    </row>
    <row r="557" spans="1:17" hidden="1" x14ac:dyDescent="0.3">
      <c r="A557" t="s">
        <v>11502</v>
      </c>
      <c r="B557" t="s">
        <v>2687</v>
      </c>
      <c r="C557" t="s">
        <v>2688</v>
      </c>
      <c r="D557" t="s">
        <v>2689</v>
      </c>
      <c r="E557" t="s">
        <v>2690</v>
      </c>
      <c r="F557" t="s">
        <v>11513</v>
      </c>
      <c r="G557" s="2">
        <v>30.527699999999999</v>
      </c>
      <c r="H557" t="s">
        <v>11517</v>
      </c>
      <c r="I557">
        <v>0.2</v>
      </c>
      <c r="K557" s="3">
        <f t="shared" si="8"/>
        <v>0.21047297297297296</v>
      </c>
      <c r="L557" s="4">
        <v>125</v>
      </c>
      <c r="M557">
        <v>42</v>
      </c>
      <c r="N557" s="3">
        <v>7.1499999999999994E-2</v>
      </c>
      <c r="O557" s="3">
        <v>6.6299999999999998E-2</v>
      </c>
      <c r="P557" s="4">
        <f>$L557*IF($J557="",$I557,VLOOKUP($J557,margin_ranges!$E$5:$F$10,2,FALSE))</f>
        <v>25</v>
      </c>
      <c r="Q557">
        <f>SUMIF($C$2:$C$4819,$C557,$P$2:$P5374)/SUMIF($C$2:$C$4819,$C557,$L$2:$L$4819)</f>
        <v>0.21047297297297296</v>
      </c>
    </row>
    <row r="558" spans="1:17" hidden="1" x14ac:dyDescent="0.3">
      <c r="A558" t="s">
        <v>11502</v>
      </c>
      <c r="B558" t="s">
        <v>2687</v>
      </c>
      <c r="C558" t="s">
        <v>2688</v>
      </c>
      <c r="D558" t="s">
        <v>2691</v>
      </c>
      <c r="E558" t="s">
        <v>2692</v>
      </c>
      <c r="F558" t="s">
        <v>11511</v>
      </c>
      <c r="G558" s="2">
        <v>30.527699999999999</v>
      </c>
      <c r="H558" t="s">
        <v>11517</v>
      </c>
      <c r="I558">
        <v>0.2</v>
      </c>
      <c r="K558" s="3">
        <f t="shared" si="8"/>
        <v>0.21047297297297296</v>
      </c>
      <c r="L558" s="4">
        <v>12</v>
      </c>
      <c r="M558">
        <v>4</v>
      </c>
      <c r="N558" s="3">
        <v>8.6E-3</v>
      </c>
      <c r="O558" s="3">
        <v>6.6299999999999998E-2</v>
      </c>
      <c r="P558" s="4">
        <f>$L558*IF($J558="",$I558,VLOOKUP($J558,margin_ranges!$E$5:$F$10,2,FALSE))</f>
        <v>2.4000000000000004</v>
      </c>
      <c r="Q558">
        <f>SUMIF($C$2:$C$4819,$C558,$P$2:$P5375)/SUMIF($C$2:$C$4819,$C558,$L$2:$L$4819)</f>
        <v>0.21047297297297296</v>
      </c>
    </row>
    <row r="559" spans="1:17" hidden="1" x14ac:dyDescent="0.3">
      <c r="A559" t="s">
        <v>11502</v>
      </c>
      <c r="B559" t="s">
        <v>2687</v>
      </c>
      <c r="C559" t="s">
        <v>2688</v>
      </c>
      <c r="D559" t="s">
        <v>2693</v>
      </c>
      <c r="E559" t="s">
        <v>2694</v>
      </c>
      <c r="F559" t="s">
        <v>11513</v>
      </c>
      <c r="G559" s="2">
        <v>30.527699999999999</v>
      </c>
      <c r="H559" t="s">
        <v>11515</v>
      </c>
      <c r="I559">
        <v>0.3</v>
      </c>
      <c r="K559" s="3">
        <f t="shared" si="8"/>
        <v>0.21047297297297296</v>
      </c>
      <c r="L559" s="4">
        <v>31</v>
      </c>
      <c r="M559">
        <v>11</v>
      </c>
      <c r="N559" s="3">
        <v>0.1169</v>
      </c>
      <c r="O559" s="3">
        <v>6.6299999999999998E-2</v>
      </c>
      <c r="P559" s="4">
        <f>$L559*IF($J559="",$I559,VLOOKUP($J559,margin_ranges!$E$5:$F$10,2,FALSE))</f>
        <v>9.2999999999999989</v>
      </c>
      <c r="Q559">
        <f>SUMIF($C$2:$C$4819,$C559,$P$2:$P5376)/SUMIF($C$2:$C$4819,$C559,$L$2:$L$4819)</f>
        <v>0.21047297297297296</v>
      </c>
    </row>
    <row r="560" spans="1:17" hidden="1" x14ac:dyDescent="0.3">
      <c r="A560" t="s">
        <v>11502</v>
      </c>
      <c r="B560" t="s">
        <v>2687</v>
      </c>
      <c r="C560" t="s">
        <v>2688</v>
      </c>
      <c r="D560" t="s">
        <v>2695</v>
      </c>
      <c r="E560" t="s">
        <v>2696</v>
      </c>
      <c r="F560" t="s">
        <v>11513</v>
      </c>
      <c r="G560" s="2">
        <v>30.527699999999999</v>
      </c>
      <c r="H560" t="s">
        <v>11517</v>
      </c>
      <c r="I560">
        <v>0.2</v>
      </c>
      <c r="K560" s="3">
        <f t="shared" si="8"/>
        <v>0.21047297297297296</v>
      </c>
      <c r="L560" s="4">
        <v>128</v>
      </c>
      <c r="M560">
        <v>43</v>
      </c>
      <c r="N560" s="3">
        <v>6.8599999999999994E-2</v>
      </c>
      <c r="O560" s="3">
        <v>6.6299999999999998E-2</v>
      </c>
      <c r="P560" s="4">
        <f>$L560*IF($J560="",$I560,VLOOKUP($J560,margin_ranges!$E$5:$F$10,2,FALSE))</f>
        <v>25.6</v>
      </c>
      <c r="Q560">
        <f>SUMIF($C$2:$C$4819,$C560,$P$2:$P5377)/SUMIF($C$2:$C$4819,$C560,$L$2:$L$4819)</f>
        <v>0.21047297297297296</v>
      </c>
    </row>
    <row r="561" spans="1:17" hidden="1" x14ac:dyDescent="0.3">
      <c r="A561" t="s">
        <v>11502</v>
      </c>
      <c r="B561" t="s">
        <v>2756</v>
      </c>
      <c r="C561" t="s">
        <v>2757</v>
      </c>
      <c r="D561" t="s">
        <v>2758</v>
      </c>
      <c r="E561" t="s">
        <v>2759</v>
      </c>
      <c r="F561" t="s">
        <v>11513</v>
      </c>
      <c r="G561" s="2">
        <v>25</v>
      </c>
      <c r="H561" t="s">
        <v>11517</v>
      </c>
      <c r="I561">
        <v>0.2</v>
      </c>
      <c r="K561" s="3">
        <f t="shared" si="8"/>
        <v>0.2</v>
      </c>
      <c r="L561" s="4">
        <v>428</v>
      </c>
      <c r="M561">
        <v>29</v>
      </c>
      <c r="N561" s="3">
        <v>0.1704</v>
      </c>
      <c r="O561" s="3">
        <v>0.15029999999999999</v>
      </c>
      <c r="P561" s="4">
        <f>$L561*IF($J561="",$I561,VLOOKUP($J561,margin_ranges!$E$5:$F$10,2,FALSE))</f>
        <v>85.600000000000009</v>
      </c>
      <c r="Q561">
        <f>SUMIF($C$2:$C$4819,$C561,$P$2:$P5378)/SUMIF($C$2:$C$4819,$C561,$L$2:$L$4819)</f>
        <v>0.2</v>
      </c>
    </row>
    <row r="562" spans="1:17" hidden="1" x14ac:dyDescent="0.3">
      <c r="A562" t="s">
        <v>11502</v>
      </c>
      <c r="B562" t="s">
        <v>2756</v>
      </c>
      <c r="C562" t="s">
        <v>2757</v>
      </c>
      <c r="D562" t="s">
        <v>2760</v>
      </c>
      <c r="E562" t="s">
        <v>2761</v>
      </c>
      <c r="F562" t="s">
        <v>11513</v>
      </c>
      <c r="G562" s="2">
        <v>25</v>
      </c>
      <c r="H562" t="s">
        <v>11517</v>
      </c>
      <c r="I562">
        <v>0.2</v>
      </c>
      <c r="K562" s="3">
        <f t="shared" si="8"/>
        <v>0.2</v>
      </c>
      <c r="L562" s="4">
        <v>353</v>
      </c>
      <c r="M562">
        <v>24</v>
      </c>
      <c r="N562" s="3">
        <v>0.13070000000000001</v>
      </c>
      <c r="O562" s="3">
        <v>0.15029999999999999</v>
      </c>
      <c r="P562" s="4">
        <f>$L562*IF($J562="",$I562,VLOOKUP($J562,margin_ranges!$E$5:$F$10,2,FALSE))</f>
        <v>70.600000000000009</v>
      </c>
      <c r="Q562">
        <f>SUMIF($C$2:$C$4819,$C562,$P$2:$P5379)/SUMIF($C$2:$C$4819,$C562,$L$2:$L$4819)</f>
        <v>0.2</v>
      </c>
    </row>
    <row r="563" spans="1:17" hidden="1" x14ac:dyDescent="0.3">
      <c r="A563" t="s">
        <v>11502</v>
      </c>
      <c r="B563" t="s">
        <v>2756</v>
      </c>
      <c r="C563" t="s">
        <v>2757</v>
      </c>
      <c r="D563" t="s">
        <v>2762</v>
      </c>
      <c r="E563" t="s">
        <v>2763</v>
      </c>
      <c r="F563" t="s">
        <v>11513</v>
      </c>
      <c r="G563" s="2">
        <v>25</v>
      </c>
      <c r="H563" t="s">
        <v>11517</v>
      </c>
      <c r="I563">
        <v>0.2</v>
      </c>
      <c r="K563" s="3">
        <f t="shared" si="8"/>
        <v>0.2</v>
      </c>
      <c r="L563" s="4">
        <v>438</v>
      </c>
      <c r="M563">
        <v>30</v>
      </c>
      <c r="N563" s="3">
        <v>0.17510000000000001</v>
      </c>
      <c r="O563" s="3">
        <v>0.15029999999999999</v>
      </c>
      <c r="P563" s="4">
        <f>$L563*IF($J563="",$I563,VLOOKUP($J563,margin_ranges!$E$5:$F$10,2,FALSE))</f>
        <v>87.600000000000009</v>
      </c>
      <c r="Q563">
        <f>SUMIF($C$2:$C$4819,$C563,$P$2:$P5380)/SUMIF($C$2:$C$4819,$C563,$L$2:$L$4819)</f>
        <v>0.2</v>
      </c>
    </row>
    <row r="564" spans="1:17" hidden="1" x14ac:dyDescent="0.3">
      <c r="A564" t="s">
        <v>11502</v>
      </c>
      <c r="B564" t="s">
        <v>2756</v>
      </c>
      <c r="C564" t="s">
        <v>2757</v>
      </c>
      <c r="D564" t="s">
        <v>2764</v>
      </c>
      <c r="E564" t="s">
        <v>2765</v>
      </c>
      <c r="F564" t="s">
        <v>11513</v>
      </c>
      <c r="G564" s="2">
        <v>25</v>
      </c>
      <c r="H564" t="s">
        <v>11517</v>
      </c>
      <c r="I564">
        <v>0.2</v>
      </c>
      <c r="K564" s="3">
        <f t="shared" si="8"/>
        <v>0.2</v>
      </c>
      <c r="L564" s="4">
        <v>246</v>
      </c>
      <c r="M564">
        <v>17</v>
      </c>
      <c r="N564" s="3">
        <v>0.1207</v>
      </c>
      <c r="O564" s="3">
        <v>0.15029999999999999</v>
      </c>
      <c r="P564" s="4">
        <f>$L564*IF($J564="",$I564,VLOOKUP($J564,margin_ranges!$E$5:$F$10,2,FALSE))</f>
        <v>49.2</v>
      </c>
      <c r="Q564">
        <f>SUMIF($C$2:$C$4819,$C564,$P$2:$P5381)/SUMIF($C$2:$C$4819,$C564,$L$2:$L$4819)</f>
        <v>0.2</v>
      </c>
    </row>
    <row r="565" spans="1:17" hidden="1" x14ac:dyDescent="0.3">
      <c r="A565" t="s">
        <v>11502</v>
      </c>
      <c r="B565" t="s">
        <v>8481</v>
      </c>
      <c r="C565" t="s">
        <v>8482</v>
      </c>
      <c r="D565" t="s">
        <v>8483</v>
      </c>
      <c r="E565" t="s">
        <v>8484</v>
      </c>
      <c r="F565" t="s">
        <v>11511</v>
      </c>
      <c r="G565" s="2">
        <v>34.456600000000002</v>
      </c>
      <c r="H565" t="s">
        <v>11515</v>
      </c>
      <c r="I565">
        <v>0.3</v>
      </c>
      <c r="K565" s="3">
        <f t="shared" si="8"/>
        <v>0.3</v>
      </c>
      <c r="L565" s="4">
        <v>17</v>
      </c>
      <c r="M565">
        <v>11</v>
      </c>
      <c r="N565" s="3">
        <v>0.18190000000000001</v>
      </c>
      <c r="O565" s="3">
        <v>0.26640000000000003</v>
      </c>
      <c r="P565" s="4">
        <f>$L565*IF($J565="",$I565,VLOOKUP($J565,margin_ranges!$E$5:$F$10,2,FALSE))</f>
        <v>5.0999999999999996</v>
      </c>
      <c r="Q565">
        <f>SUMIF($C$2:$C$4819,$C565,$P$2:$P5382)/SUMIF($C$2:$C$4819,$C565,$L$2:$L$4819)</f>
        <v>0.3</v>
      </c>
    </row>
    <row r="566" spans="1:17" hidden="1" x14ac:dyDescent="0.3">
      <c r="A566" t="s">
        <v>11502</v>
      </c>
      <c r="B566" t="s">
        <v>8481</v>
      </c>
      <c r="C566" t="s">
        <v>8482</v>
      </c>
      <c r="D566" t="s">
        <v>8485</v>
      </c>
      <c r="E566" t="s">
        <v>8486</v>
      </c>
      <c r="F566" t="s">
        <v>11511</v>
      </c>
      <c r="G566" s="2">
        <v>34.456600000000002</v>
      </c>
      <c r="H566" t="s">
        <v>11515</v>
      </c>
      <c r="I566">
        <v>0.3</v>
      </c>
      <c r="K566" s="3">
        <f t="shared" si="8"/>
        <v>0.3</v>
      </c>
      <c r="L566" s="4">
        <v>138</v>
      </c>
      <c r="M566">
        <v>89</v>
      </c>
      <c r="N566" s="3">
        <v>0.28289999999999998</v>
      </c>
      <c r="O566" s="3">
        <v>0.26640000000000003</v>
      </c>
      <c r="P566" s="4">
        <f>$L566*IF($J566="",$I566,VLOOKUP($J566,margin_ranges!$E$5:$F$10,2,FALSE))</f>
        <v>41.4</v>
      </c>
      <c r="Q566">
        <f>SUMIF($C$2:$C$4819,$C566,$P$2:$P5383)/SUMIF($C$2:$C$4819,$C566,$L$2:$L$4819)</f>
        <v>0.3</v>
      </c>
    </row>
    <row r="567" spans="1:17" hidden="1" x14ac:dyDescent="0.3">
      <c r="A567" t="s">
        <v>11502</v>
      </c>
      <c r="B567" t="s">
        <v>2383</v>
      </c>
      <c r="C567" t="s">
        <v>2410</v>
      </c>
      <c r="D567" t="s">
        <v>2411</v>
      </c>
      <c r="E567" t="s">
        <v>2412</v>
      </c>
      <c r="F567" t="s">
        <v>11511</v>
      </c>
      <c r="G567" s="2">
        <v>27.2761</v>
      </c>
      <c r="H567" t="s">
        <v>11515</v>
      </c>
      <c r="I567">
        <v>0.3</v>
      </c>
      <c r="K567" s="3">
        <f t="shared" si="8"/>
        <v>0.3</v>
      </c>
      <c r="L567" s="4">
        <v>26</v>
      </c>
      <c r="M567">
        <v>24</v>
      </c>
      <c r="N567" s="3">
        <v>0.12520000000000001</v>
      </c>
      <c r="O567" s="3">
        <v>0.27350000000000002</v>
      </c>
      <c r="P567" s="4">
        <f>$L567*IF($J567="",$I567,VLOOKUP($J567,margin_ranges!$E$5:$F$10,2,FALSE))</f>
        <v>7.8</v>
      </c>
      <c r="Q567">
        <f>SUMIF($C$2:$C$4819,$C567,$P$2:$P5384)/SUMIF($C$2:$C$4819,$C567,$L$2:$L$4819)</f>
        <v>0.3</v>
      </c>
    </row>
    <row r="568" spans="1:17" hidden="1" x14ac:dyDescent="0.3">
      <c r="A568" t="s">
        <v>11502</v>
      </c>
      <c r="B568" t="s">
        <v>2383</v>
      </c>
      <c r="C568" t="s">
        <v>2410</v>
      </c>
      <c r="D568" t="s">
        <v>2413</v>
      </c>
      <c r="E568" t="s">
        <v>2414</v>
      </c>
      <c r="F568" t="s">
        <v>11511</v>
      </c>
      <c r="G568" s="2">
        <v>27.2761</v>
      </c>
      <c r="H568" t="s">
        <v>11515</v>
      </c>
      <c r="I568">
        <v>0.3</v>
      </c>
      <c r="K568" s="3">
        <f t="shared" si="8"/>
        <v>0.3</v>
      </c>
      <c r="L568" s="4">
        <v>82</v>
      </c>
      <c r="M568">
        <v>76</v>
      </c>
      <c r="N568" s="3">
        <v>0.4546</v>
      </c>
      <c r="O568" s="3">
        <v>0.27350000000000002</v>
      </c>
      <c r="P568" s="4">
        <f>$L568*IF($J568="",$I568,VLOOKUP($J568,margin_ranges!$E$5:$F$10,2,FALSE))</f>
        <v>24.599999999999998</v>
      </c>
      <c r="Q568">
        <f>SUMIF($C$2:$C$4819,$C568,$P$2:$P5385)/SUMIF($C$2:$C$4819,$C568,$L$2:$L$4819)</f>
        <v>0.3</v>
      </c>
    </row>
    <row r="569" spans="1:17" hidden="1" x14ac:dyDescent="0.3">
      <c r="A569" t="s">
        <v>11502</v>
      </c>
      <c r="B569" t="s">
        <v>2766</v>
      </c>
      <c r="C569" t="s">
        <v>2767</v>
      </c>
      <c r="D569" t="s">
        <v>2768</v>
      </c>
      <c r="E569" t="s">
        <v>2769</v>
      </c>
      <c r="F569" t="s">
        <v>11511</v>
      </c>
      <c r="G569" s="2">
        <v>25</v>
      </c>
      <c r="H569" t="s">
        <v>11512</v>
      </c>
      <c r="I569">
        <v>0.3</v>
      </c>
      <c r="K569" s="3">
        <f t="shared" si="8"/>
        <v>0.3</v>
      </c>
      <c r="L569" s="4">
        <v>861</v>
      </c>
      <c r="M569">
        <v>58</v>
      </c>
      <c r="N569" s="3">
        <v>0.48599999999999999</v>
      </c>
      <c r="O569" s="3">
        <v>0.4214</v>
      </c>
      <c r="P569" s="4">
        <f>$L569*IF($J569="",$I569,VLOOKUP($J569,margin_ranges!$E$5:$F$10,2,FALSE))</f>
        <v>258.3</v>
      </c>
      <c r="Q569">
        <f>SUMIF($C$2:$C$4819,$C569,$P$2:$P5386)/SUMIF($C$2:$C$4819,$C569,$L$2:$L$4819)</f>
        <v>0.3</v>
      </c>
    </row>
    <row r="570" spans="1:17" hidden="1" x14ac:dyDescent="0.3">
      <c r="A570" t="s">
        <v>11502</v>
      </c>
      <c r="B570" t="s">
        <v>2766</v>
      </c>
      <c r="C570" t="s">
        <v>2767</v>
      </c>
      <c r="D570" t="s">
        <v>2770</v>
      </c>
      <c r="E570" t="s">
        <v>2771</v>
      </c>
      <c r="F570" t="s">
        <v>11511</v>
      </c>
      <c r="G570" s="2">
        <v>25</v>
      </c>
      <c r="H570" t="s">
        <v>11512</v>
      </c>
      <c r="I570">
        <v>0.3</v>
      </c>
      <c r="K570" s="3">
        <f t="shared" si="8"/>
        <v>0.3</v>
      </c>
      <c r="L570" s="4">
        <v>619</v>
      </c>
      <c r="M570">
        <v>42</v>
      </c>
      <c r="N570" s="3">
        <v>0.35639999999999999</v>
      </c>
      <c r="O570" s="3">
        <v>0.4214</v>
      </c>
      <c r="P570" s="4">
        <f>$L570*IF($J570="",$I570,VLOOKUP($J570,margin_ranges!$E$5:$F$10,2,FALSE))</f>
        <v>185.7</v>
      </c>
      <c r="Q570">
        <f>SUMIF($C$2:$C$4819,$C570,$P$2:$P5387)/SUMIF($C$2:$C$4819,$C570,$L$2:$L$4819)</f>
        <v>0.3</v>
      </c>
    </row>
    <row r="571" spans="1:17" hidden="1" x14ac:dyDescent="0.3">
      <c r="A571" t="s">
        <v>11502</v>
      </c>
      <c r="B571" t="s">
        <v>2778</v>
      </c>
      <c r="C571" s="1" t="s">
        <v>2779</v>
      </c>
      <c r="D571" s="1" t="s">
        <v>2780</v>
      </c>
      <c r="E571" t="s">
        <v>2781</v>
      </c>
      <c r="F571" t="s">
        <v>11511</v>
      </c>
      <c r="G571" s="2">
        <v>25</v>
      </c>
      <c r="H571" t="s">
        <v>11517</v>
      </c>
      <c r="I571">
        <v>0.2</v>
      </c>
      <c r="K571" s="3">
        <f t="shared" si="8"/>
        <v>0.2</v>
      </c>
      <c r="L571" s="4">
        <v>35</v>
      </c>
      <c r="M571">
        <v>100</v>
      </c>
      <c r="N571" s="3">
        <v>2.2200000000000001E-2</v>
      </c>
      <c r="O571" s="3">
        <v>8.6999999999999994E-3</v>
      </c>
      <c r="P571" s="4">
        <f>$L571*IF($J571="",$I571,VLOOKUP($J571,margin_ranges!$E$5:$F$10,2,FALSE))</f>
        <v>7</v>
      </c>
      <c r="Q571">
        <f>SUMIF($C$2:$C$4819,$C571,$P$2:$P5388)/SUMIF($C$2:$C$4819,$C571,$L$2:$L$4819)</f>
        <v>0.2</v>
      </c>
    </row>
    <row r="572" spans="1:17" hidden="1" x14ac:dyDescent="0.3">
      <c r="A572" t="s">
        <v>11502</v>
      </c>
      <c r="B572" t="s">
        <v>5007</v>
      </c>
      <c r="C572" t="s">
        <v>5012</v>
      </c>
      <c r="D572" s="1" t="s">
        <v>5013</v>
      </c>
      <c r="E572" t="s">
        <v>5014</v>
      </c>
      <c r="F572" t="s">
        <v>11511</v>
      </c>
      <c r="G572" s="2">
        <v>21.427199999999999</v>
      </c>
      <c r="H572" t="s">
        <v>11512</v>
      </c>
      <c r="I572">
        <v>0.3</v>
      </c>
      <c r="K572" s="3">
        <f t="shared" si="8"/>
        <v>0.29999999999999993</v>
      </c>
      <c r="L572" s="4">
        <v>77</v>
      </c>
      <c r="M572">
        <v>29</v>
      </c>
      <c r="N572" s="3">
        <v>4.9000000000000002E-2</v>
      </c>
      <c r="O572" s="3">
        <v>8.5900000000000004E-2</v>
      </c>
      <c r="P572" s="4">
        <f>$L572*IF($J572="",$I572,VLOOKUP($J572,margin_ranges!$E$5:$F$10,2,FALSE))</f>
        <v>23.099999999999998</v>
      </c>
      <c r="Q572">
        <f>SUMIF($C$2:$C$4819,$C572,$P$2:$P5389)/SUMIF($C$2:$C$4819,$C572,$L$2:$L$4819)</f>
        <v>0.29999999999999993</v>
      </c>
    </row>
    <row r="573" spans="1:17" hidden="1" x14ac:dyDescent="0.3">
      <c r="A573" t="s">
        <v>11502</v>
      </c>
      <c r="B573" t="s">
        <v>5007</v>
      </c>
      <c r="C573" t="s">
        <v>5012</v>
      </c>
      <c r="D573" t="s">
        <v>5015</v>
      </c>
      <c r="E573" t="s">
        <v>5016</v>
      </c>
      <c r="F573" t="s">
        <v>11511</v>
      </c>
      <c r="G573" s="2">
        <v>21.427199999999999</v>
      </c>
      <c r="H573" t="s">
        <v>11512</v>
      </c>
      <c r="I573">
        <v>0.3</v>
      </c>
      <c r="K573" s="3">
        <f t="shared" si="8"/>
        <v>0.29999999999999993</v>
      </c>
      <c r="L573" s="4">
        <v>192</v>
      </c>
      <c r="M573">
        <v>71</v>
      </c>
      <c r="N573" s="3">
        <v>0.14230000000000001</v>
      </c>
      <c r="O573" s="3">
        <v>8.5900000000000004E-2</v>
      </c>
      <c r="P573" s="4">
        <f>$L573*IF($J573="",$I573,VLOOKUP($J573,margin_ranges!$E$5:$F$10,2,FALSE))</f>
        <v>57.599999999999994</v>
      </c>
      <c r="Q573">
        <f>SUMIF($C$2:$C$4819,$C573,$P$2:$P5390)/SUMIF($C$2:$C$4819,$C573,$L$2:$L$4819)</f>
        <v>0.29999999999999993</v>
      </c>
    </row>
    <row r="574" spans="1:17" hidden="1" x14ac:dyDescent="0.3">
      <c r="A574" t="s">
        <v>11502</v>
      </c>
      <c r="B574" t="s">
        <v>1360</v>
      </c>
      <c r="C574" t="s">
        <v>1414</v>
      </c>
      <c r="D574" t="s">
        <v>1415</v>
      </c>
      <c r="E574" t="s">
        <v>1416</v>
      </c>
      <c r="F574" t="s">
        <v>11511</v>
      </c>
      <c r="G574" s="2">
        <v>29</v>
      </c>
      <c r="H574" t="s">
        <v>11512</v>
      </c>
      <c r="I574">
        <v>0.3</v>
      </c>
      <c r="K574" s="3">
        <f t="shared" si="8"/>
        <v>0.3</v>
      </c>
      <c r="L574" s="4">
        <v>24</v>
      </c>
      <c r="M574">
        <v>100</v>
      </c>
      <c r="N574" s="3">
        <v>0.52510000000000001</v>
      </c>
      <c r="O574" s="3">
        <v>0.52510000000000001</v>
      </c>
      <c r="P574" s="4">
        <f>$L574*IF($J574="",$I574,VLOOKUP($J574,margin_ranges!$E$5:$F$10,2,FALSE))</f>
        <v>7.1999999999999993</v>
      </c>
      <c r="Q574">
        <f>SUMIF($C$2:$C$4819,$C574,$P$2:$P5391)/SUMIF($C$2:$C$4819,$C574,$L$2:$L$4819)</f>
        <v>0.3</v>
      </c>
    </row>
    <row r="575" spans="1:17" hidden="1" x14ac:dyDescent="0.3">
      <c r="A575" t="s">
        <v>11502</v>
      </c>
      <c r="B575" t="s">
        <v>8256</v>
      </c>
      <c r="C575" t="s">
        <v>3450</v>
      </c>
      <c r="D575" t="s">
        <v>8294</v>
      </c>
      <c r="E575" t="s">
        <v>8295</v>
      </c>
      <c r="F575" t="s">
        <v>11513</v>
      </c>
      <c r="G575" s="2">
        <v>25</v>
      </c>
      <c r="H575" t="s">
        <v>11512</v>
      </c>
      <c r="I575">
        <v>0.3</v>
      </c>
      <c r="K575" s="3">
        <f t="shared" si="8"/>
        <v>0.3</v>
      </c>
      <c r="L575" s="4">
        <v>36</v>
      </c>
      <c r="M575">
        <v>50</v>
      </c>
      <c r="N575" s="3">
        <v>1.7000000000000001E-2</v>
      </c>
      <c r="O575" s="3">
        <v>1.9300000000000001E-2</v>
      </c>
      <c r="P575" s="4">
        <f>$L575*IF($J575="",$I575,VLOOKUP($J575,margin_ranges!$E$5:$F$10,2,FALSE))</f>
        <v>10.799999999999999</v>
      </c>
      <c r="Q575">
        <f>SUMIF($C$2:$C$4819,$C575,$P$2:$P5392)/SUMIF($C$2:$C$4819,$C575,$L$2:$L$4819)</f>
        <v>0.3</v>
      </c>
    </row>
    <row r="576" spans="1:17" hidden="1" x14ac:dyDescent="0.3">
      <c r="A576" t="s">
        <v>11502</v>
      </c>
      <c r="B576" t="s">
        <v>8256</v>
      </c>
      <c r="C576" t="s">
        <v>3450</v>
      </c>
      <c r="D576" t="s">
        <v>8296</v>
      </c>
      <c r="E576" t="s">
        <v>8297</v>
      </c>
      <c r="F576" t="s">
        <v>11513</v>
      </c>
      <c r="G576" s="2">
        <v>25</v>
      </c>
      <c r="H576" t="s">
        <v>11512</v>
      </c>
      <c r="I576">
        <v>0.3</v>
      </c>
      <c r="K576" s="3">
        <f t="shared" si="8"/>
        <v>0.3</v>
      </c>
      <c r="L576" s="4">
        <v>28</v>
      </c>
      <c r="M576">
        <v>38</v>
      </c>
      <c r="N576" s="3">
        <v>2.35E-2</v>
      </c>
      <c r="O576" s="3">
        <v>1.9300000000000001E-2</v>
      </c>
      <c r="P576" s="4">
        <f>$L576*IF($J576="",$I576,VLOOKUP($J576,margin_ranges!$E$5:$F$10,2,FALSE))</f>
        <v>8.4</v>
      </c>
      <c r="Q576">
        <f>SUMIF($C$2:$C$4819,$C576,$P$2:$P5393)/SUMIF($C$2:$C$4819,$C576,$L$2:$L$4819)</f>
        <v>0.3</v>
      </c>
    </row>
    <row r="577" spans="1:17" hidden="1" x14ac:dyDescent="0.3">
      <c r="A577" t="s">
        <v>11502</v>
      </c>
      <c r="B577" t="s">
        <v>8256</v>
      </c>
      <c r="C577" t="s">
        <v>3450</v>
      </c>
      <c r="D577" t="s">
        <v>8298</v>
      </c>
      <c r="E577" t="s">
        <v>8299</v>
      </c>
      <c r="F577" t="s">
        <v>11511</v>
      </c>
      <c r="G577" s="2">
        <v>25</v>
      </c>
      <c r="H577" t="s">
        <v>11512</v>
      </c>
      <c r="I577">
        <v>0.3</v>
      </c>
      <c r="K577" s="3">
        <f t="shared" si="8"/>
        <v>0.3</v>
      </c>
      <c r="L577" s="4">
        <v>9</v>
      </c>
      <c r="M577">
        <v>12</v>
      </c>
      <c r="N577" s="3">
        <v>1.9400000000000001E-2</v>
      </c>
      <c r="O577" s="3">
        <v>1.9300000000000001E-2</v>
      </c>
      <c r="P577" s="4">
        <f>$L577*IF($J577="",$I577,VLOOKUP($J577,margin_ranges!$E$5:$F$10,2,FALSE))</f>
        <v>2.6999999999999997</v>
      </c>
      <c r="Q577">
        <f>SUMIF($C$2:$C$4819,$C577,$P$2:$P5394)/SUMIF($C$2:$C$4819,$C577,$L$2:$L$4819)</f>
        <v>0.3</v>
      </c>
    </row>
    <row r="578" spans="1:17" hidden="1" x14ac:dyDescent="0.3">
      <c r="A578" t="s">
        <v>11502</v>
      </c>
      <c r="B578" t="s">
        <v>3444</v>
      </c>
      <c r="C578" t="s">
        <v>3450</v>
      </c>
      <c r="D578" t="s">
        <v>3451</v>
      </c>
      <c r="E578" t="s">
        <v>3452</v>
      </c>
      <c r="F578" t="s">
        <v>11513</v>
      </c>
      <c r="G578" s="2">
        <v>31.157</v>
      </c>
      <c r="H578" t="s">
        <v>11512</v>
      </c>
      <c r="I578">
        <v>0.3</v>
      </c>
      <c r="K578" s="3">
        <f t="shared" si="8"/>
        <v>0.3</v>
      </c>
      <c r="L578" s="4">
        <v>197</v>
      </c>
      <c r="M578">
        <v>57</v>
      </c>
      <c r="N578" s="3">
        <v>5.3999999999999999E-2</v>
      </c>
      <c r="O578" s="3">
        <v>5.74E-2</v>
      </c>
      <c r="P578" s="4">
        <f>$L578*IF($J578="",$I578,VLOOKUP($J578,margin_ranges!$E$5:$F$10,2,FALSE))</f>
        <v>59.099999999999994</v>
      </c>
      <c r="Q578">
        <f>SUMIF($C$2:$C$4819,$C578,$P$2:$P5395)/SUMIF($C$2:$C$4819,$C578,$L$2:$L$4819)</f>
        <v>0.3</v>
      </c>
    </row>
    <row r="579" spans="1:17" hidden="1" x14ac:dyDescent="0.3">
      <c r="A579" t="s">
        <v>11502</v>
      </c>
      <c r="B579" t="s">
        <v>3444</v>
      </c>
      <c r="C579" t="s">
        <v>3450</v>
      </c>
      <c r="D579" t="s">
        <v>3453</v>
      </c>
      <c r="E579" t="s">
        <v>3454</v>
      </c>
      <c r="F579" t="s">
        <v>11513</v>
      </c>
      <c r="G579" s="2">
        <v>31.157</v>
      </c>
      <c r="H579" t="s">
        <v>11512</v>
      </c>
      <c r="I579">
        <v>0.3</v>
      </c>
      <c r="K579" s="3">
        <f t="shared" ref="K579:K642" si="9">Q579</f>
        <v>0.3</v>
      </c>
      <c r="L579" s="4">
        <v>125</v>
      </c>
      <c r="M579">
        <v>36</v>
      </c>
      <c r="N579" s="3">
        <v>6.4600000000000005E-2</v>
      </c>
      <c r="O579" s="3">
        <v>5.74E-2</v>
      </c>
      <c r="P579" s="4">
        <f>$L579*IF($J579="",$I579,VLOOKUP($J579,margin_ranges!$E$5:$F$10,2,FALSE))</f>
        <v>37.5</v>
      </c>
      <c r="Q579">
        <f>SUMIF($C$2:$C$4819,$C579,$P$2:$P5396)/SUMIF($C$2:$C$4819,$C579,$L$2:$L$4819)</f>
        <v>0.3</v>
      </c>
    </row>
    <row r="580" spans="1:17" hidden="1" x14ac:dyDescent="0.3">
      <c r="A580" t="s">
        <v>11502</v>
      </c>
      <c r="B580" t="s">
        <v>3444</v>
      </c>
      <c r="C580" s="1" t="s">
        <v>3450</v>
      </c>
      <c r="D580" t="s">
        <v>3455</v>
      </c>
      <c r="E580" t="s">
        <v>3456</v>
      </c>
      <c r="F580" t="s">
        <v>11511</v>
      </c>
      <c r="G580" s="2">
        <v>31.157</v>
      </c>
      <c r="H580" t="s">
        <v>11512</v>
      </c>
      <c r="I580">
        <v>0.3</v>
      </c>
      <c r="K580" s="3">
        <f t="shared" si="9"/>
        <v>0.3</v>
      </c>
      <c r="L580" s="4">
        <v>24</v>
      </c>
      <c r="M580">
        <v>7</v>
      </c>
      <c r="N580" s="3">
        <v>5.5399999999999998E-2</v>
      </c>
      <c r="O580" s="3">
        <v>5.74E-2</v>
      </c>
      <c r="P580" s="4">
        <f>$L580*IF($J580="",$I580,VLOOKUP($J580,margin_ranges!$E$5:$F$10,2,FALSE))</f>
        <v>7.1999999999999993</v>
      </c>
      <c r="Q580">
        <f>SUMIF($C$2:$C$4819,$C580,$P$2:$P5397)/SUMIF($C$2:$C$4819,$C580,$L$2:$L$4819)</f>
        <v>0.3</v>
      </c>
    </row>
    <row r="581" spans="1:17" hidden="1" x14ac:dyDescent="0.3">
      <c r="A581" t="s">
        <v>11502</v>
      </c>
      <c r="B581" t="s">
        <v>9476</v>
      </c>
      <c r="C581" t="s">
        <v>9482</v>
      </c>
      <c r="D581" t="s">
        <v>9483</v>
      </c>
      <c r="E581" t="s">
        <v>9484</v>
      </c>
      <c r="F581" t="s">
        <v>11513</v>
      </c>
      <c r="G581" s="2">
        <v>28.9955</v>
      </c>
      <c r="H581" t="s">
        <v>11512</v>
      </c>
      <c r="I581">
        <v>0.3</v>
      </c>
      <c r="K581" s="3">
        <f t="shared" si="9"/>
        <v>0.3</v>
      </c>
      <c r="L581" s="4">
        <v>25</v>
      </c>
      <c r="M581">
        <v>100</v>
      </c>
      <c r="N581" s="3">
        <v>2.9000000000000001E-2</v>
      </c>
      <c r="O581" s="3">
        <v>2.8400000000000002E-2</v>
      </c>
      <c r="P581" s="4">
        <f>$L581*IF($J581="",$I581,VLOOKUP($J581,margin_ranges!$E$5:$F$10,2,FALSE))</f>
        <v>7.5</v>
      </c>
      <c r="Q581">
        <f>SUMIF($C$2:$C$4819,$C581,$P$2:$P5398)/SUMIF($C$2:$C$4819,$C581,$L$2:$L$4819)</f>
        <v>0.3</v>
      </c>
    </row>
    <row r="582" spans="1:17" hidden="1" x14ac:dyDescent="0.3">
      <c r="A582" t="s">
        <v>11502</v>
      </c>
      <c r="B582" t="s">
        <v>2788</v>
      </c>
      <c r="C582" t="s">
        <v>2788</v>
      </c>
      <c r="D582" t="s">
        <v>2789</v>
      </c>
      <c r="E582" t="s">
        <v>2790</v>
      </c>
      <c r="F582" t="s">
        <v>11511</v>
      </c>
      <c r="G582" s="2">
        <v>25</v>
      </c>
      <c r="H582" t="s">
        <v>11516</v>
      </c>
      <c r="I582">
        <v>0.43</v>
      </c>
      <c r="K582" s="3">
        <f t="shared" si="9"/>
        <v>0.42611940298507456</v>
      </c>
      <c r="L582" s="4">
        <v>77</v>
      </c>
      <c r="M582">
        <v>14</v>
      </c>
      <c r="N582" s="3">
        <v>7.9899999999999999E-2</v>
      </c>
      <c r="O582" s="3">
        <v>0.125</v>
      </c>
      <c r="P582" s="4">
        <f>$L582*IF($J582="",$I582,VLOOKUP($J582,margin_ranges!$E$5:$F$10,2,FALSE))</f>
        <v>33.11</v>
      </c>
      <c r="Q582">
        <f>SUMIF($C$2:$C$4819,$C582,$P$2:$P5399)/SUMIF($C$2:$C$4819,$C582,$L$2:$L$4819)</f>
        <v>0.42611940298507456</v>
      </c>
    </row>
    <row r="583" spans="1:17" hidden="1" x14ac:dyDescent="0.3">
      <c r="A583" t="s">
        <v>11502</v>
      </c>
      <c r="B583" t="s">
        <v>2788</v>
      </c>
      <c r="C583" t="s">
        <v>2788</v>
      </c>
      <c r="D583" t="s">
        <v>2791</v>
      </c>
      <c r="E583" t="s">
        <v>2792</v>
      </c>
      <c r="F583" t="s">
        <v>11511</v>
      </c>
      <c r="G583" s="2">
        <v>25</v>
      </c>
      <c r="H583" t="s">
        <v>11516</v>
      </c>
      <c r="I583">
        <v>0.43</v>
      </c>
      <c r="K583" s="3">
        <f t="shared" si="9"/>
        <v>0.42611940298507456</v>
      </c>
      <c r="L583" s="4">
        <v>179</v>
      </c>
      <c r="M583">
        <v>33</v>
      </c>
      <c r="N583" s="3">
        <v>0.12280000000000001</v>
      </c>
      <c r="O583" s="3">
        <v>0.125</v>
      </c>
      <c r="P583" s="4">
        <f>$L583*IF($J583="",$I583,VLOOKUP($J583,margin_ranges!$E$5:$F$10,2,FALSE))</f>
        <v>76.97</v>
      </c>
      <c r="Q583">
        <f>SUMIF($C$2:$C$4819,$C583,$P$2:$P5400)/SUMIF($C$2:$C$4819,$C583,$L$2:$L$4819)</f>
        <v>0.42611940298507456</v>
      </c>
    </row>
    <row r="584" spans="1:17" hidden="1" x14ac:dyDescent="0.3">
      <c r="A584" t="s">
        <v>11502</v>
      </c>
      <c r="B584" t="s">
        <v>2788</v>
      </c>
      <c r="C584" t="s">
        <v>2788</v>
      </c>
      <c r="D584" t="s">
        <v>2793</v>
      </c>
      <c r="E584" t="s">
        <v>2794</v>
      </c>
      <c r="F584" t="s">
        <v>11511</v>
      </c>
      <c r="G584" s="2">
        <v>25</v>
      </c>
      <c r="H584" t="s">
        <v>11512</v>
      </c>
      <c r="I584">
        <v>0.3</v>
      </c>
      <c r="K584" s="3">
        <f t="shared" si="9"/>
        <v>0.42611940298507456</v>
      </c>
      <c r="L584" s="4">
        <v>16</v>
      </c>
      <c r="M584">
        <v>3</v>
      </c>
      <c r="N584" s="3">
        <v>0.1234</v>
      </c>
      <c r="O584" s="3">
        <v>0.125</v>
      </c>
      <c r="P584" s="4">
        <f>$L584*IF($J584="",$I584,VLOOKUP($J584,margin_ranges!$E$5:$F$10,2,FALSE))</f>
        <v>4.8</v>
      </c>
      <c r="Q584">
        <f>SUMIF($C$2:$C$4819,$C584,$P$2:$P5401)/SUMIF($C$2:$C$4819,$C584,$L$2:$L$4819)</f>
        <v>0.42611940298507456</v>
      </c>
    </row>
    <row r="585" spans="1:17" hidden="1" x14ac:dyDescent="0.3">
      <c r="A585" t="s">
        <v>11502</v>
      </c>
      <c r="B585" t="s">
        <v>2788</v>
      </c>
      <c r="C585" t="s">
        <v>2788</v>
      </c>
      <c r="D585" s="1" t="s">
        <v>2795</v>
      </c>
      <c r="E585" t="s">
        <v>2796</v>
      </c>
      <c r="F585" t="s">
        <v>11513</v>
      </c>
      <c r="G585" s="2">
        <v>25</v>
      </c>
      <c r="H585" t="s">
        <v>11516</v>
      </c>
      <c r="I585">
        <v>0.43</v>
      </c>
      <c r="K585" s="3">
        <f t="shared" si="9"/>
        <v>0.42611940298507456</v>
      </c>
      <c r="L585" s="4">
        <v>264</v>
      </c>
      <c r="M585">
        <v>49</v>
      </c>
      <c r="N585" s="3">
        <v>0.15129999999999999</v>
      </c>
      <c r="O585" s="3">
        <v>0.125</v>
      </c>
      <c r="P585" s="4">
        <f>$L585*IF($J585="",$I585,VLOOKUP($J585,margin_ranges!$E$5:$F$10,2,FALSE))</f>
        <v>113.52</v>
      </c>
      <c r="Q585">
        <f>SUMIF($C$2:$C$4819,$C585,$P$2:$P5402)/SUMIF($C$2:$C$4819,$C585,$L$2:$L$4819)</f>
        <v>0.42611940298507456</v>
      </c>
    </row>
    <row r="586" spans="1:17" hidden="1" x14ac:dyDescent="0.3">
      <c r="A586" t="s">
        <v>11502</v>
      </c>
      <c r="B586" t="s">
        <v>8256</v>
      </c>
      <c r="C586" t="s">
        <v>8300</v>
      </c>
      <c r="D586" t="s">
        <v>8301</v>
      </c>
      <c r="E586" t="s">
        <v>8302</v>
      </c>
      <c r="F586" t="s">
        <v>11513</v>
      </c>
      <c r="G586" s="2">
        <v>29</v>
      </c>
      <c r="H586" t="s">
        <v>11512</v>
      </c>
      <c r="I586">
        <v>0.3</v>
      </c>
      <c r="K586" s="3">
        <f t="shared" si="9"/>
        <v>0.29999999999999993</v>
      </c>
      <c r="L586" s="4">
        <v>226</v>
      </c>
      <c r="M586">
        <v>75</v>
      </c>
      <c r="N586" s="3">
        <v>4.8599999999999997E-2</v>
      </c>
      <c r="O586" s="3">
        <v>4.7899999999999998E-2</v>
      </c>
      <c r="P586" s="4">
        <f>$L586*IF($J586="",$I586,VLOOKUP($J586,margin_ranges!$E$5:$F$10,2,FALSE))</f>
        <v>67.8</v>
      </c>
      <c r="Q586">
        <f>SUMIF($C$2:$C$4819,$C586,$P$2:$P5403)/SUMIF($C$2:$C$4819,$C586,$L$2:$L$4819)</f>
        <v>0.29999999999999993</v>
      </c>
    </row>
    <row r="587" spans="1:17" hidden="1" x14ac:dyDescent="0.3">
      <c r="A587" t="s">
        <v>11502</v>
      </c>
      <c r="B587" t="s">
        <v>8256</v>
      </c>
      <c r="C587" t="s">
        <v>8300</v>
      </c>
      <c r="D587" t="s">
        <v>8303</v>
      </c>
      <c r="E587" t="s">
        <v>8304</v>
      </c>
      <c r="F587" t="s">
        <v>11513</v>
      </c>
      <c r="G587" s="2">
        <v>29</v>
      </c>
      <c r="H587" t="s">
        <v>11512</v>
      </c>
      <c r="I587">
        <v>0.3</v>
      </c>
      <c r="K587" s="3">
        <f t="shared" si="9"/>
        <v>0.29999999999999993</v>
      </c>
      <c r="L587" s="4">
        <v>27</v>
      </c>
      <c r="M587">
        <v>9</v>
      </c>
      <c r="N587" s="3">
        <v>4.24E-2</v>
      </c>
      <c r="O587" s="3">
        <v>4.7899999999999998E-2</v>
      </c>
      <c r="P587" s="4">
        <f>$L587*IF($J587="",$I587,VLOOKUP($J587,margin_ranges!$E$5:$F$10,2,FALSE))</f>
        <v>8.1</v>
      </c>
      <c r="Q587">
        <f>SUMIF($C$2:$C$4819,$C587,$P$2:$P5404)/SUMIF($C$2:$C$4819,$C587,$L$2:$L$4819)</f>
        <v>0.29999999999999993</v>
      </c>
    </row>
    <row r="588" spans="1:17" hidden="1" x14ac:dyDescent="0.3">
      <c r="A588" t="s">
        <v>11502</v>
      </c>
      <c r="B588" t="s">
        <v>8256</v>
      </c>
      <c r="C588" t="s">
        <v>8300</v>
      </c>
      <c r="D588" s="1" t="s">
        <v>8305</v>
      </c>
      <c r="E588" t="s">
        <v>8306</v>
      </c>
      <c r="F588" t="s">
        <v>11513</v>
      </c>
      <c r="G588" s="2">
        <v>29</v>
      </c>
      <c r="H588" t="s">
        <v>11512</v>
      </c>
      <c r="I588">
        <v>0.3</v>
      </c>
      <c r="K588" s="3">
        <f t="shared" si="9"/>
        <v>0.29999999999999993</v>
      </c>
      <c r="L588" s="4">
        <v>47</v>
      </c>
      <c r="M588">
        <v>16</v>
      </c>
      <c r="N588" s="3">
        <v>4.8899999999999999E-2</v>
      </c>
      <c r="O588" s="3">
        <v>4.7899999999999998E-2</v>
      </c>
      <c r="P588" s="4">
        <f>$L588*IF($J588="",$I588,VLOOKUP($J588,margin_ranges!$E$5:$F$10,2,FALSE))</f>
        <v>14.1</v>
      </c>
      <c r="Q588">
        <f>SUMIF($C$2:$C$4819,$C588,$P$2:$P5405)/SUMIF($C$2:$C$4819,$C588,$L$2:$L$4819)</f>
        <v>0.29999999999999993</v>
      </c>
    </row>
    <row r="589" spans="1:17" hidden="1" x14ac:dyDescent="0.3">
      <c r="A589" t="s">
        <v>11502</v>
      </c>
      <c r="B589" t="s">
        <v>614</v>
      </c>
      <c r="C589" t="s">
        <v>622</v>
      </c>
      <c r="D589" t="s">
        <v>623</v>
      </c>
      <c r="E589" t="s">
        <v>624</v>
      </c>
      <c r="F589" t="s">
        <v>11513</v>
      </c>
      <c r="G589" s="2">
        <v>34</v>
      </c>
      <c r="H589" t="s">
        <v>11512</v>
      </c>
      <c r="I589">
        <v>0.3</v>
      </c>
      <c r="K589" s="3">
        <f t="shared" si="9"/>
        <v>0.34260627662348953</v>
      </c>
      <c r="L589" s="4">
        <v>4140</v>
      </c>
      <c r="M589">
        <v>36</v>
      </c>
      <c r="N589" s="3">
        <v>0.50080000000000002</v>
      </c>
      <c r="O589" s="3">
        <v>0.54430000000000001</v>
      </c>
      <c r="P589" s="4">
        <f>$L589*IF($J589="",$I589,VLOOKUP($J589,margin_ranges!$E$5:$F$10,2,FALSE))</f>
        <v>1242</v>
      </c>
      <c r="Q589">
        <f>SUMIF($C$2:$C$4819,$C589,$P$2:$P5406)/SUMIF($C$2:$C$4819,$C589,$L$2:$L$4819)</f>
        <v>0.34260627662348953</v>
      </c>
    </row>
    <row r="590" spans="1:17" x14ac:dyDescent="0.3">
      <c r="A590" t="s">
        <v>11502</v>
      </c>
      <c r="B590" t="s">
        <v>614</v>
      </c>
      <c r="C590" t="s">
        <v>622</v>
      </c>
      <c r="D590" t="s">
        <v>625</v>
      </c>
      <c r="E590" t="s">
        <v>626</v>
      </c>
      <c r="F590" t="s">
        <v>11513</v>
      </c>
      <c r="G590" s="2">
        <v>34</v>
      </c>
      <c r="H590" t="s">
        <v>11512</v>
      </c>
      <c r="I590">
        <v>0.3</v>
      </c>
      <c r="J590" t="s">
        <v>11514</v>
      </c>
      <c r="K590" s="3">
        <f t="shared" si="9"/>
        <v>0.34260627662348953</v>
      </c>
      <c r="L590" s="4">
        <v>3770</v>
      </c>
      <c r="M590">
        <v>33</v>
      </c>
      <c r="N590" s="3">
        <v>0.53410000000000002</v>
      </c>
      <c r="O590" s="3">
        <v>0.54430000000000001</v>
      </c>
      <c r="P590" s="4">
        <f>$L590*IF($J590="",$I590,VLOOKUP($J590,margin_ranges!$E$5:$F$10,2,FALSE))</f>
        <v>1621.1</v>
      </c>
      <c r="Q590">
        <f>SUMIF($C$2:$C$4819,$C590,$P$2:$P5407)/SUMIF($C$2:$C$4819,$C590,$L$2:$L$4819)</f>
        <v>0.34260627662348953</v>
      </c>
    </row>
    <row r="591" spans="1:17" hidden="1" x14ac:dyDescent="0.3">
      <c r="A591" t="s">
        <v>11502</v>
      </c>
      <c r="B591" t="s">
        <v>614</v>
      </c>
      <c r="C591" t="s">
        <v>622</v>
      </c>
      <c r="D591" t="s">
        <v>627</v>
      </c>
      <c r="E591" t="s">
        <v>628</v>
      </c>
      <c r="F591" t="s">
        <v>11513</v>
      </c>
      <c r="G591" s="2">
        <v>34</v>
      </c>
      <c r="H591" t="s">
        <v>11512</v>
      </c>
      <c r="I591">
        <v>0.3</v>
      </c>
      <c r="K591" s="3">
        <f t="shared" si="9"/>
        <v>0.34260627662348953</v>
      </c>
      <c r="L591" s="4">
        <v>3593</v>
      </c>
      <c r="M591">
        <v>31</v>
      </c>
      <c r="N591" s="3">
        <v>0.59909999999999997</v>
      </c>
      <c r="O591" s="3">
        <v>0.54430000000000001</v>
      </c>
      <c r="P591" s="4">
        <f>$L591*IF($J591="",$I591,VLOOKUP($J591,margin_ranges!$E$5:$F$10,2,FALSE))</f>
        <v>1077.8999999999999</v>
      </c>
      <c r="Q591">
        <f>SUMIF($C$2:$C$4819,$C591,$P$2:$P5408)/SUMIF($C$2:$C$4819,$C591,$L$2:$L$4819)</f>
        <v>0.34260627662348953</v>
      </c>
    </row>
    <row r="592" spans="1:17" hidden="1" x14ac:dyDescent="0.3">
      <c r="A592" t="s">
        <v>11502</v>
      </c>
      <c r="B592" t="s">
        <v>5872</v>
      </c>
      <c r="C592" t="s">
        <v>5873</v>
      </c>
      <c r="D592" t="s">
        <v>5874</v>
      </c>
      <c r="E592" t="s">
        <v>5875</v>
      </c>
      <c r="F592" t="s">
        <v>11511</v>
      </c>
      <c r="G592" s="2">
        <v>21.280100000000001</v>
      </c>
      <c r="H592" t="s">
        <v>11512</v>
      </c>
      <c r="I592">
        <v>0.3</v>
      </c>
      <c r="K592" s="3">
        <f t="shared" si="9"/>
        <v>0.3</v>
      </c>
      <c r="L592" s="4">
        <v>610</v>
      </c>
      <c r="M592">
        <v>48</v>
      </c>
      <c r="N592" s="3">
        <v>0.2268</v>
      </c>
      <c r="O592" s="3">
        <v>0.25380000000000003</v>
      </c>
      <c r="P592" s="4">
        <f>$L592*IF($J592="",$I592,VLOOKUP($J592,margin_ranges!$E$5:$F$10,2,FALSE))</f>
        <v>183</v>
      </c>
      <c r="Q592">
        <f>SUMIF($C$2:$C$4819,$C592,$P$2:$P5409)/SUMIF($C$2:$C$4819,$C592,$L$2:$L$4819)</f>
        <v>0.3</v>
      </c>
    </row>
    <row r="593" spans="1:17" hidden="1" x14ac:dyDescent="0.3">
      <c r="A593" t="s">
        <v>11502</v>
      </c>
      <c r="B593" t="s">
        <v>8487</v>
      </c>
      <c r="C593" t="s">
        <v>5873</v>
      </c>
      <c r="D593" t="s">
        <v>8511</v>
      </c>
      <c r="E593" t="s">
        <v>8512</v>
      </c>
      <c r="F593" t="s">
        <v>11513</v>
      </c>
      <c r="G593" s="2">
        <v>25</v>
      </c>
      <c r="H593" t="s">
        <v>11512</v>
      </c>
      <c r="I593">
        <v>0.3</v>
      </c>
      <c r="K593" s="3">
        <f t="shared" si="9"/>
        <v>0.3</v>
      </c>
      <c r="L593" s="4">
        <v>1117</v>
      </c>
      <c r="M593">
        <v>100</v>
      </c>
      <c r="N593" s="3">
        <v>0.1114</v>
      </c>
      <c r="O593" s="3">
        <v>0.1114</v>
      </c>
      <c r="P593" s="4">
        <f>$L593*IF($J593="",$I593,VLOOKUP($J593,margin_ranges!$E$5:$F$10,2,FALSE))</f>
        <v>335.09999999999997</v>
      </c>
      <c r="Q593">
        <f>SUMIF($C$2:$C$4819,$C593,$P$2:$P5410)/SUMIF($C$2:$C$4819,$C593,$L$2:$L$4819)</f>
        <v>0.3</v>
      </c>
    </row>
    <row r="594" spans="1:17" hidden="1" x14ac:dyDescent="0.3">
      <c r="A594" t="s">
        <v>11502</v>
      </c>
      <c r="B594" t="s">
        <v>5872</v>
      </c>
      <c r="C594" t="s">
        <v>5873</v>
      </c>
      <c r="D594" t="s">
        <v>5876</v>
      </c>
      <c r="E594" t="s">
        <v>5877</v>
      </c>
      <c r="F594" t="s">
        <v>11511</v>
      </c>
      <c r="G594" s="2">
        <v>21.280100000000001</v>
      </c>
      <c r="H594" t="s">
        <v>11515</v>
      </c>
      <c r="I594">
        <v>0.3</v>
      </c>
      <c r="K594" s="3">
        <f t="shared" si="9"/>
        <v>0.3</v>
      </c>
      <c r="L594" s="4">
        <v>664</v>
      </c>
      <c r="M594">
        <v>52</v>
      </c>
      <c r="N594" s="3">
        <v>0.28089999999999998</v>
      </c>
      <c r="O594" s="3">
        <v>0.25380000000000003</v>
      </c>
      <c r="P594" s="4">
        <f>$L594*IF($J594="",$I594,VLOOKUP($J594,margin_ranges!$E$5:$F$10,2,FALSE))</f>
        <v>199.2</v>
      </c>
      <c r="Q594">
        <f>SUMIF($C$2:$C$4819,$C594,$P$2:$P5411)/SUMIF($C$2:$C$4819,$C594,$L$2:$L$4819)</f>
        <v>0.3</v>
      </c>
    </row>
    <row r="595" spans="1:17" hidden="1" x14ac:dyDescent="0.3">
      <c r="A595" t="s">
        <v>11502</v>
      </c>
      <c r="B595" t="s">
        <v>4581</v>
      </c>
      <c r="C595" t="s">
        <v>4612</v>
      </c>
      <c r="D595" t="s">
        <v>4613</v>
      </c>
      <c r="E595" t="s">
        <v>4614</v>
      </c>
      <c r="F595" t="s">
        <v>11513</v>
      </c>
      <c r="G595" s="2">
        <v>25</v>
      </c>
      <c r="H595" t="s">
        <v>11512</v>
      </c>
      <c r="I595">
        <v>0.3</v>
      </c>
      <c r="K595" s="3">
        <f t="shared" si="9"/>
        <v>0.3</v>
      </c>
      <c r="L595" s="4">
        <v>34</v>
      </c>
      <c r="M595">
        <v>35</v>
      </c>
      <c r="N595" s="3">
        <v>2.8400000000000002E-2</v>
      </c>
      <c r="O595" s="3">
        <v>7.8399999999999997E-2</v>
      </c>
      <c r="P595" s="4">
        <f>$L595*IF($J595="",$I595,VLOOKUP($J595,margin_ranges!$E$5:$F$10,2,FALSE))</f>
        <v>10.199999999999999</v>
      </c>
      <c r="Q595">
        <f>SUMIF($C$2:$C$4819,$C595,$P$2:$P5412)/SUMIF($C$2:$C$4819,$C595,$L$2:$L$4819)</f>
        <v>0.3</v>
      </c>
    </row>
    <row r="596" spans="1:17" hidden="1" x14ac:dyDescent="0.3">
      <c r="A596" t="s">
        <v>11502</v>
      </c>
      <c r="B596" t="s">
        <v>4581</v>
      </c>
      <c r="C596" t="s">
        <v>4612</v>
      </c>
      <c r="D596" t="s">
        <v>4615</v>
      </c>
      <c r="E596" t="s">
        <v>4616</v>
      </c>
      <c r="F596" t="s">
        <v>11511</v>
      </c>
      <c r="G596" s="2">
        <v>25</v>
      </c>
      <c r="H596" t="s">
        <v>11512</v>
      </c>
      <c r="I596">
        <v>0.3</v>
      </c>
      <c r="K596" s="3">
        <f t="shared" si="9"/>
        <v>0.3</v>
      </c>
      <c r="L596" s="4">
        <v>63</v>
      </c>
      <c r="M596">
        <v>65</v>
      </c>
      <c r="N596" s="3">
        <v>0.1794</v>
      </c>
      <c r="O596" s="3">
        <v>7.8399999999999997E-2</v>
      </c>
      <c r="P596" s="4">
        <f>$L596*IF($J596="",$I596,VLOOKUP($J596,margin_ranges!$E$5:$F$10,2,FALSE))</f>
        <v>18.899999999999999</v>
      </c>
      <c r="Q596">
        <f>SUMIF($C$2:$C$4819,$C596,$P$2:$P5413)/SUMIF($C$2:$C$4819,$C596,$L$2:$L$4819)</f>
        <v>0.3</v>
      </c>
    </row>
    <row r="597" spans="1:17" hidden="1" x14ac:dyDescent="0.3">
      <c r="A597" t="s">
        <v>11502</v>
      </c>
      <c r="B597" t="s">
        <v>10084</v>
      </c>
      <c r="C597" t="s">
        <v>10085</v>
      </c>
      <c r="D597" t="s">
        <v>10086</v>
      </c>
      <c r="E597" t="s">
        <v>10087</v>
      </c>
      <c r="F597" t="s">
        <v>11511</v>
      </c>
      <c r="G597" s="2">
        <v>28.170500000000001</v>
      </c>
      <c r="H597" t="s">
        <v>11515</v>
      </c>
      <c r="I597">
        <v>0.3</v>
      </c>
      <c r="K597" s="3">
        <f t="shared" si="9"/>
        <v>0.29999999999999993</v>
      </c>
      <c r="L597" s="4">
        <v>57</v>
      </c>
      <c r="M597">
        <v>10</v>
      </c>
      <c r="N597" s="3">
        <v>7.6700000000000004E-2</v>
      </c>
      <c r="O597" s="3">
        <v>8.2299999999999998E-2</v>
      </c>
      <c r="P597" s="4">
        <f>$L597*IF($J597="",$I597,VLOOKUP($J597,margin_ranges!$E$5:$F$10,2,FALSE))</f>
        <v>17.099999999999998</v>
      </c>
      <c r="Q597">
        <f>SUMIF($C$2:$C$4819,$C597,$P$2:$P5414)/SUMIF($C$2:$C$4819,$C597,$L$2:$L$4819)</f>
        <v>0.29999999999999993</v>
      </c>
    </row>
    <row r="598" spans="1:17" hidden="1" x14ac:dyDescent="0.3">
      <c r="A598" t="s">
        <v>11502</v>
      </c>
      <c r="B598" t="s">
        <v>10084</v>
      </c>
      <c r="C598" t="s">
        <v>10085</v>
      </c>
      <c r="D598" t="s">
        <v>10088</v>
      </c>
      <c r="E598" t="s">
        <v>10089</v>
      </c>
      <c r="F598" t="s">
        <v>11511</v>
      </c>
      <c r="G598" s="2">
        <v>28.170500000000001</v>
      </c>
      <c r="H598" t="s">
        <v>11512</v>
      </c>
      <c r="I598">
        <v>0.3</v>
      </c>
      <c r="K598" s="3">
        <f t="shared" si="9"/>
        <v>0.29999999999999993</v>
      </c>
      <c r="L598" s="4">
        <v>135</v>
      </c>
      <c r="M598">
        <v>23</v>
      </c>
      <c r="N598" s="3">
        <v>8.1699999999999995E-2</v>
      </c>
      <c r="O598" s="3">
        <v>8.2299999999999998E-2</v>
      </c>
      <c r="P598" s="4">
        <f>$L598*IF($J598="",$I598,VLOOKUP($J598,margin_ranges!$E$5:$F$10,2,FALSE))</f>
        <v>40.5</v>
      </c>
      <c r="Q598">
        <f>SUMIF($C$2:$C$4819,$C598,$P$2:$P5415)/SUMIF($C$2:$C$4819,$C598,$L$2:$L$4819)</f>
        <v>0.29999999999999993</v>
      </c>
    </row>
    <row r="599" spans="1:17" hidden="1" x14ac:dyDescent="0.3">
      <c r="A599" t="s">
        <v>11502</v>
      </c>
      <c r="B599" t="s">
        <v>10084</v>
      </c>
      <c r="C599" t="s">
        <v>10085</v>
      </c>
      <c r="D599" t="s">
        <v>10090</v>
      </c>
      <c r="E599" t="s">
        <v>10091</v>
      </c>
      <c r="F599" t="s">
        <v>11511</v>
      </c>
      <c r="G599" s="2">
        <v>28.170500000000001</v>
      </c>
      <c r="H599" t="s">
        <v>11512</v>
      </c>
      <c r="I599">
        <v>0.3</v>
      </c>
      <c r="K599" s="3">
        <f t="shared" si="9"/>
        <v>0.29999999999999993</v>
      </c>
      <c r="L599" s="4">
        <v>161</v>
      </c>
      <c r="M599">
        <v>27</v>
      </c>
      <c r="N599" s="3">
        <v>8.7099999999999997E-2</v>
      </c>
      <c r="O599" s="3">
        <v>8.2299999999999998E-2</v>
      </c>
      <c r="P599" s="4">
        <f>$L599*IF($J599="",$I599,VLOOKUP($J599,margin_ranges!$E$5:$F$10,2,FALSE))</f>
        <v>48.3</v>
      </c>
      <c r="Q599">
        <f>SUMIF($C$2:$C$4819,$C599,$P$2:$P5416)/SUMIF($C$2:$C$4819,$C599,$L$2:$L$4819)</f>
        <v>0.29999999999999993</v>
      </c>
    </row>
    <row r="600" spans="1:17" hidden="1" x14ac:dyDescent="0.3">
      <c r="A600" t="s">
        <v>11502</v>
      </c>
      <c r="B600" t="s">
        <v>10084</v>
      </c>
      <c r="C600" t="s">
        <v>10085</v>
      </c>
      <c r="D600" t="s">
        <v>10092</v>
      </c>
      <c r="E600" t="s">
        <v>10093</v>
      </c>
      <c r="F600" t="s">
        <v>11511</v>
      </c>
      <c r="G600" s="2">
        <v>28.170500000000001</v>
      </c>
      <c r="H600" t="s">
        <v>11512</v>
      </c>
      <c r="I600">
        <v>0.3</v>
      </c>
      <c r="K600" s="3">
        <f t="shared" si="9"/>
        <v>0.29999999999999993</v>
      </c>
      <c r="L600" s="4">
        <v>120</v>
      </c>
      <c r="M600">
        <v>20</v>
      </c>
      <c r="N600" s="3">
        <v>8.6400000000000005E-2</v>
      </c>
      <c r="O600" s="3">
        <v>8.2299999999999998E-2</v>
      </c>
      <c r="P600" s="4">
        <f>$L600*IF($J600="",$I600,VLOOKUP($J600,margin_ranges!$E$5:$F$10,2,FALSE))</f>
        <v>36</v>
      </c>
      <c r="Q600">
        <f>SUMIF($C$2:$C$4819,$C600,$P$2:$P5417)/SUMIF($C$2:$C$4819,$C600,$L$2:$L$4819)</f>
        <v>0.29999999999999993</v>
      </c>
    </row>
    <row r="601" spans="1:17" hidden="1" x14ac:dyDescent="0.3">
      <c r="A601" t="s">
        <v>11502</v>
      </c>
      <c r="B601" t="s">
        <v>10084</v>
      </c>
      <c r="C601" t="s">
        <v>10085</v>
      </c>
      <c r="D601" t="s">
        <v>10094</v>
      </c>
      <c r="E601" t="s">
        <v>10095</v>
      </c>
      <c r="F601" t="s">
        <v>11511</v>
      </c>
      <c r="G601" s="2">
        <v>28.170500000000001</v>
      </c>
      <c r="H601" t="s">
        <v>11512</v>
      </c>
      <c r="I601">
        <v>0.3</v>
      </c>
      <c r="K601" s="3">
        <f t="shared" si="9"/>
        <v>0.29999999999999993</v>
      </c>
      <c r="L601" s="4">
        <v>124</v>
      </c>
      <c r="M601">
        <v>21</v>
      </c>
      <c r="N601" s="3">
        <v>7.6399999999999996E-2</v>
      </c>
      <c r="O601" s="3">
        <v>8.2299999999999998E-2</v>
      </c>
      <c r="P601" s="4">
        <f>$L601*IF($J601="",$I601,VLOOKUP($J601,margin_ranges!$E$5:$F$10,2,FALSE))</f>
        <v>37.199999999999996</v>
      </c>
      <c r="Q601">
        <f>SUMIF($C$2:$C$4819,$C601,$P$2:$P5418)/SUMIF($C$2:$C$4819,$C601,$L$2:$L$4819)</f>
        <v>0.29999999999999993</v>
      </c>
    </row>
    <row r="602" spans="1:17" hidden="1" x14ac:dyDescent="0.3">
      <c r="A602" t="s">
        <v>11502</v>
      </c>
      <c r="B602" t="s">
        <v>2687</v>
      </c>
      <c r="C602" t="s">
        <v>2697</v>
      </c>
      <c r="D602" t="s">
        <v>2698</v>
      </c>
      <c r="E602" t="s">
        <v>2699</v>
      </c>
      <c r="F602" t="s">
        <v>11513</v>
      </c>
      <c r="G602" s="2">
        <v>35</v>
      </c>
      <c r="H602" t="s">
        <v>11517</v>
      </c>
      <c r="I602">
        <v>0.2</v>
      </c>
      <c r="K602" s="3">
        <f t="shared" si="9"/>
        <v>0.2</v>
      </c>
      <c r="L602" s="4">
        <v>282</v>
      </c>
      <c r="M602">
        <v>100</v>
      </c>
      <c r="N602" s="3">
        <v>0.2268</v>
      </c>
      <c r="O602" s="3">
        <v>0.2268</v>
      </c>
      <c r="P602" s="4">
        <f>$L602*IF($J602="",$I602,VLOOKUP($J602,margin_ranges!$E$5:$F$10,2,FALSE))</f>
        <v>56.400000000000006</v>
      </c>
      <c r="Q602">
        <f>SUMIF($C$2:$C$4819,$C602,$P$2:$P5419)/SUMIF($C$2:$C$4819,$C602,$L$2:$L$4819)</f>
        <v>0.2</v>
      </c>
    </row>
    <row r="603" spans="1:17" hidden="1" x14ac:dyDescent="0.3">
      <c r="A603" t="s">
        <v>11502</v>
      </c>
      <c r="B603" t="s">
        <v>10084</v>
      </c>
      <c r="C603" t="s">
        <v>10096</v>
      </c>
      <c r="D603" t="s">
        <v>10097</v>
      </c>
      <c r="E603" t="s">
        <v>10098</v>
      </c>
      <c r="F603" t="s">
        <v>11511</v>
      </c>
      <c r="G603" s="2">
        <v>33.249200000000002</v>
      </c>
      <c r="H603" t="s">
        <v>11512</v>
      </c>
      <c r="I603">
        <v>0.3</v>
      </c>
      <c r="K603" s="3">
        <f t="shared" si="9"/>
        <v>0.3</v>
      </c>
      <c r="L603" s="4">
        <v>74</v>
      </c>
      <c r="M603">
        <v>19</v>
      </c>
      <c r="N603" s="3">
        <v>8.5300000000000001E-2</v>
      </c>
      <c r="O603" s="3">
        <v>9.06E-2</v>
      </c>
      <c r="P603" s="4">
        <f>$L603*IF($J603="",$I603,VLOOKUP($J603,margin_ranges!$E$5:$F$10,2,FALSE))</f>
        <v>22.2</v>
      </c>
      <c r="Q603">
        <f>SUMIF($C$2:$C$4819,$C603,$P$2:$P5420)/SUMIF($C$2:$C$4819,$C603,$L$2:$L$4819)</f>
        <v>0.3</v>
      </c>
    </row>
    <row r="604" spans="1:17" hidden="1" x14ac:dyDescent="0.3">
      <c r="A604" t="s">
        <v>11502</v>
      </c>
      <c r="B604" t="s">
        <v>10084</v>
      </c>
      <c r="C604" t="s">
        <v>10096</v>
      </c>
      <c r="D604" t="s">
        <v>10099</v>
      </c>
      <c r="E604" t="s">
        <v>10100</v>
      </c>
      <c r="F604" t="s">
        <v>11511</v>
      </c>
      <c r="G604" s="2">
        <v>33.249200000000002</v>
      </c>
      <c r="H604" t="s">
        <v>11512</v>
      </c>
      <c r="I604">
        <v>0.3</v>
      </c>
      <c r="K604" s="3">
        <f t="shared" si="9"/>
        <v>0.3</v>
      </c>
      <c r="L604" s="4">
        <v>72</v>
      </c>
      <c r="M604">
        <v>19</v>
      </c>
      <c r="N604" s="3">
        <v>9.5100000000000004E-2</v>
      </c>
      <c r="O604" s="3">
        <v>9.06E-2</v>
      </c>
      <c r="P604" s="4">
        <f>$L604*IF($J604="",$I604,VLOOKUP($J604,margin_ranges!$E$5:$F$10,2,FALSE))</f>
        <v>21.599999999999998</v>
      </c>
      <c r="Q604">
        <f>SUMIF($C$2:$C$4819,$C604,$P$2:$P5421)/SUMIF($C$2:$C$4819,$C604,$L$2:$L$4819)</f>
        <v>0.3</v>
      </c>
    </row>
    <row r="605" spans="1:17" hidden="1" x14ac:dyDescent="0.3">
      <c r="A605" t="s">
        <v>11502</v>
      </c>
      <c r="B605" t="s">
        <v>10084</v>
      </c>
      <c r="C605" t="s">
        <v>10096</v>
      </c>
      <c r="D605" t="s">
        <v>10101</v>
      </c>
      <c r="E605" t="s">
        <v>10102</v>
      </c>
      <c r="F605" t="s">
        <v>11511</v>
      </c>
      <c r="G605" s="2">
        <v>33.249200000000002</v>
      </c>
      <c r="H605" t="s">
        <v>11512</v>
      </c>
      <c r="I605">
        <v>0.3</v>
      </c>
      <c r="K605" s="3">
        <f t="shared" si="9"/>
        <v>0.3</v>
      </c>
      <c r="L605" s="4">
        <v>33</v>
      </c>
      <c r="M605">
        <v>8</v>
      </c>
      <c r="N605" s="3">
        <v>8.2699999999999996E-2</v>
      </c>
      <c r="O605" s="3">
        <v>9.06E-2</v>
      </c>
      <c r="P605" s="4">
        <f>$L605*IF($J605="",$I605,VLOOKUP($J605,margin_ranges!$E$5:$F$10,2,FALSE))</f>
        <v>9.9</v>
      </c>
      <c r="Q605">
        <f>SUMIF($C$2:$C$4819,$C605,$P$2:$P5422)/SUMIF($C$2:$C$4819,$C605,$L$2:$L$4819)</f>
        <v>0.3</v>
      </c>
    </row>
    <row r="606" spans="1:17" hidden="1" x14ac:dyDescent="0.3">
      <c r="A606" t="s">
        <v>11502</v>
      </c>
      <c r="B606" t="s">
        <v>10084</v>
      </c>
      <c r="C606" t="s">
        <v>10096</v>
      </c>
      <c r="D606" t="s">
        <v>10103</v>
      </c>
      <c r="E606" t="s">
        <v>10104</v>
      </c>
      <c r="F606" t="s">
        <v>11511</v>
      </c>
      <c r="G606" s="2">
        <v>33.249200000000002</v>
      </c>
      <c r="H606" t="s">
        <v>11512</v>
      </c>
      <c r="I606">
        <v>0.3</v>
      </c>
      <c r="K606" s="3">
        <f t="shared" si="9"/>
        <v>0.3</v>
      </c>
      <c r="L606" s="4">
        <v>101</v>
      </c>
      <c r="M606">
        <v>26</v>
      </c>
      <c r="N606" s="3">
        <v>9.8000000000000004E-2</v>
      </c>
      <c r="O606" s="3">
        <v>9.06E-2</v>
      </c>
      <c r="P606" s="4">
        <f>$L606*IF($J606="",$I606,VLOOKUP($J606,margin_ranges!$E$5:$F$10,2,FALSE))</f>
        <v>30.299999999999997</v>
      </c>
      <c r="Q606">
        <f>SUMIF($C$2:$C$4819,$C606,$P$2:$P5423)/SUMIF($C$2:$C$4819,$C606,$L$2:$L$4819)</f>
        <v>0.3</v>
      </c>
    </row>
    <row r="607" spans="1:17" hidden="1" x14ac:dyDescent="0.3">
      <c r="A607" t="s">
        <v>11502</v>
      </c>
      <c r="B607" t="s">
        <v>10084</v>
      </c>
      <c r="C607" t="s">
        <v>10096</v>
      </c>
      <c r="D607" s="1" t="s">
        <v>10105</v>
      </c>
      <c r="E607" t="s">
        <v>10106</v>
      </c>
      <c r="F607" t="s">
        <v>11511</v>
      </c>
      <c r="G607" s="2">
        <v>33.249200000000002</v>
      </c>
      <c r="H607" t="s">
        <v>11512</v>
      </c>
      <c r="I607">
        <v>0.3</v>
      </c>
      <c r="K607" s="3">
        <f t="shared" si="9"/>
        <v>0.3</v>
      </c>
      <c r="L607" s="4">
        <v>111</v>
      </c>
      <c r="M607">
        <v>28</v>
      </c>
      <c r="N607" s="3">
        <v>8.77E-2</v>
      </c>
      <c r="O607" s="3">
        <v>9.06E-2</v>
      </c>
      <c r="P607" s="4">
        <f>$L607*IF($J607="",$I607,VLOOKUP($J607,margin_ranges!$E$5:$F$10,2,FALSE))</f>
        <v>33.299999999999997</v>
      </c>
      <c r="Q607">
        <f>SUMIF($C$2:$C$4819,$C607,$P$2:$P5424)/SUMIF($C$2:$C$4819,$C607,$L$2:$L$4819)</f>
        <v>0.3</v>
      </c>
    </row>
    <row r="608" spans="1:17" hidden="1" x14ac:dyDescent="0.3">
      <c r="A608" t="s">
        <v>11502</v>
      </c>
      <c r="B608" t="s">
        <v>151</v>
      </c>
      <c r="C608" t="s">
        <v>188</v>
      </c>
      <c r="D608" t="s">
        <v>189</v>
      </c>
      <c r="E608" t="s">
        <v>190</v>
      </c>
      <c r="F608" t="s">
        <v>11511</v>
      </c>
      <c r="G608" s="2">
        <v>33.001600000000003</v>
      </c>
      <c r="H608" t="s">
        <v>11514</v>
      </c>
      <c r="I608">
        <v>0.43</v>
      </c>
      <c r="K608" s="3">
        <f t="shared" si="9"/>
        <v>0.3674074074074074</v>
      </c>
      <c r="L608" s="4">
        <v>14</v>
      </c>
      <c r="M608">
        <v>53</v>
      </c>
      <c r="N608" s="3">
        <v>0.24390000000000001</v>
      </c>
      <c r="O608" s="3">
        <v>0.24049999999999999</v>
      </c>
      <c r="P608" s="4">
        <f>$L608*IF($J608="",$I608,VLOOKUP($J608,margin_ranges!$E$5:$F$10,2,FALSE))</f>
        <v>6.02</v>
      </c>
      <c r="Q608">
        <f>SUMIF($C$2:$C$4819,$C608,$P$2:$P5425)/SUMIF($C$2:$C$4819,$C608,$L$2:$L$4819)</f>
        <v>0.3674074074074074</v>
      </c>
    </row>
    <row r="609" spans="1:17" hidden="1" x14ac:dyDescent="0.3">
      <c r="A609" t="s">
        <v>11502</v>
      </c>
      <c r="B609" t="s">
        <v>151</v>
      </c>
      <c r="C609" t="s">
        <v>188</v>
      </c>
      <c r="D609" t="s">
        <v>191</v>
      </c>
      <c r="E609" t="s">
        <v>192</v>
      </c>
      <c r="F609" t="s">
        <v>11511</v>
      </c>
      <c r="G609" s="2">
        <v>33.001600000000003</v>
      </c>
      <c r="H609" t="s">
        <v>11515</v>
      </c>
      <c r="I609">
        <v>0.3</v>
      </c>
      <c r="K609" s="3">
        <f t="shared" si="9"/>
        <v>0.3674074074074074</v>
      </c>
      <c r="L609" s="4">
        <v>13</v>
      </c>
      <c r="M609">
        <v>47</v>
      </c>
      <c r="N609" s="3">
        <v>0.23619999999999999</v>
      </c>
      <c r="O609" s="3">
        <v>0.24049999999999999</v>
      </c>
      <c r="P609" s="4">
        <f>$L609*IF($J609="",$I609,VLOOKUP($J609,margin_ranges!$E$5:$F$10,2,FALSE))</f>
        <v>3.9</v>
      </c>
      <c r="Q609">
        <f>SUMIF($C$2:$C$4819,$C609,$P$2:$P5426)/SUMIF($C$2:$C$4819,$C609,$L$2:$L$4819)</f>
        <v>0.3674074074074074</v>
      </c>
    </row>
    <row r="610" spans="1:17" hidden="1" x14ac:dyDescent="0.3">
      <c r="A610" t="s">
        <v>11502</v>
      </c>
      <c r="B610" t="s">
        <v>4268</v>
      </c>
      <c r="C610" t="s">
        <v>4269</v>
      </c>
      <c r="D610" t="s">
        <v>4270</v>
      </c>
      <c r="E610" t="s">
        <v>4271</v>
      </c>
      <c r="F610" t="s">
        <v>11511</v>
      </c>
      <c r="G610" s="2">
        <v>39</v>
      </c>
      <c r="H610" t="s">
        <v>11512</v>
      </c>
      <c r="I610">
        <v>0.3</v>
      </c>
      <c r="K610" s="3">
        <f t="shared" si="9"/>
        <v>0.3</v>
      </c>
      <c r="L610" s="4">
        <v>29</v>
      </c>
      <c r="M610">
        <v>24</v>
      </c>
      <c r="N610" s="3">
        <v>7.6399999999999996E-2</v>
      </c>
      <c r="O610" s="3">
        <v>9.3299999999999994E-2</v>
      </c>
      <c r="P610" s="4">
        <f>$L610*IF($J610="",$I610,VLOOKUP($J610,margin_ranges!$E$5:$F$10,2,FALSE))</f>
        <v>8.6999999999999993</v>
      </c>
      <c r="Q610">
        <f>SUMIF($C$2:$C$4819,$C610,$P$2:$P5427)/SUMIF($C$2:$C$4819,$C610,$L$2:$L$4819)</f>
        <v>0.3</v>
      </c>
    </row>
    <row r="611" spans="1:17" hidden="1" x14ac:dyDescent="0.3">
      <c r="A611" t="s">
        <v>11502</v>
      </c>
      <c r="B611" t="s">
        <v>4268</v>
      </c>
      <c r="C611" t="s">
        <v>4269</v>
      </c>
      <c r="D611" t="s">
        <v>4272</v>
      </c>
      <c r="E611" t="s">
        <v>4273</v>
      </c>
      <c r="F611" t="s">
        <v>11511</v>
      </c>
      <c r="G611" s="2">
        <v>39</v>
      </c>
      <c r="H611" t="s">
        <v>11512</v>
      </c>
      <c r="I611">
        <v>0.3</v>
      </c>
      <c r="K611" s="3">
        <f t="shared" si="9"/>
        <v>0.3</v>
      </c>
      <c r="L611" s="4">
        <v>21</v>
      </c>
      <c r="M611">
        <v>17</v>
      </c>
      <c r="N611" s="3">
        <v>6.8500000000000005E-2</v>
      </c>
      <c r="O611" s="3">
        <v>9.3299999999999994E-2</v>
      </c>
      <c r="P611" s="4">
        <f>$L611*IF($J611="",$I611,VLOOKUP($J611,margin_ranges!$E$5:$F$10,2,FALSE))</f>
        <v>6.3</v>
      </c>
      <c r="Q611">
        <f>SUMIF($C$2:$C$4819,$C611,$P$2:$P5428)/SUMIF($C$2:$C$4819,$C611,$L$2:$L$4819)</f>
        <v>0.3</v>
      </c>
    </row>
    <row r="612" spans="1:17" hidden="1" x14ac:dyDescent="0.3">
      <c r="A612" t="s">
        <v>11502</v>
      </c>
      <c r="B612" t="s">
        <v>4268</v>
      </c>
      <c r="C612" t="s">
        <v>4269</v>
      </c>
      <c r="D612" t="s">
        <v>4274</v>
      </c>
      <c r="E612" t="s">
        <v>4275</v>
      </c>
      <c r="F612" t="s">
        <v>11511</v>
      </c>
      <c r="G612" s="2">
        <v>39</v>
      </c>
      <c r="H612" t="s">
        <v>11512</v>
      </c>
      <c r="I612">
        <v>0.3</v>
      </c>
      <c r="K612" s="3">
        <f t="shared" si="9"/>
        <v>0.3</v>
      </c>
      <c r="L612" s="4">
        <v>70</v>
      </c>
      <c r="M612">
        <v>59</v>
      </c>
      <c r="N612" s="3">
        <v>0.11650000000000001</v>
      </c>
      <c r="O612" s="3">
        <v>9.3299999999999994E-2</v>
      </c>
      <c r="P612" s="4">
        <f>$L612*IF($J612="",$I612,VLOOKUP($J612,margin_ranges!$E$5:$F$10,2,FALSE))</f>
        <v>21</v>
      </c>
      <c r="Q612">
        <f>SUMIF($C$2:$C$4819,$C612,$P$2:$P5429)/SUMIF($C$2:$C$4819,$C612,$L$2:$L$4819)</f>
        <v>0.3</v>
      </c>
    </row>
    <row r="613" spans="1:17" hidden="1" x14ac:dyDescent="0.3">
      <c r="A613" t="s">
        <v>11502</v>
      </c>
      <c r="B613" t="s">
        <v>5907</v>
      </c>
      <c r="C613" t="s">
        <v>5982</v>
      </c>
      <c r="D613" s="1" t="s">
        <v>5983</v>
      </c>
      <c r="E613" t="s">
        <v>5984</v>
      </c>
      <c r="F613" t="s">
        <v>11511</v>
      </c>
      <c r="G613" s="2">
        <v>22.447700000000001</v>
      </c>
      <c r="H613" t="s">
        <v>11512</v>
      </c>
      <c r="I613">
        <v>0.3</v>
      </c>
      <c r="K613" s="3">
        <f t="shared" si="9"/>
        <v>0.3</v>
      </c>
      <c r="L613" s="4">
        <v>25</v>
      </c>
      <c r="M613">
        <v>16</v>
      </c>
      <c r="N613" s="3">
        <v>0.1338</v>
      </c>
      <c r="O613" s="3">
        <v>0.14960000000000001</v>
      </c>
      <c r="P613" s="4">
        <f>$L613*IF($J613="",$I613,VLOOKUP($J613,margin_ranges!$E$5:$F$10,2,FALSE))</f>
        <v>7.5</v>
      </c>
      <c r="Q613">
        <f>SUMIF($C$2:$C$4819,$C613,$P$2:$P5430)/SUMIF($C$2:$C$4819,$C613,$L$2:$L$4819)</f>
        <v>0.3</v>
      </c>
    </row>
    <row r="614" spans="1:17" hidden="1" x14ac:dyDescent="0.3">
      <c r="A614" t="s">
        <v>11502</v>
      </c>
      <c r="B614" t="s">
        <v>5907</v>
      </c>
      <c r="C614" t="s">
        <v>5982</v>
      </c>
      <c r="D614" t="s">
        <v>5985</v>
      </c>
      <c r="E614" t="s">
        <v>5986</v>
      </c>
      <c r="F614" t="s">
        <v>11511</v>
      </c>
      <c r="G614" s="2">
        <v>22.447700000000001</v>
      </c>
      <c r="H614" t="s">
        <v>11515</v>
      </c>
      <c r="I614">
        <v>0.3</v>
      </c>
      <c r="K614" s="3">
        <f t="shared" si="9"/>
        <v>0.3</v>
      </c>
      <c r="L614" s="4">
        <v>8</v>
      </c>
      <c r="M614">
        <v>5</v>
      </c>
      <c r="N614" s="3">
        <v>8.3500000000000005E-2</v>
      </c>
      <c r="O614" s="3">
        <v>0.14960000000000001</v>
      </c>
      <c r="P614" s="4">
        <f>$L614*IF($J614="",$I614,VLOOKUP($J614,margin_ranges!$E$5:$F$10,2,FALSE))</f>
        <v>2.4</v>
      </c>
      <c r="Q614">
        <f>SUMIF($C$2:$C$4819,$C614,$P$2:$P5431)/SUMIF($C$2:$C$4819,$C614,$L$2:$L$4819)</f>
        <v>0.3</v>
      </c>
    </row>
    <row r="615" spans="1:17" hidden="1" x14ac:dyDescent="0.3">
      <c r="A615" t="s">
        <v>11502</v>
      </c>
      <c r="B615" t="s">
        <v>5907</v>
      </c>
      <c r="C615" t="s">
        <v>5982</v>
      </c>
      <c r="D615" s="1" t="s">
        <v>5987</v>
      </c>
      <c r="E615" t="s">
        <v>5988</v>
      </c>
      <c r="F615" t="s">
        <v>11513</v>
      </c>
      <c r="G615" s="2">
        <v>22.447700000000001</v>
      </c>
      <c r="H615" t="s">
        <v>11515</v>
      </c>
      <c r="I615">
        <v>0.3</v>
      </c>
      <c r="K615" s="3">
        <f t="shared" si="9"/>
        <v>0.3</v>
      </c>
      <c r="L615" s="4">
        <v>126</v>
      </c>
      <c r="M615">
        <v>78</v>
      </c>
      <c r="N615" s="3">
        <v>0.16400000000000001</v>
      </c>
      <c r="O615" s="3">
        <v>0.14960000000000001</v>
      </c>
      <c r="P615" s="4">
        <f>$L615*IF($J615="",$I615,VLOOKUP($J615,margin_ranges!$E$5:$F$10,2,FALSE))</f>
        <v>37.799999999999997</v>
      </c>
      <c r="Q615">
        <f>SUMIF($C$2:$C$4819,$C615,$P$2:$P5432)/SUMIF($C$2:$C$4819,$C615,$L$2:$L$4819)</f>
        <v>0.3</v>
      </c>
    </row>
    <row r="616" spans="1:17" hidden="1" x14ac:dyDescent="0.3">
      <c r="A616" t="s">
        <v>11502</v>
      </c>
      <c r="B616" t="s">
        <v>2687</v>
      </c>
      <c r="C616" t="s">
        <v>2700</v>
      </c>
      <c r="D616" t="s">
        <v>2701</v>
      </c>
      <c r="E616" t="s">
        <v>2702</v>
      </c>
      <c r="F616" t="s">
        <v>11513</v>
      </c>
      <c r="G616" s="2">
        <v>31.177199999999999</v>
      </c>
      <c r="H616" t="s">
        <v>11515</v>
      </c>
      <c r="I616">
        <v>0.3</v>
      </c>
      <c r="K616" s="3">
        <f t="shared" si="9"/>
        <v>0.3</v>
      </c>
      <c r="L616" s="4">
        <v>524</v>
      </c>
      <c r="M616">
        <v>61</v>
      </c>
      <c r="N616" s="3">
        <v>0.3266</v>
      </c>
      <c r="O616" s="3">
        <v>0.24560000000000001</v>
      </c>
      <c r="P616" s="4">
        <f>$L616*IF($J616="",$I616,VLOOKUP($J616,margin_ranges!$E$5:$F$10,2,FALSE))</f>
        <v>157.19999999999999</v>
      </c>
      <c r="Q616">
        <f>SUMIF($C$2:$C$4819,$C616,$P$2:$P5433)/SUMIF($C$2:$C$4819,$C616,$L$2:$L$4819)</f>
        <v>0.3</v>
      </c>
    </row>
    <row r="617" spans="1:17" hidden="1" x14ac:dyDescent="0.3">
      <c r="A617" t="s">
        <v>11502</v>
      </c>
      <c r="B617" t="s">
        <v>2687</v>
      </c>
      <c r="C617" t="s">
        <v>2700</v>
      </c>
      <c r="D617" t="s">
        <v>2703</v>
      </c>
      <c r="E617" t="s">
        <v>2704</v>
      </c>
      <c r="F617" t="s">
        <v>11513</v>
      </c>
      <c r="G617" s="2">
        <v>31.177199999999999</v>
      </c>
      <c r="H617" t="s">
        <v>11515</v>
      </c>
      <c r="I617">
        <v>0.3</v>
      </c>
      <c r="K617" s="3">
        <f t="shared" si="9"/>
        <v>0.3</v>
      </c>
      <c r="L617" s="4">
        <v>339</v>
      </c>
      <c r="M617">
        <v>39</v>
      </c>
      <c r="N617" s="3">
        <v>0.1648</v>
      </c>
      <c r="O617" s="3">
        <v>0.24560000000000001</v>
      </c>
      <c r="P617" s="4">
        <f>$L617*IF($J617="",$I617,VLOOKUP($J617,margin_ranges!$E$5:$F$10,2,FALSE))</f>
        <v>101.7</v>
      </c>
      <c r="Q617">
        <f>SUMIF($C$2:$C$4819,$C617,$P$2:$P5434)/SUMIF($C$2:$C$4819,$C617,$L$2:$L$4819)</f>
        <v>0.3</v>
      </c>
    </row>
    <row r="618" spans="1:17" hidden="1" x14ac:dyDescent="0.3">
      <c r="A618" t="s">
        <v>11502</v>
      </c>
      <c r="B618" t="s">
        <v>5007</v>
      </c>
      <c r="C618" t="s">
        <v>5017</v>
      </c>
      <c r="D618" t="s">
        <v>5018</v>
      </c>
      <c r="E618" t="s">
        <v>5019</v>
      </c>
      <c r="F618" t="s">
        <v>11513</v>
      </c>
      <c r="G618" s="2">
        <v>22</v>
      </c>
      <c r="H618" t="s">
        <v>11512</v>
      </c>
      <c r="I618">
        <v>0.3</v>
      </c>
      <c r="K618" s="3">
        <f t="shared" si="9"/>
        <v>0.3</v>
      </c>
      <c r="L618" s="4">
        <v>1049</v>
      </c>
      <c r="M618">
        <v>100</v>
      </c>
      <c r="N618" s="3">
        <v>0.1221</v>
      </c>
      <c r="O618" s="3">
        <v>0.1221</v>
      </c>
      <c r="P618" s="4">
        <f>$L618*IF($J618="",$I618,VLOOKUP($J618,margin_ranges!$E$5:$F$10,2,FALSE))</f>
        <v>314.7</v>
      </c>
      <c r="Q618">
        <f>SUMIF($C$2:$C$4819,$C618,$P$2:$P5435)/SUMIF($C$2:$C$4819,$C618,$L$2:$L$4819)</f>
        <v>0.3</v>
      </c>
    </row>
    <row r="619" spans="1:17" hidden="1" x14ac:dyDescent="0.3">
      <c r="A619" t="s">
        <v>11502</v>
      </c>
      <c r="B619" t="s">
        <v>3693</v>
      </c>
      <c r="C619" t="s">
        <v>3723</v>
      </c>
      <c r="D619" t="s">
        <v>3724</v>
      </c>
      <c r="E619" t="s">
        <v>3725</v>
      </c>
      <c r="F619" t="s">
        <v>11511</v>
      </c>
      <c r="G619" s="2">
        <v>25.081499999999998</v>
      </c>
      <c r="H619" t="s">
        <v>11515</v>
      </c>
      <c r="I619">
        <v>0.3</v>
      </c>
      <c r="K619" s="3">
        <f t="shared" si="9"/>
        <v>0.27195121951219514</v>
      </c>
      <c r="L619" s="4">
        <v>12</v>
      </c>
      <c r="M619">
        <v>7</v>
      </c>
      <c r="N619" s="3">
        <v>7.6799999999999993E-2</v>
      </c>
      <c r="O619" s="3">
        <v>0.1211</v>
      </c>
      <c r="P619" s="4">
        <f>$L619*IF($J619="",$I619,VLOOKUP($J619,margin_ranges!$E$5:$F$10,2,FALSE))</f>
        <v>3.5999999999999996</v>
      </c>
      <c r="Q619">
        <f>SUMIF($C$2:$C$4819,$C619,$P$2:$P5436)/SUMIF($C$2:$C$4819,$C619,$L$2:$L$4819)</f>
        <v>0.27195121951219514</v>
      </c>
    </row>
    <row r="620" spans="1:17" hidden="1" x14ac:dyDescent="0.3">
      <c r="A620" t="s">
        <v>11502</v>
      </c>
      <c r="B620" t="s">
        <v>3693</v>
      </c>
      <c r="C620" t="s">
        <v>3723</v>
      </c>
      <c r="D620" t="s">
        <v>3726</v>
      </c>
      <c r="E620" t="s">
        <v>3727</v>
      </c>
      <c r="F620" t="s">
        <v>11511</v>
      </c>
      <c r="G620" s="2">
        <v>25.081499999999998</v>
      </c>
      <c r="H620" t="s">
        <v>11515</v>
      </c>
      <c r="I620">
        <v>0.3</v>
      </c>
      <c r="K620" s="3">
        <f t="shared" si="9"/>
        <v>0.27195121951219514</v>
      </c>
      <c r="L620" s="4">
        <v>106</v>
      </c>
      <c r="M620">
        <v>63</v>
      </c>
      <c r="N620" s="3">
        <v>0.15640000000000001</v>
      </c>
      <c r="O620" s="3">
        <v>0.1211</v>
      </c>
      <c r="P620" s="4">
        <f>$L620*IF($J620="",$I620,VLOOKUP($J620,margin_ranges!$E$5:$F$10,2,FALSE))</f>
        <v>31.799999999999997</v>
      </c>
      <c r="Q620">
        <f>SUMIF($C$2:$C$4819,$C620,$P$2:$P5437)/SUMIF($C$2:$C$4819,$C620,$L$2:$L$4819)</f>
        <v>0.27195121951219514</v>
      </c>
    </row>
    <row r="621" spans="1:17" hidden="1" x14ac:dyDescent="0.3">
      <c r="A621" t="s">
        <v>11502</v>
      </c>
      <c r="B621" t="s">
        <v>3693</v>
      </c>
      <c r="C621" t="s">
        <v>3723</v>
      </c>
      <c r="D621" t="s">
        <v>3728</v>
      </c>
      <c r="E621" t="s">
        <v>3729</v>
      </c>
      <c r="F621" t="s">
        <v>11511</v>
      </c>
      <c r="G621" s="2">
        <v>25.081499999999998</v>
      </c>
      <c r="H621" t="s">
        <v>11517</v>
      </c>
      <c r="I621">
        <v>0.2</v>
      </c>
      <c r="K621" s="3">
        <f t="shared" si="9"/>
        <v>0.27195121951219514</v>
      </c>
      <c r="L621" s="4">
        <v>46</v>
      </c>
      <c r="M621">
        <v>27</v>
      </c>
      <c r="N621" s="3">
        <v>0.13</v>
      </c>
      <c r="O621" s="3">
        <v>0.1211</v>
      </c>
      <c r="P621" s="4">
        <f>$L621*IF($J621="",$I621,VLOOKUP($J621,margin_ranges!$E$5:$F$10,2,FALSE))</f>
        <v>9.2000000000000011</v>
      </c>
      <c r="Q621">
        <f>SUMIF($C$2:$C$4819,$C621,$P$2:$P5438)/SUMIF($C$2:$C$4819,$C621,$L$2:$L$4819)</f>
        <v>0.27195121951219514</v>
      </c>
    </row>
    <row r="622" spans="1:17" hidden="1" x14ac:dyDescent="0.3">
      <c r="A622" t="s">
        <v>11502</v>
      </c>
      <c r="B622" t="s">
        <v>6775</v>
      </c>
      <c r="C622" t="s">
        <v>6813</v>
      </c>
      <c r="D622" t="s">
        <v>6814</v>
      </c>
      <c r="E622" t="s">
        <v>6815</v>
      </c>
      <c r="F622" t="s">
        <v>11511</v>
      </c>
      <c r="G622" s="2">
        <v>28.170300000000001</v>
      </c>
      <c r="H622" t="s">
        <v>11512</v>
      </c>
      <c r="I622">
        <v>0.3</v>
      </c>
      <c r="K622" s="3">
        <f t="shared" si="9"/>
        <v>0.3</v>
      </c>
      <c r="L622" s="4">
        <v>14</v>
      </c>
      <c r="M622">
        <v>27</v>
      </c>
      <c r="N622" s="3">
        <v>3.4700000000000002E-2</v>
      </c>
      <c r="O622" s="3">
        <v>3.3099999999999997E-2</v>
      </c>
      <c r="P622" s="4">
        <f>$L622*IF($J622="",$I622,VLOOKUP($J622,margin_ranges!$E$5:$F$10,2,FALSE))</f>
        <v>4.2</v>
      </c>
      <c r="Q622">
        <f>SUMIF($C$2:$C$4819,$C622,$P$2:$P5439)/SUMIF($C$2:$C$4819,$C622,$L$2:$L$4819)</f>
        <v>0.3</v>
      </c>
    </row>
    <row r="623" spans="1:17" hidden="1" x14ac:dyDescent="0.3">
      <c r="A623" t="s">
        <v>11502</v>
      </c>
      <c r="B623" t="s">
        <v>6775</v>
      </c>
      <c r="C623" t="s">
        <v>6813</v>
      </c>
      <c r="D623" t="s">
        <v>6816</v>
      </c>
      <c r="E623" t="s">
        <v>6817</v>
      </c>
      <c r="F623" t="s">
        <v>11511</v>
      </c>
      <c r="G623" s="2">
        <v>28.170300000000001</v>
      </c>
      <c r="H623" t="s">
        <v>11512</v>
      </c>
      <c r="I623">
        <v>0.3</v>
      </c>
      <c r="K623" s="3">
        <f t="shared" si="9"/>
        <v>0.3</v>
      </c>
      <c r="L623" s="4">
        <v>15</v>
      </c>
      <c r="M623">
        <v>28</v>
      </c>
      <c r="N623" s="3">
        <v>3.4799999999999998E-2</v>
      </c>
      <c r="O623" s="3">
        <v>3.3099999999999997E-2</v>
      </c>
      <c r="P623" s="4">
        <f>$L623*IF($J623="",$I623,VLOOKUP($J623,margin_ranges!$E$5:$F$10,2,FALSE))</f>
        <v>4.5</v>
      </c>
      <c r="Q623">
        <f>SUMIF($C$2:$C$4819,$C623,$P$2:$P5440)/SUMIF($C$2:$C$4819,$C623,$L$2:$L$4819)</f>
        <v>0.3</v>
      </c>
    </row>
    <row r="624" spans="1:17" hidden="1" x14ac:dyDescent="0.3">
      <c r="A624" t="s">
        <v>11502</v>
      </c>
      <c r="B624" t="s">
        <v>6775</v>
      </c>
      <c r="C624" t="s">
        <v>6813</v>
      </c>
      <c r="D624" t="s">
        <v>6818</v>
      </c>
      <c r="E624" t="s">
        <v>6819</v>
      </c>
      <c r="F624" t="s">
        <v>11511</v>
      </c>
      <c r="G624" s="2">
        <v>28.170300000000001</v>
      </c>
      <c r="H624" t="s">
        <v>11512</v>
      </c>
      <c r="I624">
        <v>0.3</v>
      </c>
      <c r="K624" s="3">
        <f t="shared" si="9"/>
        <v>0.3</v>
      </c>
      <c r="L624" s="4">
        <v>11</v>
      </c>
      <c r="M624">
        <v>21</v>
      </c>
      <c r="N624" s="3">
        <v>2.87E-2</v>
      </c>
      <c r="O624" s="3">
        <v>3.3099999999999997E-2</v>
      </c>
      <c r="P624" s="4">
        <f>$L624*IF($J624="",$I624,VLOOKUP($J624,margin_ranges!$E$5:$F$10,2,FALSE))</f>
        <v>3.3</v>
      </c>
      <c r="Q624">
        <f>SUMIF($C$2:$C$4819,$C624,$P$2:$P5441)/SUMIF($C$2:$C$4819,$C624,$L$2:$L$4819)</f>
        <v>0.3</v>
      </c>
    </row>
    <row r="625" spans="1:17" hidden="1" x14ac:dyDescent="0.3">
      <c r="A625" t="s">
        <v>11502</v>
      </c>
      <c r="B625" t="s">
        <v>6775</v>
      </c>
      <c r="C625" t="s">
        <v>6813</v>
      </c>
      <c r="D625" t="s">
        <v>6820</v>
      </c>
      <c r="E625" t="s">
        <v>6821</v>
      </c>
      <c r="F625" t="s">
        <v>11511</v>
      </c>
      <c r="G625" s="2">
        <v>28.170300000000001</v>
      </c>
      <c r="H625" t="s">
        <v>11512</v>
      </c>
      <c r="I625">
        <v>0.3</v>
      </c>
      <c r="K625" s="3">
        <f t="shared" si="9"/>
        <v>0.3</v>
      </c>
      <c r="L625" s="4">
        <v>13</v>
      </c>
      <c r="M625">
        <v>25</v>
      </c>
      <c r="N625" s="3">
        <v>3.4099999999999998E-2</v>
      </c>
      <c r="O625" s="3">
        <v>3.3099999999999997E-2</v>
      </c>
      <c r="P625" s="4">
        <f>$L625*IF($J625="",$I625,VLOOKUP($J625,margin_ranges!$E$5:$F$10,2,FALSE))</f>
        <v>3.9</v>
      </c>
      <c r="Q625">
        <f>SUMIF($C$2:$C$4819,$C625,$P$2:$P5442)/SUMIF($C$2:$C$4819,$C625,$L$2:$L$4819)</f>
        <v>0.3</v>
      </c>
    </row>
    <row r="626" spans="1:17" hidden="1" x14ac:dyDescent="0.3">
      <c r="A626" t="s">
        <v>11502</v>
      </c>
      <c r="B626" t="s">
        <v>6327</v>
      </c>
      <c r="C626" t="s">
        <v>6328</v>
      </c>
      <c r="D626" t="s">
        <v>6329</v>
      </c>
      <c r="E626" t="s">
        <v>6330</v>
      </c>
      <c r="F626" t="s">
        <v>11511</v>
      </c>
      <c r="G626" s="2">
        <v>29</v>
      </c>
      <c r="H626" t="s">
        <v>11512</v>
      </c>
      <c r="I626">
        <v>0.3</v>
      </c>
      <c r="K626" s="3">
        <f t="shared" si="9"/>
        <v>0.3</v>
      </c>
      <c r="L626" s="4">
        <v>49</v>
      </c>
      <c r="M626">
        <v>100</v>
      </c>
      <c r="N626" s="3">
        <v>0.38019999999999998</v>
      </c>
      <c r="O626" s="3">
        <v>0.37990000000000002</v>
      </c>
      <c r="P626" s="4">
        <f>$L626*IF($J626="",$I626,VLOOKUP($J626,margin_ranges!$E$5:$F$10,2,FALSE))</f>
        <v>14.7</v>
      </c>
      <c r="Q626">
        <f>SUMIF($C$2:$C$4819,$C626,$P$2:$P5443)/SUMIF($C$2:$C$4819,$C626,$L$2:$L$4819)</f>
        <v>0.3</v>
      </c>
    </row>
    <row r="627" spans="1:17" hidden="1" x14ac:dyDescent="0.3">
      <c r="A627" t="s">
        <v>11502</v>
      </c>
      <c r="B627" t="s">
        <v>9069</v>
      </c>
      <c r="C627" t="s">
        <v>9100</v>
      </c>
      <c r="D627" t="s">
        <v>9101</v>
      </c>
      <c r="E627" t="s">
        <v>9102</v>
      </c>
      <c r="F627" t="s">
        <v>11511</v>
      </c>
      <c r="G627" s="2">
        <v>25</v>
      </c>
      <c r="H627" t="s">
        <v>11512</v>
      </c>
      <c r="I627">
        <v>0.3</v>
      </c>
      <c r="K627" s="3">
        <f t="shared" si="9"/>
        <v>0.3</v>
      </c>
      <c r="L627" s="4">
        <v>56</v>
      </c>
      <c r="M627">
        <v>100</v>
      </c>
      <c r="N627" s="3">
        <v>3.9300000000000002E-2</v>
      </c>
      <c r="O627" s="3">
        <v>3.9300000000000002E-2</v>
      </c>
      <c r="P627" s="4">
        <f>$L627*IF($J627="",$I627,VLOOKUP($J627,margin_ranges!$E$5:$F$10,2,FALSE))</f>
        <v>16.8</v>
      </c>
      <c r="Q627">
        <f>SUMIF($C$2:$C$4819,$C627,$P$2:$P5444)/SUMIF($C$2:$C$4819,$C627,$L$2:$L$4819)</f>
        <v>0.3</v>
      </c>
    </row>
    <row r="628" spans="1:17" hidden="1" x14ac:dyDescent="0.3">
      <c r="A628" t="s">
        <v>11502</v>
      </c>
      <c r="B628" t="s">
        <v>1360</v>
      </c>
      <c r="C628" t="s">
        <v>1417</v>
      </c>
      <c r="D628" t="s">
        <v>1418</v>
      </c>
      <c r="E628" t="s">
        <v>1419</v>
      </c>
      <c r="F628" t="s">
        <v>11511</v>
      </c>
      <c r="G628" s="2">
        <v>29.216000000000001</v>
      </c>
      <c r="H628" t="s">
        <v>11515</v>
      </c>
      <c r="I628">
        <v>0.3</v>
      </c>
      <c r="K628" s="3">
        <f t="shared" si="9"/>
        <v>0.3</v>
      </c>
      <c r="L628" s="4">
        <v>9</v>
      </c>
      <c r="M628">
        <v>48</v>
      </c>
      <c r="N628" s="3">
        <v>0.57709999999999995</v>
      </c>
      <c r="O628" s="3">
        <v>0.47889999999999999</v>
      </c>
      <c r="P628" s="4">
        <f>$L628*IF($J628="",$I628,VLOOKUP($J628,margin_ranges!$E$5:$F$10,2,FALSE))</f>
        <v>2.6999999999999997</v>
      </c>
      <c r="Q628">
        <f>SUMIF($C$2:$C$4819,$C628,$P$2:$P5445)/SUMIF($C$2:$C$4819,$C628,$L$2:$L$4819)</f>
        <v>0.3</v>
      </c>
    </row>
    <row r="629" spans="1:17" hidden="1" x14ac:dyDescent="0.3">
      <c r="A629" t="s">
        <v>11502</v>
      </c>
      <c r="B629" t="s">
        <v>7561</v>
      </c>
      <c r="C629" t="s">
        <v>7616</v>
      </c>
      <c r="D629" t="s">
        <v>7617</v>
      </c>
      <c r="E629" t="s">
        <v>7618</v>
      </c>
      <c r="F629" t="s">
        <v>11513</v>
      </c>
      <c r="G629" s="2">
        <v>18.752500000000001</v>
      </c>
      <c r="H629" t="s">
        <v>11517</v>
      </c>
      <c r="I629">
        <v>0.2</v>
      </c>
      <c r="K629" s="3">
        <f t="shared" si="9"/>
        <v>0.28505917159763311</v>
      </c>
      <c r="L629" s="4">
        <v>404</v>
      </c>
      <c r="M629">
        <v>15</v>
      </c>
      <c r="N629" s="3">
        <v>0.1142</v>
      </c>
      <c r="O629" s="3">
        <v>0.13089999999999999</v>
      </c>
      <c r="P629" s="4">
        <f>$L629*IF($J629="",$I629,VLOOKUP($J629,margin_ranges!$E$5:$F$10,2,FALSE))</f>
        <v>80.800000000000011</v>
      </c>
      <c r="Q629">
        <f>SUMIF($C$2:$C$4819,$C629,$P$2:$P5446)/SUMIF($C$2:$C$4819,$C629,$L$2:$L$4819)</f>
        <v>0.28505917159763311</v>
      </c>
    </row>
    <row r="630" spans="1:17" hidden="1" x14ac:dyDescent="0.3">
      <c r="A630" t="s">
        <v>11502</v>
      </c>
      <c r="B630" t="s">
        <v>7561</v>
      </c>
      <c r="C630" t="s">
        <v>7616</v>
      </c>
      <c r="D630" t="s">
        <v>7619</v>
      </c>
      <c r="E630" t="s">
        <v>7620</v>
      </c>
      <c r="F630" t="s">
        <v>11513</v>
      </c>
      <c r="G630" s="2">
        <v>18.752500000000001</v>
      </c>
      <c r="H630" t="s">
        <v>11515</v>
      </c>
      <c r="I630">
        <v>0.3</v>
      </c>
      <c r="K630" s="3">
        <f t="shared" si="9"/>
        <v>0.28505917159763311</v>
      </c>
      <c r="L630" s="4">
        <v>1355</v>
      </c>
      <c r="M630">
        <v>50</v>
      </c>
      <c r="N630" s="3">
        <v>0.14119999999999999</v>
      </c>
      <c r="O630" s="3">
        <v>0.13089999999999999</v>
      </c>
      <c r="P630" s="4">
        <f>$L630*IF($J630="",$I630,VLOOKUP($J630,margin_ranges!$E$5:$F$10,2,FALSE))</f>
        <v>406.5</v>
      </c>
      <c r="Q630">
        <f>SUMIF($C$2:$C$4819,$C630,$P$2:$P5447)/SUMIF($C$2:$C$4819,$C630,$L$2:$L$4819)</f>
        <v>0.28505917159763311</v>
      </c>
    </row>
    <row r="631" spans="1:17" hidden="1" x14ac:dyDescent="0.3">
      <c r="A631" t="s">
        <v>11502</v>
      </c>
      <c r="B631" t="s">
        <v>7561</v>
      </c>
      <c r="C631" t="s">
        <v>7616</v>
      </c>
      <c r="D631" t="s">
        <v>7621</v>
      </c>
      <c r="E631" t="s">
        <v>7622</v>
      </c>
      <c r="F631" t="s">
        <v>11513</v>
      </c>
      <c r="G631" s="2">
        <v>18.752500000000001</v>
      </c>
      <c r="H631" t="s">
        <v>11515</v>
      </c>
      <c r="I631">
        <v>0.3</v>
      </c>
      <c r="K631" s="3">
        <f t="shared" si="9"/>
        <v>0.28505917159763311</v>
      </c>
      <c r="L631" s="4">
        <v>945</v>
      </c>
      <c r="M631">
        <v>35</v>
      </c>
      <c r="N631" s="3">
        <v>0.12709999999999999</v>
      </c>
      <c r="O631" s="3">
        <v>0.13089999999999999</v>
      </c>
      <c r="P631" s="4">
        <f>$L631*IF($J631="",$I631,VLOOKUP($J631,margin_ranges!$E$5:$F$10,2,FALSE))</f>
        <v>283.5</v>
      </c>
      <c r="Q631">
        <f>SUMIF($C$2:$C$4819,$C631,$P$2:$P5448)/SUMIF($C$2:$C$4819,$C631,$L$2:$L$4819)</f>
        <v>0.28505917159763311</v>
      </c>
    </row>
    <row r="632" spans="1:17" hidden="1" x14ac:dyDescent="0.3">
      <c r="A632" t="s">
        <v>11502</v>
      </c>
      <c r="B632" t="s">
        <v>2687</v>
      </c>
      <c r="C632" t="s">
        <v>2705</v>
      </c>
      <c r="D632" t="s">
        <v>2706</v>
      </c>
      <c r="E632" t="s">
        <v>2707</v>
      </c>
      <c r="F632" t="s">
        <v>11511</v>
      </c>
      <c r="G632" s="2">
        <v>25</v>
      </c>
      <c r="H632" t="s">
        <v>11515</v>
      </c>
      <c r="I632">
        <v>0.3</v>
      </c>
      <c r="K632" s="3">
        <f t="shared" si="9"/>
        <v>0.3</v>
      </c>
      <c r="L632" s="4">
        <v>44</v>
      </c>
      <c r="M632">
        <v>100</v>
      </c>
      <c r="N632" s="3">
        <v>0.45269999999999999</v>
      </c>
      <c r="O632" s="3">
        <v>0.2339</v>
      </c>
      <c r="P632" s="4">
        <f>$L632*IF($J632="",$I632,VLOOKUP($J632,margin_ranges!$E$5:$F$10,2,FALSE))</f>
        <v>13.2</v>
      </c>
      <c r="Q632">
        <f>SUMIF($C$2:$C$4819,$C632,$P$2:$P5449)/SUMIF($C$2:$C$4819,$C632,$L$2:$L$4819)</f>
        <v>0.3</v>
      </c>
    </row>
    <row r="633" spans="1:17" hidden="1" x14ac:dyDescent="0.3">
      <c r="A633" t="s">
        <v>11502</v>
      </c>
      <c r="B633" t="s">
        <v>1360</v>
      </c>
      <c r="C633" t="s">
        <v>1420</v>
      </c>
      <c r="D633" t="s">
        <v>1421</v>
      </c>
      <c r="E633" t="s">
        <v>1422</v>
      </c>
      <c r="F633" t="s">
        <v>11511</v>
      </c>
      <c r="G633" s="2">
        <v>27</v>
      </c>
      <c r="H633" t="s">
        <v>11512</v>
      </c>
      <c r="I633">
        <v>0.3</v>
      </c>
      <c r="K633" s="3">
        <f t="shared" si="9"/>
        <v>0.3</v>
      </c>
      <c r="L633" s="4">
        <v>8</v>
      </c>
      <c r="M633">
        <v>100</v>
      </c>
      <c r="N633" s="3">
        <v>0.37430000000000002</v>
      </c>
      <c r="O633" s="3">
        <v>0.37430000000000002</v>
      </c>
      <c r="P633" s="4">
        <f>$L633*IF($J633="",$I633,VLOOKUP($J633,margin_ranges!$E$5:$F$10,2,FALSE))</f>
        <v>2.4</v>
      </c>
      <c r="Q633">
        <f>SUMIF($C$2:$C$4819,$C633,$P$2:$P5450)/SUMIF($C$2:$C$4819,$C633,$L$2:$L$4819)</f>
        <v>0.3</v>
      </c>
    </row>
    <row r="634" spans="1:17" hidden="1" x14ac:dyDescent="0.3">
      <c r="A634" t="s">
        <v>11502</v>
      </c>
      <c r="B634" t="s">
        <v>6775</v>
      </c>
      <c r="C634" t="s">
        <v>6822</v>
      </c>
      <c r="D634" t="s">
        <v>6823</v>
      </c>
      <c r="E634" t="s">
        <v>6824</v>
      </c>
      <c r="F634" t="s">
        <v>11513</v>
      </c>
      <c r="G634" s="2">
        <v>25</v>
      </c>
      <c r="H634" t="s">
        <v>11512</v>
      </c>
      <c r="I634">
        <v>0.3</v>
      </c>
      <c r="K634" s="3">
        <f t="shared" si="9"/>
        <v>0.3</v>
      </c>
      <c r="L634" s="4">
        <v>223</v>
      </c>
      <c r="M634">
        <v>23</v>
      </c>
      <c r="N634" s="3">
        <v>0.1051</v>
      </c>
      <c r="O634" s="3">
        <v>9.6600000000000005E-2</v>
      </c>
      <c r="P634" s="4">
        <f>$L634*IF($J634="",$I634,VLOOKUP($J634,margin_ranges!$E$5:$F$10,2,FALSE))</f>
        <v>66.899999999999991</v>
      </c>
      <c r="Q634">
        <f>SUMIF($C$2:$C$4819,$C634,$P$2:$P5451)/SUMIF($C$2:$C$4819,$C634,$L$2:$L$4819)</f>
        <v>0.3</v>
      </c>
    </row>
    <row r="635" spans="1:17" hidden="1" x14ac:dyDescent="0.3">
      <c r="A635" t="s">
        <v>11502</v>
      </c>
      <c r="B635" t="s">
        <v>6775</v>
      </c>
      <c r="C635" t="s">
        <v>6822</v>
      </c>
      <c r="D635" t="s">
        <v>6825</v>
      </c>
      <c r="E635" t="s">
        <v>6826</v>
      </c>
      <c r="F635" t="s">
        <v>11513</v>
      </c>
      <c r="G635" s="2">
        <v>25</v>
      </c>
      <c r="H635" t="s">
        <v>11512</v>
      </c>
      <c r="I635">
        <v>0.3</v>
      </c>
      <c r="K635" s="3">
        <f t="shared" si="9"/>
        <v>0.3</v>
      </c>
      <c r="L635" s="4">
        <v>328</v>
      </c>
      <c r="M635">
        <v>34</v>
      </c>
      <c r="N635" s="3">
        <v>9.5200000000000007E-2</v>
      </c>
      <c r="O635" s="3">
        <v>9.6600000000000005E-2</v>
      </c>
      <c r="P635" s="4">
        <f>$L635*IF($J635="",$I635,VLOOKUP($J635,margin_ranges!$E$5:$F$10,2,FALSE))</f>
        <v>98.399999999999991</v>
      </c>
      <c r="Q635">
        <f>SUMIF($C$2:$C$4819,$C635,$P$2:$P5452)/SUMIF($C$2:$C$4819,$C635,$L$2:$L$4819)</f>
        <v>0.3</v>
      </c>
    </row>
    <row r="636" spans="1:17" hidden="1" x14ac:dyDescent="0.3">
      <c r="A636" t="s">
        <v>11502</v>
      </c>
      <c r="B636" t="s">
        <v>6775</v>
      </c>
      <c r="C636" t="s">
        <v>6822</v>
      </c>
      <c r="D636" t="s">
        <v>6827</v>
      </c>
      <c r="E636" t="s">
        <v>6828</v>
      </c>
      <c r="F636" t="s">
        <v>11513</v>
      </c>
      <c r="G636" s="2">
        <v>25</v>
      </c>
      <c r="H636" t="s">
        <v>11512</v>
      </c>
      <c r="I636">
        <v>0.3</v>
      </c>
      <c r="K636" s="3">
        <f t="shared" si="9"/>
        <v>0.3</v>
      </c>
      <c r="L636" s="4">
        <v>414</v>
      </c>
      <c r="M636">
        <v>43</v>
      </c>
      <c r="N636" s="3">
        <v>9.3600000000000003E-2</v>
      </c>
      <c r="O636" s="3">
        <v>9.6600000000000005E-2</v>
      </c>
      <c r="P636" s="4">
        <f>$L636*IF($J636="",$I636,VLOOKUP($J636,margin_ranges!$E$5:$F$10,2,FALSE))</f>
        <v>124.19999999999999</v>
      </c>
      <c r="Q636">
        <f>SUMIF($C$2:$C$4819,$C636,$P$2:$P5453)/SUMIF($C$2:$C$4819,$C636,$L$2:$L$4819)</f>
        <v>0.3</v>
      </c>
    </row>
    <row r="637" spans="1:17" hidden="1" x14ac:dyDescent="0.3">
      <c r="A637" t="s">
        <v>11502</v>
      </c>
      <c r="B637" t="s">
        <v>10084</v>
      </c>
      <c r="C637" t="s">
        <v>10107</v>
      </c>
      <c r="D637" t="s">
        <v>10108</v>
      </c>
      <c r="E637" t="s">
        <v>10109</v>
      </c>
      <c r="F637" t="s">
        <v>11511</v>
      </c>
      <c r="G637" s="2">
        <v>28.983599999999999</v>
      </c>
      <c r="H637" t="s">
        <v>11515</v>
      </c>
      <c r="I637">
        <v>0.3</v>
      </c>
      <c r="K637" s="3">
        <f t="shared" si="9"/>
        <v>0.3</v>
      </c>
      <c r="L637" s="4">
        <v>105</v>
      </c>
      <c r="M637">
        <v>41</v>
      </c>
      <c r="N637" s="3">
        <v>8.9099999999999999E-2</v>
      </c>
      <c r="O637" s="3">
        <v>6.7000000000000004E-2</v>
      </c>
      <c r="P637" s="4">
        <f>$L637*IF($J637="",$I637,VLOOKUP($J637,margin_ranges!$E$5:$F$10,2,FALSE))</f>
        <v>31.5</v>
      </c>
      <c r="Q637">
        <f>SUMIF($C$2:$C$4819,$C637,$P$2:$P5454)/SUMIF($C$2:$C$4819,$C637,$L$2:$L$4819)</f>
        <v>0.3</v>
      </c>
    </row>
    <row r="638" spans="1:17" hidden="1" x14ac:dyDescent="0.3">
      <c r="A638" t="s">
        <v>11502</v>
      </c>
      <c r="B638" t="s">
        <v>10084</v>
      </c>
      <c r="C638" t="s">
        <v>10107</v>
      </c>
      <c r="D638" t="s">
        <v>10110</v>
      </c>
      <c r="E638" t="s">
        <v>10111</v>
      </c>
      <c r="F638" t="s">
        <v>11511</v>
      </c>
      <c r="G638" s="2">
        <v>28.983599999999999</v>
      </c>
      <c r="H638" t="s">
        <v>11515</v>
      </c>
      <c r="I638">
        <v>0.3</v>
      </c>
      <c r="K638" s="3">
        <f t="shared" si="9"/>
        <v>0.3</v>
      </c>
      <c r="L638" s="4">
        <v>61</v>
      </c>
      <c r="M638">
        <v>24</v>
      </c>
      <c r="N638" s="3">
        <v>7.6700000000000004E-2</v>
      </c>
      <c r="O638" s="3">
        <v>6.7000000000000004E-2</v>
      </c>
      <c r="P638" s="4">
        <f>$L638*IF($J638="",$I638,VLOOKUP($J638,margin_ranges!$E$5:$F$10,2,FALSE))</f>
        <v>18.3</v>
      </c>
      <c r="Q638">
        <f>SUMIF($C$2:$C$4819,$C638,$P$2:$P5455)/SUMIF($C$2:$C$4819,$C638,$L$2:$L$4819)</f>
        <v>0.3</v>
      </c>
    </row>
    <row r="639" spans="1:17" hidden="1" x14ac:dyDescent="0.3">
      <c r="A639" t="s">
        <v>11502</v>
      </c>
      <c r="B639" t="s">
        <v>10084</v>
      </c>
      <c r="C639" t="s">
        <v>10107</v>
      </c>
      <c r="D639" t="s">
        <v>10112</v>
      </c>
      <c r="E639" t="s">
        <v>10113</v>
      </c>
      <c r="F639" t="s">
        <v>11511</v>
      </c>
      <c r="G639" s="2">
        <v>28.983599999999999</v>
      </c>
      <c r="H639" t="s">
        <v>11515</v>
      </c>
      <c r="I639">
        <v>0.3</v>
      </c>
      <c r="K639" s="3">
        <f t="shared" si="9"/>
        <v>0.3</v>
      </c>
      <c r="L639" s="4">
        <v>70</v>
      </c>
      <c r="M639">
        <v>28</v>
      </c>
      <c r="N639" s="3">
        <v>6.3600000000000004E-2</v>
      </c>
      <c r="O639" s="3">
        <v>6.7000000000000004E-2</v>
      </c>
      <c r="P639" s="4">
        <f>$L639*IF($J639="",$I639,VLOOKUP($J639,margin_ranges!$E$5:$F$10,2,FALSE))</f>
        <v>21</v>
      </c>
      <c r="Q639">
        <f>SUMIF($C$2:$C$4819,$C639,$P$2:$P5456)/SUMIF($C$2:$C$4819,$C639,$L$2:$L$4819)</f>
        <v>0.3</v>
      </c>
    </row>
    <row r="640" spans="1:17" hidden="1" x14ac:dyDescent="0.3">
      <c r="A640" t="s">
        <v>11502</v>
      </c>
      <c r="B640" t="s">
        <v>10084</v>
      </c>
      <c r="C640" t="s">
        <v>10107</v>
      </c>
      <c r="D640" t="s">
        <v>10114</v>
      </c>
      <c r="E640" t="s">
        <v>10115</v>
      </c>
      <c r="F640" t="s">
        <v>11511</v>
      </c>
      <c r="G640" s="2">
        <v>28.983599999999999</v>
      </c>
      <c r="H640" t="s">
        <v>11515</v>
      </c>
      <c r="I640">
        <v>0.3</v>
      </c>
      <c r="K640" s="3">
        <f t="shared" si="9"/>
        <v>0.3</v>
      </c>
      <c r="L640" s="4">
        <v>11</v>
      </c>
      <c r="M640">
        <v>4</v>
      </c>
      <c r="N640" s="3">
        <v>3.0700000000000002E-2</v>
      </c>
      <c r="O640" s="3">
        <v>6.7000000000000004E-2</v>
      </c>
      <c r="P640" s="4">
        <f>$L640*IF($J640="",$I640,VLOOKUP($J640,margin_ranges!$E$5:$F$10,2,FALSE))</f>
        <v>3.3</v>
      </c>
      <c r="Q640">
        <f>SUMIF($C$2:$C$4819,$C640,$P$2:$P5457)/SUMIF($C$2:$C$4819,$C640,$L$2:$L$4819)</f>
        <v>0.3</v>
      </c>
    </row>
    <row r="641" spans="1:17" hidden="1" x14ac:dyDescent="0.3">
      <c r="A641" t="s">
        <v>11502</v>
      </c>
      <c r="B641" t="s">
        <v>6775</v>
      </c>
      <c r="C641" t="s">
        <v>6829</v>
      </c>
      <c r="D641" t="s">
        <v>6830</v>
      </c>
      <c r="E641" t="s">
        <v>6831</v>
      </c>
      <c r="F641" t="s">
        <v>11513</v>
      </c>
      <c r="G641" s="2">
        <v>29</v>
      </c>
      <c r="H641" t="s">
        <v>11512</v>
      </c>
      <c r="I641">
        <v>0.3</v>
      </c>
      <c r="K641" s="3">
        <f t="shared" si="9"/>
        <v>0.3</v>
      </c>
      <c r="L641" s="4">
        <v>108</v>
      </c>
      <c r="M641">
        <v>25</v>
      </c>
      <c r="N641" s="3">
        <v>3.6200000000000003E-2</v>
      </c>
      <c r="O641" s="3">
        <v>3.85E-2</v>
      </c>
      <c r="P641" s="4">
        <f>$L641*IF($J641="",$I641,VLOOKUP($J641,margin_ranges!$E$5:$F$10,2,FALSE))</f>
        <v>32.4</v>
      </c>
      <c r="Q641">
        <f>SUMIF($C$2:$C$4819,$C641,$P$2:$P5458)/SUMIF($C$2:$C$4819,$C641,$L$2:$L$4819)</f>
        <v>0.3</v>
      </c>
    </row>
    <row r="642" spans="1:17" hidden="1" x14ac:dyDescent="0.3">
      <c r="A642" t="s">
        <v>11502</v>
      </c>
      <c r="B642" t="s">
        <v>6775</v>
      </c>
      <c r="C642" t="s">
        <v>6829</v>
      </c>
      <c r="D642" t="s">
        <v>6832</v>
      </c>
      <c r="E642" t="s">
        <v>6833</v>
      </c>
      <c r="F642" t="s">
        <v>11513</v>
      </c>
      <c r="G642" s="2">
        <v>29</v>
      </c>
      <c r="H642" t="s">
        <v>11512</v>
      </c>
      <c r="I642">
        <v>0.3</v>
      </c>
      <c r="K642" s="3">
        <f t="shared" si="9"/>
        <v>0.3</v>
      </c>
      <c r="L642" s="4">
        <v>197</v>
      </c>
      <c r="M642">
        <v>46</v>
      </c>
      <c r="N642" s="3">
        <v>3.6600000000000001E-2</v>
      </c>
      <c r="O642" s="3">
        <v>3.85E-2</v>
      </c>
      <c r="P642" s="4">
        <f>$L642*IF($J642="",$I642,VLOOKUP($J642,margin_ranges!$E$5:$F$10,2,FALSE))</f>
        <v>59.099999999999994</v>
      </c>
      <c r="Q642">
        <f>SUMIF($C$2:$C$4819,$C642,$P$2:$P5459)/SUMIF($C$2:$C$4819,$C642,$L$2:$L$4819)</f>
        <v>0.3</v>
      </c>
    </row>
    <row r="643" spans="1:17" hidden="1" x14ac:dyDescent="0.3">
      <c r="A643" t="s">
        <v>11502</v>
      </c>
      <c r="B643" t="s">
        <v>6775</v>
      </c>
      <c r="C643" t="s">
        <v>6829</v>
      </c>
      <c r="D643" t="s">
        <v>6834</v>
      </c>
      <c r="E643" t="s">
        <v>6835</v>
      </c>
      <c r="F643" t="s">
        <v>11513</v>
      </c>
      <c r="G643" s="2">
        <v>29</v>
      </c>
      <c r="H643" t="s">
        <v>11512</v>
      </c>
      <c r="I643">
        <v>0.3</v>
      </c>
      <c r="K643" s="3">
        <f t="shared" ref="K643:K706" si="10">Q643</f>
        <v>0.3</v>
      </c>
      <c r="L643" s="4">
        <v>125</v>
      </c>
      <c r="M643">
        <v>29</v>
      </c>
      <c r="N643" s="3">
        <v>4.3499999999999997E-2</v>
      </c>
      <c r="O643" s="3">
        <v>3.85E-2</v>
      </c>
      <c r="P643" s="4">
        <f>$L643*IF($J643="",$I643,VLOOKUP($J643,margin_ranges!$E$5:$F$10,2,FALSE))</f>
        <v>37.5</v>
      </c>
      <c r="Q643">
        <f>SUMIF($C$2:$C$4819,$C643,$P$2:$P5460)/SUMIF($C$2:$C$4819,$C643,$L$2:$L$4819)</f>
        <v>0.3</v>
      </c>
    </row>
    <row r="644" spans="1:17" hidden="1" x14ac:dyDescent="0.3">
      <c r="A644" t="s">
        <v>11502</v>
      </c>
      <c r="B644" t="s">
        <v>1360</v>
      </c>
      <c r="C644" t="s">
        <v>1423</v>
      </c>
      <c r="D644" t="s">
        <v>1424</v>
      </c>
      <c r="E644" t="s">
        <v>1425</v>
      </c>
      <c r="F644" t="s">
        <v>11511</v>
      </c>
      <c r="G644" s="2">
        <v>24.596800000000002</v>
      </c>
      <c r="H644" t="s">
        <v>11515</v>
      </c>
      <c r="I644">
        <v>0.3</v>
      </c>
      <c r="K644" s="3">
        <f t="shared" si="10"/>
        <v>0.3</v>
      </c>
      <c r="L644" s="4">
        <v>60</v>
      </c>
      <c r="M644">
        <v>53</v>
      </c>
      <c r="N644" s="3">
        <v>0.2545</v>
      </c>
      <c r="O644" s="3">
        <v>0.27189999999999998</v>
      </c>
      <c r="P644" s="4">
        <f>$L644*IF($J644="",$I644,VLOOKUP($J644,margin_ranges!$E$5:$F$10,2,FALSE))</f>
        <v>18</v>
      </c>
      <c r="Q644">
        <f>SUMIF($C$2:$C$4819,$C644,$P$2:$P5461)/SUMIF($C$2:$C$4819,$C644,$L$2:$L$4819)</f>
        <v>0.3</v>
      </c>
    </row>
    <row r="645" spans="1:17" hidden="1" x14ac:dyDescent="0.3">
      <c r="A645" t="s">
        <v>11502</v>
      </c>
      <c r="B645" t="s">
        <v>1360</v>
      </c>
      <c r="C645" t="s">
        <v>1423</v>
      </c>
      <c r="D645" t="s">
        <v>1426</v>
      </c>
      <c r="E645" t="s">
        <v>1427</v>
      </c>
      <c r="F645" t="s">
        <v>11511</v>
      </c>
      <c r="G645" s="2">
        <v>24.596800000000002</v>
      </c>
      <c r="H645" t="s">
        <v>11515</v>
      </c>
      <c r="I645">
        <v>0.3</v>
      </c>
      <c r="K645" s="3">
        <f t="shared" si="10"/>
        <v>0.3</v>
      </c>
      <c r="L645" s="4">
        <v>41</v>
      </c>
      <c r="M645">
        <v>36</v>
      </c>
      <c r="N645" s="3">
        <v>0.33789999999999998</v>
      </c>
      <c r="O645" s="3">
        <v>0.27189999999999998</v>
      </c>
      <c r="P645" s="4">
        <f>$L645*IF($J645="",$I645,VLOOKUP($J645,margin_ranges!$E$5:$F$10,2,FALSE))</f>
        <v>12.299999999999999</v>
      </c>
      <c r="Q645">
        <f>SUMIF($C$2:$C$4819,$C645,$P$2:$P5462)/SUMIF($C$2:$C$4819,$C645,$L$2:$L$4819)</f>
        <v>0.3</v>
      </c>
    </row>
    <row r="646" spans="1:17" hidden="1" x14ac:dyDescent="0.3">
      <c r="A646" t="s">
        <v>11502</v>
      </c>
      <c r="B646" t="s">
        <v>1360</v>
      </c>
      <c r="C646" t="s">
        <v>1423</v>
      </c>
      <c r="D646" t="s">
        <v>1428</v>
      </c>
      <c r="E646" t="s">
        <v>1429</v>
      </c>
      <c r="F646" t="s">
        <v>11511</v>
      </c>
      <c r="G646" s="2">
        <v>24.596800000000002</v>
      </c>
      <c r="H646" t="s">
        <v>11515</v>
      </c>
      <c r="I646">
        <v>0.3</v>
      </c>
      <c r="K646" s="3">
        <f t="shared" si="10"/>
        <v>0.3</v>
      </c>
      <c r="L646" s="4">
        <v>12</v>
      </c>
      <c r="M646">
        <v>11</v>
      </c>
      <c r="N646" s="3">
        <v>0.2117</v>
      </c>
      <c r="O646" s="3">
        <v>0.27189999999999998</v>
      </c>
      <c r="P646" s="4">
        <f>$L646*IF($J646="",$I646,VLOOKUP($J646,margin_ranges!$E$5:$F$10,2,FALSE))</f>
        <v>3.5999999999999996</v>
      </c>
      <c r="Q646">
        <f>SUMIF($C$2:$C$4819,$C646,$P$2:$P5463)/SUMIF($C$2:$C$4819,$C646,$L$2:$L$4819)</f>
        <v>0.3</v>
      </c>
    </row>
    <row r="647" spans="1:17" hidden="1" x14ac:dyDescent="0.3">
      <c r="A647" t="s">
        <v>11502</v>
      </c>
      <c r="B647" t="s">
        <v>5907</v>
      </c>
      <c r="C647" t="s">
        <v>5989</v>
      </c>
      <c r="D647" t="s">
        <v>5990</v>
      </c>
      <c r="E647" t="s">
        <v>5991</v>
      </c>
      <c r="F647" t="s">
        <v>11511</v>
      </c>
      <c r="G647" s="2">
        <v>34</v>
      </c>
      <c r="H647" t="s">
        <v>11512</v>
      </c>
      <c r="I647">
        <v>0.3</v>
      </c>
      <c r="K647" s="3">
        <f t="shared" si="10"/>
        <v>0.3</v>
      </c>
      <c r="L647" s="4">
        <v>33</v>
      </c>
      <c r="M647">
        <v>26</v>
      </c>
      <c r="N647" s="3">
        <v>0.1134</v>
      </c>
      <c r="O647" s="3">
        <v>0.1215</v>
      </c>
      <c r="P647" s="4">
        <f>$L647*IF($J647="",$I647,VLOOKUP($J647,margin_ranges!$E$5:$F$10,2,FALSE))</f>
        <v>9.9</v>
      </c>
      <c r="Q647">
        <f>SUMIF($C$2:$C$4819,$C647,$P$2:$P5464)/SUMIF($C$2:$C$4819,$C647,$L$2:$L$4819)</f>
        <v>0.3</v>
      </c>
    </row>
    <row r="648" spans="1:17" hidden="1" x14ac:dyDescent="0.3">
      <c r="A648" t="s">
        <v>11502</v>
      </c>
      <c r="B648" t="s">
        <v>5907</v>
      </c>
      <c r="C648" t="s">
        <v>5989</v>
      </c>
      <c r="D648" t="s">
        <v>5992</v>
      </c>
      <c r="E648" t="s">
        <v>5993</v>
      </c>
      <c r="F648" t="s">
        <v>11513</v>
      </c>
      <c r="G648" s="2">
        <v>34</v>
      </c>
      <c r="H648" t="s">
        <v>11512</v>
      </c>
      <c r="I648">
        <v>0.3</v>
      </c>
      <c r="K648" s="3">
        <f t="shared" si="10"/>
        <v>0.3</v>
      </c>
      <c r="L648" s="4">
        <v>94</v>
      </c>
      <c r="M648">
        <v>74</v>
      </c>
      <c r="N648" s="3">
        <v>0.12520000000000001</v>
      </c>
      <c r="O648" s="3">
        <v>0.1215</v>
      </c>
      <c r="P648" s="4">
        <f>$L648*IF($J648="",$I648,VLOOKUP($J648,margin_ranges!$E$5:$F$10,2,FALSE))</f>
        <v>28.2</v>
      </c>
      <c r="Q648">
        <f>SUMIF($C$2:$C$4819,$C648,$P$2:$P5465)/SUMIF($C$2:$C$4819,$C648,$L$2:$L$4819)</f>
        <v>0.3</v>
      </c>
    </row>
    <row r="649" spans="1:17" hidden="1" x14ac:dyDescent="0.3">
      <c r="A649" t="s">
        <v>11502</v>
      </c>
      <c r="B649" t="s">
        <v>3693</v>
      </c>
      <c r="C649" t="s">
        <v>3730</v>
      </c>
      <c r="D649" t="s">
        <v>3731</v>
      </c>
      <c r="E649" t="s">
        <v>3732</v>
      </c>
      <c r="F649" t="s">
        <v>11511</v>
      </c>
      <c r="G649" s="2">
        <v>20.796800000000001</v>
      </c>
      <c r="H649" t="s">
        <v>11517</v>
      </c>
      <c r="I649">
        <v>0.2</v>
      </c>
      <c r="K649" s="3">
        <f t="shared" si="10"/>
        <v>0.25714285714285712</v>
      </c>
      <c r="L649" s="4">
        <v>30</v>
      </c>
      <c r="M649">
        <v>43</v>
      </c>
      <c r="N649" s="3">
        <v>0.75919999999999999</v>
      </c>
      <c r="O649" s="3">
        <v>0.75360000000000005</v>
      </c>
      <c r="P649" s="4">
        <f>$L649*IF($J649="",$I649,VLOOKUP($J649,margin_ranges!$E$5:$F$10,2,FALSE))</f>
        <v>6</v>
      </c>
      <c r="Q649">
        <f>SUMIF($C$2:$C$4819,$C649,$P$2:$P5466)/SUMIF($C$2:$C$4819,$C649,$L$2:$L$4819)</f>
        <v>0.25714285714285712</v>
      </c>
    </row>
    <row r="650" spans="1:17" hidden="1" x14ac:dyDescent="0.3">
      <c r="A650" t="s">
        <v>11502</v>
      </c>
      <c r="B650" t="s">
        <v>3693</v>
      </c>
      <c r="C650" s="1" t="s">
        <v>3730</v>
      </c>
      <c r="D650" t="s">
        <v>3733</v>
      </c>
      <c r="E650" t="s">
        <v>3734</v>
      </c>
      <c r="F650" t="s">
        <v>11511</v>
      </c>
      <c r="G650" s="2">
        <v>20.796800000000001</v>
      </c>
      <c r="H650" t="s">
        <v>11515</v>
      </c>
      <c r="I650">
        <v>0.3</v>
      </c>
      <c r="K650" s="3">
        <f t="shared" si="10"/>
        <v>0.25714285714285712</v>
      </c>
      <c r="L650" s="4">
        <v>40</v>
      </c>
      <c r="M650">
        <v>57</v>
      </c>
      <c r="N650" s="3">
        <v>0.74929999999999997</v>
      </c>
      <c r="O650" s="3">
        <v>0.75360000000000005</v>
      </c>
      <c r="P650" s="4">
        <f>$L650*IF($J650="",$I650,VLOOKUP($J650,margin_ranges!$E$5:$F$10,2,FALSE))</f>
        <v>12</v>
      </c>
      <c r="Q650">
        <f>SUMIF($C$2:$C$4819,$C650,$P$2:$P5467)/SUMIF($C$2:$C$4819,$C650,$L$2:$L$4819)</f>
        <v>0.25714285714285712</v>
      </c>
    </row>
    <row r="651" spans="1:17" hidden="1" x14ac:dyDescent="0.3">
      <c r="A651" t="s">
        <v>11502</v>
      </c>
      <c r="B651" t="s">
        <v>2836</v>
      </c>
      <c r="C651" t="s">
        <v>2837</v>
      </c>
      <c r="D651" t="s">
        <v>2838</v>
      </c>
      <c r="E651" t="s">
        <v>2839</v>
      </c>
      <c r="F651" t="s">
        <v>11511</v>
      </c>
      <c r="G651" s="2">
        <v>34</v>
      </c>
      <c r="H651" t="s">
        <v>11512</v>
      </c>
      <c r="I651">
        <v>0.3</v>
      </c>
      <c r="K651" s="3">
        <f t="shared" si="10"/>
        <v>0.3</v>
      </c>
      <c r="L651" s="4">
        <v>26</v>
      </c>
      <c r="M651">
        <v>98</v>
      </c>
      <c r="N651" s="3">
        <v>3.0499999999999999E-2</v>
      </c>
      <c r="O651" s="3">
        <v>3.1E-2</v>
      </c>
      <c r="P651" s="4">
        <f>$L651*IF($J651="",$I651,VLOOKUP($J651,margin_ranges!$E$5:$F$10,2,FALSE))</f>
        <v>7.8</v>
      </c>
      <c r="Q651">
        <f>SUMIF($C$2:$C$4819,$C651,$P$2:$P5468)/SUMIF($C$2:$C$4819,$C651,$L$2:$L$4819)</f>
        <v>0.3</v>
      </c>
    </row>
    <row r="652" spans="1:17" hidden="1" x14ac:dyDescent="0.3">
      <c r="A652" t="s">
        <v>11502</v>
      </c>
      <c r="B652" t="s">
        <v>5907</v>
      </c>
      <c r="C652" t="s">
        <v>5994</v>
      </c>
      <c r="D652" t="s">
        <v>5995</v>
      </c>
      <c r="E652" t="s">
        <v>5996</v>
      </c>
      <c r="F652" t="s">
        <v>11513</v>
      </c>
      <c r="G652" s="2">
        <v>29</v>
      </c>
      <c r="H652" t="s">
        <v>11512</v>
      </c>
      <c r="I652">
        <v>0.3</v>
      </c>
      <c r="K652" s="3">
        <f t="shared" si="10"/>
        <v>0.29999999999999993</v>
      </c>
      <c r="L652" s="4">
        <v>77</v>
      </c>
      <c r="M652">
        <v>31</v>
      </c>
      <c r="N652" s="3">
        <v>3.1199999999999999E-2</v>
      </c>
      <c r="O652" s="3">
        <v>3.4299999999999997E-2</v>
      </c>
      <c r="P652" s="4">
        <f>$L652*IF($J652="",$I652,VLOOKUP($J652,margin_ranges!$E$5:$F$10,2,FALSE))</f>
        <v>23.099999999999998</v>
      </c>
      <c r="Q652">
        <f>SUMIF($C$2:$C$4819,$C652,$P$2:$P5469)/SUMIF($C$2:$C$4819,$C652,$L$2:$L$4819)</f>
        <v>0.29999999999999993</v>
      </c>
    </row>
    <row r="653" spans="1:17" hidden="1" x14ac:dyDescent="0.3">
      <c r="A653" t="s">
        <v>11502</v>
      </c>
      <c r="B653" t="s">
        <v>5907</v>
      </c>
      <c r="C653" t="s">
        <v>5994</v>
      </c>
      <c r="D653" t="s">
        <v>5997</v>
      </c>
      <c r="E653" t="s">
        <v>5998</v>
      </c>
      <c r="F653" t="s">
        <v>11513</v>
      </c>
      <c r="G653" s="2">
        <v>29</v>
      </c>
      <c r="H653" t="s">
        <v>11512</v>
      </c>
      <c r="I653">
        <v>0.3</v>
      </c>
      <c r="K653" s="3">
        <f t="shared" si="10"/>
        <v>0.29999999999999993</v>
      </c>
      <c r="L653" s="4">
        <v>69</v>
      </c>
      <c r="M653">
        <v>28</v>
      </c>
      <c r="N653" s="3">
        <v>3.49E-2</v>
      </c>
      <c r="O653" s="3">
        <v>3.4299999999999997E-2</v>
      </c>
      <c r="P653" s="4">
        <f>$L653*IF($J653="",$I653,VLOOKUP($J653,margin_ranges!$E$5:$F$10,2,FALSE))</f>
        <v>20.7</v>
      </c>
      <c r="Q653">
        <f>SUMIF($C$2:$C$4819,$C653,$P$2:$P5470)/SUMIF($C$2:$C$4819,$C653,$L$2:$L$4819)</f>
        <v>0.29999999999999993</v>
      </c>
    </row>
    <row r="654" spans="1:17" hidden="1" x14ac:dyDescent="0.3">
      <c r="A654" t="s">
        <v>11502</v>
      </c>
      <c r="B654" t="s">
        <v>5907</v>
      </c>
      <c r="C654" t="s">
        <v>5994</v>
      </c>
      <c r="D654" t="s">
        <v>5999</v>
      </c>
      <c r="E654" t="s">
        <v>6000</v>
      </c>
      <c r="F654" t="s">
        <v>11513</v>
      </c>
      <c r="G654" s="2">
        <v>29</v>
      </c>
      <c r="H654" t="s">
        <v>11512</v>
      </c>
      <c r="I654">
        <v>0.3</v>
      </c>
      <c r="K654" s="3">
        <f t="shared" si="10"/>
        <v>0.29999999999999993</v>
      </c>
      <c r="L654" s="4">
        <v>57</v>
      </c>
      <c r="M654">
        <v>23</v>
      </c>
      <c r="N654" s="3">
        <v>4.2500000000000003E-2</v>
      </c>
      <c r="O654" s="3">
        <v>3.4299999999999997E-2</v>
      </c>
      <c r="P654" s="4">
        <f>$L654*IF($J654="",$I654,VLOOKUP($J654,margin_ranges!$E$5:$F$10,2,FALSE))</f>
        <v>17.099999999999998</v>
      </c>
      <c r="Q654">
        <f>SUMIF($C$2:$C$4819,$C654,$P$2:$P5471)/SUMIF($C$2:$C$4819,$C654,$L$2:$L$4819)</f>
        <v>0.29999999999999993</v>
      </c>
    </row>
    <row r="655" spans="1:17" hidden="1" x14ac:dyDescent="0.3">
      <c r="A655" t="s">
        <v>11502</v>
      </c>
      <c r="B655" t="s">
        <v>5907</v>
      </c>
      <c r="C655" t="s">
        <v>5994</v>
      </c>
      <c r="D655" s="1" t="s">
        <v>6001</v>
      </c>
      <c r="E655" t="s">
        <v>6002</v>
      </c>
      <c r="F655" t="s">
        <v>11513</v>
      </c>
      <c r="G655" s="2">
        <v>29</v>
      </c>
      <c r="H655" t="s">
        <v>11512</v>
      </c>
      <c r="I655">
        <v>0.3</v>
      </c>
      <c r="K655" s="3">
        <f t="shared" si="10"/>
        <v>0.29999999999999993</v>
      </c>
      <c r="L655" s="4">
        <v>47</v>
      </c>
      <c r="M655">
        <v>19</v>
      </c>
      <c r="N655" s="3">
        <v>2.81E-2</v>
      </c>
      <c r="O655" s="3">
        <v>3.4299999999999997E-2</v>
      </c>
      <c r="P655" s="4">
        <f>$L655*IF($J655="",$I655,VLOOKUP($J655,margin_ranges!$E$5:$F$10,2,FALSE))</f>
        <v>14.1</v>
      </c>
      <c r="Q655">
        <f>SUMIF($C$2:$C$4819,$C655,$P$2:$P5472)/SUMIF($C$2:$C$4819,$C655,$L$2:$L$4819)</f>
        <v>0.29999999999999993</v>
      </c>
    </row>
    <row r="656" spans="1:17" hidden="1" x14ac:dyDescent="0.3">
      <c r="A656" t="s">
        <v>11502</v>
      </c>
      <c r="B656" t="s">
        <v>5007</v>
      </c>
      <c r="C656" t="s">
        <v>5020</v>
      </c>
      <c r="D656" t="s">
        <v>5021</v>
      </c>
      <c r="E656" t="s">
        <v>5022</v>
      </c>
      <c r="F656" t="s">
        <v>11511</v>
      </c>
      <c r="G656" s="2">
        <v>25</v>
      </c>
      <c r="H656" t="s">
        <v>11512</v>
      </c>
      <c r="I656">
        <v>0.3</v>
      </c>
      <c r="K656" s="3">
        <f t="shared" si="10"/>
        <v>0.30000000000000004</v>
      </c>
      <c r="L656" s="4">
        <v>60</v>
      </c>
      <c r="M656">
        <v>43</v>
      </c>
      <c r="N656" s="3">
        <v>0.1236</v>
      </c>
      <c r="O656" s="3">
        <v>0.16120000000000001</v>
      </c>
      <c r="P656" s="4">
        <f>$L656*IF($J656="",$I656,VLOOKUP($J656,margin_ranges!$E$5:$F$10,2,FALSE))</f>
        <v>18</v>
      </c>
      <c r="Q656">
        <f>SUMIF($C$2:$C$4819,$C656,$P$2:$P5473)/SUMIF($C$2:$C$4819,$C656,$L$2:$L$4819)</f>
        <v>0.30000000000000004</v>
      </c>
    </row>
    <row r="657" spans="1:17" hidden="1" x14ac:dyDescent="0.3">
      <c r="A657" t="s">
        <v>11502</v>
      </c>
      <c r="B657" t="s">
        <v>5007</v>
      </c>
      <c r="C657" t="s">
        <v>5020</v>
      </c>
      <c r="D657" t="s">
        <v>5023</v>
      </c>
      <c r="E657" t="s">
        <v>5024</v>
      </c>
      <c r="F657" t="s">
        <v>11511</v>
      </c>
      <c r="G657" s="2">
        <v>25</v>
      </c>
      <c r="H657" t="s">
        <v>11512</v>
      </c>
      <c r="I657">
        <v>0.3</v>
      </c>
      <c r="K657" s="3">
        <f t="shared" si="10"/>
        <v>0.30000000000000004</v>
      </c>
      <c r="L657" s="4">
        <v>79</v>
      </c>
      <c r="M657">
        <v>57</v>
      </c>
      <c r="N657" s="3">
        <v>0.2079</v>
      </c>
      <c r="O657" s="3">
        <v>0.16120000000000001</v>
      </c>
      <c r="P657" s="4">
        <f>$L657*IF($J657="",$I657,VLOOKUP($J657,margin_ranges!$E$5:$F$10,2,FALSE))</f>
        <v>23.7</v>
      </c>
      <c r="Q657">
        <f>SUMIF($C$2:$C$4819,$C657,$P$2:$P5474)/SUMIF($C$2:$C$4819,$C657,$L$2:$L$4819)</f>
        <v>0.30000000000000004</v>
      </c>
    </row>
    <row r="658" spans="1:17" hidden="1" x14ac:dyDescent="0.3">
      <c r="A658" t="s">
        <v>11502</v>
      </c>
      <c r="B658" t="s">
        <v>1360</v>
      </c>
      <c r="C658" t="s">
        <v>1430</v>
      </c>
      <c r="D658" t="s">
        <v>1431</v>
      </c>
      <c r="E658" t="s">
        <v>1432</v>
      </c>
      <c r="F658" t="s">
        <v>11511</v>
      </c>
      <c r="G658" s="2">
        <v>23.060700000000001</v>
      </c>
      <c r="H658" t="s">
        <v>11512</v>
      </c>
      <c r="I658">
        <v>0.3</v>
      </c>
      <c r="K658" s="3">
        <f t="shared" si="10"/>
        <v>0.3</v>
      </c>
      <c r="L658" s="4">
        <v>9</v>
      </c>
      <c r="M658">
        <v>68</v>
      </c>
      <c r="N658" s="3">
        <v>0.1908</v>
      </c>
      <c r="O658" s="3">
        <v>0.20399999999999999</v>
      </c>
      <c r="P658" s="4">
        <f>$L658*IF($J658="",$I658,VLOOKUP($J658,margin_ranges!$E$5:$F$10,2,FALSE))</f>
        <v>2.6999999999999997</v>
      </c>
      <c r="Q658">
        <f>SUMIF($C$2:$C$4819,$C658,$P$2:$P5475)/SUMIF($C$2:$C$4819,$C658,$L$2:$L$4819)</f>
        <v>0.3</v>
      </c>
    </row>
    <row r="659" spans="1:17" hidden="1" x14ac:dyDescent="0.3">
      <c r="A659" t="s">
        <v>11502</v>
      </c>
      <c r="B659" t="s">
        <v>1360</v>
      </c>
      <c r="C659" t="s">
        <v>1433</v>
      </c>
      <c r="D659" s="1" t="s">
        <v>1434</v>
      </c>
      <c r="E659" t="s">
        <v>1435</v>
      </c>
      <c r="F659" t="s">
        <v>11511</v>
      </c>
      <c r="G659" s="2">
        <v>25.049800000000001</v>
      </c>
      <c r="H659" t="s">
        <v>11515</v>
      </c>
      <c r="I659">
        <v>0.3</v>
      </c>
      <c r="K659" s="3">
        <f t="shared" si="10"/>
        <v>0.30000000000000004</v>
      </c>
      <c r="L659" s="4">
        <v>14</v>
      </c>
      <c r="M659">
        <v>38</v>
      </c>
      <c r="N659" s="3">
        <v>0.34229999999999999</v>
      </c>
      <c r="O659" s="3">
        <v>0.28489999999999999</v>
      </c>
      <c r="P659" s="4">
        <f>$L659*IF($J659="",$I659,VLOOKUP($J659,margin_ranges!$E$5:$F$10,2,FALSE))</f>
        <v>4.2</v>
      </c>
      <c r="Q659">
        <f>SUMIF($C$2:$C$4819,$C659,$P$2:$P5476)/SUMIF($C$2:$C$4819,$C659,$L$2:$L$4819)</f>
        <v>0.30000000000000004</v>
      </c>
    </row>
    <row r="660" spans="1:17" hidden="1" x14ac:dyDescent="0.3">
      <c r="A660" t="s">
        <v>11502</v>
      </c>
      <c r="B660" t="s">
        <v>1360</v>
      </c>
      <c r="C660" t="s">
        <v>1433</v>
      </c>
      <c r="D660" t="s">
        <v>1436</v>
      </c>
      <c r="E660" t="s">
        <v>1437</v>
      </c>
      <c r="F660" t="s">
        <v>11511</v>
      </c>
      <c r="G660" s="2">
        <v>25.049800000000001</v>
      </c>
      <c r="H660" t="s">
        <v>11512</v>
      </c>
      <c r="I660">
        <v>0.3</v>
      </c>
      <c r="K660" s="3">
        <f t="shared" si="10"/>
        <v>0.30000000000000004</v>
      </c>
      <c r="L660" s="4">
        <v>9</v>
      </c>
      <c r="M660">
        <v>24</v>
      </c>
      <c r="N660" s="3">
        <v>0.23649999999999999</v>
      </c>
      <c r="O660" s="3">
        <v>0.28489999999999999</v>
      </c>
      <c r="P660" s="4">
        <f>$L660*IF($J660="",$I660,VLOOKUP($J660,margin_ranges!$E$5:$F$10,2,FALSE))</f>
        <v>2.6999999999999997</v>
      </c>
      <c r="Q660">
        <f>SUMIF($C$2:$C$4819,$C660,$P$2:$P5477)/SUMIF($C$2:$C$4819,$C660,$L$2:$L$4819)</f>
        <v>0.30000000000000004</v>
      </c>
    </row>
    <row r="661" spans="1:17" hidden="1" x14ac:dyDescent="0.3">
      <c r="A661" t="s">
        <v>11502</v>
      </c>
      <c r="B661" t="s">
        <v>1360</v>
      </c>
      <c r="C661" t="s">
        <v>1433</v>
      </c>
      <c r="D661" t="s">
        <v>1438</v>
      </c>
      <c r="E661" t="s">
        <v>1439</v>
      </c>
      <c r="F661" t="s">
        <v>11511</v>
      </c>
      <c r="G661" s="2">
        <v>25.049800000000001</v>
      </c>
      <c r="H661" t="s">
        <v>11515</v>
      </c>
      <c r="I661">
        <v>0.3</v>
      </c>
      <c r="K661" s="3">
        <f t="shared" si="10"/>
        <v>0.30000000000000004</v>
      </c>
      <c r="L661" s="4">
        <v>13</v>
      </c>
      <c r="M661">
        <v>37</v>
      </c>
      <c r="N661" s="3">
        <v>0.27439999999999998</v>
      </c>
      <c r="O661" s="3">
        <v>0.28489999999999999</v>
      </c>
      <c r="P661" s="4">
        <f>$L661*IF($J661="",$I661,VLOOKUP($J661,margin_ranges!$E$5:$F$10,2,FALSE))</f>
        <v>3.9</v>
      </c>
      <c r="Q661">
        <f>SUMIF($C$2:$C$4819,$C661,$P$2:$P5478)/SUMIF($C$2:$C$4819,$C661,$L$2:$L$4819)</f>
        <v>0.30000000000000004</v>
      </c>
    </row>
    <row r="662" spans="1:17" hidden="1" x14ac:dyDescent="0.3">
      <c r="A662" t="s">
        <v>11502</v>
      </c>
      <c r="B662" t="s">
        <v>801</v>
      </c>
      <c r="C662" t="s">
        <v>814</v>
      </c>
      <c r="D662" t="s">
        <v>815</v>
      </c>
      <c r="E662" t="s">
        <v>816</v>
      </c>
      <c r="F662" t="s">
        <v>11513</v>
      </c>
      <c r="G662" s="2">
        <v>34.064</v>
      </c>
      <c r="H662" t="s">
        <v>11514</v>
      </c>
      <c r="I662">
        <v>0.43</v>
      </c>
      <c r="K662" s="3">
        <f t="shared" si="10"/>
        <v>0.32428947368421052</v>
      </c>
      <c r="L662" s="4">
        <v>284</v>
      </c>
      <c r="M662">
        <v>19</v>
      </c>
      <c r="N662" s="3">
        <v>0.1608</v>
      </c>
      <c r="O662" s="3">
        <v>0.18329999999999999</v>
      </c>
      <c r="P662" s="4">
        <f>$L662*IF($J662="",$I662,VLOOKUP($J662,margin_ranges!$E$5:$F$10,2,FALSE))</f>
        <v>122.12</v>
      </c>
      <c r="Q662">
        <f>SUMIF($C$2:$C$4819,$C662,$P$2:$P5479)/SUMIF($C$2:$C$4819,$C662,$L$2:$L$4819)</f>
        <v>0.32428947368421052</v>
      </c>
    </row>
    <row r="663" spans="1:17" hidden="1" x14ac:dyDescent="0.3">
      <c r="A663" t="s">
        <v>11502</v>
      </c>
      <c r="B663" t="s">
        <v>801</v>
      </c>
      <c r="C663" t="s">
        <v>814</v>
      </c>
      <c r="D663" t="s">
        <v>817</v>
      </c>
      <c r="E663" t="s">
        <v>818</v>
      </c>
      <c r="F663" t="s">
        <v>11511</v>
      </c>
      <c r="G663" s="2">
        <v>34.064</v>
      </c>
      <c r="H663" t="s">
        <v>11512</v>
      </c>
      <c r="I663">
        <v>0.3</v>
      </c>
      <c r="K663" s="3">
        <f t="shared" si="10"/>
        <v>0.32428947368421052</v>
      </c>
      <c r="L663" s="4">
        <v>21</v>
      </c>
      <c r="M663">
        <v>1</v>
      </c>
      <c r="N663" s="3">
        <v>0.2162</v>
      </c>
      <c r="O663" s="3">
        <v>0.18329999999999999</v>
      </c>
      <c r="P663" s="4">
        <f>$L663*IF($J663="",$I663,VLOOKUP($J663,margin_ranges!$E$5:$F$10,2,FALSE))</f>
        <v>6.3</v>
      </c>
      <c r="Q663">
        <f>SUMIF($C$2:$C$4819,$C663,$P$2:$P5480)/SUMIF($C$2:$C$4819,$C663,$L$2:$L$4819)</f>
        <v>0.32428947368421052</v>
      </c>
    </row>
    <row r="664" spans="1:17" hidden="1" x14ac:dyDescent="0.3">
      <c r="A664" t="s">
        <v>11502</v>
      </c>
      <c r="B664" t="s">
        <v>801</v>
      </c>
      <c r="C664" t="s">
        <v>814</v>
      </c>
      <c r="D664" t="s">
        <v>819</v>
      </c>
      <c r="E664" t="s">
        <v>820</v>
      </c>
      <c r="F664" t="s">
        <v>11513</v>
      </c>
      <c r="G664" s="2">
        <v>34.064</v>
      </c>
      <c r="H664" t="s">
        <v>11512</v>
      </c>
      <c r="I664">
        <v>0.3</v>
      </c>
      <c r="K664" s="3">
        <f t="shared" si="10"/>
        <v>0.32428947368421052</v>
      </c>
      <c r="L664" s="4">
        <v>1046</v>
      </c>
      <c r="M664">
        <v>69</v>
      </c>
      <c r="N664" s="3">
        <v>0.1825</v>
      </c>
      <c r="O664" s="3">
        <v>0.18329999999999999</v>
      </c>
      <c r="P664" s="4">
        <f>$L664*IF($J664="",$I664,VLOOKUP($J664,margin_ranges!$E$5:$F$10,2,FALSE))</f>
        <v>313.8</v>
      </c>
      <c r="Q664">
        <f>SUMIF($C$2:$C$4819,$C664,$P$2:$P5481)/SUMIF($C$2:$C$4819,$C664,$L$2:$L$4819)</f>
        <v>0.32428947368421052</v>
      </c>
    </row>
    <row r="665" spans="1:17" hidden="1" x14ac:dyDescent="0.3">
      <c r="A665" t="s">
        <v>11502</v>
      </c>
      <c r="B665" t="s">
        <v>801</v>
      </c>
      <c r="C665" t="s">
        <v>814</v>
      </c>
      <c r="D665" t="s">
        <v>821</v>
      </c>
      <c r="E665" t="s">
        <v>822</v>
      </c>
      <c r="F665" t="s">
        <v>11511</v>
      </c>
      <c r="G665" s="2">
        <v>34.064</v>
      </c>
      <c r="H665" t="s">
        <v>11515</v>
      </c>
      <c r="I665">
        <v>0.3</v>
      </c>
      <c r="K665" s="3">
        <f t="shared" si="10"/>
        <v>0.32428947368421052</v>
      </c>
      <c r="L665" s="4">
        <v>169</v>
      </c>
      <c r="M665">
        <v>11</v>
      </c>
      <c r="N665" s="3">
        <v>0.21829999999999999</v>
      </c>
      <c r="O665" s="3">
        <v>0.18329999999999999</v>
      </c>
      <c r="P665" s="4">
        <f>$L665*IF($J665="",$I665,VLOOKUP($J665,margin_ranges!$E$5:$F$10,2,FALSE))</f>
        <v>50.699999999999996</v>
      </c>
      <c r="Q665">
        <f>SUMIF($C$2:$C$4819,$C665,$P$2:$P5482)/SUMIF($C$2:$C$4819,$C665,$L$2:$L$4819)</f>
        <v>0.32428947368421052</v>
      </c>
    </row>
    <row r="666" spans="1:17" hidden="1" x14ac:dyDescent="0.3">
      <c r="A666" t="s">
        <v>11502</v>
      </c>
      <c r="B666" t="s">
        <v>7561</v>
      </c>
      <c r="C666" t="s">
        <v>7623</v>
      </c>
      <c r="D666" t="s">
        <v>7624</v>
      </c>
      <c r="E666" t="s">
        <v>7625</v>
      </c>
      <c r="F666" t="s">
        <v>11511</v>
      </c>
      <c r="G666" s="2">
        <v>29</v>
      </c>
      <c r="H666" t="s">
        <v>11515</v>
      </c>
      <c r="I666">
        <v>0.3</v>
      </c>
      <c r="K666" s="3">
        <f t="shared" si="10"/>
        <v>0.3</v>
      </c>
      <c r="L666" s="4">
        <v>42</v>
      </c>
      <c r="M666">
        <v>100</v>
      </c>
      <c r="N666" s="3">
        <v>0.2908</v>
      </c>
      <c r="O666" s="3">
        <v>0.2908</v>
      </c>
      <c r="P666" s="4">
        <f>$L666*IF($J666="",$I666,VLOOKUP($J666,margin_ranges!$E$5:$F$10,2,FALSE))</f>
        <v>12.6</v>
      </c>
      <c r="Q666">
        <f>SUMIF($C$2:$C$4819,$C666,$P$2:$P5483)/SUMIF($C$2:$C$4819,$C666,$L$2:$L$4819)</f>
        <v>0.3</v>
      </c>
    </row>
    <row r="667" spans="1:17" hidden="1" x14ac:dyDescent="0.3">
      <c r="A667" t="s">
        <v>11502</v>
      </c>
      <c r="B667" t="s">
        <v>2840</v>
      </c>
      <c r="C667" t="s">
        <v>2841</v>
      </c>
      <c r="D667" t="s">
        <v>2842</v>
      </c>
      <c r="E667" t="s">
        <v>2843</v>
      </c>
      <c r="F667" t="s">
        <v>11511</v>
      </c>
      <c r="G667" s="2">
        <v>20</v>
      </c>
      <c r="H667" t="s">
        <v>11515</v>
      </c>
      <c r="I667">
        <v>0.3</v>
      </c>
      <c r="K667" s="3">
        <f t="shared" si="10"/>
        <v>0.3</v>
      </c>
      <c r="L667" s="4">
        <v>225</v>
      </c>
      <c r="M667">
        <v>100</v>
      </c>
      <c r="N667" s="3">
        <v>0.16489999999999999</v>
      </c>
      <c r="O667" s="3">
        <v>0.16489999999999999</v>
      </c>
      <c r="P667" s="4">
        <f>$L667*IF($J667="",$I667,VLOOKUP($J667,margin_ranges!$E$5:$F$10,2,FALSE))</f>
        <v>67.5</v>
      </c>
      <c r="Q667">
        <f>SUMIF($C$2:$C$4819,$C667,$P$2:$P5484)/SUMIF($C$2:$C$4819,$C667,$L$2:$L$4819)</f>
        <v>0.3</v>
      </c>
    </row>
    <row r="668" spans="1:17" hidden="1" x14ac:dyDescent="0.3">
      <c r="A668" t="s">
        <v>11502</v>
      </c>
      <c r="B668" t="s">
        <v>2840</v>
      </c>
      <c r="C668" t="s">
        <v>2844</v>
      </c>
      <c r="D668" t="s">
        <v>2845</v>
      </c>
      <c r="E668" t="s">
        <v>2846</v>
      </c>
      <c r="F668" t="s">
        <v>11513</v>
      </c>
      <c r="G668" s="2">
        <v>22.115200000000002</v>
      </c>
      <c r="H668" t="s">
        <v>11512</v>
      </c>
      <c r="I668">
        <v>0.3</v>
      </c>
      <c r="K668" s="3">
        <f t="shared" si="10"/>
        <v>0.31037666433076377</v>
      </c>
      <c r="L668" s="4">
        <v>179</v>
      </c>
      <c r="M668">
        <v>3</v>
      </c>
      <c r="N668" s="3">
        <v>3.1099999999999999E-2</v>
      </c>
      <c r="O668" s="3">
        <v>8.4699999999999998E-2</v>
      </c>
      <c r="P668" s="4">
        <f>$L668*IF($J668="",$I668,VLOOKUP($J668,margin_ranges!$E$5:$F$10,2,FALSE))</f>
        <v>53.699999999999996</v>
      </c>
      <c r="Q668">
        <f>SUMIF($C$2:$C$4819,$C668,$P$2:$P5485)/SUMIF($C$2:$C$4819,$C668,$L$2:$L$4819)</f>
        <v>0.31037666433076377</v>
      </c>
    </row>
    <row r="669" spans="1:17" hidden="1" x14ac:dyDescent="0.3">
      <c r="A669" t="s">
        <v>11502</v>
      </c>
      <c r="B669" t="s">
        <v>2840</v>
      </c>
      <c r="C669" t="s">
        <v>2844</v>
      </c>
      <c r="D669" t="s">
        <v>2847</v>
      </c>
      <c r="E669" t="s">
        <v>2848</v>
      </c>
      <c r="F669" t="s">
        <v>11513</v>
      </c>
      <c r="G669" s="2">
        <v>22.115200000000002</v>
      </c>
      <c r="H669" t="s">
        <v>11512</v>
      </c>
      <c r="I669">
        <v>0.3</v>
      </c>
      <c r="K669" s="3">
        <f t="shared" si="10"/>
        <v>0.31037666433076377</v>
      </c>
      <c r="L669" s="4">
        <v>332</v>
      </c>
      <c r="M669">
        <v>6</v>
      </c>
      <c r="N669" s="3">
        <v>0.15310000000000001</v>
      </c>
      <c r="O669" s="3">
        <v>8.4699999999999998E-2</v>
      </c>
      <c r="P669" s="4">
        <f>$L669*IF($J669="",$I669,VLOOKUP($J669,margin_ranges!$E$5:$F$10,2,FALSE))</f>
        <v>99.6</v>
      </c>
      <c r="Q669">
        <f>SUMIF($C$2:$C$4819,$C669,$P$2:$P5486)/SUMIF($C$2:$C$4819,$C669,$L$2:$L$4819)</f>
        <v>0.31037666433076377</v>
      </c>
    </row>
    <row r="670" spans="1:17" hidden="1" x14ac:dyDescent="0.3">
      <c r="A670" t="s">
        <v>11502</v>
      </c>
      <c r="B670" t="s">
        <v>2840</v>
      </c>
      <c r="C670" t="s">
        <v>2844</v>
      </c>
      <c r="D670" s="1" t="s">
        <v>2849</v>
      </c>
      <c r="E670" t="s">
        <v>2850</v>
      </c>
      <c r="F670" t="s">
        <v>11511</v>
      </c>
      <c r="G670" s="2">
        <v>22.115200000000002</v>
      </c>
      <c r="H670" t="s">
        <v>11512</v>
      </c>
      <c r="I670">
        <v>0.3</v>
      </c>
      <c r="K670" s="3">
        <f t="shared" si="10"/>
        <v>0.31037666433076377</v>
      </c>
      <c r="L670" s="4">
        <v>247</v>
      </c>
      <c r="M670">
        <v>4</v>
      </c>
      <c r="N670" s="3">
        <v>0.22639999999999999</v>
      </c>
      <c r="O670" s="3">
        <v>8.4699999999999998E-2</v>
      </c>
      <c r="P670" s="4">
        <f>$L670*IF($J670="",$I670,VLOOKUP($J670,margin_ranges!$E$5:$F$10,2,FALSE))</f>
        <v>74.099999999999994</v>
      </c>
      <c r="Q670">
        <f>SUMIF($C$2:$C$4819,$C670,$P$2:$P5487)/SUMIF($C$2:$C$4819,$C670,$L$2:$L$4819)</f>
        <v>0.31037666433076377</v>
      </c>
    </row>
    <row r="671" spans="1:17" hidden="1" x14ac:dyDescent="0.3">
      <c r="A671" t="s">
        <v>11502</v>
      </c>
      <c r="B671" t="s">
        <v>2840</v>
      </c>
      <c r="C671" t="s">
        <v>2844</v>
      </c>
      <c r="D671" t="s">
        <v>2851</v>
      </c>
      <c r="E671" t="s">
        <v>2852</v>
      </c>
      <c r="F671" t="s">
        <v>11511</v>
      </c>
      <c r="G671" s="2">
        <v>22.115200000000002</v>
      </c>
      <c r="H671" t="s">
        <v>11515</v>
      </c>
      <c r="I671">
        <v>0.3</v>
      </c>
      <c r="K671" s="3">
        <f t="shared" si="10"/>
        <v>0.31037666433076377</v>
      </c>
      <c r="L671" s="4">
        <v>157</v>
      </c>
      <c r="M671">
        <v>3</v>
      </c>
      <c r="N671" s="3">
        <v>0.1055</v>
      </c>
      <c r="O671" s="3">
        <v>8.4699999999999998E-2</v>
      </c>
      <c r="P671" s="4">
        <f>$L671*IF($J671="",$I671,VLOOKUP($J671,margin_ranges!$E$5:$F$10,2,FALSE))</f>
        <v>47.1</v>
      </c>
      <c r="Q671">
        <f>SUMIF($C$2:$C$4819,$C671,$P$2:$P5488)/SUMIF($C$2:$C$4819,$C671,$L$2:$L$4819)</f>
        <v>0.31037666433076377</v>
      </c>
    </row>
    <row r="672" spans="1:17" hidden="1" x14ac:dyDescent="0.3">
      <c r="A672" t="s">
        <v>11502</v>
      </c>
      <c r="B672" t="s">
        <v>2840</v>
      </c>
      <c r="C672" t="s">
        <v>2844</v>
      </c>
      <c r="D672" t="s">
        <v>2853</v>
      </c>
      <c r="E672" t="s">
        <v>2854</v>
      </c>
      <c r="F672" t="s">
        <v>11511</v>
      </c>
      <c r="G672" s="2">
        <v>22.115200000000002</v>
      </c>
      <c r="H672" t="s">
        <v>11515</v>
      </c>
      <c r="I672">
        <v>0.3</v>
      </c>
      <c r="K672" s="3">
        <f t="shared" si="10"/>
        <v>0.31037666433076377</v>
      </c>
      <c r="L672" s="4">
        <v>137</v>
      </c>
      <c r="M672">
        <v>2</v>
      </c>
      <c r="N672" s="3">
        <v>7.3099999999999998E-2</v>
      </c>
      <c r="O672" s="3">
        <v>8.4699999999999998E-2</v>
      </c>
      <c r="P672" s="4">
        <f>$L672*IF($J672="",$I672,VLOOKUP($J672,margin_ranges!$E$5:$F$10,2,FALSE))</f>
        <v>41.1</v>
      </c>
      <c r="Q672">
        <f>SUMIF($C$2:$C$4819,$C672,$P$2:$P5489)/SUMIF($C$2:$C$4819,$C672,$L$2:$L$4819)</f>
        <v>0.31037666433076377</v>
      </c>
    </row>
    <row r="673" spans="1:17" hidden="1" x14ac:dyDescent="0.3">
      <c r="A673" t="s">
        <v>11502</v>
      </c>
      <c r="B673" t="s">
        <v>2840</v>
      </c>
      <c r="C673" t="s">
        <v>2844</v>
      </c>
      <c r="D673" t="s">
        <v>2855</v>
      </c>
      <c r="E673" t="s">
        <v>2856</v>
      </c>
      <c r="F673" t="s">
        <v>11513</v>
      </c>
      <c r="G673" s="2">
        <v>22.115200000000002</v>
      </c>
      <c r="H673" t="s">
        <v>11517</v>
      </c>
      <c r="I673">
        <v>0.2</v>
      </c>
      <c r="K673" s="3">
        <f t="shared" si="10"/>
        <v>0.31037666433076377</v>
      </c>
      <c r="L673" s="4">
        <v>449</v>
      </c>
      <c r="M673">
        <v>8</v>
      </c>
      <c r="N673" s="3">
        <v>2.5899999999999999E-2</v>
      </c>
      <c r="O673" s="3">
        <v>8.4699999999999998E-2</v>
      </c>
      <c r="P673" s="4">
        <f>$L673*IF($J673="",$I673,VLOOKUP($J673,margin_ranges!$E$5:$F$10,2,FALSE))</f>
        <v>89.800000000000011</v>
      </c>
      <c r="Q673">
        <f>SUMIF($C$2:$C$4819,$C673,$P$2:$P5490)/SUMIF($C$2:$C$4819,$C673,$L$2:$L$4819)</f>
        <v>0.31037666433076377</v>
      </c>
    </row>
    <row r="674" spans="1:17" hidden="1" x14ac:dyDescent="0.3">
      <c r="A674" t="s">
        <v>11502</v>
      </c>
      <c r="B674" t="s">
        <v>2840</v>
      </c>
      <c r="C674" t="s">
        <v>2844</v>
      </c>
      <c r="D674" t="s">
        <v>2857</v>
      </c>
      <c r="E674" t="s">
        <v>2858</v>
      </c>
      <c r="F674" t="s">
        <v>11511</v>
      </c>
      <c r="G674" s="2">
        <v>22.115200000000002</v>
      </c>
      <c r="H674" t="s">
        <v>11512</v>
      </c>
      <c r="I674">
        <v>0.3</v>
      </c>
      <c r="K674" s="3">
        <f t="shared" si="10"/>
        <v>0.31037666433076377</v>
      </c>
      <c r="L674" s="4">
        <v>38</v>
      </c>
      <c r="M674">
        <v>1</v>
      </c>
      <c r="N674" s="3">
        <v>7.6200000000000004E-2</v>
      </c>
      <c r="O674" s="3">
        <v>8.4699999999999998E-2</v>
      </c>
      <c r="P674" s="4">
        <f>$L674*IF($J674="",$I674,VLOOKUP($J674,margin_ranges!$E$5:$F$10,2,FALSE))</f>
        <v>11.4</v>
      </c>
      <c r="Q674">
        <f>SUMIF($C$2:$C$4819,$C674,$P$2:$P5491)/SUMIF($C$2:$C$4819,$C674,$L$2:$L$4819)</f>
        <v>0.31037666433076377</v>
      </c>
    </row>
    <row r="675" spans="1:17" hidden="1" x14ac:dyDescent="0.3">
      <c r="A675" t="s">
        <v>11502</v>
      </c>
      <c r="B675" t="s">
        <v>2840</v>
      </c>
      <c r="C675" t="s">
        <v>2844</v>
      </c>
      <c r="D675" t="s">
        <v>2859</v>
      </c>
      <c r="E675" t="s">
        <v>2860</v>
      </c>
      <c r="F675" t="s">
        <v>11513</v>
      </c>
      <c r="G675" s="2">
        <v>22.115200000000002</v>
      </c>
      <c r="H675" t="s">
        <v>11517</v>
      </c>
      <c r="I675">
        <v>0.2</v>
      </c>
      <c r="K675" s="3">
        <f t="shared" si="10"/>
        <v>0.31037666433076377</v>
      </c>
      <c r="L675" s="4">
        <v>442</v>
      </c>
      <c r="M675">
        <v>8</v>
      </c>
      <c r="N675" s="3">
        <v>2.7900000000000001E-2</v>
      </c>
      <c r="O675" s="3">
        <v>8.4699999999999998E-2</v>
      </c>
      <c r="P675" s="4">
        <f>$L675*IF($J675="",$I675,VLOOKUP($J675,margin_ranges!$E$5:$F$10,2,FALSE))</f>
        <v>88.4</v>
      </c>
      <c r="Q675">
        <f>SUMIF($C$2:$C$4819,$C675,$P$2:$P5492)/SUMIF($C$2:$C$4819,$C675,$L$2:$L$4819)</f>
        <v>0.31037666433076377</v>
      </c>
    </row>
    <row r="676" spans="1:17" hidden="1" x14ac:dyDescent="0.3">
      <c r="A676" t="s">
        <v>11502</v>
      </c>
      <c r="B676" t="s">
        <v>2840</v>
      </c>
      <c r="C676" t="s">
        <v>2844</v>
      </c>
      <c r="D676" t="s">
        <v>2861</v>
      </c>
      <c r="E676" t="s">
        <v>2862</v>
      </c>
      <c r="F676" t="s">
        <v>11511</v>
      </c>
      <c r="G676" s="2">
        <v>22.115200000000002</v>
      </c>
      <c r="H676" t="s">
        <v>11515</v>
      </c>
      <c r="I676">
        <v>0.3</v>
      </c>
      <c r="K676" s="3">
        <f t="shared" si="10"/>
        <v>0.31037666433076377</v>
      </c>
      <c r="L676" s="4">
        <v>123</v>
      </c>
      <c r="M676">
        <v>2</v>
      </c>
      <c r="N676" s="3">
        <v>4.7800000000000002E-2</v>
      </c>
      <c r="O676" s="3">
        <v>8.4699999999999998E-2</v>
      </c>
      <c r="P676" s="4">
        <f>$L676*IF($J676="",$I676,VLOOKUP($J676,margin_ranges!$E$5:$F$10,2,FALSE))</f>
        <v>36.9</v>
      </c>
      <c r="Q676">
        <f>SUMIF($C$2:$C$4819,$C676,$P$2:$P5493)/SUMIF($C$2:$C$4819,$C676,$L$2:$L$4819)</f>
        <v>0.31037666433076377</v>
      </c>
    </row>
    <row r="677" spans="1:17" hidden="1" x14ac:dyDescent="0.3">
      <c r="A677" t="s">
        <v>11502</v>
      </c>
      <c r="B677" t="s">
        <v>2840</v>
      </c>
      <c r="C677" t="s">
        <v>2844</v>
      </c>
      <c r="D677" t="s">
        <v>2863</v>
      </c>
      <c r="E677" t="s">
        <v>2864</v>
      </c>
      <c r="F677" t="s">
        <v>11513</v>
      </c>
      <c r="G677" s="2">
        <v>22.115200000000002</v>
      </c>
      <c r="H677" t="s">
        <v>11516</v>
      </c>
      <c r="I677">
        <v>0.43</v>
      </c>
      <c r="K677" s="3">
        <f t="shared" si="10"/>
        <v>0.31037666433076377</v>
      </c>
      <c r="L677" s="4">
        <v>164</v>
      </c>
      <c r="M677">
        <v>3</v>
      </c>
      <c r="N677" s="3">
        <v>9.06E-2</v>
      </c>
      <c r="O677" s="3">
        <v>8.4699999999999998E-2</v>
      </c>
      <c r="P677" s="4">
        <f>$L677*IF($J677="",$I677,VLOOKUP($J677,margin_ranges!$E$5:$F$10,2,FALSE))</f>
        <v>70.52</v>
      </c>
      <c r="Q677">
        <f>SUMIF($C$2:$C$4819,$C677,$P$2:$P5494)/SUMIF($C$2:$C$4819,$C677,$L$2:$L$4819)</f>
        <v>0.31037666433076377</v>
      </c>
    </row>
    <row r="678" spans="1:17" hidden="1" x14ac:dyDescent="0.3">
      <c r="A678" t="s">
        <v>11502</v>
      </c>
      <c r="B678" t="s">
        <v>2840</v>
      </c>
      <c r="C678" t="s">
        <v>2844</v>
      </c>
      <c r="D678" t="s">
        <v>2865</v>
      </c>
      <c r="E678" t="s">
        <v>2866</v>
      </c>
      <c r="F678" t="s">
        <v>11513</v>
      </c>
      <c r="G678" s="2">
        <v>22.115200000000002</v>
      </c>
      <c r="H678" t="s">
        <v>11512</v>
      </c>
      <c r="I678">
        <v>0.3</v>
      </c>
      <c r="K678" s="3">
        <f t="shared" si="10"/>
        <v>0.31037666433076377</v>
      </c>
      <c r="L678" s="4">
        <v>399</v>
      </c>
      <c r="M678">
        <v>7</v>
      </c>
      <c r="N678" s="3">
        <v>5.2699999999999997E-2</v>
      </c>
      <c r="O678" s="3">
        <v>8.4699999999999998E-2</v>
      </c>
      <c r="P678" s="4">
        <f>$L678*IF($J678="",$I678,VLOOKUP($J678,margin_ranges!$E$5:$F$10,2,FALSE))</f>
        <v>119.69999999999999</v>
      </c>
      <c r="Q678">
        <f>SUMIF($C$2:$C$4819,$C678,$P$2:$P5495)/SUMIF($C$2:$C$4819,$C678,$L$2:$L$4819)</f>
        <v>0.31037666433076377</v>
      </c>
    </row>
    <row r="679" spans="1:17" hidden="1" x14ac:dyDescent="0.3">
      <c r="A679" t="s">
        <v>11502</v>
      </c>
      <c r="B679" t="s">
        <v>2840</v>
      </c>
      <c r="C679" t="s">
        <v>2844</v>
      </c>
      <c r="D679" t="s">
        <v>2867</v>
      </c>
      <c r="E679" t="s">
        <v>2868</v>
      </c>
      <c r="F679" t="s">
        <v>11513</v>
      </c>
      <c r="G679" s="2">
        <v>22.115200000000002</v>
      </c>
      <c r="H679" t="s">
        <v>11516</v>
      </c>
      <c r="I679">
        <v>0.43</v>
      </c>
      <c r="K679" s="3">
        <f t="shared" si="10"/>
        <v>0.31037666433076377</v>
      </c>
      <c r="L679" s="4">
        <v>561</v>
      </c>
      <c r="M679">
        <v>10</v>
      </c>
      <c r="N679" s="3">
        <v>0.17879999999999999</v>
      </c>
      <c r="O679" s="3">
        <v>8.4699999999999998E-2</v>
      </c>
      <c r="P679" s="4">
        <f>$L679*IF($J679="",$I679,VLOOKUP($J679,margin_ranges!$E$5:$F$10,2,FALSE))</f>
        <v>241.23</v>
      </c>
      <c r="Q679">
        <f>SUMIF($C$2:$C$4819,$C679,$P$2:$P5496)/SUMIF($C$2:$C$4819,$C679,$L$2:$L$4819)</f>
        <v>0.31037666433076377</v>
      </c>
    </row>
    <row r="680" spans="1:17" hidden="1" x14ac:dyDescent="0.3">
      <c r="A680" t="s">
        <v>11502</v>
      </c>
      <c r="B680" t="s">
        <v>2840</v>
      </c>
      <c r="C680" t="s">
        <v>2844</v>
      </c>
      <c r="D680" t="s">
        <v>2869</v>
      </c>
      <c r="E680" t="s">
        <v>2870</v>
      </c>
      <c r="F680" t="s">
        <v>11513</v>
      </c>
      <c r="G680" s="2">
        <v>22.115200000000002</v>
      </c>
      <c r="H680" t="s">
        <v>11515</v>
      </c>
      <c r="I680">
        <v>0.3</v>
      </c>
      <c r="K680" s="3">
        <f t="shared" si="10"/>
        <v>0.31037666433076377</v>
      </c>
      <c r="L680" s="4">
        <v>324</v>
      </c>
      <c r="M680">
        <v>6</v>
      </c>
      <c r="N680" s="3">
        <v>0.13370000000000001</v>
      </c>
      <c r="O680" s="3">
        <v>8.4699999999999998E-2</v>
      </c>
      <c r="P680" s="4">
        <f>$L680*IF($J680="",$I680,VLOOKUP($J680,margin_ranges!$E$5:$F$10,2,FALSE))</f>
        <v>97.2</v>
      </c>
      <c r="Q680">
        <f>SUMIF($C$2:$C$4819,$C680,$P$2:$P5497)/SUMIF($C$2:$C$4819,$C680,$L$2:$L$4819)</f>
        <v>0.31037666433076377</v>
      </c>
    </row>
    <row r="681" spans="1:17" hidden="1" x14ac:dyDescent="0.3">
      <c r="A681" t="s">
        <v>11502</v>
      </c>
      <c r="B681" t="s">
        <v>2840</v>
      </c>
      <c r="C681" t="s">
        <v>2844</v>
      </c>
      <c r="D681" t="s">
        <v>2871</v>
      </c>
      <c r="E681" t="s">
        <v>2872</v>
      </c>
      <c r="F681" t="s">
        <v>11513</v>
      </c>
      <c r="G681" s="2">
        <v>22.115200000000002</v>
      </c>
      <c r="H681" t="s">
        <v>11512</v>
      </c>
      <c r="I681">
        <v>0.3</v>
      </c>
      <c r="K681" s="3">
        <f t="shared" si="10"/>
        <v>0.31037666433076377</v>
      </c>
      <c r="L681" s="4">
        <v>386</v>
      </c>
      <c r="M681">
        <v>7</v>
      </c>
      <c r="N681" s="3">
        <v>4.02E-2</v>
      </c>
      <c r="O681" s="3">
        <v>8.4699999999999998E-2</v>
      </c>
      <c r="P681" s="4">
        <f>$L681*IF($J681="",$I681,VLOOKUP($J681,margin_ranges!$E$5:$F$10,2,FALSE))</f>
        <v>115.8</v>
      </c>
      <c r="Q681">
        <f>SUMIF($C$2:$C$4819,$C681,$P$2:$P5498)/SUMIF($C$2:$C$4819,$C681,$L$2:$L$4819)</f>
        <v>0.31037666433076377</v>
      </c>
    </row>
    <row r="682" spans="1:17" hidden="1" x14ac:dyDescent="0.3">
      <c r="A682" t="s">
        <v>11502</v>
      </c>
      <c r="B682" t="s">
        <v>2840</v>
      </c>
      <c r="C682" t="s">
        <v>2844</v>
      </c>
      <c r="D682" t="s">
        <v>2873</v>
      </c>
      <c r="E682" t="s">
        <v>2874</v>
      </c>
      <c r="F682" t="s">
        <v>11513</v>
      </c>
      <c r="G682" s="2">
        <v>22.115200000000002</v>
      </c>
      <c r="H682" t="s">
        <v>11512</v>
      </c>
      <c r="I682">
        <v>0.3</v>
      </c>
      <c r="K682" s="3">
        <f t="shared" si="10"/>
        <v>0.31037666433076377</v>
      </c>
      <c r="L682" s="4">
        <v>496</v>
      </c>
      <c r="M682">
        <v>9</v>
      </c>
      <c r="N682" s="3">
        <v>5.2200000000000003E-2</v>
      </c>
      <c r="O682" s="3">
        <v>8.4699999999999998E-2</v>
      </c>
      <c r="P682" s="4">
        <f>$L682*IF($J682="",$I682,VLOOKUP($J682,margin_ranges!$E$5:$F$10,2,FALSE))</f>
        <v>148.79999999999998</v>
      </c>
      <c r="Q682">
        <f>SUMIF($C$2:$C$4819,$C682,$P$2:$P5499)/SUMIF($C$2:$C$4819,$C682,$L$2:$L$4819)</f>
        <v>0.31037666433076377</v>
      </c>
    </row>
    <row r="683" spans="1:17" hidden="1" x14ac:dyDescent="0.3">
      <c r="A683" t="s">
        <v>11502</v>
      </c>
      <c r="B683" t="s">
        <v>2840</v>
      </c>
      <c r="C683" t="s">
        <v>2844</v>
      </c>
      <c r="D683" t="s">
        <v>2875</v>
      </c>
      <c r="E683" t="s">
        <v>2876</v>
      </c>
      <c r="F683" t="s">
        <v>11511</v>
      </c>
      <c r="G683" s="2">
        <v>22.115200000000002</v>
      </c>
      <c r="H683" t="s">
        <v>11515</v>
      </c>
      <c r="I683">
        <v>0.3</v>
      </c>
      <c r="K683" s="3">
        <f t="shared" si="10"/>
        <v>0.31037666433076377</v>
      </c>
      <c r="L683" s="4">
        <v>156</v>
      </c>
      <c r="M683">
        <v>3</v>
      </c>
      <c r="N683" s="3">
        <v>0.11210000000000001</v>
      </c>
      <c r="O683" s="3">
        <v>8.4699999999999998E-2</v>
      </c>
      <c r="P683" s="4">
        <f>$L683*IF($J683="",$I683,VLOOKUP($J683,margin_ranges!$E$5:$F$10,2,FALSE))</f>
        <v>46.8</v>
      </c>
      <c r="Q683">
        <f>SUMIF($C$2:$C$4819,$C683,$P$2:$P5500)/SUMIF($C$2:$C$4819,$C683,$L$2:$L$4819)</f>
        <v>0.31037666433076377</v>
      </c>
    </row>
    <row r="684" spans="1:17" hidden="1" x14ac:dyDescent="0.3">
      <c r="A684" t="s">
        <v>11502</v>
      </c>
      <c r="B684" t="s">
        <v>2840</v>
      </c>
      <c r="C684" t="s">
        <v>2844</v>
      </c>
      <c r="D684" t="s">
        <v>2877</v>
      </c>
      <c r="E684" t="s">
        <v>2878</v>
      </c>
      <c r="F684" t="s">
        <v>11511</v>
      </c>
      <c r="G684" s="2">
        <v>22.115200000000002</v>
      </c>
      <c r="H684" t="s">
        <v>11512</v>
      </c>
      <c r="I684">
        <v>0.3</v>
      </c>
      <c r="K684" s="3">
        <f t="shared" si="10"/>
        <v>0.31037666433076377</v>
      </c>
      <c r="L684" s="4">
        <v>39</v>
      </c>
      <c r="M684">
        <v>1</v>
      </c>
      <c r="N684" s="3">
        <v>0.15690000000000001</v>
      </c>
      <c r="O684" s="3">
        <v>8.4699999999999998E-2</v>
      </c>
      <c r="P684" s="4">
        <f>$L684*IF($J684="",$I684,VLOOKUP($J684,margin_ranges!$E$5:$F$10,2,FALSE))</f>
        <v>11.7</v>
      </c>
      <c r="Q684">
        <f>SUMIF($C$2:$C$4819,$C684,$P$2:$P5501)/SUMIF($C$2:$C$4819,$C684,$L$2:$L$4819)</f>
        <v>0.31037666433076377</v>
      </c>
    </row>
    <row r="685" spans="1:17" hidden="1" x14ac:dyDescent="0.3">
      <c r="A685" t="s">
        <v>11502</v>
      </c>
      <c r="B685" t="s">
        <v>2840</v>
      </c>
      <c r="C685" t="s">
        <v>2844</v>
      </c>
      <c r="D685" s="1" t="s">
        <v>2879</v>
      </c>
      <c r="E685" t="s">
        <v>2880</v>
      </c>
      <c r="F685" t="s">
        <v>11511</v>
      </c>
      <c r="G685" s="2">
        <v>22.115200000000002</v>
      </c>
      <c r="H685" t="s">
        <v>11515</v>
      </c>
      <c r="I685">
        <v>0.3</v>
      </c>
      <c r="K685" s="3">
        <f t="shared" si="10"/>
        <v>0.31037666433076377</v>
      </c>
      <c r="L685" s="4">
        <v>57</v>
      </c>
      <c r="M685">
        <v>1</v>
      </c>
      <c r="N685" s="3">
        <v>5.1700000000000003E-2</v>
      </c>
      <c r="O685" s="3">
        <v>8.4699999999999998E-2</v>
      </c>
      <c r="P685" s="4">
        <f>$L685*IF($J685="",$I685,VLOOKUP($J685,margin_ranges!$E$5:$F$10,2,FALSE))</f>
        <v>17.099999999999998</v>
      </c>
      <c r="Q685">
        <f>SUMIF($C$2:$C$4819,$C685,$P$2:$P5502)/SUMIF($C$2:$C$4819,$C685,$L$2:$L$4819)</f>
        <v>0.31037666433076377</v>
      </c>
    </row>
    <row r="686" spans="1:17" hidden="1" x14ac:dyDescent="0.3">
      <c r="A686" t="s">
        <v>11502</v>
      </c>
      <c r="B686" t="s">
        <v>2840</v>
      </c>
      <c r="C686" t="s">
        <v>2844</v>
      </c>
      <c r="D686" s="1" t="s">
        <v>2881</v>
      </c>
      <c r="E686" t="s">
        <v>2882</v>
      </c>
      <c r="F686" t="s">
        <v>11513</v>
      </c>
      <c r="G686" s="2">
        <v>22.115200000000002</v>
      </c>
      <c r="H686" t="s">
        <v>11512</v>
      </c>
      <c r="I686">
        <v>0.3</v>
      </c>
      <c r="K686" s="3">
        <f t="shared" si="10"/>
        <v>0.31037666433076377</v>
      </c>
      <c r="L686" s="4">
        <v>606</v>
      </c>
      <c r="M686">
        <v>11</v>
      </c>
      <c r="N686" s="3">
        <v>0.10730000000000001</v>
      </c>
      <c r="O686" s="3">
        <v>8.4699999999999998E-2</v>
      </c>
      <c r="P686" s="4">
        <f>$L686*IF($J686="",$I686,VLOOKUP($J686,margin_ranges!$E$5:$F$10,2,FALSE))</f>
        <v>181.79999999999998</v>
      </c>
      <c r="Q686">
        <f>SUMIF($C$2:$C$4819,$C686,$P$2:$P5503)/SUMIF($C$2:$C$4819,$C686,$L$2:$L$4819)</f>
        <v>0.31037666433076377</v>
      </c>
    </row>
    <row r="687" spans="1:17" hidden="1" x14ac:dyDescent="0.3">
      <c r="A687" t="s">
        <v>11502</v>
      </c>
      <c r="B687" t="s">
        <v>2840</v>
      </c>
      <c r="C687" t="s">
        <v>2844</v>
      </c>
      <c r="D687" t="s">
        <v>2883</v>
      </c>
      <c r="E687" t="s">
        <v>2884</v>
      </c>
      <c r="F687" t="s">
        <v>11513</v>
      </c>
      <c r="G687" s="2">
        <v>22.115200000000002</v>
      </c>
      <c r="H687" t="s">
        <v>11516</v>
      </c>
      <c r="I687">
        <v>0.43</v>
      </c>
      <c r="K687" s="3">
        <f t="shared" si="10"/>
        <v>0.31037666433076377</v>
      </c>
      <c r="L687" s="4">
        <v>416</v>
      </c>
      <c r="M687">
        <v>7</v>
      </c>
      <c r="N687" s="3">
        <v>0.17599999999999999</v>
      </c>
      <c r="O687" s="3">
        <v>8.4699999999999998E-2</v>
      </c>
      <c r="P687" s="4">
        <f>$L687*IF($J687="",$I687,VLOOKUP($J687,margin_ranges!$E$5:$F$10,2,FALSE))</f>
        <v>178.88</v>
      </c>
      <c r="Q687">
        <f>SUMIF($C$2:$C$4819,$C687,$P$2:$P5504)/SUMIF($C$2:$C$4819,$C687,$L$2:$L$4819)</f>
        <v>0.31037666433076377</v>
      </c>
    </row>
    <row r="688" spans="1:17" hidden="1" x14ac:dyDescent="0.3">
      <c r="A688" t="s">
        <v>11502</v>
      </c>
      <c r="B688" t="s">
        <v>9069</v>
      </c>
      <c r="C688" t="s">
        <v>9103</v>
      </c>
      <c r="D688" s="1" t="s">
        <v>9104</v>
      </c>
      <c r="E688" t="s">
        <v>9105</v>
      </c>
      <c r="F688" t="s">
        <v>11511</v>
      </c>
      <c r="G688" s="2">
        <v>18.284500000000001</v>
      </c>
      <c r="H688" t="s">
        <v>11512</v>
      </c>
      <c r="I688">
        <v>0.3</v>
      </c>
      <c r="K688" s="3">
        <f t="shared" si="10"/>
        <v>0.3</v>
      </c>
      <c r="L688" s="4">
        <v>20</v>
      </c>
      <c r="M688">
        <v>61</v>
      </c>
      <c r="N688" s="3">
        <v>0.1943</v>
      </c>
      <c r="O688" s="3">
        <v>0.20069999999999999</v>
      </c>
      <c r="P688" s="4">
        <f>$L688*IF($J688="",$I688,VLOOKUP($J688,margin_ranges!$E$5:$F$10,2,FALSE))</f>
        <v>6</v>
      </c>
      <c r="Q688">
        <f>SUMIF($C$2:$C$4819,$C688,$P$2:$P5505)/SUMIF($C$2:$C$4819,$C688,$L$2:$L$4819)</f>
        <v>0.3</v>
      </c>
    </row>
    <row r="689" spans="1:17" hidden="1" x14ac:dyDescent="0.3">
      <c r="A689" t="s">
        <v>11502</v>
      </c>
      <c r="B689" t="s">
        <v>9069</v>
      </c>
      <c r="C689" t="s">
        <v>9103</v>
      </c>
      <c r="D689" t="s">
        <v>9106</v>
      </c>
      <c r="E689" t="s">
        <v>9107</v>
      </c>
      <c r="F689" t="s">
        <v>11511</v>
      </c>
      <c r="G689" s="2">
        <v>18.284500000000001</v>
      </c>
      <c r="H689" t="s">
        <v>11512</v>
      </c>
      <c r="I689">
        <v>0.3</v>
      </c>
      <c r="K689" s="3">
        <f t="shared" si="10"/>
        <v>0.3</v>
      </c>
      <c r="L689" s="4">
        <v>8</v>
      </c>
      <c r="M689">
        <v>24</v>
      </c>
      <c r="N689" s="3">
        <v>0.21390000000000001</v>
      </c>
      <c r="O689" s="3">
        <v>0.20069999999999999</v>
      </c>
      <c r="P689" s="4">
        <f>$L689*IF($J689="",$I689,VLOOKUP($J689,margin_ranges!$E$5:$F$10,2,FALSE))</f>
        <v>2.4</v>
      </c>
      <c r="Q689">
        <f>SUMIF($C$2:$C$4819,$C689,$P$2:$P5506)/SUMIF($C$2:$C$4819,$C689,$L$2:$L$4819)</f>
        <v>0.3</v>
      </c>
    </row>
    <row r="690" spans="1:17" hidden="1" x14ac:dyDescent="0.3">
      <c r="A690" t="s">
        <v>11502</v>
      </c>
      <c r="B690" t="s">
        <v>5907</v>
      </c>
      <c r="C690" t="s">
        <v>6003</v>
      </c>
      <c r="D690" t="s">
        <v>6004</v>
      </c>
      <c r="E690" t="s">
        <v>6005</v>
      </c>
      <c r="F690" t="s">
        <v>11511</v>
      </c>
      <c r="G690" s="2">
        <v>29</v>
      </c>
      <c r="H690" t="s">
        <v>11512</v>
      </c>
      <c r="I690">
        <v>0.3</v>
      </c>
      <c r="K690" s="3">
        <f t="shared" si="10"/>
        <v>0.3</v>
      </c>
      <c r="L690" s="4">
        <v>22</v>
      </c>
      <c r="M690">
        <v>36</v>
      </c>
      <c r="N690" s="3">
        <v>5.3600000000000002E-2</v>
      </c>
      <c r="O690" s="3">
        <v>4.4900000000000002E-2</v>
      </c>
      <c r="P690" s="4">
        <f>$L690*IF($J690="",$I690,VLOOKUP($J690,margin_ranges!$E$5:$F$10,2,FALSE))</f>
        <v>6.6</v>
      </c>
      <c r="Q690">
        <f>SUMIF($C$2:$C$4819,$C690,$P$2:$P5507)/SUMIF($C$2:$C$4819,$C690,$L$2:$L$4819)</f>
        <v>0.3</v>
      </c>
    </row>
    <row r="691" spans="1:17" hidden="1" x14ac:dyDescent="0.3">
      <c r="A691" t="s">
        <v>11502</v>
      </c>
      <c r="B691" t="s">
        <v>5907</v>
      </c>
      <c r="C691" t="s">
        <v>6003</v>
      </c>
      <c r="D691" t="s">
        <v>6006</v>
      </c>
      <c r="E691" t="s">
        <v>6007</v>
      </c>
      <c r="F691" t="s">
        <v>11511</v>
      </c>
      <c r="G691" s="2">
        <v>29</v>
      </c>
      <c r="H691" t="s">
        <v>11512</v>
      </c>
      <c r="I691">
        <v>0.3</v>
      </c>
      <c r="K691" s="3">
        <f t="shared" si="10"/>
        <v>0.3</v>
      </c>
      <c r="L691" s="4">
        <v>9</v>
      </c>
      <c r="M691">
        <v>14</v>
      </c>
      <c r="N691" s="3">
        <v>3.73E-2</v>
      </c>
      <c r="O691" s="3">
        <v>4.4900000000000002E-2</v>
      </c>
      <c r="P691" s="4">
        <f>$L691*IF($J691="",$I691,VLOOKUP($J691,margin_ranges!$E$5:$F$10,2,FALSE))</f>
        <v>2.6999999999999997</v>
      </c>
      <c r="Q691">
        <f>SUMIF($C$2:$C$4819,$C691,$P$2:$P5508)/SUMIF($C$2:$C$4819,$C691,$L$2:$L$4819)</f>
        <v>0.3</v>
      </c>
    </row>
    <row r="692" spans="1:17" hidden="1" x14ac:dyDescent="0.3">
      <c r="A692" t="s">
        <v>11502</v>
      </c>
      <c r="B692" t="s">
        <v>5907</v>
      </c>
      <c r="C692" t="s">
        <v>6003</v>
      </c>
      <c r="D692" t="s">
        <v>6008</v>
      </c>
      <c r="E692" t="s">
        <v>6009</v>
      </c>
      <c r="F692" t="s">
        <v>11511</v>
      </c>
      <c r="G692" s="2">
        <v>29</v>
      </c>
      <c r="H692" t="s">
        <v>11512</v>
      </c>
      <c r="I692">
        <v>0.3</v>
      </c>
      <c r="K692" s="3">
        <f t="shared" si="10"/>
        <v>0.3</v>
      </c>
      <c r="L692" s="4">
        <v>24</v>
      </c>
      <c r="M692">
        <v>40</v>
      </c>
      <c r="N692" s="3">
        <v>6.3E-2</v>
      </c>
      <c r="O692" s="3">
        <v>4.4900000000000002E-2</v>
      </c>
      <c r="P692" s="4">
        <f>$L692*IF($J692="",$I692,VLOOKUP($J692,margin_ranges!$E$5:$F$10,2,FALSE))</f>
        <v>7.1999999999999993</v>
      </c>
      <c r="Q692">
        <f>SUMIF($C$2:$C$4819,$C692,$P$2:$P5509)/SUMIF($C$2:$C$4819,$C692,$L$2:$L$4819)</f>
        <v>0.3</v>
      </c>
    </row>
    <row r="693" spans="1:17" hidden="1" x14ac:dyDescent="0.3">
      <c r="A693" t="s">
        <v>11502</v>
      </c>
      <c r="B693" t="s">
        <v>2900</v>
      </c>
      <c r="C693" t="s">
        <v>2901</v>
      </c>
      <c r="D693" t="s">
        <v>2902</v>
      </c>
      <c r="E693" t="s">
        <v>2903</v>
      </c>
      <c r="F693" t="s">
        <v>11511</v>
      </c>
      <c r="G693" s="2">
        <v>33.377600000000001</v>
      </c>
      <c r="H693" t="s">
        <v>11512</v>
      </c>
      <c r="I693">
        <v>0.3</v>
      </c>
      <c r="K693" s="3">
        <f t="shared" si="10"/>
        <v>0.3</v>
      </c>
      <c r="L693" s="4">
        <v>12</v>
      </c>
      <c r="M693">
        <v>27</v>
      </c>
      <c r="N693" s="3">
        <v>0.25850000000000001</v>
      </c>
      <c r="O693" s="3">
        <v>0.25409999999999999</v>
      </c>
      <c r="P693" s="4">
        <f>$L693*IF($J693="",$I693,VLOOKUP($J693,margin_ranges!$E$5:$F$10,2,FALSE))</f>
        <v>3.5999999999999996</v>
      </c>
      <c r="Q693">
        <f>SUMIF($C$2:$C$4819,$C693,$P$2:$P5510)/SUMIF($C$2:$C$4819,$C693,$L$2:$L$4819)</f>
        <v>0.3</v>
      </c>
    </row>
    <row r="694" spans="1:17" hidden="1" x14ac:dyDescent="0.3">
      <c r="A694" t="s">
        <v>11502</v>
      </c>
      <c r="B694" t="s">
        <v>2900</v>
      </c>
      <c r="C694" t="s">
        <v>2901</v>
      </c>
      <c r="D694" t="s">
        <v>2904</v>
      </c>
      <c r="E694" t="s">
        <v>2905</v>
      </c>
      <c r="F694" t="s">
        <v>11511</v>
      </c>
      <c r="G694" s="2">
        <v>33.377600000000001</v>
      </c>
      <c r="H694" t="s">
        <v>11512</v>
      </c>
      <c r="I694">
        <v>0.3</v>
      </c>
      <c r="K694" s="3">
        <f t="shared" si="10"/>
        <v>0.3</v>
      </c>
      <c r="L694" s="4">
        <v>16</v>
      </c>
      <c r="M694">
        <v>38</v>
      </c>
      <c r="N694" s="3">
        <v>0.23810000000000001</v>
      </c>
      <c r="O694" s="3">
        <v>0.25409999999999999</v>
      </c>
      <c r="P694" s="4">
        <f>$L694*IF($J694="",$I694,VLOOKUP($J694,margin_ranges!$E$5:$F$10,2,FALSE))</f>
        <v>4.8</v>
      </c>
      <c r="Q694">
        <f>SUMIF($C$2:$C$4819,$C694,$P$2:$P5511)/SUMIF($C$2:$C$4819,$C694,$L$2:$L$4819)</f>
        <v>0.3</v>
      </c>
    </row>
    <row r="695" spans="1:17" hidden="1" x14ac:dyDescent="0.3">
      <c r="A695" t="s">
        <v>11502</v>
      </c>
      <c r="B695" t="s">
        <v>2900</v>
      </c>
      <c r="C695" t="s">
        <v>2901</v>
      </c>
      <c r="D695" t="s">
        <v>2906</v>
      </c>
      <c r="E695" t="s">
        <v>2907</v>
      </c>
      <c r="F695" t="s">
        <v>11511</v>
      </c>
      <c r="G695" s="2">
        <v>33.377600000000001</v>
      </c>
      <c r="H695" t="s">
        <v>11512</v>
      </c>
      <c r="I695">
        <v>0.3</v>
      </c>
      <c r="K695" s="3">
        <f t="shared" si="10"/>
        <v>0.3</v>
      </c>
      <c r="L695" s="4">
        <v>15</v>
      </c>
      <c r="M695">
        <v>35</v>
      </c>
      <c r="N695" s="3">
        <v>0.27050000000000002</v>
      </c>
      <c r="O695" s="3">
        <v>0.25409999999999999</v>
      </c>
      <c r="P695" s="4">
        <f>$L695*IF($J695="",$I695,VLOOKUP($J695,margin_ranges!$E$5:$F$10,2,FALSE))</f>
        <v>4.5</v>
      </c>
      <c r="Q695">
        <f>SUMIF($C$2:$C$4819,$C695,$P$2:$P5512)/SUMIF($C$2:$C$4819,$C695,$L$2:$L$4819)</f>
        <v>0.3</v>
      </c>
    </row>
    <row r="696" spans="1:17" hidden="1" x14ac:dyDescent="0.3">
      <c r="A696" t="s">
        <v>11502</v>
      </c>
      <c r="B696" t="s">
        <v>1360</v>
      </c>
      <c r="C696" t="s">
        <v>1440</v>
      </c>
      <c r="D696" t="s">
        <v>1441</v>
      </c>
      <c r="E696" t="s">
        <v>1442</v>
      </c>
      <c r="F696" t="s">
        <v>11511</v>
      </c>
      <c r="G696" s="2">
        <v>23.0352</v>
      </c>
      <c r="H696" t="s">
        <v>11512</v>
      </c>
      <c r="I696">
        <v>0.3</v>
      </c>
      <c r="K696" s="3">
        <f t="shared" si="10"/>
        <v>0.3</v>
      </c>
      <c r="L696" s="4">
        <v>6</v>
      </c>
      <c r="M696">
        <v>74</v>
      </c>
      <c r="N696" s="3">
        <v>0.20630000000000001</v>
      </c>
      <c r="O696" s="3">
        <v>0.23449999999999999</v>
      </c>
      <c r="P696" s="4">
        <f>$L696*IF($J696="",$I696,VLOOKUP($J696,margin_ranges!$E$5:$F$10,2,FALSE))</f>
        <v>1.7999999999999998</v>
      </c>
      <c r="Q696">
        <f>SUMIF($C$2:$C$4819,$C696,$P$2:$P5513)/SUMIF($C$2:$C$4819,$C696,$L$2:$L$4819)</f>
        <v>0.3</v>
      </c>
    </row>
    <row r="697" spans="1:17" hidden="1" x14ac:dyDescent="0.3">
      <c r="A697" t="s">
        <v>11502</v>
      </c>
      <c r="B697" t="s">
        <v>2908</v>
      </c>
      <c r="C697" t="s">
        <v>2909</v>
      </c>
      <c r="D697" t="s">
        <v>2910</v>
      </c>
      <c r="E697" t="s">
        <v>2911</v>
      </c>
      <c r="F697" t="s">
        <v>11513</v>
      </c>
      <c r="G697" s="2">
        <v>32.489600000000003</v>
      </c>
      <c r="H697" t="s">
        <v>11515</v>
      </c>
      <c r="I697">
        <v>0.3</v>
      </c>
      <c r="K697" s="3">
        <f t="shared" si="10"/>
        <v>0.3</v>
      </c>
      <c r="L697" s="4">
        <v>83</v>
      </c>
      <c r="M697">
        <v>15</v>
      </c>
      <c r="N697" s="3">
        <v>0.6956</v>
      </c>
      <c r="O697" s="3">
        <v>0.63570000000000004</v>
      </c>
      <c r="P697" s="4">
        <f>$L697*IF($J697="",$I697,VLOOKUP($J697,margin_ranges!$E$5:$F$10,2,FALSE))</f>
        <v>24.9</v>
      </c>
      <c r="Q697">
        <f>SUMIF($C$2:$C$4819,$C697,$P$2:$P5514)/SUMIF($C$2:$C$4819,$C697,$L$2:$L$4819)</f>
        <v>0.3</v>
      </c>
    </row>
    <row r="698" spans="1:17" hidden="1" x14ac:dyDescent="0.3">
      <c r="A698" t="s">
        <v>11502</v>
      </c>
      <c r="B698" t="s">
        <v>2908</v>
      </c>
      <c r="C698" t="s">
        <v>2909</v>
      </c>
      <c r="D698" t="s">
        <v>2912</v>
      </c>
      <c r="E698" t="s">
        <v>2913</v>
      </c>
      <c r="F698" t="s">
        <v>11513</v>
      </c>
      <c r="G698" s="2">
        <v>32.489600000000003</v>
      </c>
      <c r="H698" t="s">
        <v>11515</v>
      </c>
      <c r="I698">
        <v>0.3</v>
      </c>
      <c r="K698" s="3">
        <f t="shared" si="10"/>
        <v>0.3</v>
      </c>
      <c r="L698" s="4">
        <v>123</v>
      </c>
      <c r="M698">
        <v>23</v>
      </c>
      <c r="N698" s="3">
        <v>0.72289999999999999</v>
      </c>
      <c r="O698" s="3">
        <v>0.63570000000000004</v>
      </c>
      <c r="P698" s="4">
        <f>$L698*IF($J698="",$I698,VLOOKUP($J698,margin_ranges!$E$5:$F$10,2,FALSE))</f>
        <v>36.9</v>
      </c>
      <c r="Q698">
        <f>SUMIF($C$2:$C$4819,$C698,$P$2:$P5515)/SUMIF($C$2:$C$4819,$C698,$L$2:$L$4819)</f>
        <v>0.3</v>
      </c>
    </row>
    <row r="699" spans="1:17" hidden="1" x14ac:dyDescent="0.3">
      <c r="A699" t="s">
        <v>11502</v>
      </c>
      <c r="B699" t="s">
        <v>2908</v>
      </c>
      <c r="C699" t="s">
        <v>2909</v>
      </c>
      <c r="D699" t="s">
        <v>2914</v>
      </c>
      <c r="E699" t="s">
        <v>2915</v>
      </c>
      <c r="F699" t="s">
        <v>11513</v>
      </c>
      <c r="G699" s="2">
        <v>32.489600000000003</v>
      </c>
      <c r="H699" t="s">
        <v>11512</v>
      </c>
      <c r="I699">
        <v>0.3</v>
      </c>
      <c r="K699" s="3">
        <f t="shared" si="10"/>
        <v>0.3</v>
      </c>
      <c r="L699" s="4">
        <v>338</v>
      </c>
      <c r="M699">
        <v>62</v>
      </c>
      <c r="N699" s="3">
        <v>0.51419999999999999</v>
      </c>
      <c r="O699" s="3">
        <v>0.63570000000000004</v>
      </c>
      <c r="P699" s="4">
        <f>$L699*IF($J699="",$I699,VLOOKUP($J699,margin_ranges!$E$5:$F$10,2,FALSE))</f>
        <v>101.39999999999999</v>
      </c>
      <c r="Q699">
        <f>SUMIF($C$2:$C$4819,$C699,$P$2:$P5516)/SUMIF($C$2:$C$4819,$C699,$L$2:$L$4819)</f>
        <v>0.3</v>
      </c>
    </row>
    <row r="700" spans="1:17" hidden="1" x14ac:dyDescent="0.3">
      <c r="A700" t="s">
        <v>11502</v>
      </c>
      <c r="B700" t="s">
        <v>1319</v>
      </c>
      <c r="C700" t="s">
        <v>1325</v>
      </c>
      <c r="D700" t="s">
        <v>1326</v>
      </c>
      <c r="E700" t="s">
        <v>1327</v>
      </c>
      <c r="F700" t="s">
        <v>11511</v>
      </c>
      <c r="G700" s="2">
        <v>30</v>
      </c>
      <c r="H700" t="s">
        <v>11515</v>
      </c>
      <c r="I700">
        <v>0.3</v>
      </c>
      <c r="K700" s="3">
        <f t="shared" si="10"/>
        <v>0.3</v>
      </c>
      <c r="L700" s="4">
        <v>61</v>
      </c>
      <c r="M700">
        <v>52</v>
      </c>
      <c r="N700" s="3">
        <v>0.1661</v>
      </c>
      <c r="O700" s="3">
        <v>0.1603</v>
      </c>
      <c r="P700" s="4">
        <f>$L700*IF($J700="",$I700,VLOOKUP($J700,margin_ranges!$E$5:$F$10,2,FALSE))</f>
        <v>18.3</v>
      </c>
      <c r="Q700">
        <f>SUMIF($C$2:$C$4819,$C700,$P$2:$P5517)/SUMIF($C$2:$C$4819,$C700,$L$2:$L$4819)</f>
        <v>0.3</v>
      </c>
    </row>
    <row r="701" spans="1:17" hidden="1" x14ac:dyDescent="0.3">
      <c r="A701" t="s">
        <v>11502</v>
      </c>
      <c r="B701" t="s">
        <v>1319</v>
      </c>
      <c r="C701" t="s">
        <v>1325</v>
      </c>
      <c r="D701" t="s">
        <v>1328</v>
      </c>
      <c r="E701" t="s">
        <v>1329</v>
      </c>
      <c r="F701" t="s">
        <v>11511</v>
      </c>
      <c r="G701" s="2">
        <v>30</v>
      </c>
      <c r="H701" t="s">
        <v>11515</v>
      </c>
      <c r="I701">
        <v>0.3</v>
      </c>
      <c r="K701" s="3">
        <f t="shared" si="10"/>
        <v>0.3</v>
      </c>
      <c r="L701" s="4">
        <v>55</v>
      </c>
      <c r="M701">
        <v>48</v>
      </c>
      <c r="N701" s="3">
        <v>0.15359999999999999</v>
      </c>
      <c r="O701" s="3">
        <v>0.1603</v>
      </c>
      <c r="P701" s="4">
        <f>$L701*IF($J701="",$I701,VLOOKUP($J701,margin_ranges!$E$5:$F$10,2,FALSE))</f>
        <v>16.5</v>
      </c>
      <c r="Q701">
        <f>SUMIF($C$2:$C$4819,$C701,$P$2:$P5518)/SUMIF($C$2:$C$4819,$C701,$L$2:$L$4819)</f>
        <v>0.3</v>
      </c>
    </row>
    <row r="702" spans="1:17" hidden="1" x14ac:dyDescent="0.3">
      <c r="A702" t="s">
        <v>11502</v>
      </c>
      <c r="B702" t="s">
        <v>2916</v>
      </c>
      <c r="C702" t="s">
        <v>2917</v>
      </c>
      <c r="D702" t="s">
        <v>2918</v>
      </c>
      <c r="E702" t="s">
        <v>2919</v>
      </c>
      <c r="F702" t="s">
        <v>11511</v>
      </c>
      <c r="G702" s="2">
        <v>22.208100000000002</v>
      </c>
      <c r="H702" t="s">
        <v>11515</v>
      </c>
      <c r="I702">
        <v>0.3</v>
      </c>
      <c r="K702" s="3">
        <f t="shared" si="10"/>
        <v>0.3</v>
      </c>
      <c r="L702" s="4">
        <v>319</v>
      </c>
      <c r="M702">
        <v>42</v>
      </c>
      <c r="N702" s="3">
        <v>0.47499999999999998</v>
      </c>
      <c r="O702" s="3">
        <v>0.23669999999999999</v>
      </c>
      <c r="P702" s="4">
        <f>$L702*IF($J702="",$I702,VLOOKUP($J702,margin_ranges!$E$5:$F$10,2,FALSE))</f>
        <v>95.7</v>
      </c>
      <c r="Q702">
        <f>SUMIF($C$2:$C$4819,$C702,$P$2:$P5519)/SUMIF($C$2:$C$4819,$C702,$L$2:$L$4819)</f>
        <v>0.3</v>
      </c>
    </row>
    <row r="703" spans="1:17" hidden="1" x14ac:dyDescent="0.3">
      <c r="A703" t="s">
        <v>11502</v>
      </c>
      <c r="B703" t="s">
        <v>2916</v>
      </c>
      <c r="C703" t="s">
        <v>2917</v>
      </c>
      <c r="D703" t="s">
        <v>2920</v>
      </c>
      <c r="E703" t="s">
        <v>2921</v>
      </c>
      <c r="F703" t="s">
        <v>11511</v>
      </c>
      <c r="G703" s="2">
        <v>22.208100000000002</v>
      </c>
      <c r="H703" t="s">
        <v>11515</v>
      </c>
      <c r="I703">
        <v>0.3</v>
      </c>
      <c r="K703" s="3">
        <f t="shared" si="10"/>
        <v>0.3</v>
      </c>
      <c r="L703" s="4">
        <v>33</v>
      </c>
      <c r="M703">
        <v>4</v>
      </c>
      <c r="N703" s="3">
        <v>0.33</v>
      </c>
      <c r="O703" s="3">
        <v>0.23669999999999999</v>
      </c>
      <c r="P703" s="4">
        <f>$L703*IF($J703="",$I703,VLOOKUP($J703,margin_ranges!$E$5:$F$10,2,FALSE))</f>
        <v>9.9</v>
      </c>
      <c r="Q703">
        <f>SUMIF($C$2:$C$4819,$C703,$P$2:$P5520)/SUMIF($C$2:$C$4819,$C703,$L$2:$L$4819)</f>
        <v>0.3</v>
      </c>
    </row>
    <row r="704" spans="1:17" hidden="1" x14ac:dyDescent="0.3">
      <c r="A704" t="s">
        <v>11502</v>
      </c>
      <c r="B704" t="s">
        <v>2916</v>
      </c>
      <c r="C704" t="s">
        <v>2917</v>
      </c>
      <c r="D704" t="s">
        <v>2922</v>
      </c>
      <c r="E704" t="s">
        <v>2923</v>
      </c>
      <c r="F704" t="s">
        <v>11511</v>
      </c>
      <c r="G704" s="2">
        <v>22.208100000000002</v>
      </c>
      <c r="H704" t="s">
        <v>11515</v>
      </c>
      <c r="I704">
        <v>0.3</v>
      </c>
      <c r="K704" s="3">
        <f t="shared" si="10"/>
        <v>0.3</v>
      </c>
      <c r="L704" s="4">
        <v>29</v>
      </c>
      <c r="M704">
        <v>4</v>
      </c>
      <c r="N704" s="3">
        <v>0.3145</v>
      </c>
      <c r="O704" s="3">
        <v>0.23669999999999999</v>
      </c>
      <c r="P704" s="4">
        <f>$L704*IF($J704="",$I704,VLOOKUP($J704,margin_ranges!$E$5:$F$10,2,FALSE))</f>
        <v>8.6999999999999993</v>
      </c>
      <c r="Q704">
        <f>SUMIF($C$2:$C$4819,$C704,$P$2:$P5521)/SUMIF($C$2:$C$4819,$C704,$L$2:$L$4819)</f>
        <v>0.3</v>
      </c>
    </row>
    <row r="705" spans="1:17" hidden="1" x14ac:dyDescent="0.3">
      <c r="A705" t="s">
        <v>11502</v>
      </c>
      <c r="B705" t="s">
        <v>4581</v>
      </c>
      <c r="C705" t="s">
        <v>2917</v>
      </c>
      <c r="D705" s="1" t="s">
        <v>4617</v>
      </c>
      <c r="E705" t="s">
        <v>4618</v>
      </c>
      <c r="F705" t="s">
        <v>11511</v>
      </c>
      <c r="G705" s="2">
        <v>28.718399999999999</v>
      </c>
      <c r="H705" t="s">
        <v>11512</v>
      </c>
      <c r="I705">
        <v>0.3</v>
      </c>
      <c r="K705" s="3">
        <f t="shared" si="10"/>
        <v>0.3</v>
      </c>
      <c r="L705" s="4">
        <v>254</v>
      </c>
      <c r="M705">
        <v>93</v>
      </c>
      <c r="N705" s="3">
        <v>0.61409999999999998</v>
      </c>
      <c r="O705" s="3">
        <v>0.57999999999999996</v>
      </c>
      <c r="P705" s="4">
        <f>$L705*IF($J705="",$I705,VLOOKUP($J705,margin_ranges!$E$5:$F$10,2,FALSE))</f>
        <v>76.2</v>
      </c>
      <c r="Q705">
        <f>SUMIF($C$2:$C$4819,$C705,$P$2:$P5522)/SUMIF($C$2:$C$4819,$C705,$L$2:$L$4819)</f>
        <v>0.3</v>
      </c>
    </row>
    <row r="706" spans="1:17" hidden="1" x14ac:dyDescent="0.3">
      <c r="A706" t="s">
        <v>11502</v>
      </c>
      <c r="B706" t="s">
        <v>2916</v>
      </c>
      <c r="C706" t="s">
        <v>2917</v>
      </c>
      <c r="D706" t="s">
        <v>2924</v>
      </c>
      <c r="E706" t="s">
        <v>2925</v>
      </c>
      <c r="F706" t="s">
        <v>11511</v>
      </c>
      <c r="G706" s="2">
        <v>22.208100000000002</v>
      </c>
      <c r="H706" t="s">
        <v>11515</v>
      </c>
      <c r="I706">
        <v>0.3</v>
      </c>
      <c r="K706" s="3">
        <f t="shared" si="10"/>
        <v>0.3</v>
      </c>
      <c r="L706" s="4">
        <v>55</v>
      </c>
      <c r="M706">
        <v>7</v>
      </c>
      <c r="N706" s="3">
        <v>0.3372</v>
      </c>
      <c r="O706" s="3">
        <v>0.23669999999999999</v>
      </c>
      <c r="P706" s="4">
        <f>$L706*IF($J706="",$I706,VLOOKUP($J706,margin_ranges!$E$5:$F$10,2,FALSE))</f>
        <v>16.5</v>
      </c>
      <c r="Q706">
        <f>SUMIF($C$2:$C$4819,$C706,$P$2:$P5523)/SUMIF($C$2:$C$4819,$C706,$L$2:$L$4819)</f>
        <v>0.3</v>
      </c>
    </row>
    <row r="707" spans="1:17" hidden="1" x14ac:dyDescent="0.3">
      <c r="A707" t="s">
        <v>11502</v>
      </c>
      <c r="B707" t="s">
        <v>2916</v>
      </c>
      <c r="C707" t="s">
        <v>2917</v>
      </c>
      <c r="D707" t="s">
        <v>2926</v>
      </c>
      <c r="E707" t="s">
        <v>2927</v>
      </c>
      <c r="F707" t="s">
        <v>11511</v>
      </c>
      <c r="G707" s="2">
        <v>22.208100000000002</v>
      </c>
      <c r="H707" t="s">
        <v>11515</v>
      </c>
      <c r="I707">
        <v>0.3</v>
      </c>
      <c r="K707" s="3">
        <f t="shared" ref="K707:K770" si="11">Q707</f>
        <v>0.3</v>
      </c>
      <c r="L707" s="4">
        <v>16</v>
      </c>
      <c r="M707">
        <v>2</v>
      </c>
      <c r="N707" s="3">
        <v>0.10630000000000001</v>
      </c>
      <c r="O707" s="3">
        <v>0.23669999999999999</v>
      </c>
      <c r="P707" s="4">
        <f>$L707*IF($J707="",$I707,VLOOKUP($J707,margin_ranges!$E$5:$F$10,2,FALSE))</f>
        <v>4.8</v>
      </c>
      <c r="Q707">
        <f>SUMIF($C$2:$C$4819,$C707,$P$2:$P5524)/SUMIF($C$2:$C$4819,$C707,$L$2:$L$4819)</f>
        <v>0.3</v>
      </c>
    </row>
    <row r="708" spans="1:17" hidden="1" x14ac:dyDescent="0.3">
      <c r="A708" t="s">
        <v>11502</v>
      </c>
      <c r="B708" t="s">
        <v>4581</v>
      </c>
      <c r="C708" t="s">
        <v>2917</v>
      </c>
      <c r="D708" s="1" t="s">
        <v>4619</v>
      </c>
      <c r="E708" t="s">
        <v>4620</v>
      </c>
      <c r="F708" t="s">
        <v>11511</v>
      </c>
      <c r="G708" s="2">
        <v>28.718399999999999</v>
      </c>
      <c r="H708" t="s">
        <v>11512</v>
      </c>
      <c r="I708">
        <v>0.3</v>
      </c>
      <c r="K708" s="3">
        <f t="shared" si="11"/>
        <v>0.3</v>
      </c>
      <c r="L708" s="4">
        <v>19</v>
      </c>
      <c r="M708">
        <v>7</v>
      </c>
      <c r="N708" s="3">
        <v>0.30630000000000002</v>
      </c>
      <c r="O708" s="3">
        <v>0.57999999999999996</v>
      </c>
      <c r="P708" s="4">
        <f>$L708*IF($J708="",$I708,VLOOKUP($J708,margin_ranges!$E$5:$F$10,2,FALSE))</f>
        <v>5.7</v>
      </c>
      <c r="Q708">
        <f>SUMIF($C$2:$C$4819,$C708,$P$2:$P5525)/SUMIF($C$2:$C$4819,$C708,$L$2:$L$4819)</f>
        <v>0.3</v>
      </c>
    </row>
    <row r="709" spans="1:17" hidden="1" x14ac:dyDescent="0.3">
      <c r="A709" t="s">
        <v>11502</v>
      </c>
      <c r="B709" t="s">
        <v>2916</v>
      </c>
      <c r="C709" t="s">
        <v>2917</v>
      </c>
      <c r="D709" t="s">
        <v>2928</v>
      </c>
      <c r="E709" t="s">
        <v>2929</v>
      </c>
      <c r="F709" t="s">
        <v>11511</v>
      </c>
      <c r="G709" s="2">
        <v>22.208100000000002</v>
      </c>
      <c r="H709" t="s">
        <v>11515</v>
      </c>
      <c r="I709">
        <v>0.3</v>
      </c>
      <c r="K709" s="3">
        <f t="shared" si="11"/>
        <v>0.3</v>
      </c>
      <c r="L709" s="4">
        <v>108</v>
      </c>
      <c r="M709">
        <v>14</v>
      </c>
      <c r="N709" s="3">
        <v>0.40920000000000001</v>
      </c>
      <c r="O709" s="3">
        <v>0.23669999999999999</v>
      </c>
      <c r="P709" s="4">
        <f>$L709*IF($J709="",$I709,VLOOKUP($J709,margin_ranges!$E$5:$F$10,2,FALSE))</f>
        <v>32.4</v>
      </c>
      <c r="Q709">
        <f>SUMIF($C$2:$C$4819,$C709,$P$2:$P5526)/SUMIF($C$2:$C$4819,$C709,$L$2:$L$4819)</f>
        <v>0.3</v>
      </c>
    </row>
    <row r="710" spans="1:17" hidden="1" x14ac:dyDescent="0.3">
      <c r="A710" t="s">
        <v>11502</v>
      </c>
      <c r="B710" t="s">
        <v>2916</v>
      </c>
      <c r="C710" t="s">
        <v>2917</v>
      </c>
      <c r="D710" t="s">
        <v>2930</v>
      </c>
      <c r="E710" t="s">
        <v>2931</v>
      </c>
      <c r="F710" t="s">
        <v>11511</v>
      </c>
      <c r="G710" s="2">
        <v>22.208100000000002</v>
      </c>
      <c r="H710" t="s">
        <v>11515</v>
      </c>
      <c r="I710">
        <v>0.3</v>
      </c>
      <c r="K710" s="3">
        <f t="shared" si="11"/>
        <v>0.3</v>
      </c>
      <c r="L710" s="4">
        <v>132</v>
      </c>
      <c r="M710">
        <v>17</v>
      </c>
      <c r="N710" s="3">
        <v>0.10639999999999999</v>
      </c>
      <c r="O710" s="3">
        <v>0.23669999999999999</v>
      </c>
      <c r="P710" s="4">
        <f>$L710*IF($J710="",$I710,VLOOKUP($J710,margin_ranges!$E$5:$F$10,2,FALSE))</f>
        <v>39.6</v>
      </c>
      <c r="Q710">
        <f>SUMIF($C$2:$C$4819,$C710,$P$2:$P5527)/SUMIF($C$2:$C$4819,$C710,$L$2:$L$4819)</f>
        <v>0.3</v>
      </c>
    </row>
    <row r="711" spans="1:17" hidden="1" x14ac:dyDescent="0.3">
      <c r="A711" t="s">
        <v>11502</v>
      </c>
      <c r="B711" t="s">
        <v>2916</v>
      </c>
      <c r="C711" t="s">
        <v>2917</v>
      </c>
      <c r="D711" t="s">
        <v>2932</v>
      </c>
      <c r="E711" t="s">
        <v>2933</v>
      </c>
      <c r="F711" t="s">
        <v>11511</v>
      </c>
      <c r="G711" s="2">
        <v>22.208100000000002</v>
      </c>
      <c r="H711" t="s">
        <v>11512</v>
      </c>
      <c r="I711">
        <v>0.3</v>
      </c>
      <c r="K711" s="3">
        <f t="shared" si="11"/>
        <v>0.3</v>
      </c>
      <c r="L711" s="4">
        <v>23</v>
      </c>
      <c r="M711">
        <v>3</v>
      </c>
      <c r="N711" s="3">
        <v>0.14099999999999999</v>
      </c>
      <c r="O711" s="3">
        <v>0.23669999999999999</v>
      </c>
      <c r="P711" s="4">
        <f>$L711*IF($J711="",$I711,VLOOKUP($J711,margin_ranges!$E$5:$F$10,2,FALSE))</f>
        <v>6.8999999999999995</v>
      </c>
      <c r="Q711">
        <f>SUMIF($C$2:$C$4819,$C711,$P$2:$P5528)/SUMIF($C$2:$C$4819,$C711,$L$2:$L$4819)</f>
        <v>0.3</v>
      </c>
    </row>
    <row r="712" spans="1:17" hidden="1" x14ac:dyDescent="0.3">
      <c r="A712" t="s">
        <v>11502</v>
      </c>
      <c r="B712" t="s">
        <v>5907</v>
      </c>
      <c r="C712" t="s">
        <v>6010</v>
      </c>
      <c r="D712" t="s">
        <v>6011</v>
      </c>
      <c r="E712" t="s">
        <v>6012</v>
      </c>
      <c r="F712" t="s">
        <v>11511</v>
      </c>
      <c r="G712" s="2">
        <v>29.581600000000002</v>
      </c>
      <c r="H712" t="s">
        <v>11512</v>
      </c>
      <c r="I712">
        <v>0.3</v>
      </c>
      <c r="K712" s="3">
        <f t="shared" si="11"/>
        <v>0.3</v>
      </c>
      <c r="L712" s="4">
        <v>111</v>
      </c>
      <c r="M712">
        <v>49</v>
      </c>
      <c r="N712" s="3">
        <v>0.24929999999999999</v>
      </c>
      <c r="O712" s="3">
        <v>0.25890000000000002</v>
      </c>
      <c r="P712" s="4">
        <f>$L712*IF($J712="",$I712,VLOOKUP($J712,margin_ranges!$E$5:$F$10,2,FALSE))</f>
        <v>33.299999999999997</v>
      </c>
      <c r="Q712">
        <f>SUMIF($C$2:$C$4819,$C712,$P$2:$P5529)/SUMIF($C$2:$C$4819,$C712,$L$2:$L$4819)</f>
        <v>0.3</v>
      </c>
    </row>
    <row r="713" spans="1:17" hidden="1" x14ac:dyDescent="0.3">
      <c r="A713" t="s">
        <v>11502</v>
      </c>
      <c r="B713" t="s">
        <v>5907</v>
      </c>
      <c r="C713" t="s">
        <v>6010</v>
      </c>
      <c r="D713" t="s">
        <v>6013</v>
      </c>
      <c r="E713" t="s">
        <v>6014</v>
      </c>
      <c r="F713" t="s">
        <v>11511</v>
      </c>
      <c r="G713" s="2">
        <v>29.581600000000002</v>
      </c>
      <c r="H713" t="s">
        <v>11512</v>
      </c>
      <c r="I713">
        <v>0.3</v>
      </c>
      <c r="K713" s="3">
        <f t="shared" si="11"/>
        <v>0.3</v>
      </c>
      <c r="L713" s="4">
        <v>116</v>
      </c>
      <c r="M713">
        <v>51</v>
      </c>
      <c r="N713" s="3">
        <v>0.26860000000000001</v>
      </c>
      <c r="O713" s="3">
        <v>0.25890000000000002</v>
      </c>
      <c r="P713" s="4">
        <f>$L713*IF($J713="",$I713,VLOOKUP($J713,margin_ranges!$E$5:$F$10,2,FALSE))</f>
        <v>34.799999999999997</v>
      </c>
      <c r="Q713">
        <f>SUMIF($C$2:$C$4819,$C713,$P$2:$P5530)/SUMIF($C$2:$C$4819,$C713,$L$2:$L$4819)</f>
        <v>0.3</v>
      </c>
    </row>
    <row r="714" spans="1:17" hidden="1" x14ac:dyDescent="0.3">
      <c r="A714" t="s">
        <v>11502</v>
      </c>
      <c r="B714" t="s">
        <v>801</v>
      </c>
      <c r="C714" t="s">
        <v>823</v>
      </c>
      <c r="D714" t="s">
        <v>824</v>
      </c>
      <c r="E714" t="s">
        <v>825</v>
      </c>
      <c r="F714" t="s">
        <v>11511</v>
      </c>
      <c r="G714" s="2">
        <v>32.999899999999997</v>
      </c>
      <c r="H714" t="s">
        <v>11512</v>
      </c>
      <c r="I714">
        <v>0.3</v>
      </c>
      <c r="K714" s="3">
        <f t="shared" si="11"/>
        <v>0.3</v>
      </c>
      <c r="L714" s="4">
        <v>117</v>
      </c>
      <c r="M714">
        <v>90</v>
      </c>
      <c r="N714" s="3">
        <v>0.3926</v>
      </c>
      <c r="O714" s="3">
        <v>0.35880000000000001</v>
      </c>
      <c r="P714" s="4">
        <f>$L714*IF($J714="",$I714,VLOOKUP($J714,margin_ranges!$E$5:$F$10,2,FALSE))</f>
        <v>35.1</v>
      </c>
      <c r="Q714">
        <f>SUMIF($C$2:$C$4819,$C714,$P$2:$P5531)/SUMIF($C$2:$C$4819,$C714,$L$2:$L$4819)</f>
        <v>0.3</v>
      </c>
    </row>
    <row r="715" spans="1:17" hidden="1" x14ac:dyDescent="0.3">
      <c r="A715" t="s">
        <v>11502</v>
      </c>
      <c r="B715" t="s">
        <v>801</v>
      </c>
      <c r="C715" t="s">
        <v>823</v>
      </c>
      <c r="D715" t="s">
        <v>826</v>
      </c>
      <c r="E715" t="s">
        <v>827</v>
      </c>
      <c r="F715" t="s">
        <v>11511</v>
      </c>
      <c r="G715" s="2">
        <v>32.999899999999997</v>
      </c>
      <c r="H715" t="s">
        <v>11512</v>
      </c>
      <c r="I715">
        <v>0.3</v>
      </c>
      <c r="K715" s="3">
        <f t="shared" si="11"/>
        <v>0.3</v>
      </c>
      <c r="L715" s="4">
        <v>11</v>
      </c>
      <c r="M715">
        <v>9</v>
      </c>
      <c r="N715" s="3">
        <v>0.23130000000000001</v>
      </c>
      <c r="O715" s="3">
        <v>0.35880000000000001</v>
      </c>
      <c r="P715" s="4">
        <f>$L715*IF($J715="",$I715,VLOOKUP($J715,margin_ranges!$E$5:$F$10,2,FALSE))</f>
        <v>3.3</v>
      </c>
      <c r="Q715">
        <f>SUMIF($C$2:$C$4819,$C715,$P$2:$P5532)/SUMIF($C$2:$C$4819,$C715,$L$2:$L$4819)</f>
        <v>0.3</v>
      </c>
    </row>
    <row r="716" spans="1:17" hidden="1" x14ac:dyDescent="0.3">
      <c r="A716" t="s">
        <v>11502</v>
      </c>
      <c r="B716" t="s">
        <v>7303</v>
      </c>
      <c r="C716" t="s">
        <v>7304</v>
      </c>
      <c r="D716" t="s">
        <v>7305</v>
      </c>
      <c r="E716" t="s">
        <v>7306</v>
      </c>
      <c r="F716" t="s">
        <v>11511</v>
      </c>
      <c r="G716" s="2">
        <v>34.497700000000002</v>
      </c>
      <c r="H716" t="s">
        <v>11512</v>
      </c>
      <c r="I716">
        <v>0.3</v>
      </c>
      <c r="K716" s="3">
        <f t="shared" si="11"/>
        <v>0.3</v>
      </c>
      <c r="L716" s="4">
        <v>26</v>
      </c>
      <c r="M716">
        <v>28</v>
      </c>
      <c r="N716" s="3">
        <v>0.36080000000000001</v>
      </c>
      <c r="O716" s="3">
        <v>0.41339999999999999</v>
      </c>
      <c r="P716" s="4">
        <f>$L716*IF($J716="",$I716,VLOOKUP($J716,margin_ranges!$E$5:$F$10,2,FALSE))</f>
        <v>7.8</v>
      </c>
      <c r="Q716">
        <f>SUMIF($C$2:$C$4819,$C716,$P$2:$P5533)/SUMIF($C$2:$C$4819,$C716,$L$2:$L$4819)</f>
        <v>0.3</v>
      </c>
    </row>
    <row r="717" spans="1:17" hidden="1" x14ac:dyDescent="0.3">
      <c r="A717" t="s">
        <v>11502</v>
      </c>
      <c r="B717" t="s">
        <v>7303</v>
      </c>
      <c r="C717" t="s">
        <v>7304</v>
      </c>
      <c r="D717" t="s">
        <v>7307</v>
      </c>
      <c r="E717" t="s">
        <v>7308</v>
      </c>
      <c r="F717" t="s">
        <v>11511</v>
      </c>
      <c r="G717" s="2">
        <v>34.497700000000002</v>
      </c>
      <c r="H717" t="s">
        <v>11512</v>
      </c>
      <c r="I717">
        <v>0.3</v>
      </c>
      <c r="K717" s="3">
        <f t="shared" si="11"/>
        <v>0.3</v>
      </c>
      <c r="L717" s="4">
        <v>49</v>
      </c>
      <c r="M717">
        <v>54</v>
      </c>
      <c r="N717" s="3">
        <v>0.48720000000000002</v>
      </c>
      <c r="O717" s="3">
        <v>0.41339999999999999</v>
      </c>
      <c r="P717" s="4">
        <f>$L717*IF($J717="",$I717,VLOOKUP($J717,margin_ranges!$E$5:$F$10,2,FALSE))</f>
        <v>14.7</v>
      </c>
      <c r="Q717">
        <f>SUMIF($C$2:$C$4819,$C717,$P$2:$P5534)/SUMIF($C$2:$C$4819,$C717,$L$2:$L$4819)</f>
        <v>0.3</v>
      </c>
    </row>
    <row r="718" spans="1:17" hidden="1" x14ac:dyDescent="0.3">
      <c r="A718" t="s">
        <v>11502</v>
      </c>
      <c r="B718" t="s">
        <v>7303</v>
      </c>
      <c r="C718" t="s">
        <v>7304</v>
      </c>
      <c r="D718" t="s">
        <v>7309</v>
      </c>
      <c r="E718" t="s">
        <v>7310</v>
      </c>
      <c r="F718" t="s">
        <v>11511</v>
      </c>
      <c r="G718" s="2">
        <v>34.497700000000002</v>
      </c>
      <c r="H718" t="s">
        <v>11512</v>
      </c>
      <c r="I718">
        <v>0.3</v>
      </c>
      <c r="K718" s="3">
        <f t="shared" si="11"/>
        <v>0.3</v>
      </c>
      <c r="L718" s="4">
        <v>8</v>
      </c>
      <c r="M718">
        <v>9</v>
      </c>
      <c r="N718" s="3">
        <v>0.40550000000000003</v>
      </c>
      <c r="O718" s="3">
        <v>0.41339999999999999</v>
      </c>
      <c r="P718" s="4">
        <f>$L718*IF($J718="",$I718,VLOOKUP($J718,margin_ranges!$E$5:$F$10,2,FALSE))</f>
        <v>2.4</v>
      </c>
      <c r="Q718">
        <f>SUMIF($C$2:$C$4819,$C718,$P$2:$P5535)/SUMIF($C$2:$C$4819,$C718,$L$2:$L$4819)</f>
        <v>0.3</v>
      </c>
    </row>
    <row r="719" spans="1:17" hidden="1" x14ac:dyDescent="0.3">
      <c r="A719" t="s">
        <v>11502</v>
      </c>
      <c r="B719" t="s">
        <v>7303</v>
      </c>
      <c r="C719" t="s">
        <v>7304</v>
      </c>
      <c r="D719" t="s">
        <v>7311</v>
      </c>
      <c r="E719" t="s">
        <v>7312</v>
      </c>
      <c r="F719" t="s">
        <v>11511</v>
      </c>
      <c r="G719" s="2">
        <v>34.497700000000002</v>
      </c>
      <c r="H719" t="s">
        <v>11515</v>
      </c>
      <c r="I719">
        <v>0.3</v>
      </c>
      <c r="K719" s="3">
        <f t="shared" si="11"/>
        <v>0.3</v>
      </c>
      <c r="L719" s="4">
        <v>8</v>
      </c>
      <c r="M719">
        <v>8</v>
      </c>
      <c r="N719" s="3">
        <v>0.27789999999999998</v>
      </c>
      <c r="O719" s="3">
        <v>0.41339999999999999</v>
      </c>
      <c r="P719" s="4">
        <f>$L719*IF($J719="",$I719,VLOOKUP($J719,margin_ranges!$E$5:$F$10,2,FALSE))</f>
        <v>2.4</v>
      </c>
      <c r="Q719">
        <f>SUMIF($C$2:$C$4819,$C719,$P$2:$P5536)/SUMIF($C$2:$C$4819,$C719,$L$2:$L$4819)</f>
        <v>0.3</v>
      </c>
    </row>
    <row r="720" spans="1:17" hidden="1" x14ac:dyDescent="0.3">
      <c r="A720" t="s">
        <v>11502</v>
      </c>
      <c r="B720" t="s">
        <v>7561</v>
      </c>
      <c r="C720" t="s">
        <v>7626</v>
      </c>
      <c r="D720" t="s">
        <v>7627</v>
      </c>
      <c r="E720" t="s">
        <v>7628</v>
      </c>
      <c r="F720" t="s">
        <v>11511</v>
      </c>
      <c r="G720" s="2">
        <v>28.763200000000001</v>
      </c>
      <c r="H720" t="s">
        <v>11512</v>
      </c>
      <c r="I720">
        <v>0.3</v>
      </c>
      <c r="K720" s="3">
        <f t="shared" si="11"/>
        <v>0.32307346983466551</v>
      </c>
      <c r="L720" s="4">
        <v>160</v>
      </c>
      <c r="M720">
        <v>2</v>
      </c>
      <c r="N720" s="3">
        <v>0.4899</v>
      </c>
      <c r="O720" s="3">
        <v>0.34720000000000001</v>
      </c>
      <c r="P720" s="4">
        <f>$L720*IF($J720="",$I720,VLOOKUP($J720,margin_ranges!$E$5:$F$10,2,FALSE))</f>
        <v>48</v>
      </c>
      <c r="Q720">
        <f>SUMIF($C$2:$C$4819,$C720,$P$2:$P5537)/SUMIF($C$2:$C$4819,$C720,$L$2:$L$4819)</f>
        <v>0.32307346983466551</v>
      </c>
    </row>
    <row r="721" spans="1:17" hidden="1" x14ac:dyDescent="0.3">
      <c r="A721" t="s">
        <v>11502</v>
      </c>
      <c r="B721" t="s">
        <v>7561</v>
      </c>
      <c r="C721" t="s">
        <v>7626</v>
      </c>
      <c r="D721" t="s">
        <v>7629</v>
      </c>
      <c r="E721" t="s">
        <v>7630</v>
      </c>
      <c r="F721" t="s">
        <v>11511</v>
      </c>
      <c r="G721" s="2">
        <v>28.763200000000001</v>
      </c>
      <c r="H721" t="s">
        <v>11515</v>
      </c>
      <c r="I721">
        <v>0.3</v>
      </c>
      <c r="K721" s="3">
        <f t="shared" si="11"/>
        <v>0.32307346983466551</v>
      </c>
      <c r="L721" s="4">
        <v>344</v>
      </c>
      <c r="M721">
        <v>4</v>
      </c>
      <c r="N721" s="3">
        <v>0.56430000000000002</v>
      </c>
      <c r="O721" s="3">
        <v>0.34720000000000001</v>
      </c>
      <c r="P721" s="4">
        <f>$L721*IF($J721="",$I721,VLOOKUP($J721,margin_ranges!$E$5:$F$10,2,FALSE))</f>
        <v>103.2</v>
      </c>
      <c r="Q721">
        <f>SUMIF($C$2:$C$4819,$C721,$P$2:$P5538)/SUMIF($C$2:$C$4819,$C721,$L$2:$L$4819)</f>
        <v>0.32307346983466551</v>
      </c>
    </row>
    <row r="722" spans="1:17" hidden="1" x14ac:dyDescent="0.3">
      <c r="A722" t="s">
        <v>11502</v>
      </c>
      <c r="B722" t="s">
        <v>7561</v>
      </c>
      <c r="C722" t="s">
        <v>7626</v>
      </c>
      <c r="D722" t="s">
        <v>7631</v>
      </c>
      <c r="E722" t="s">
        <v>7632</v>
      </c>
      <c r="F722" t="s">
        <v>11511</v>
      </c>
      <c r="G722" s="2">
        <v>28.763200000000001</v>
      </c>
      <c r="H722" t="s">
        <v>11516</v>
      </c>
      <c r="I722">
        <v>0.43</v>
      </c>
      <c r="K722" s="3">
        <f t="shared" si="11"/>
        <v>0.32307346983466551</v>
      </c>
      <c r="L722" s="4">
        <v>100</v>
      </c>
      <c r="M722">
        <v>1</v>
      </c>
      <c r="N722" s="3">
        <v>0.1201</v>
      </c>
      <c r="O722" s="3">
        <v>0.34720000000000001</v>
      </c>
      <c r="P722" s="4">
        <f>$L722*IF($J722="",$I722,VLOOKUP($J722,margin_ranges!$E$5:$F$10,2,FALSE))</f>
        <v>43</v>
      </c>
      <c r="Q722">
        <f>SUMIF($C$2:$C$4819,$C722,$P$2:$P5539)/SUMIF($C$2:$C$4819,$C722,$L$2:$L$4819)</f>
        <v>0.32307346983466551</v>
      </c>
    </row>
    <row r="723" spans="1:17" hidden="1" x14ac:dyDescent="0.3">
      <c r="A723" t="s">
        <v>11502</v>
      </c>
      <c r="B723" t="s">
        <v>7561</v>
      </c>
      <c r="C723" t="s">
        <v>7626</v>
      </c>
      <c r="D723" t="s">
        <v>7633</v>
      </c>
      <c r="E723" t="s">
        <v>7634</v>
      </c>
      <c r="F723" t="s">
        <v>11513</v>
      </c>
      <c r="G723" s="2">
        <v>28.763200000000001</v>
      </c>
      <c r="H723" t="s">
        <v>11512</v>
      </c>
      <c r="I723">
        <v>0.3</v>
      </c>
      <c r="K723" s="3">
        <f t="shared" si="11"/>
        <v>0.32307346983466551</v>
      </c>
      <c r="L723" s="4">
        <v>280</v>
      </c>
      <c r="M723">
        <v>3</v>
      </c>
      <c r="N723" s="3">
        <v>0.15840000000000001</v>
      </c>
      <c r="O723" s="3">
        <v>0.34720000000000001</v>
      </c>
      <c r="P723" s="4">
        <f>$L723*IF($J723="",$I723,VLOOKUP($J723,margin_ranges!$E$5:$F$10,2,FALSE))</f>
        <v>84</v>
      </c>
      <c r="Q723">
        <f>SUMIF($C$2:$C$4819,$C723,$P$2:$P5540)/SUMIF($C$2:$C$4819,$C723,$L$2:$L$4819)</f>
        <v>0.32307346983466551</v>
      </c>
    </row>
    <row r="724" spans="1:17" hidden="1" x14ac:dyDescent="0.3">
      <c r="A724" t="s">
        <v>11502</v>
      </c>
      <c r="B724" t="s">
        <v>7561</v>
      </c>
      <c r="C724" t="s">
        <v>7626</v>
      </c>
      <c r="D724" t="s">
        <v>7635</v>
      </c>
      <c r="E724" t="s">
        <v>7636</v>
      </c>
      <c r="F724" t="s">
        <v>11511</v>
      </c>
      <c r="G724" s="2">
        <v>28.763200000000001</v>
      </c>
      <c r="H724" t="s">
        <v>11512</v>
      </c>
      <c r="I724">
        <v>0.3</v>
      </c>
      <c r="K724" s="3">
        <f t="shared" si="11"/>
        <v>0.32307346983466551</v>
      </c>
      <c r="L724" s="4">
        <v>93</v>
      </c>
      <c r="M724">
        <v>1</v>
      </c>
      <c r="N724" s="3">
        <v>0.26440000000000002</v>
      </c>
      <c r="O724" s="3">
        <v>0.34720000000000001</v>
      </c>
      <c r="P724" s="4">
        <f>$L724*IF($J724="",$I724,VLOOKUP($J724,margin_ranges!$E$5:$F$10,2,FALSE))</f>
        <v>27.9</v>
      </c>
      <c r="Q724">
        <f>SUMIF($C$2:$C$4819,$C724,$P$2:$P5541)/SUMIF($C$2:$C$4819,$C724,$L$2:$L$4819)</f>
        <v>0.32307346983466551</v>
      </c>
    </row>
    <row r="725" spans="1:17" hidden="1" x14ac:dyDescent="0.3">
      <c r="A725" t="s">
        <v>11502</v>
      </c>
      <c r="B725" t="s">
        <v>7561</v>
      </c>
      <c r="C725" t="s">
        <v>7626</v>
      </c>
      <c r="D725" t="s">
        <v>7637</v>
      </c>
      <c r="E725" t="s">
        <v>7638</v>
      </c>
      <c r="F725" t="s">
        <v>11513</v>
      </c>
      <c r="G725" s="2">
        <v>28.763200000000001</v>
      </c>
      <c r="H725" t="s">
        <v>11512</v>
      </c>
      <c r="I725">
        <v>0.3</v>
      </c>
      <c r="K725" s="3">
        <f t="shared" si="11"/>
        <v>0.32307346983466551</v>
      </c>
      <c r="L725" s="4">
        <v>3635</v>
      </c>
      <c r="M725">
        <v>40</v>
      </c>
      <c r="N725" s="3">
        <v>0.48420000000000002</v>
      </c>
      <c r="O725" s="3">
        <v>0.34720000000000001</v>
      </c>
      <c r="P725" s="4">
        <f>$L725*IF($J725="",$I725,VLOOKUP($J725,margin_ranges!$E$5:$F$10,2,FALSE))</f>
        <v>1090.5</v>
      </c>
      <c r="Q725">
        <f>SUMIF($C$2:$C$4819,$C725,$P$2:$P5542)/SUMIF($C$2:$C$4819,$C725,$L$2:$L$4819)</f>
        <v>0.32307346983466551</v>
      </c>
    </row>
    <row r="726" spans="1:17" hidden="1" x14ac:dyDescent="0.3">
      <c r="A726" t="s">
        <v>11502</v>
      </c>
      <c r="B726" t="s">
        <v>7561</v>
      </c>
      <c r="C726" t="s">
        <v>7626</v>
      </c>
      <c r="D726" t="s">
        <v>7639</v>
      </c>
      <c r="E726" t="s">
        <v>7640</v>
      </c>
      <c r="F726" t="s">
        <v>11511</v>
      </c>
      <c r="G726" s="2">
        <v>28.763200000000001</v>
      </c>
      <c r="H726" t="s">
        <v>11512</v>
      </c>
      <c r="I726">
        <v>0.3</v>
      </c>
      <c r="K726" s="3">
        <f t="shared" si="11"/>
        <v>0.32307346983466551</v>
      </c>
      <c r="L726" s="4">
        <v>458</v>
      </c>
      <c r="M726">
        <v>5</v>
      </c>
      <c r="N726" s="3">
        <v>0.3982</v>
      </c>
      <c r="O726" s="3">
        <v>0.34720000000000001</v>
      </c>
      <c r="P726" s="4">
        <f>$L726*IF($J726="",$I726,VLOOKUP($J726,margin_ranges!$E$5:$F$10,2,FALSE))</f>
        <v>137.4</v>
      </c>
      <c r="Q726">
        <f>SUMIF($C$2:$C$4819,$C726,$P$2:$P5543)/SUMIF($C$2:$C$4819,$C726,$L$2:$L$4819)</f>
        <v>0.32307346983466551</v>
      </c>
    </row>
    <row r="727" spans="1:17" hidden="1" x14ac:dyDescent="0.3">
      <c r="A727" t="s">
        <v>11502</v>
      </c>
      <c r="B727" t="s">
        <v>7561</v>
      </c>
      <c r="C727" t="s">
        <v>7626</v>
      </c>
      <c r="D727" t="s">
        <v>7641</v>
      </c>
      <c r="E727" t="s">
        <v>7642</v>
      </c>
      <c r="F727" t="s">
        <v>11513</v>
      </c>
      <c r="G727" s="2">
        <v>28.763200000000001</v>
      </c>
      <c r="H727" t="s">
        <v>11512</v>
      </c>
      <c r="I727">
        <v>0.3</v>
      </c>
      <c r="K727" s="3">
        <f t="shared" si="11"/>
        <v>0.32307346983466551</v>
      </c>
      <c r="L727" s="4">
        <v>676</v>
      </c>
      <c r="M727">
        <v>7</v>
      </c>
      <c r="N727" s="3">
        <v>0.1552</v>
      </c>
      <c r="O727" s="3">
        <v>0.34720000000000001</v>
      </c>
      <c r="P727" s="4">
        <f>$L727*IF($J727="",$I727,VLOOKUP($J727,margin_ranges!$E$5:$F$10,2,FALSE))</f>
        <v>202.79999999999998</v>
      </c>
      <c r="Q727">
        <f>SUMIF($C$2:$C$4819,$C727,$P$2:$P5544)/SUMIF($C$2:$C$4819,$C727,$L$2:$L$4819)</f>
        <v>0.32307346983466551</v>
      </c>
    </row>
    <row r="728" spans="1:17" hidden="1" x14ac:dyDescent="0.3">
      <c r="A728" t="s">
        <v>11502</v>
      </c>
      <c r="B728" t="s">
        <v>7561</v>
      </c>
      <c r="C728" t="s">
        <v>7626</v>
      </c>
      <c r="D728" t="s">
        <v>7643</v>
      </c>
      <c r="E728" t="s">
        <v>7644</v>
      </c>
      <c r="F728" t="s">
        <v>11511</v>
      </c>
      <c r="G728" s="2">
        <v>28.763200000000001</v>
      </c>
      <c r="H728" t="s">
        <v>11515</v>
      </c>
      <c r="I728">
        <v>0.3</v>
      </c>
      <c r="K728" s="3">
        <f t="shared" si="11"/>
        <v>0.32307346983466551</v>
      </c>
      <c r="L728" s="4">
        <v>138</v>
      </c>
      <c r="M728">
        <v>2</v>
      </c>
      <c r="N728" s="3">
        <v>0.1125</v>
      </c>
      <c r="O728" s="3">
        <v>0.34720000000000001</v>
      </c>
      <c r="P728" s="4">
        <f>$L728*IF($J728="",$I728,VLOOKUP($J728,margin_ranges!$E$5:$F$10,2,FALSE))</f>
        <v>41.4</v>
      </c>
      <c r="Q728">
        <f>SUMIF($C$2:$C$4819,$C728,$P$2:$P5545)/SUMIF($C$2:$C$4819,$C728,$L$2:$L$4819)</f>
        <v>0.32307346983466551</v>
      </c>
    </row>
    <row r="729" spans="1:17" hidden="1" x14ac:dyDescent="0.3">
      <c r="A729" t="s">
        <v>11502</v>
      </c>
      <c r="B729" t="s">
        <v>7561</v>
      </c>
      <c r="C729" t="s">
        <v>7626</v>
      </c>
      <c r="D729" t="s">
        <v>7645</v>
      </c>
      <c r="E729" t="s">
        <v>7646</v>
      </c>
      <c r="F729" t="s">
        <v>11511</v>
      </c>
      <c r="G729" s="2">
        <v>28.763200000000001</v>
      </c>
      <c r="H729" t="s">
        <v>11515</v>
      </c>
      <c r="I729">
        <v>0.3</v>
      </c>
      <c r="K729" s="3">
        <f t="shared" si="11"/>
        <v>0.32307346983466551</v>
      </c>
      <c r="L729" s="4">
        <v>297</v>
      </c>
      <c r="M729">
        <v>3</v>
      </c>
      <c r="N729" s="3">
        <v>0.5696</v>
      </c>
      <c r="O729" s="3">
        <v>0.34720000000000001</v>
      </c>
      <c r="P729" s="4">
        <f>$L729*IF($J729="",$I729,VLOOKUP($J729,margin_ranges!$E$5:$F$10,2,FALSE))</f>
        <v>89.1</v>
      </c>
      <c r="Q729">
        <f>SUMIF($C$2:$C$4819,$C729,$P$2:$P5546)/SUMIF($C$2:$C$4819,$C729,$L$2:$L$4819)</f>
        <v>0.32307346983466551</v>
      </c>
    </row>
    <row r="730" spans="1:17" hidden="1" x14ac:dyDescent="0.3">
      <c r="A730" t="s">
        <v>11502</v>
      </c>
      <c r="B730" t="s">
        <v>7561</v>
      </c>
      <c r="C730" t="s">
        <v>7626</v>
      </c>
      <c r="D730" t="s">
        <v>7647</v>
      </c>
      <c r="E730" t="s">
        <v>7648</v>
      </c>
      <c r="F730" t="s">
        <v>11513</v>
      </c>
      <c r="G730" s="2">
        <v>28.763200000000001</v>
      </c>
      <c r="H730" t="s">
        <v>11516</v>
      </c>
      <c r="I730">
        <v>0.43</v>
      </c>
      <c r="K730" s="3">
        <f t="shared" si="11"/>
        <v>0.32307346983466551</v>
      </c>
      <c r="L730" s="4">
        <v>719</v>
      </c>
      <c r="M730">
        <v>8</v>
      </c>
      <c r="N730" s="3">
        <v>0.17080000000000001</v>
      </c>
      <c r="O730" s="3">
        <v>0.34720000000000001</v>
      </c>
      <c r="P730" s="4">
        <f>$L730*IF($J730="",$I730,VLOOKUP($J730,margin_ranges!$E$5:$F$10,2,FALSE))</f>
        <v>309.17</v>
      </c>
      <c r="Q730">
        <f>SUMIF($C$2:$C$4819,$C730,$P$2:$P5547)/SUMIF($C$2:$C$4819,$C730,$L$2:$L$4819)</f>
        <v>0.32307346983466551</v>
      </c>
    </row>
    <row r="731" spans="1:17" hidden="1" x14ac:dyDescent="0.3">
      <c r="A731" t="s">
        <v>11502</v>
      </c>
      <c r="B731" t="s">
        <v>7561</v>
      </c>
      <c r="C731" t="s">
        <v>7626</v>
      </c>
      <c r="D731" s="1" t="s">
        <v>7649</v>
      </c>
      <c r="E731" t="s">
        <v>7650</v>
      </c>
      <c r="F731" t="s">
        <v>11513</v>
      </c>
      <c r="G731" s="2">
        <v>28.763200000000001</v>
      </c>
      <c r="H731" t="s">
        <v>11514</v>
      </c>
      <c r="I731">
        <v>0.43</v>
      </c>
      <c r="K731" s="3">
        <f t="shared" si="11"/>
        <v>0.32307346983466551</v>
      </c>
      <c r="L731" s="4">
        <v>802</v>
      </c>
      <c r="M731">
        <v>9</v>
      </c>
      <c r="N731" s="3">
        <v>0.37630000000000002</v>
      </c>
      <c r="O731" s="3">
        <v>0.34720000000000001</v>
      </c>
      <c r="P731" s="4">
        <f>$L731*IF($J731="",$I731,VLOOKUP($J731,margin_ranges!$E$5:$F$10,2,FALSE))</f>
        <v>344.86</v>
      </c>
      <c r="Q731">
        <f>SUMIF($C$2:$C$4819,$C731,$P$2:$P5548)/SUMIF($C$2:$C$4819,$C731,$L$2:$L$4819)</f>
        <v>0.32307346983466551</v>
      </c>
    </row>
    <row r="732" spans="1:17" hidden="1" x14ac:dyDescent="0.3">
      <c r="A732" t="s">
        <v>11502</v>
      </c>
      <c r="B732" t="s">
        <v>7561</v>
      </c>
      <c r="C732" t="s">
        <v>7626</v>
      </c>
      <c r="D732" t="s">
        <v>7651</v>
      </c>
      <c r="E732" t="s">
        <v>7652</v>
      </c>
      <c r="F732" t="s">
        <v>11513</v>
      </c>
      <c r="G732" s="2">
        <v>28.763200000000001</v>
      </c>
      <c r="H732" t="s">
        <v>11515</v>
      </c>
      <c r="I732">
        <v>0.3</v>
      </c>
      <c r="K732" s="3">
        <f t="shared" si="11"/>
        <v>0.32307346983466551</v>
      </c>
      <c r="L732" s="4">
        <v>193</v>
      </c>
      <c r="M732">
        <v>2</v>
      </c>
      <c r="N732" s="3">
        <v>8.3500000000000005E-2</v>
      </c>
      <c r="O732" s="3">
        <v>0.34720000000000001</v>
      </c>
      <c r="P732" s="4">
        <f>$L732*IF($J732="",$I732,VLOOKUP($J732,margin_ranges!$E$5:$F$10,2,FALSE))</f>
        <v>57.9</v>
      </c>
      <c r="Q732">
        <f>SUMIF($C$2:$C$4819,$C732,$P$2:$P5549)/SUMIF($C$2:$C$4819,$C732,$L$2:$L$4819)</f>
        <v>0.32307346983466551</v>
      </c>
    </row>
    <row r="733" spans="1:17" hidden="1" x14ac:dyDescent="0.3">
      <c r="A733" t="s">
        <v>11502</v>
      </c>
      <c r="B733" t="s">
        <v>7561</v>
      </c>
      <c r="C733" t="s">
        <v>7626</v>
      </c>
      <c r="D733" t="s">
        <v>7653</v>
      </c>
      <c r="E733" t="s">
        <v>7654</v>
      </c>
      <c r="F733" t="s">
        <v>11511</v>
      </c>
      <c r="G733" s="2">
        <v>28.763200000000001</v>
      </c>
      <c r="H733" t="s">
        <v>11515</v>
      </c>
      <c r="I733">
        <v>0.3</v>
      </c>
      <c r="K733" s="3">
        <f t="shared" si="11"/>
        <v>0.32307346983466551</v>
      </c>
      <c r="L733" s="4">
        <v>248</v>
      </c>
      <c r="M733">
        <v>3</v>
      </c>
      <c r="N733" s="3">
        <v>0.54759999999999998</v>
      </c>
      <c r="O733" s="3">
        <v>0.34720000000000001</v>
      </c>
      <c r="P733" s="4">
        <f>$L733*IF($J733="",$I733,VLOOKUP($J733,margin_ranges!$E$5:$F$10,2,FALSE))</f>
        <v>74.399999999999991</v>
      </c>
      <c r="Q733">
        <f>SUMIF($C$2:$C$4819,$C733,$P$2:$P5550)/SUMIF($C$2:$C$4819,$C733,$L$2:$L$4819)</f>
        <v>0.32307346983466551</v>
      </c>
    </row>
    <row r="734" spans="1:17" hidden="1" x14ac:dyDescent="0.3">
      <c r="A734" t="s">
        <v>11502</v>
      </c>
      <c r="B734" t="s">
        <v>7561</v>
      </c>
      <c r="C734" t="s">
        <v>7626</v>
      </c>
      <c r="D734" s="1" t="s">
        <v>7655</v>
      </c>
      <c r="E734" t="s">
        <v>7656</v>
      </c>
      <c r="F734" t="s">
        <v>11511</v>
      </c>
      <c r="G734" s="2">
        <v>28.763200000000001</v>
      </c>
      <c r="H734" t="s">
        <v>11512</v>
      </c>
      <c r="I734">
        <v>0.3</v>
      </c>
      <c r="K734" s="3">
        <f t="shared" si="11"/>
        <v>0.32307346983466551</v>
      </c>
      <c r="L734" s="4">
        <v>990</v>
      </c>
      <c r="M734">
        <v>11</v>
      </c>
      <c r="N734" s="3">
        <v>0.61350000000000005</v>
      </c>
      <c r="O734" s="3">
        <v>0.34720000000000001</v>
      </c>
      <c r="P734" s="4">
        <f>$L734*IF($J734="",$I734,VLOOKUP($J734,margin_ranges!$E$5:$F$10,2,FALSE))</f>
        <v>297</v>
      </c>
      <c r="Q734">
        <f>SUMIF($C$2:$C$4819,$C734,$P$2:$P5551)/SUMIF($C$2:$C$4819,$C734,$L$2:$L$4819)</f>
        <v>0.32307346983466551</v>
      </c>
    </row>
    <row r="735" spans="1:17" hidden="1" x14ac:dyDescent="0.3">
      <c r="A735" t="s">
        <v>11502</v>
      </c>
      <c r="B735" t="s">
        <v>801</v>
      </c>
      <c r="C735" t="s">
        <v>828</v>
      </c>
      <c r="D735" t="s">
        <v>829</v>
      </c>
      <c r="E735" t="s">
        <v>830</v>
      </c>
      <c r="F735" t="s">
        <v>11511</v>
      </c>
      <c r="G735" s="2">
        <v>32.759099999999997</v>
      </c>
      <c r="H735" t="s">
        <v>11512</v>
      </c>
      <c r="I735">
        <v>0.3</v>
      </c>
      <c r="K735" s="3">
        <f t="shared" si="11"/>
        <v>0.3</v>
      </c>
      <c r="L735" s="4">
        <v>42</v>
      </c>
      <c r="M735">
        <v>24</v>
      </c>
      <c r="N735" s="3">
        <v>0.3609</v>
      </c>
      <c r="O735" s="3">
        <v>0.44650000000000001</v>
      </c>
      <c r="P735" s="4">
        <f>$L735*IF($J735="",$I735,VLOOKUP($J735,margin_ranges!$E$5:$F$10,2,FALSE))</f>
        <v>12.6</v>
      </c>
      <c r="Q735">
        <f>SUMIF($C$2:$C$4819,$C735,$P$2:$P5552)/SUMIF($C$2:$C$4819,$C735,$L$2:$L$4819)</f>
        <v>0.3</v>
      </c>
    </row>
    <row r="736" spans="1:17" hidden="1" x14ac:dyDescent="0.3">
      <c r="A736" t="s">
        <v>11502</v>
      </c>
      <c r="B736" t="s">
        <v>801</v>
      </c>
      <c r="C736" t="s">
        <v>828</v>
      </c>
      <c r="D736" t="s">
        <v>831</v>
      </c>
      <c r="E736" t="s">
        <v>832</v>
      </c>
      <c r="F736" t="s">
        <v>11511</v>
      </c>
      <c r="G736" s="2">
        <v>32.759099999999997</v>
      </c>
      <c r="H736" t="s">
        <v>11512</v>
      </c>
      <c r="I736">
        <v>0.3</v>
      </c>
      <c r="K736" s="3">
        <f t="shared" si="11"/>
        <v>0.3</v>
      </c>
      <c r="L736" s="4">
        <v>32</v>
      </c>
      <c r="M736">
        <v>18</v>
      </c>
      <c r="N736" s="3">
        <v>0.48620000000000002</v>
      </c>
      <c r="O736" s="3">
        <v>0.44650000000000001</v>
      </c>
      <c r="P736" s="4">
        <f>$L736*IF($J736="",$I736,VLOOKUP($J736,margin_ranges!$E$5:$F$10,2,FALSE))</f>
        <v>9.6</v>
      </c>
      <c r="Q736">
        <f>SUMIF($C$2:$C$4819,$C736,$P$2:$P5553)/SUMIF($C$2:$C$4819,$C736,$L$2:$L$4819)</f>
        <v>0.3</v>
      </c>
    </row>
    <row r="737" spans="1:17" hidden="1" x14ac:dyDescent="0.3">
      <c r="A737" t="s">
        <v>11502</v>
      </c>
      <c r="B737" t="s">
        <v>801</v>
      </c>
      <c r="C737" t="s">
        <v>828</v>
      </c>
      <c r="D737" t="s">
        <v>833</v>
      </c>
      <c r="E737" t="s">
        <v>834</v>
      </c>
      <c r="F737" t="s">
        <v>11511</v>
      </c>
      <c r="G737" s="2">
        <v>32.759099999999997</v>
      </c>
      <c r="H737" t="s">
        <v>11512</v>
      </c>
      <c r="I737">
        <v>0.3</v>
      </c>
      <c r="K737" s="3">
        <f t="shared" si="11"/>
        <v>0.3</v>
      </c>
      <c r="L737" s="4">
        <v>100</v>
      </c>
      <c r="M737">
        <v>57</v>
      </c>
      <c r="N737" s="3">
        <v>0.48459999999999998</v>
      </c>
      <c r="O737" s="3">
        <v>0.44650000000000001</v>
      </c>
      <c r="P737" s="4">
        <f>$L737*IF($J737="",$I737,VLOOKUP($J737,margin_ranges!$E$5:$F$10,2,FALSE))</f>
        <v>30</v>
      </c>
      <c r="Q737">
        <f>SUMIF($C$2:$C$4819,$C737,$P$2:$P5554)/SUMIF($C$2:$C$4819,$C737,$L$2:$L$4819)</f>
        <v>0.3</v>
      </c>
    </row>
    <row r="738" spans="1:17" hidden="1" x14ac:dyDescent="0.3">
      <c r="A738" t="s">
        <v>11502</v>
      </c>
      <c r="B738" t="s">
        <v>801</v>
      </c>
      <c r="C738" t="s">
        <v>835</v>
      </c>
      <c r="D738" t="s">
        <v>836</v>
      </c>
      <c r="E738" t="s">
        <v>837</v>
      </c>
      <c r="F738" t="s">
        <v>11513</v>
      </c>
      <c r="G738" s="2">
        <v>29</v>
      </c>
      <c r="H738" t="s">
        <v>11512</v>
      </c>
      <c r="I738">
        <v>0.3</v>
      </c>
      <c r="K738" s="3">
        <f t="shared" si="11"/>
        <v>0.30000000000000004</v>
      </c>
      <c r="L738" s="4">
        <v>239</v>
      </c>
      <c r="M738">
        <v>51</v>
      </c>
      <c r="N738" s="3">
        <v>0.13500000000000001</v>
      </c>
      <c r="O738" s="3">
        <v>0.1124</v>
      </c>
      <c r="P738" s="4">
        <f>$L738*IF($J738="",$I738,VLOOKUP($J738,margin_ranges!$E$5:$F$10,2,FALSE))</f>
        <v>71.7</v>
      </c>
      <c r="Q738">
        <f>SUMIF($C$2:$C$4819,$C738,$P$2:$P5555)/SUMIF($C$2:$C$4819,$C738,$L$2:$L$4819)</f>
        <v>0.30000000000000004</v>
      </c>
    </row>
    <row r="739" spans="1:17" hidden="1" x14ac:dyDescent="0.3">
      <c r="A739" t="s">
        <v>11502</v>
      </c>
      <c r="B739" t="s">
        <v>801</v>
      </c>
      <c r="C739" t="s">
        <v>835</v>
      </c>
      <c r="D739" t="s">
        <v>838</v>
      </c>
      <c r="E739" t="s">
        <v>839</v>
      </c>
      <c r="F739" t="s">
        <v>11513</v>
      </c>
      <c r="G739" s="2">
        <v>29</v>
      </c>
      <c r="H739" t="s">
        <v>11512</v>
      </c>
      <c r="I739">
        <v>0.3</v>
      </c>
      <c r="K739" s="3">
        <f t="shared" si="11"/>
        <v>0.30000000000000004</v>
      </c>
      <c r="L739" s="4">
        <v>232</v>
      </c>
      <c r="M739">
        <v>49</v>
      </c>
      <c r="N739" s="3">
        <v>9.4899999999999998E-2</v>
      </c>
      <c r="O739" s="3">
        <v>0.1124</v>
      </c>
      <c r="P739" s="4">
        <f>$L739*IF($J739="",$I739,VLOOKUP($J739,margin_ranges!$E$5:$F$10,2,FALSE))</f>
        <v>69.599999999999994</v>
      </c>
      <c r="Q739">
        <f>SUMIF($C$2:$C$4819,$C739,$P$2:$P5556)/SUMIF($C$2:$C$4819,$C739,$L$2:$L$4819)</f>
        <v>0.30000000000000004</v>
      </c>
    </row>
    <row r="740" spans="1:17" hidden="1" x14ac:dyDescent="0.3">
      <c r="A740" t="s">
        <v>11502</v>
      </c>
      <c r="B740" t="s">
        <v>2942</v>
      </c>
      <c r="C740" t="s">
        <v>2943</v>
      </c>
      <c r="D740" t="s">
        <v>2944</v>
      </c>
      <c r="E740" t="s">
        <v>2945</v>
      </c>
      <c r="F740" t="s">
        <v>11513</v>
      </c>
      <c r="G740" s="2">
        <v>30.979700000000001</v>
      </c>
      <c r="H740" t="s">
        <v>11515</v>
      </c>
      <c r="I740">
        <v>0.3</v>
      </c>
      <c r="K740" s="3">
        <f t="shared" si="11"/>
        <v>0.3</v>
      </c>
      <c r="L740" s="4">
        <v>114</v>
      </c>
      <c r="M740">
        <v>20</v>
      </c>
      <c r="N740" s="3">
        <v>0.1658</v>
      </c>
      <c r="O740" s="3">
        <v>0.1905</v>
      </c>
      <c r="P740" s="4">
        <f>$L740*IF($J740="",$I740,VLOOKUP($J740,margin_ranges!$E$5:$F$10,2,FALSE))</f>
        <v>34.199999999999996</v>
      </c>
      <c r="Q740">
        <f>SUMIF($C$2:$C$4819,$C740,$P$2:$P5557)/SUMIF($C$2:$C$4819,$C740,$L$2:$L$4819)</f>
        <v>0.3</v>
      </c>
    </row>
    <row r="741" spans="1:17" hidden="1" x14ac:dyDescent="0.3">
      <c r="A741" t="s">
        <v>11502</v>
      </c>
      <c r="B741" t="s">
        <v>2942</v>
      </c>
      <c r="C741" t="s">
        <v>2943</v>
      </c>
      <c r="D741" t="s">
        <v>2946</v>
      </c>
      <c r="E741" t="s">
        <v>2947</v>
      </c>
      <c r="F741" t="s">
        <v>11511</v>
      </c>
      <c r="G741" s="2">
        <v>30.979700000000001</v>
      </c>
      <c r="H741" t="s">
        <v>11515</v>
      </c>
      <c r="I741">
        <v>0.3</v>
      </c>
      <c r="K741" s="3">
        <f t="shared" si="11"/>
        <v>0.3</v>
      </c>
      <c r="L741" s="4">
        <v>20</v>
      </c>
      <c r="M741">
        <v>4</v>
      </c>
      <c r="N741" s="3">
        <v>0.1179</v>
      </c>
      <c r="O741" s="3">
        <v>0.1905</v>
      </c>
      <c r="P741" s="4">
        <f>$L741*IF($J741="",$I741,VLOOKUP($J741,margin_ranges!$E$5:$F$10,2,FALSE))</f>
        <v>6</v>
      </c>
      <c r="Q741">
        <f>SUMIF($C$2:$C$4819,$C741,$P$2:$P5558)/SUMIF($C$2:$C$4819,$C741,$L$2:$L$4819)</f>
        <v>0.3</v>
      </c>
    </row>
    <row r="742" spans="1:17" hidden="1" x14ac:dyDescent="0.3">
      <c r="A742" t="s">
        <v>11502</v>
      </c>
      <c r="B742" t="s">
        <v>2942</v>
      </c>
      <c r="C742" t="s">
        <v>2943</v>
      </c>
      <c r="D742" t="s">
        <v>2948</v>
      </c>
      <c r="E742" t="s">
        <v>2949</v>
      </c>
      <c r="F742" t="s">
        <v>11513</v>
      </c>
      <c r="G742" s="2">
        <v>30.979700000000001</v>
      </c>
      <c r="H742" t="s">
        <v>11515</v>
      </c>
      <c r="I742">
        <v>0.3</v>
      </c>
      <c r="K742" s="3">
        <f t="shared" si="11"/>
        <v>0.3</v>
      </c>
      <c r="L742" s="4">
        <v>447</v>
      </c>
      <c r="M742">
        <v>77</v>
      </c>
      <c r="N742" s="3">
        <v>0.21959999999999999</v>
      </c>
      <c r="O742" s="3">
        <v>0.1905</v>
      </c>
      <c r="P742" s="4">
        <f>$L742*IF($J742="",$I742,VLOOKUP($J742,margin_ranges!$E$5:$F$10,2,FALSE))</f>
        <v>134.1</v>
      </c>
      <c r="Q742">
        <f>SUMIF($C$2:$C$4819,$C742,$P$2:$P5559)/SUMIF($C$2:$C$4819,$C742,$L$2:$L$4819)</f>
        <v>0.3</v>
      </c>
    </row>
    <row r="743" spans="1:17" hidden="1" x14ac:dyDescent="0.3">
      <c r="A743" t="s">
        <v>11502</v>
      </c>
      <c r="B743" t="s">
        <v>1319</v>
      </c>
      <c r="C743" t="s">
        <v>1330</v>
      </c>
      <c r="D743" t="s">
        <v>1331</v>
      </c>
      <c r="E743" t="s">
        <v>1332</v>
      </c>
      <c r="F743" t="s">
        <v>11511</v>
      </c>
      <c r="G743" s="2">
        <v>30</v>
      </c>
      <c r="H743" t="s">
        <v>11515</v>
      </c>
      <c r="I743">
        <v>0.3</v>
      </c>
      <c r="K743" s="3">
        <f t="shared" si="11"/>
        <v>0.3</v>
      </c>
      <c r="L743" s="4">
        <v>64</v>
      </c>
      <c r="M743">
        <v>41</v>
      </c>
      <c r="N743" s="3">
        <v>0.12690000000000001</v>
      </c>
      <c r="O743" s="3">
        <v>0.15390000000000001</v>
      </c>
      <c r="P743" s="4">
        <f>$L743*IF($J743="",$I743,VLOOKUP($J743,margin_ranges!$E$5:$F$10,2,FALSE))</f>
        <v>19.2</v>
      </c>
      <c r="Q743">
        <f>SUMIF($C$2:$C$4819,$C743,$P$2:$P5560)/SUMIF($C$2:$C$4819,$C743,$L$2:$L$4819)</f>
        <v>0.3</v>
      </c>
    </row>
    <row r="744" spans="1:17" hidden="1" x14ac:dyDescent="0.3">
      <c r="A744" t="s">
        <v>11502</v>
      </c>
      <c r="B744" t="s">
        <v>1319</v>
      </c>
      <c r="C744" t="s">
        <v>1330</v>
      </c>
      <c r="D744" t="s">
        <v>1333</v>
      </c>
      <c r="E744" t="s">
        <v>1334</v>
      </c>
      <c r="F744" t="s">
        <v>11511</v>
      </c>
      <c r="G744" s="2">
        <v>30</v>
      </c>
      <c r="H744" t="s">
        <v>11515</v>
      </c>
      <c r="I744">
        <v>0.3</v>
      </c>
      <c r="K744" s="3">
        <f t="shared" si="11"/>
        <v>0.3</v>
      </c>
      <c r="L744" s="4">
        <v>94</v>
      </c>
      <c r="M744">
        <v>59</v>
      </c>
      <c r="N744" s="3">
        <v>0.1774</v>
      </c>
      <c r="O744" s="3">
        <v>0.15390000000000001</v>
      </c>
      <c r="P744" s="4">
        <f>$L744*IF($J744="",$I744,VLOOKUP($J744,margin_ranges!$E$5:$F$10,2,FALSE))</f>
        <v>28.2</v>
      </c>
      <c r="Q744">
        <f>SUMIF($C$2:$C$4819,$C744,$P$2:$P5561)/SUMIF($C$2:$C$4819,$C744,$L$2:$L$4819)</f>
        <v>0.3</v>
      </c>
    </row>
    <row r="745" spans="1:17" hidden="1" x14ac:dyDescent="0.3">
      <c r="A745" t="s">
        <v>11502</v>
      </c>
      <c r="B745" t="s">
        <v>9761</v>
      </c>
      <c r="C745" t="s">
        <v>9762</v>
      </c>
      <c r="D745" t="s">
        <v>9763</v>
      </c>
      <c r="E745" t="s">
        <v>9764</v>
      </c>
      <c r="F745" t="s">
        <v>11513</v>
      </c>
      <c r="G745" s="2">
        <v>33.518000000000001</v>
      </c>
      <c r="H745" t="s">
        <v>11512</v>
      </c>
      <c r="I745">
        <v>0.3</v>
      </c>
      <c r="K745" s="3">
        <f t="shared" si="11"/>
        <v>0.3</v>
      </c>
      <c r="L745" s="4">
        <v>774</v>
      </c>
      <c r="M745">
        <v>76</v>
      </c>
      <c r="N745" s="3">
        <v>0.17480000000000001</v>
      </c>
      <c r="O745" s="3">
        <v>0.17860000000000001</v>
      </c>
      <c r="P745" s="4">
        <f>$L745*IF($J745="",$I745,VLOOKUP($J745,margin_ranges!$E$5:$F$10,2,FALSE))</f>
        <v>232.2</v>
      </c>
      <c r="Q745">
        <f>SUMIF($C$2:$C$4819,$C745,$P$2:$P5562)/SUMIF($C$2:$C$4819,$C745,$L$2:$L$4819)</f>
        <v>0.3</v>
      </c>
    </row>
    <row r="746" spans="1:17" hidden="1" x14ac:dyDescent="0.3">
      <c r="A746" t="s">
        <v>11502</v>
      </c>
      <c r="B746" t="s">
        <v>9761</v>
      </c>
      <c r="C746" t="s">
        <v>9762</v>
      </c>
      <c r="D746" t="s">
        <v>9765</v>
      </c>
      <c r="E746" t="s">
        <v>9766</v>
      </c>
      <c r="F746" t="s">
        <v>11513</v>
      </c>
      <c r="G746" s="2">
        <v>33.518000000000001</v>
      </c>
      <c r="H746" t="s">
        <v>11512</v>
      </c>
      <c r="I746">
        <v>0.3</v>
      </c>
      <c r="K746" s="3">
        <f t="shared" si="11"/>
        <v>0.3</v>
      </c>
      <c r="L746" s="4">
        <v>246</v>
      </c>
      <c r="M746">
        <v>24</v>
      </c>
      <c r="N746" s="3">
        <v>0.189</v>
      </c>
      <c r="O746" s="3">
        <v>0.17860000000000001</v>
      </c>
      <c r="P746" s="4">
        <f>$L746*IF($J746="",$I746,VLOOKUP($J746,margin_ranges!$E$5:$F$10,2,FALSE))</f>
        <v>73.8</v>
      </c>
      <c r="Q746">
        <f>SUMIF($C$2:$C$4819,$C746,$P$2:$P5563)/SUMIF($C$2:$C$4819,$C746,$L$2:$L$4819)</f>
        <v>0.3</v>
      </c>
    </row>
    <row r="747" spans="1:17" hidden="1" x14ac:dyDescent="0.3">
      <c r="A747" t="s">
        <v>11502</v>
      </c>
      <c r="B747" t="s">
        <v>6775</v>
      </c>
      <c r="C747" t="s">
        <v>6836</v>
      </c>
      <c r="D747" t="s">
        <v>6837</v>
      </c>
      <c r="E747" t="s">
        <v>6838</v>
      </c>
      <c r="F747" t="s">
        <v>11511</v>
      </c>
      <c r="G747" s="2">
        <v>25</v>
      </c>
      <c r="H747" t="s">
        <v>11512</v>
      </c>
      <c r="I747">
        <v>0.3</v>
      </c>
      <c r="K747" s="3">
        <f t="shared" si="11"/>
        <v>0.3</v>
      </c>
      <c r="L747" s="4">
        <v>107</v>
      </c>
      <c r="M747">
        <v>32</v>
      </c>
      <c r="N747" s="3">
        <v>0.18149999999999999</v>
      </c>
      <c r="O747" s="3">
        <v>0.14499999999999999</v>
      </c>
      <c r="P747" s="4">
        <f>$L747*IF($J747="",$I747,VLOOKUP($J747,margin_ranges!$E$5:$F$10,2,FALSE))</f>
        <v>32.1</v>
      </c>
      <c r="Q747">
        <f>SUMIF($C$2:$C$4819,$C747,$P$2:$P5564)/SUMIF($C$2:$C$4819,$C747,$L$2:$L$4819)</f>
        <v>0.3</v>
      </c>
    </row>
    <row r="748" spans="1:17" hidden="1" x14ac:dyDescent="0.3">
      <c r="A748" t="s">
        <v>11502</v>
      </c>
      <c r="B748" t="s">
        <v>6775</v>
      </c>
      <c r="C748" t="s">
        <v>6836</v>
      </c>
      <c r="D748" t="s">
        <v>6839</v>
      </c>
      <c r="E748" t="s">
        <v>6840</v>
      </c>
      <c r="F748" t="s">
        <v>11513</v>
      </c>
      <c r="G748" s="2">
        <v>25</v>
      </c>
      <c r="H748" t="s">
        <v>11512</v>
      </c>
      <c r="I748">
        <v>0.3</v>
      </c>
      <c r="K748" s="3">
        <f t="shared" si="11"/>
        <v>0.3</v>
      </c>
      <c r="L748" s="4">
        <v>233</v>
      </c>
      <c r="M748">
        <v>68</v>
      </c>
      <c r="N748" s="3">
        <v>0.13270000000000001</v>
      </c>
      <c r="O748" s="3">
        <v>0.14499999999999999</v>
      </c>
      <c r="P748" s="4">
        <f>$L748*IF($J748="",$I748,VLOOKUP($J748,margin_ranges!$E$5:$F$10,2,FALSE))</f>
        <v>69.899999999999991</v>
      </c>
      <c r="Q748">
        <f>SUMIF($C$2:$C$4819,$C748,$P$2:$P5565)/SUMIF($C$2:$C$4819,$C748,$L$2:$L$4819)</f>
        <v>0.3</v>
      </c>
    </row>
    <row r="749" spans="1:17" hidden="1" x14ac:dyDescent="0.3">
      <c r="A749" t="s">
        <v>11502</v>
      </c>
      <c r="B749" t="s">
        <v>8811</v>
      </c>
      <c r="C749" t="s">
        <v>8812</v>
      </c>
      <c r="D749" t="s">
        <v>8813</v>
      </c>
      <c r="E749" t="s">
        <v>8814</v>
      </c>
      <c r="F749" t="s">
        <v>11511</v>
      </c>
      <c r="G749" s="2">
        <v>25</v>
      </c>
      <c r="H749" t="s">
        <v>11515</v>
      </c>
      <c r="I749">
        <v>0.3</v>
      </c>
      <c r="K749" s="3">
        <f t="shared" si="11"/>
        <v>0.3</v>
      </c>
      <c r="L749" s="4">
        <v>9</v>
      </c>
      <c r="M749">
        <v>87</v>
      </c>
      <c r="N749" s="3">
        <v>0.43409999999999999</v>
      </c>
      <c r="O749" s="3">
        <v>0.48549999999999999</v>
      </c>
      <c r="P749" s="4">
        <f>$L749*IF($J749="",$I749,VLOOKUP($J749,margin_ranges!$E$5:$F$10,2,FALSE))</f>
        <v>2.6999999999999997</v>
      </c>
      <c r="Q749">
        <f>SUMIF($C$2:$C$4819,$C749,$P$2:$P5566)/SUMIF($C$2:$C$4819,$C749,$L$2:$L$4819)</f>
        <v>0.3</v>
      </c>
    </row>
    <row r="750" spans="1:17" hidden="1" x14ac:dyDescent="0.3">
      <c r="A750" t="s">
        <v>11502</v>
      </c>
      <c r="B750" t="s">
        <v>8811</v>
      </c>
      <c r="C750" t="s">
        <v>8815</v>
      </c>
      <c r="D750" t="s">
        <v>8816</v>
      </c>
      <c r="E750" t="s">
        <v>8817</v>
      </c>
      <c r="F750" t="s">
        <v>11511</v>
      </c>
      <c r="G750" s="2">
        <v>25</v>
      </c>
      <c r="H750" t="s">
        <v>11515</v>
      </c>
      <c r="I750">
        <v>0.3</v>
      </c>
      <c r="K750" s="3">
        <f t="shared" si="11"/>
        <v>0.3</v>
      </c>
      <c r="L750" s="4">
        <v>11</v>
      </c>
      <c r="M750">
        <v>99</v>
      </c>
      <c r="N750" s="3">
        <v>0.8962</v>
      </c>
      <c r="O750" s="3">
        <v>0.89359999999999995</v>
      </c>
      <c r="P750" s="4">
        <f>$L750*IF($J750="",$I750,VLOOKUP($J750,margin_ranges!$E$5:$F$10,2,FALSE))</f>
        <v>3.3</v>
      </c>
      <c r="Q750">
        <f>SUMIF($C$2:$C$4819,$C750,$P$2:$P5567)/SUMIF($C$2:$C$4819,$C750,$L$2:$L$4819)</f>
        <v>0.3</v>
      </c>
    </row>
    <row r="751" spans="1:17" hidden="1" x14ac:dyDescent="0.3">
      <c r="A751" t="s">
        <v>11502</v>
      </c>
      <c r="B751" t="s">
        <v>2950</v>
      </c>
      <c r="C751" t="s">
        <v>2951</v>
      </c>
      <c r="D751" s="1" t="s">
        <v>2952</v>
      </c>
      <c r="E751" t="s">
        <v>2953</v>
      </c>
      <c r="F751" t="s">
        <v>11511</v>
      </c>
      <c r="G751" s="2">
        <v>22.103400000000001</v>
      </c>
      <c r="H751" t="s">
        <v>11515</v>
      </c>
      <c r="I751">
        <v>0.3</v>
      </c>
      <c r="K751" s="3">
        <f t="shared" si="11"/>
        <v>0.21420454545454548</v>
      </c>
      <c r="L751" s="4">
        <v>25</v>
      </c>
      <c r="M751">
        <v>14</v>
      </c>
      <c r="N751" s="3">
        <v>0.1143</v>
      </c>
      <c r="O751" s="3">
        <v>0.32579999999999998</v>
      </c>
      <c r="P751" s="4">
        <f>$L751*IF($J751="",$I751,VLOOKUP($J751,margin_ranges!$E$5:$F$10,2,FALSE))</f>
        <v>7.5</v>
      </c>
      <c r="Q751">
        <f>SUMIF($C$2:$C$4819,$C751,$P$2:$P5568)/SUMIF($C$2:$C$4819,$C751,$L$2:$L$4819)</f>
        <v>0.21420454545454548</v>
      </c>
    </row>
    <row r="752" spans="1:17" hidden="1" x14ac:dyDescent="0.3">
      <c r="A752" t="s">
        <v>11502</v>
      </c>
      <c r="B752" t="s">
        <v>2950</v>
      </c>
      <c r="C752" t="s">
        <v>2951</v>
      </c>
      <c r="D752" t="s">
        <v>2954</v>
      </c>
      <c r="E752" t="s">
        <v>2955</v>
      </c>
      <c r="F752" t="s">
        <v>11513</v>
      </c>
      <c r="G752" s="2">
        <v>22.103400000000001</v>
      </c>
      <c r="H752" t="s">
        <v>11517</v>
      </c>
      <c r="I752">
        <v>0.2</v>
      </c>
      <c r="K752" s="3">
        <f t="shared" si="11"/>
        <v>0.21420454545454548</v>
      </c>
      <c r="L752" s="4">
        <v>53</v>
      </c>
      <c r="M752">
        <v>30</v>
      </c>
      <c r="N752" s="3">
        <v>0.35489999999999999</v>
      </c>
      <c r="O752" s="3">
        <v>0.32579999999999998</v>
      </c>
      <c r="P752" s="4">
        <f>$L752*IF($J752="",$I752,VLOOKUP($J752,margin_ranges!$E$5:$F$10,2,FALSE))</f>
        <v>10.600000000000001</v>
      </c>
      <c r="Q752">
        <f>SUMIF($C$2:$C$4819,$C752,$P$2:$P5569)/SUMIF($C$2:$C$4819,$C752,$L$2:$L$4819)</f>
        <v>0.21420454545454548</v>
      </c>
    </row>
    <row r="753" spans="1:17" hidden="1" x14ac:dyDescent="0.3">
      <c r="A753" t="s">
        <v>11502</v>
      </c>
      <c r="B753" t="s">
        <v>2950</v>
      </c>
      <c r="C753" t="s">
        <v>2951</v>
      </c>
      <c r="D753" s="1" t="s">
        <v>2956</v>
      </c>
      <c r="E753" t="s">
        <v>2957</v>
      </c>
      <c r="F753" t="s">
        <v>11513</v>
      </c>
      <c r="G753" s="2">
        <v>22.103400000000001</v>
      </c>
      <c r="H753" t="s">
        <v>11517</v>
      </c>
      <c r="I753">
        <v>0.2</v>
      </c>
      <c r="K753" s="3">
        <f t="shared" si="11"/>
        <v>0.21420454545454548</v>
      </c>
      <c r="L753" s="4">
        <v>31</v>
      </c>
      <c r="M753">
        <v>18</v>
      </c>
      <c r="N753" s="3">
        <v>0.2853</v>
      </c>
      <c r="O753" s="3">
        <v>0.32579999999999998</v>
      </c>
      <c r="P753" s="4">
        <f>$L753*IF($J753="",$I753,VLOOKUP($J753,margin_ranges!$E$5:$F$10,2,FALSE))</f>
        <v>6.2</v>
      </c>
      <c r="Q753">
        <f>SUMIF($C$2:$C$4819,$C753,$P$2:$P5570)/SUMIF($C$2:$C$4819,$C753,$L$2:$L$4819)</f>
        <v>0.21420454545454548</v>
      </c>
    </row>
    <row r="754" spans="1:17" hidden="1" x14ac:dyDescent="0.3">
      <c r="A754" t="s">
        <v>11502</v>
      </c>
      <c r="B754" t="s">
        <v>2950</v>
      </c>
      <c r="C754" t="s">
        <v>2951</v>
      </c>
      <c r="D754" t="s">
        <v>2958</v>
      </c>
      <c r="E754" t="s">
        <v>2959</v>
      </c>
      <c r="F754" t="s">
        <v>11513</v>
      </c>
      <c r="G754" s="2">
        <v>22.103400000000001</v>
      </c>
      <c r="H754" t="s">
        <v>11517</v>
      </c>
      <c r="I754">
        <v>0.2</v>
      </c>
      <c r="K754" s="3">
        <f t="shared" si="11"/>
        <v>0.21420454545454548</v>
      </c>
      <c r="L754" s="4">
        <v>67</v>
      </c>
      <c r="M754">
        <v>38</v>
      </c>
      <c r="N754" s="3">
        <v>0.40029999999999999</v>
      </c>
      <c r="O754" s="3">
        <v>0.32579999999999998</v>
      </c>
      <c r="P754" s="4">
        <f>$L754*IF($J754="",$I754,VLOOKUP($J754,margin_ranges!$E$5:$F$10,2,FALSE))</f>
        <v>13.4</v>
      </c>
      <c r="Q754">
        <f>SUMIF($C$2:$C$4819,$C754,$P$2:$P5571)/SUMIF($C$2:$C$4819,$C754,$L$2:$L$4819)</f>
        <v>0.21420454545454548</v>
      </c>
    </row>
    <row r="755" spans="1:17" hidden="1" x14ac:dyDescent="0.3">
      <c r="A755" t="s">
        <v>11502</v>
      </c>
      <c r="B755" t="s">
        <v>2963</v>
      </c>
      <c r="C755" t="s">
        <v>2964</v>
      </c>
      <c r="D755" t="s">
        <v>2965</v>
      </c>
      <c r="E755" t="s">
        <v>2966</v>
      </c>
      <c r="F755" t="s">
        <v>11511</v>
      </c>
      <c r="G755" s="2">
        <v>37</v>
      </c>
      <c r="H755" t="s">
        <v>11512</v>
      </c>
      <c r="I755">
        <v>0.3</v>
      </c>
      <c r="K755" s="3">
        <f t="shared" si="11"/>
        <v>0.3</v>
      </c>
      <c r="L755" s="4">
        <v>42</v>
      </c>
      <c r="M755">
        <v>100</v>
      </c>
      <c r="N755" s="3">
        <v>0.28079999999999999</v>
      </c>
      <c r="O755" s="3">
        <v>0.28079999999999999</v>
      </c>
      <c r="P755" s="4">
        <f>$L755*IF($J755="",$I755,VLOOKUP($J755,margin_ranges!$E$5:$F$10,2,FALSE))</f>
        <v>12.6</v>
      </c>
      <c r="Q755">
        <f>SUMIF($C$2:$C$4819,$C755,$P$2:$P5572)/SUMIF($C$2:$C$4819,$C755,$L$2:$L$4819)</f>
        <v>0.3</v>
      </c>
    </row>
    <row r="756" spans="1:17" hidden="1" x14ac:dyDescent="0.3">
      <c r="A756" t="s">
        <v>11502</v>
      </c>
      <c r="B756" t="s">
        <v>4753</v>
      </c>
      <c r="C756" t="s">
        <v>4754</v>
      </c>
      <c r="D756" t="s">
        <v>4755</v>
      </c>
      <c r="E756" t="s">
        <v>4756</v>
      </c>
      <c r="F756" t="s">
        <v>11511</v>
      </c>
      <c r="G756" s="2">
        <v>25</v>
      </c>
      <c r="H756" t="s">
        <v>11512</v>
      </c>
      <c r="I756">
        <v>0.3</v>
      </c>
      <c r="K756" s="3">
        <f t="shared" si="11"/>
        <v>0.3</v>
      </c>
      <c r="L756" s="4">
        <v>247</v>
      </c>
      <c r="M756">
        <v>53</v>
      </c>
      <c r="N756" s="3">
        <v>0.1762</v>
      </c>
      <c r="O756" s="3">
        <v>0.14849999999999999</v>
      </c>
      <c r="P756" s="4">
        <f>$L756*IF($J756="",$I756,VLOOKUP($J756,margin_ranges!$E$5:$F$10,2,FALSE))</f>
        <v>74.099999999999994</v>
      </c>
      <c r="Q756">
        <f>SUMIF($C$2:$C$4819,$C756,$P$2:$P5573)/SUMIF($C$2:$C$4819,$C756,$L$2:$L$4819)</f>
        <v>0.3</v>
      </c>
    </row>
    <row r="757" spans="1:17" hidden="1" x14ac:dyDescent="0.3">
      <c r="A757" t="s">
        <v>11502</v>
      </c>
      <c r="B757" t="s">
        <v>4753</v>
      </c>
      <c r="C757" t="s">
        <v>4754</v>
      </c>
      <c r="D757" t="s">
        <v>4757</v>
      </c>
      <c r="E757" t="s">
        <v>4758</v>
      </c>
      <c r="F757" t="s">
        <v>11511</v>
      </c>
      <c r="G757" s="2">
        <v>25</v>
      </c>
      <c r="H757" t="s">
        <v>11512</v>
      </c>
      <c r="I757">
        <v>0.3</v>
      </c>
      <c r="K757" s="3">
        <f t="shared" si="11"/>
        <v>0.3</v>
      </c>
      <c r="L757" s="4">
        <v>86</v>
      </c>
      <c r="M757">
        <v>18</v>
      </c>
      <c r="N757" s="3">
        <v>0.13339999999999999</v>
      </c>
      <c r="O757" s="3">
        <v>0.14849999999999999</v>
      </c>
      <c r="P757" s="4">
        <f>$L757*IF($J757="",$I757,VLOOKUP($J757,margin_ranges!$E$5:$F$10,2,FALSE))</f>
        <v>25.8</v>
      </c>
      <c r="Q757">
        <f>SUMIF($C$2:$C$4819,$C757,$P$2:$P5574)/SUMIF($C$2:$C$4819,$C757,$L$2:$L$4819)</f>
        <v>0.3</v>
      </c>
    </row>
    <row r="758" spans="1:17" hidden="1" x14ac:dyDescent="0.3">
      <c r="A758" t="s">
        <v>11502</v>
      </c>
      <c r="B758" t="s">
        <v>4753</v>
      </c>
      <c r="C758" t="s">
        <v>4754</v>
      </c>
      <c r="D758" t="s">
        <v>4759</v>
      </c>
      <c r="E758" t="s">
        <v>4760</v>
      </c>
      <c r="F758" t="s">
        <v>11511</v>
      </c>
      <c r="G758" s="2">
        <v>25</v>
      </c>
      <c r="H758" t="s">
        <v>11512</v>
      </c>
      <c r="I758">
        <v>0.3</v>
      </c>
      <c r="K758" s="3">
        <f t="shared" si="11"/>
        <v>0.3</v>
      </c>
      <c r="L758" s="4">
        <v>7</v>
      </c>
      <c r="M758">
        <v>1</v>
      </c>
      <c r="N758" s="3">
        <v>0.1749</v>
      </c>
      <c r="O758" s="3">
        <v>0.14849999999999999</v>
      </c>
      <c r="P758" s="4">
        <f>$L758*IF($J758="",$I758,VLOOKUP($J758,margin_ranges!$E$5:$F$10,2,FALSE))</f>
        <v>2.1</v>
      </c>
      <c r="Q758">
        <f>SUMIF($C$2:$C$4819,$C758,$P$2:$P5575)/SUMIF($C$2:$C$4819,$C758,$L$2:$L$4819)</f>
        <v>0.3</v>
      </c>
    </row>
    <row r="759" spans="1:17" hidden="1" x14ac:dyDescent="0.3">
      <c r="A759" t="s">
        <v>11502</v>
      </c>
      <c r="B759" t="s">
        <v>4753</v>
      </c>
      <c r="C759" t="s">
        <v>4754</v>
      </c>
      <c r="D759" t="s">
        <v>4761</v>
      </c>
      <c r="E759" t="s">
        <v>4762</v>
      </c>
      <c r="F759" t="s">
        <v>11513</v>
      </c>
      <c r="G759" s="2">
        <v>25</v>
      </c>
      <c r="H759" t="s">
        <v>11512</v>
      </c>
      <c r="I759">
        <v>0.3</v>
      </c>
      <c r="K759" s="3">
        <f t="shared" si="11"/>
        <v>0.3</v>
      </c>
      <c r="L759" s="4">
        <v>126</v>
      </c>
      <c r="M759">
        <v>27</v>
      </c>
      <c r="N759" s="3">
        <v>0.12740000000000001</v>
      </c>
      <c r="O759" s="3">
        <v>0.14849999999999999</v>
      </c>
      <c r="P759" s="4">
        <f>$L759*IF($J759="",$I759,VLOOKUP($J759,margin_ranges!$E$5:$F$10,2,FALSE))</f>
        <v>37.799999999999997</v>
      </c>
      <c r="Q759">
        <f>SUMIF($C$2:$C$4819,$C759,$P$2:$P5576)/SUMIF($C$2:$C$4819,$C759,$L$2:$L$4819)</f>
        <v>0.3</v>
      </c>
    </row>
    <row r="760" spans="1:17" hidden="1" x14ac:dyDescent="0.3">
      <c r="A760" t="s">
        <v>11502</v>
      </c>
      <c r="B760" t="s">
        <v>1007</v>
      </c>
      <c r="C760" t="s">
        <v>1025</v>
      </c>
      <c r="D760" t="s">
        <v>1026</v>
      </c>
      <c r="E760" t="s">
        <v>1027</v>
      </c>
      <c r="F760" t="s">
        <v>11511</v>
      </c>
      <c r="G760" s="2">
        <v>13.3009</v>
      </c>
      <c r="H760" t="s">
        <v>11512</v>
      </c>
      <c r="I760">
        <v>0.3</v>
      </c>
      <c r="K760" s="3">
        <f t="shared" si="11"/>
        <v>0.3</v>
      </c>
      <c r="L760" s="4">
        <v>152</v>
      </c>
      <c r="M760">
        <v>30</v>
      </c>
      <c r="N760" s="3">
        <v>0.4269</v>
      </c>
      <c r="O760" s="3">
        <v>0.436</v>
      </c>
      <c r="P760" s="4">
        <f>$L760*IF($J760="",$I760,VLOOKUP($J760,margin_ranges!$E$5:$F$10,2,FALSE))</f>
        <v>45.6</v>
      </c>
      <c r="Q760">
        <f>SUMIF($C$2:$C$4819,$C760,$P$2:$P5577)/SUMIF($C$2:$C$4819,$C760,$L$2:$L$4819)</f>
        <v>0.3</v>
      </c>
    </row>
    <row r="761" spans="1:17" hidden="1" x14ac:dyDescent="0.3">
      <c r="A761" t="s">
        <v>11502</v>
      </c>
      <c r="B761" t="s">
        <v>1007</v>
      </c>
      <c r="C761" t="s">
        <v>1025</v>
      </c>
      <c r="D761" t="s">
        <v>1028</v>
      </c>
      <c r="E761" t="s">
        <v>1029</v>
      </c>
      <c r="F761" t="s">
        <v>11511</v>
      </c>
      <c r="G761" s="2">
        <v>13.3009</v>
      </c>
      <c r="H761" t="s">
        <v>11512</v>
      </c>
      <c r="I761">
        <v>0.3</v>
      </c>
      <c r="K761" s="3">
        <f t="shared" si="11"/>
        <v>0.3</v>
      </c>
      <c r="L761" s="4">
        <v>352</v>
      </c>
      <c r="M761">
        <v>70</v>
      </c>
      <c r="N761" s="3">
        <v>0.44</v>
      </c>
      <c r="O761" s="3">
        <v>0.436</v>
      </c>
      <c r="P761" s="4">
        <f>$L761*IF($J761="",$I761,VLOOKUP($J761,margin_ranges!$E$5:$F$10,2,FALSE))</f>
        <v>105.6</v>
      </c>
      <c r="Q761">
        <f>SUMIF($C$2:$C$4819,$C761,$P$2:$P5578)/SUMIF($C$2:$C$4819,$C761,$L$2:$L$4819)</f>
        <v>0.3</v>
      </c>
    </row>
    <row r="762" spans="1:17" hidden="1" x14ac:dyDescent="0.3">
      <c r="A762" t="s">
        <v>11502</v>
      </c>
      <c r="B762" t="s">
        <v>1007</v>
      </c>
      <c r="C762" t="s">
        <v>1030</v>
      </c>
      <c r="D762" t="s">
        <v>1031</v>
      </c>
      <c r="E762" t="s">
        <v>1032</v>
      </c>
      <c r="F762" t="s">
        <v>11511</v>
      </c>
      <c r="G762" s="2">
        <v>29</v>
      </c>
      <c r="H762" t="s">
        <v>11512</v>
      </c>
      <c r="I762">
        <v>0.3</v>
      </c>
      <c r="K762" s="3">
        <f t="shared" si="11"/>
        <v>0.3</v>
      </c>
      <c r="L762" s="4">
        <v>166</v>
      </c>
      <c r="M762">
        <v>20</v>
      </c>
      <c r="N762" s="3">
        <v>0.27050000000000002</v>
      </c>
      <c r="O762" s="3">
        <v>0.25209999999999999</v>
      </c>
      <c r="P762" s="4">
        <f>$L762*IF($J762="",$I762,VLOOKUP($J762,margin_ranges!$E$5:$F$10,2,FALSE))</f>
        <v>49.8</v>
      </c>
      <c r="Q762">
        <f>SUMIF($C$2:$C$4819,$C762,$P$2:$P5579)/SUMIF($C$2:$C$4819,$C762,$L$2:$L$4819)</f>
        <v>0.3</v>
      </c>
    </row>
    <row r="763" spans="1:17" hidden="1" x14ac:dyDescent="0.3">
      <c r="A763" t="s">
        <v>11502</v>
      </c>
      <c r="B763" t="s">
        <v>1007</v>
      </c>
      <c r="C763" t="s">
        <v>1030</v>
      </c>
      <c r="D763" t="s">
        <v>1033</v>
      </c>
      <c r="E763" t="s">
        <v>1034</v>
      </c>
      <c r="F763" t="s">
        <v>11511</v>
      </c>
      <c r="G763" s="2">
        <v>29</v>
      </c>
      <c r="H763" t="s">
        <v>11512</v>
      </c>
      <c r="I763">
        <v>0.3</v>
      </c>
      <c r="K763" s="3">
        <f t="shared" si="11"/>
        <v>0.3</v>
      </c>
      <c r="L763" s="4">
        <v>155</v>
      </c>
      <c r="M763">
        <v>19</v>
      </c>
      <c r="N763" s="3">
        <v>0.25240000000000001</v>
      </c>
      <c r="O763" s="3">
        <v>0.25209999999999999</v>
      </c>
      <c r="P763" s="4">
        <f>$L763*IF($J763="",$I763,VLOOKUP($J763,margin_ranges!$E$5:$F$10,2,FALSE))</f>
        <v>46.5</v>
      </c>
      <c r="Q763">
        <f>SUMIF($C$2:$C$4819,$C763,$P$2:$P5580)/SUMIF($C$2:$C$4819,$C763,$L$2:$L$4819)</f>
        <v>0.3</v>
      </c>
    </row>
    <row r="764" spans="1:17" hidden="1" x14ac:dyDescent="0.3">
      <c r="A764" t="s">
        <v>11502</v>
      </c>
      <c r="B764" t="s">
        <v>1007</v>
      </c>
      <c r="C764" t="s">
        <v>1030</v>
      </c>
      <c r="D764" t="s">
        <v>1035</v>
      </c>
      <c r="E764" t="s">
        <v>1036</v>
      </c>
      <c r="F764" t="s">
        <v>11511</v>
      </c>
      <c r="G764" s="2">
        <v>29</v>
      </c>
      <c r="H764" t="s">
        <v>11512</v>
      </c>
      <c r="I764">
        <v>0.3</v>
      </c>
      <c r="K764" s="3">
        <f t="shared" si="11"/>
        <v>0.3</v>
      </c>
      <c r="L764" s="4">
        <v>176</v>
      </c>
      <c r="M764">
        <v>21</v>
      </c>
      <c r="N764" s="3">
        <v>0.2697</v>
      </c>
      <c r="O764" s="3">
        <v>0.25209999999999999</v>
      </c>
      <c r="P764" s="4">
        <f>$L764*IF($J764="",$I764,VLOOKUP($J764,margin_ranges!$E$5:$F$10,2,FALSE))</f>
        <v>52.8</v>
      </c>
      <c r="Q764">
        <f>SUMIF($C$2:$C$4819,$C764,$P$2:$P5581)/SUMIF($C$2:$C$4819,$C764,$L$2:$L$4819)</f>
        <v>0.3</v>
      </c>
    </row>
    <row r="765" spans="1:17" hidden="1" x14ac:dyDescent="0.3">
      <c r="A765" t="s">
        <v>11502</v>
      </c>
      <c r="B765" t="s">
        <v>1007</v>
      </c>
      <c r="C765" t="s">
        <v>1030</v>
      </c>
      <c r="D765" t="s">
        <v>1037</v>
      </c>
      <c r="E765" t="s">
        <v>1038</v>
      </c>
      <c r="F765" t="s">
        <v>11511</v>
      </c>
      <c r="G765" s="2">
        <v>29</v>
      </c>
      <c r="H765" t="s">
        <v>11512</v>
      </c>
      <c r="I765">
        <v>0.3</v>
      </c>
      <c r="K765" s="3">
        <f t="shared" si="11"/>
        <v>0.3</v>
      </c>
      <c r="L765" s="4">
        <v>179</v>
      </c>
      <c r="M765">
        <v>21</v>
      </c>
      <c r="N765" s="3">
        <v>0.27789999999999998</v>
      </c>
      <c r="O765" s="3">
        <v>0.25209999999999999</v>
      </c>
      <c r="P765" s="4">
        <f>$L765*IF($J765="",$I765,VLOOKUP($J765,margin_ranges!$E$5:$F$10,2,FALSE))</f>
        <v>53.699999999999996</v>
      </c>
      <c r="Q765">
        <f>SUMIF($C$2:$C$4819,$C765,$P$2:$P5582)/SUMIF($C$2:$C$4819,$C765,$L$2:$L$4819)</f>
        <v>0.3</v>
      </c>
    </row>
    <row r="766" spans="1:17" hidden="1" x14ac:dyDescent="0.3">
      <c r="A766" t="s">
        <v>11502</v>
      </c>
      <c r="B766" t="s">
        <v>1007</v>
      </c>
      <c r="C766" t="s">
        <v>1030</v>
      </c>
      <c r="D766" t="s">
        <v>1039</v>
      </c>
      <c r="E766" t="s">
        <v>1040</v>
      </c>
      <c r="F766" t="s">
        <v>11511</v>
      </c>
      <c r="G766" s="2">
        <v>29</v>
      </c>
      <c r="H766" t="s">
        <v>11512</v>
      </c>
      <c r="I766">
        <v>0.3</v>
      </c>
      <c r="K766" s="3">
        <f t="shared" si="11"/>
        <v>0.3</v>
      </c>
      <c r="L766" s="4">
        <v>138</v>
      </c>
      <c r="M766">
        <v>17</v>
      </c>
      <c r="N766" s="3">
        <v>0.1918</v>
      </c>
      <c r="O766" s="3">
        <v>0.25209999999999999</v>
      </c>
      <c r="P766" s="4">
        <f>$L766*IF($J766="",$I766,VLOOKUP($J766,margin_ranges!$E$5:$F$10,2,FALSE))</f>
        <v>41.4</v>
      </c>
      <c r="Q766">
        <f>SUMIF($C$2:$C$4819,$C766,$P$2:$P5583)/SUMIF($C$2:$C$4819,$C766,$L$2:$L$4819)</f>
        <v>0.3</v>
      </c>
    </row>
    <row r="767" spans="1:17" hidden="1" x14ac:dyDescent="0.3">
      <c r="A767" t="s">
        <v>11502</v>
      </c>
      <c r="B767" t="s">
        <v>1007</v>
      </c>
      <c r="C767" t="s">
        <v>1030</v>
      </c>
      <c r="D767" s="1" t="s">
        <v>1041</v>
      </c>
      <c r="E767" t="s">
        <v>1042</v>
      </c>
      <c r="F767" t="s">
        <v>11511</v>
      </c>
      <c r="G767" s="2">
        <v>29</v>
      </c>
      <c r="H767" t="s">
        <v>11512</v>
      </c>
      <c r="I767">
        <v>0.3</v>
      </c>
      <c r="K767" s="3">
        <f t="shared" si="11"/>
        <v>0.3</v>
      </c>
      <c r="L767" s="4">
        <v>22</v>
      </c>
      <c r="M767">
        <v>3</v>
      </c>
      <c r="N767" s="3">
        <v>0.26069999999999999</v>
      </c>
      <c r="O767" s="3">
        <v>0.25209999999999999</v>
      </c>
      <c r="P767" s="4">
        <f>$L767*IF($J767="",$I767,VLOOKUP($J767,margin_ranges!$E$5:$F$10,2,FALSE))</f>
        <v>6.6</v>
      </c>
      <c r="Q767">
        <f>SUMIF($C$2:$C$4819,$C767,$P$2:$P5584)/SUMIF($C$2:$C$4819,$C767,$L$2:$L$4819)</f>
        <v>0.3</v>
      </c>
    </row>
    <row r="768" spans="1:17" hidden="1" x14ac:dyDescent="0.3">
      <c r="A768" t="s">
        <v>11502</v>
      </c>
      <c r="B768" t="s">
        <v>151</v>
      </c>
      <c r="C768" t="s">
        <v>193</v>
      </c>
      <c r="D768" t="s">
        <v>194</v>
      </c>
      <c r="E768" t="s">
        <v>195</v>
      </c>
      <c r="F768" t="s">
        <v>11511</v>
      </c>
      <c r="G768" s="2">
        <v>26.942</v>
      </c>
      <c r="H768" t="s">
        <v>11512</v>
      </c>
      <c r="I768">
        <v>0.3</v>
      </c>
      <c r="K768" s="3">
        <f t="shared" si="11"/>
        <v>0.3</v>
      </c>
      <c r="L768" s="4">
        <v>7</v>
      </c>
      <c r="M768">
        <v>44</v>
      </c>
      <c r="N768" s="3">
        <v>7.1999999999999995E-2</v>
      </c>
      <c r="O768" s="3">
        <v>5.0099999999999999E-2</v>
      </c>
      <c r="P768" s="4">
        <f>$L768*IF($J768="",$I768,VLOOKUP($J768,margin_ranges!$E$5:$F$10,2,FALSE))</f>
        <v>2.1</v>
      </c>
      <c r="Q768">
        <f>SUMIF($C$2:$C$4819,$C768,$P$2:$P5585)/SUMIF($C$2:$C$4819,$C768,$L$2:$L$4819)</f>
        <v>0.3</v>
      </c>
    </row>
    <row r="769" spans="1:17" hidden="1" x14ac:dyDescent="0.3">
      <c r="A769" t="s">
        <v>11502</v>
      </c>
      <c r="B769" t="s">
        <v>8885</v>
      </c>
      <c r="C769" t="s">
        <v>8886</v>
      </c>
      <c r="D769" t="s">
        <v>8887</v>
      </c>
      <c r="E769" t="s">
        <v>8888</v>
      </c>
      <c r="F769" t="s">
        <v>11511</v>
      </c>
      <c r="G769" s="2">
        <v>24.523199999999999</v>
      </c>
      <c r="H769" t="s">
        <v>11515</v>
      </c>
      <c r="I769">
        <v>0.3</v>
      </c>
      <c r="K769" s="3">
        <f t="shared" si="11"/>
        <v>0.25757575757575757</v>
      </c>
      <c r="L769" s="4">
        <v>15</v>
      </c>
      <c r="M769">
        <v>19</v>
      </c>
      <c r="N769" s="3">
        <v>1.83E-2</v>
      </c>
      <c r="O769" s="3">
        <v>3.39E-2</v>
      </c>
      <c r="P769" s="4">
        <f>$L769*IF($J769="",$I769,VLOOKUP($J769,margin_ranges!$E$5:$F$10,2,FALSE))</f>
        <v>4.5</v>
      </c>
      <c r="Q769">
        <f>SUMIF($C$2:$C$4819,$C769,$P$2:$P5586)/SUMIF($C$2:$C$4819,$C769,$L$2:$L$4819)</f>
        <v>0.25757575757575757</v>
      </c>
    </row>
    <row r="770" spans="1:17" hidden="1" x14ac:dyDescent="0.3">
      <c r="A770" t="s">
        <v>11502</v>
      </c>
      <c r="B770" t="s">
        <v>8885</v>
      </c>
      <c r="C770" t="s">
        <v>8886</v>
      </c>
      <c r="D770" t="s">
        <v>8889</v>
      </c>
      <c r="E770" t="s">
        <v>8890</v>
      </c>
      <c r="F770" t="s">
        <v>11511</v>
      </c>
      <c r="G770" s="2">
        <v>24.523199999999999</v>
      </c>
      <c r="H770" t="s">
        <v>11517</v>
      </c>
      <c r="I770">
        <v>0.2</v>
      </c>
      <c r="K770" s="3">
        <f t="shared" si="11"/>
        <v>0.25757575757575757</v>
      </c>
      <c r="L770" s="4">
        <v>28</v>
      </c>
      <c r="M770">
        <v>37</v>
      </c>
      <c r="N770" s="3">
        <v>6.2199999999999998E-2</v>
      </c>
      <c r="O770" s="3">
        <v>3.39E-2</v>
      </c>
      <c r="P770" s="4">
        <f>$L770*IF($J770="",$I770,VLOOKUP($J770,margin_ranges!$E$5:$F$10,2,FALSE))</f>
        <v>5.6000000000000005</v>
      </c>
      <c r="Q770">
        <f>SUMIF($C$2:$C$4819,$C770,$P$2:$P5587)/SUMIF($C$2:$C$4819,$C770,$L$2:$L$4819)</f>
        <v>0.25757575757575757</v>
      </c>
    </row>
    <row r="771" spans="1:17" hidden="1" x14ac:dyDescent="0.3">
      <c r="A771" t="s">
        <v>11502</v>
      </c>
      <c r="B771" t="s">
        <v>8885</v>
      </c>
      <c r="C771" t="s">
        <v>8886</v>
      </c>
      <c r="D771" t="s">
        <v>8891</v>
      </c>
      <c r="E771" t="s">
        <v>8892</v>
      </c>
      <c r="F771" t="s">
        <v>11511</v>
      </c>
      <c r="G771" s="2">
        <v>24.523199999999999</v>
      </c>
      <c r="H771" t="s">
        <v>11512</v>
      </c>
      <c r="I771">
        <v>0.3</v>
      </c>
      <c r="K771" s="3">
        <f t="shared" ref="K771:K834" si="12">Q771</f>
        <v>0.25757575757575757</v>
      </c>
      <c r="L771" s="4">
        <v>23</v>
      </c>
      <c r="M771">
        <v>31</v>
      </c>
      <c r="N771" s="3">
        <v>9.4100000000000003E-2</v>
      </c>
      <c r="O771" s="3">
        <v>3.39E-2</v>
      </c>
      <c r="P771" s="4">
        <f>$L771*IF($J771="",$I771,VLOOKUP($J771,margin_ranges!$E$5:$F$10,2,FALSE))</f>
        <v>6.8999999999999995</v>
      </c>
      <c r="Q771">
        <f>SUMIF($C$2:$C$4819,$C771,$P$2:$P5588)/SUMIF($C$2:$C$4819,$C771,$L$2:$L$4819)</f>
        <v>0.25757575757575757</v>
      </c>
    </row>
    <row r="772" spans="1:17" hidden="1" x14ac:dyDescent="0.3">
      <c r="A772" t="s">
        <v>11502</v>
      </c>
      <c r="B772" t="s">
        <v>151</v>
      </c>
      <c r="C772" t="s">
        <v>196</v>
      </c>
      <c r="D772" t="s">
        <v>197</v>
      </c>
      <c r="E772" t="s">
        <v>198</v>
      </c>
      <c r="F772" t="s">
        <v>11511</v>
      </c>
      <c r="G772" s="2">
        <v>27.147400000000001</v>
      </c>
      <c r="H772" t="s">
        <v>11512</v>
      </c>
      <c r="I772">
        <v>0.3</v>
      </c>
      <c r="K772" s="3">
        <f t="shared" si="12"/>
        <v>0.3</v>
      </c>
      <c r="L772" s="4">
        <v>12</v>
      </c>
      <c r="M772">
        <v>72</v>
      </c>
      <c r="N772" s="3">
        <v>0.20880000000000001</v>
      </c>
      <c r="O772" s="3">
        <v>0.2064</v>
      </c>
      <c r="P772" s="4">
        <f>$L772*IF($J772="",$I772,VLOOKUP($J772,margin_ranges!$E$5:$F$10,2,FALSE))</f>
        <v>3.5999999999999996</v>
      </c>
      <c r="Q772">
        <f>SUMIF($C$2:$C$4819,$C772,$P$2:$P5589)/SUMIF($C$2:$C$4819,$C772,$L$2:$L$4819)</f>
        <v>0.3</v>
      </c>
    </row>
    <row r="773" spans="1:17" hidden="1" x14ac:dyDescent="0.3">
      <c r="A773" t="s">
        <v>11502</v>
      </c>
      <c r="B773" t="s">
        <v>3011</v>
      </c>
      <c r="C773" t="s">
        <v>3012</v>
      </c>
      <c r="D773" s="1" t="s">
        <v>3013</v>
      </c>
      <c r="E773" t="s">
        <v>3014</v>
      </c>
      <c r="F773" t="s">
        <v>11511</v>
      </c>
      <c r="G773" s="2">
        <v>20.838999999999999</v>
      </c>
      <c r="H773" t="s">
        <v>11512</v>
      </c>
      <c r="I773">
        <v>0.3</v>
      </c>
      <c r="K773" s="3">
        <f t="shared" si="12"/>
        <v>0.3</v>
      </c>
      <c r="L773" s="4">
        <v>239</v>
      </c>
      <c r="M773">
        <v>38</v>
      </c>
      <c r="N773" s="3">
        <v>0.37159999999999999</v>
      </c>
      <c r="O773" s="3">
        <v>0.31559999999999999</v>
      </c>
      <c r="P773" s="4">
        <f>$L773*IF($J773="",$I773,VLOOKUP($J773,margin_ranges!$E$5:$F$10,2,FALSE))</f>
        <v>71.7</v>
      </c>
      <c r="Q773">
        <f>SUMIF($C$2:$C$4819,$C773,$P$2:$P5590)/SUMIF($C$2:$C$4819,$C773,$L$2:$L$4819)</f>
        <v>0.3</v>
      </c>
    </row>
    <row r="774" spans="1:17" hidden="1" x14ac:dyDescent="0.3">
      <c r="A774" t="s">
        <v>11502</v>
      </c>
      <c r="B774" t="s">
        <v>3011</v>
      </c>
      <c r="C774" t="s">
        <v>3012</v>
      </c>
      <c r="D774" s="1" t="s">
        <v>3015</v>
      </c>
      <c r="E774" t="s">
        <v>3016</v>
      </c>
      <c r="F774" t="s">
        <v>11511</v>
      </c>
      <c r="G774" s="2">
        <v>20.838999999999999</v>
      </c>
      <c r="H774" t="s">
        <v>11512</v>
      </c>
      <c r="I774">
        <v>0.3</v>
      </c>
      <c r="K774" s="3">
        <f t="shared" si="12"/>
        <v>0.3</v>
      </c>
      <c r="L774" s="4">
        <v>210</v>
      </c>
      <c r="M774">
        <v>33</v>
      </c>
      <c r="N774" s="3">
        <v>0.30719999999999997</v>
      </c>
      <c r="O774" s="3">
        <v>0.31559999999999999</v>
      </c>
      <c r="P774" s="4">
        <f>$L774*IF($J774="",$I774,VLOOKUP($J774,margin_ranges!$E$5:$F$10,2,FALSE))</f>
        <v>63</v>
      </c>
      <c r="Q774">
        <f>SUMIF($C$2:$C$4819,$C774,$P$2:$P5591)/SUMIF($C$2:$C$4819,$C774,$L$2:$L$4819)</f>
        <v>0.3</v>
      </c>
    </row>
    <row r="775" spans="1:17" hidden="1" x14ac:dyDescent="0.3">
      <c r="A775" t="s">
        <v>11502</v>
      </c>
      <c r="B775" t="s">
        <v>3011</v>
      </c>
      <c r="C775" t="s">
        <v>3012</v>
      </c>
      <c r="D775" t="s">
        <v>3017</v>
      </c>
      <c r="E775" t="s">
        <v>3018</v>
      </c>
      <c r="F775" t="s">
        <v>11511</v>
      </c>
      <c r="G775" s="2">
        <v>20.838999999999999</v>
      </c>
      <c r="H775" t="s">
        <v>11512</v>
      </c>
      <c r="I775">
        <v>0.3</v>
      </c>
      <c r="K775" s="3">
        <f t="shared" si="12"/>
        <v>0.3</v>
      </c>
      <c r="L775" s="4">
        <v>182</v>
      </c>
      <c r="M775">
        <v>29</v>
      </c>
      <c r="N775" s="3">
        <v>0.27429999999999999</v>
      </c>
      <c r="O775" s="3">
        <v>0.31559999999999999</v>
      </c>
      <c r="P775" s="4">
        <f>$L775*IF($J775="",$I775,VLOOKUP($J775,margin_ranges!$E$5:$F$10,2,FALSE))</f>
        <v>54.6</v>
      </c>
      <c r="Q775">
        <f>SUMIF($C$2:$C$4819,$C775,$P$2:$P5592)/SUMIF($C$2:$C$4819,$C775,$L$2:$L$4819)</f>
        <v>0.3</v>
      </c>
    </row>
    <row r="776" spans="1:17" hidden="1" x14ac:dyDescent="0.3">
      <c r="A776" t="s">
        <v>11502</v>
      </c>
      <c r="B776" t="s">
        <v>8976</v>
      </c>
      <c r="C776" t="s">
        <v>8977</v>
      </c>
      <c r="D776" t="s">
        <v>8978</v>
      </c>
      <c r="E776" t="s">
        <v>8979</v>
      </c>
      <c r="F776" t="s">
        <v>11511</v>
      </c>
      <c r="G776" s="2">
        <v>29</v>
      </c>
      <c r="H776" t="s">
        <v>11512</v>
      </c>
      <c r="I776">
        <v>0.3</v>
      </c>
      <c r="K776" s="3">
        <f t="shared" si="12"/>
        <v>0.3</v>
      </c>
      <c r="L776" s="4">
        <v>33</v>
      </c>
      <c r="M776">
        <v>100</v>
      </c>
      <c r="N776" s="3">
        <v>0.49669999999999997</v>
      </c>
      <c r="O776" s="3">
        <v>0.49640000000000001</v>
      </c>
      <c r="P776" s="4">
        <f>$L776*IF($J776="",$I776,VLOOKUP($J776,margin_ranges!$E$5:$F$10,2,FALSE))</f>
        <v>9.9</v>
      </c>
      <c r="Q776">
        <f>SUMIF($C$2:$C$4819,$C776,$P$2:$P5593)/SUMIF($C$2:$C$4819,$C776,$L$2:$L$4819)</f>
        <v>0.3</v>
      </c>
    </row>
    <row r="777" spans="1:17" hidden="1" x14ac:dyDescent="0.3">
      <c r="A777" t="s">
        <v>11502</v>
      </c>
      <c r="B777" t="s">
        <v>3048</v>
      </c>
      <c r="C777" t="s">
        <v>3049</v>
      </c>
      <c r="D777" t="s">
        <v>3050</v>
      </c>
      <c r="E777" t="s">
        <v>3051</v>
      </c>
      <c r="F777" t="s">
        <v>11513</v>
      </c>
      <c r="G777" s="2">
        <v>30</v>
      </c>
      <c r="H777" t="s">
        <v>11515</v>
      </c>
      <c r="I777">
        <v>0.3</v>
      </c>
      <c r="K777" s="3">
        <f t="shared" si="12"/>
        <v>0.3</v>
      </c>
      <c r="L777" s="4">
        <v>664</v>
      </c>
      <c r="M777">
        <v>100</v>
      </c>
      <c r="N777" s="3">
        <v>0.22359999999999999</v>
      </c>
      <c r="O777" s="3">
        <v>0.22359999999999999</v>
      </c>
      <c r="P777" s="4">
        <f>$L777*IF($J777="",$I777,VLOOKUP($J777,margin_ranges!$E$5:$F$10,2,FALSE))</f>
        <v>199.2</v>
      </c>
      <c r="Q777">
        <f>SUMIF($C$2:$C$4819,$C777,$P$2:$P5594)/SUMIF($C$2:$C$4819,$C777,$L$2:$L$4819)</f>
        <v>0.3</v>
      </c>
    </row>
    <row r="778" spans="1:17" hidden="1" x14ac:dyDescent="0.3">
      <c r="A778" t="s">
        <v>11502</v>
      </c>
      <c r="B778" t="s">
        <v>9772</v>
      </c>
      <c r="C778" t="s">
        <v>9787</v>
      </c>
      <c r="D778" t="s">
        <v>9788</v>
      </c>
      <c r="E778" t="s">
        <v>9789</v>
      </c>
      <c r="F778" t="s">
        <v>11511</v>
      </c>
      <c r="G778" s="2">
        <v>25</v>
      </c>
      <c r="H778" t="s">
        <v>11515</v>
      </c>
      <c r="I778">
        <v>0.3</v>
      </c>
      <c r="K778" s="3">
        <f t="shared" si="12"/>
        <v>0.3</v>
      </c>
      <c r="L778" s="4">
        <v>9</v>
      </c>
      <c r="M778">
        <v>100</v>
      </c>
      <c r="N778" s="3">
        <v>0.1091</v>
      </c>
      <c r="O778" s="3">
        <v>0.1091</v>
      </c>
      <c r="P778" s="4">
        <f>$L778*IF($J778="",$I778,VLOOKUP($J778,margin_ranges!$E$5:$F$10,2,FALSE))</f>
        <v>2.6999999999999997</v>
      </c>
      <c r="Q778">
        <f>SUMIF($C$2:$C$4819,$C778,$P$2:$P5595)/SUMIF($C$2:$C$4819,$C778,$L$2:$L$4819)</f>
        <v>0.3</v>
      </c>
    </row>
    <row r="779" spans="1:17" hidden="1" x14ac:dyDescent="0.3">
      <c r="A779" t="s">
        <v>11502</v>
      </c>
      <c r="B779" t="s">
        <v>9581</v>
      </c>
      <c r="C779" t="s">
        <v>9582</v>
      </c>
      <c r="D779" t="s">
        <v>9583</v>
      </c>
      <c r="E779" t="s">
        <v>9584</v>
      </c>
      <c r="F779" t="s">
        <v>11513</v>
      </c>
      <c r="G779" s="2">
        <v>26.240200000000002</v>
      </c>
      <c r="H779" t="s">
        <v>11515</v>
      </c>
      <c r="I779">
        <v>0.3</v>
      </c>
      <c r="K779" s="3">
        <f t="shared" si="12"/>
        <v>0.29999999999999993</v>
      </c>
      <c r="L779" s="4">
        <v>29</v>
      </c>
      <c r="M779">
        <v>13</v>
      </c>
      <c r="N779" s="3">
        <v>4.8300000000000003E-2</v>
      </c>
      <c r="O779" s="3">
        <v>4.8500000000000001E-2</v>
      </c>
      <c r="P779" s="4">
        <f>$L779*IF($J779="",$I779,VLOOKUP($J779,margin_ranges!$E$5:$F$10,2,FALSE))</f>
        <v>8.6999999999999993</v>
      </c>
      <c r="Q779">
        <f>SUMIF($C$2:$C$4819,$C779,$P$2:$P5596)/SUMIF($C$2:$C$4819,$C779,$L$2:$L$4819)</f>
        <v>0.29999999999999993</v>
      </c>
    </row>
    <row r="780" spans="1:17" hidden="1" x14ac:dyDescent="0.3">
      <c r="A780" t="s">
        <v>11502</v>
      </c>
      <c r="B780" t="s">
        <v>9581</v>
      </c>
      <c r="C780" t="s">
        <v>9582</v>
      </c>
      <c r="D780" t="s">
        <v>9585</v>
      </c>
      <c r="E780" t="s">
        <v>9586</v>
      </c>
      <c r="F780" t="s">
        <v>11513</v>
      </c>
      <c r="G780" s="2">
        <v>26.240200000000002</v>
      </c>
      <c r="H780" t="s">
        <v>11515</v>
      </c>
      <c r="I780">
        <v>0.3</v>
      </c>
      <c r="K780" s="3">
        <f t="shared" si="12"/>
        <v>0.29999999999999993</v>
      </c>
      <c r="L780" s="4">
        <v>58</v>
      </c>
      <c r="M780">
        <v>25</v>
      </c>
      <c r="N780" s="3">
        <v>4.1300000000000003E-2</v>
      </c>
      <c r="O780" s="3">
        <v>4.8500000000000001E-2</v>
      </c>
      <c r="P780" s="4">
        <f>$L780*IF($J780="",$I780,VLOOKUP($J780,margin_ranges!$E$5:$F$10,2,FALSE))</f>
        <v>17.399999999999999</v>
      </c>
      <c r="Q780">
        <f>SUMIF($C$2:$C$4819,$C780,$P$2:$P5597)/SUMIF($C$2:$C$4819,$C780,$L$2:$L$4819)</f>
        <v>0.29999999999999993</v>
      </c>
    </row>
    <row r="781" spans="1:17" hidden="1" x14ac:dyDescent="0.3">
      <c r="A781" t="s">
        <v>11502</v>
      </c>
      <c r="B781" t="s">
        <v>9581</v>
      </c>
      <c r="C781" t="s">
        <v>9582</v>
      </c>
      <c r="D781" t="s">
        <v>9587</v>
      </c>
      <c r="E781" t="s">
        <v>9588</v>
      </c>
      <c r="F781" t="s">
        <v>11513</v>
      </c>
      <c r="G781" s="2">
        <v>26.240200000000002</v>
      </c>
      <c r="H781" t="s">
        <v>11515</v>
      </c>
      <c r="I781">
        <v>0.3</v>
      </c>
      <c r="K781" s="3">
        <f t="shared" si="12"/>
        <v>0.29999999999999993</v>
      </c>
      <c r="L781" s="4">
        <v>120</v>
      </c>
      <c r="M781">
        <v>51</v>
      </c>
      <c r="N781" s="3">
        <v>5.8500000000000003E-2</v>
      </c>
      <c r="O781" s="3">
        <v>4.8500000000000001E-2</v>
      </c>
      <c r="P781" s="4">
        <f>$L781*IF($J781="",$I781,VLOOKUP($J781,margin_ranges!$E$5:$F$10,2,FALSE))</f>
        <v>36</v>
      </c>
      <c r="Q781">
        <f>SUMIF($C$2:$C$4819,$C781,$P$2:$P5598)/SUMIF($C$2:$C$4819,$C781,$L$2:$L$4819)</f>
        <v>0.29999999999999993</v>
      </c>
    </row>
    <row r="782" spans="1:17" hidden="1" x14ac:dyDescent="0.3">
      <c r="A782" t="s">
        <v>11502</v>
      </c>
      <c r="B782" t="s">
        <v>9581</v>
      </c>
      <c r="C782" t="s">
        <v>9582</v>
      </c>
      <c r="D782" t="s">
        <v>9589</v>
      </c>
      <c r="E782" t="s">
        <v>9590</v>
      </c>
      <c r="F782" t="s">
        <v>11511</v>
      </c>
      <c r="G782" s="2">
        <v>26.240200000000002</v>
      </c>
      <c r="H782" t="s">
        <v>11515</v>
      </c>
      <c r="I782">
        <v>0.3</v>
      </c>
      <c r="K782" s="3">
        <f t="shared" si="12"/>
        <v>0.29999999999999993</v>
      </c>
      <c r="L782" s="4">
        <v>22</v>
      </c>
      <c r="M782">
        <v>9</v>
      </c>
      <c r="N782" s="3">
        <v>3.7699999999999997E-2</v>
      </c>
      <c r="O782" s="3">
        <v>4.8500000000000001E-2</v>
      </c>
      <c r="P782" s="4">
        <f>$L782*IF($J782="",$I782,VLOOKUP($J782,margin_ranges!$E$5:$F$10,2,FALSE))</f>
        <v>6.6</v>
      </c>
      <c r="Q782">
        <f>SUMIF($C$2:$C$4819,$C782,$P$2:$P5599)/SUMIF($C$2:$C$4819,$C782,$L$2:$L$4819)</f>
        <v>0.29999999999999993</v>
      </c>
    </row>
    <row r="783" spans="1:17" hidden="1" x14ac:dyDescent="0.3">
      <c r="A783" t="s">
        <v>11502</v>
      </c>
      <c r="B783" t="s">
        <v>9581</v>
      </c>
      <c r="C783" t="s">
        <v>9591</v>
      </c>
      <c r="D783" t="s">
        <v>9592</v>
      </c>
      <c r="E783" t="s">
        <v>9593</v>
      </c>
      <c r="F783" t="s">
        <v>11511</v>
      </c>
      <c r="G783" s="2">
        <v>25</v>
      </c>
      <c r="H783" t="s">
        <v>11515</v>
      </c>
      <c r="I783">
        <v>0.3</v>
      </c>
      <c r="K783" s="3">
        <f t="shared" si="12"/>
        <v>0.3</v>
      </c>
      <c r="L783" s="4">
        <v>11</v>
      </c>
      <c r="M783">
        <v>19</v>
      </c>
      <c r="N783" s="3">
        <v>3.3700000000000001E-2</v>
      </c>
      <c r="O783" s="3">
        <v>4.2900000000000001E-2</v>
      </c>
      <c r="P783" s="4">
        <f>$L783*IF($J783="",$I783,VLOOKUP($J783,margin_ranges!$E$5:$F$10,2,FALSE))</f>
        <v>3.3</v>
      </c>
      <c r="Q783">
        <f>SUMIF($C$2:$C$4819,$C783,$P$2:$P5600)/SUMIF($C$2:$C$4819,$C783,$L$2:$L$4819)</f>
        <v>0.3</v>
      </c>
    </row>
    <row r="784" spans="1:17" hidden="1" x14ac:dyDescent="0.3">
      <c r="A784" t="s">
        <v>11502</v>
      </c>
      <c r="B784" t="s">
        <v>9581</v>
      </c>
      <c r="C784" t="s">
        <v>9591</v>
      </c>
      <c r="D784" t="s">
        <v>9594</v>
      </c>
      <c r="E784" t="s">
        <v>9595</v>
      </c>
      <c r="F784" t="s">
        <v>11511</v>
      </c>
      <c r="G784" s="2">
        <v>25</v>
      </c>
      <c r="H784" t="s">
        <v>11515</v>
      </c>
      <c r="I784">
        <v>0.3</v>
      </c>
      <c r="K784" s="3">
        <f t="shared" si="12"/>
        <v>0.3</v>
      </c>
      <c r="L784" s="4">
        <v>12</v>
      </c>
      <c r="M784">
        <v>21</v>
      </c>
      <c r="N784" s="3">
        <v>3.6900000000000002E-2</v>
      </c>
      <c r="O784" s="3">
        <v>4.2900000000000001E-2</v>
      </c>
      <c r="P784" s="4">
        <f>$L784*IF($J784="",$I784,VLOOKUP($J784,margin_ranges!$E$5:$F$10,2,FALSE))</f>
        <v>3.5999999999999996</v>
      </c>
      <c r="Q784">
        <f>SUMIF($C$2:$C$4819,$C784,$P$2:$P5601)/SUMIF($C$2:$C$4819,$C784,$L$2:$L$4819)</f>
        <v>0.3</v>
      </c>
    </row>
    <row r="785" spans="1:17" hidden="1" x14ac:dyDescent="0.3">
      <c r="A785" t="s">
        <v>11502</v>
      </c>
      <c r="B785" t="s">
        <v>9581</v>
      </c>
      <c r="C785" t="s">
        <v>9591</v>
      </c>
      <c r="D785" t="s">
        <v>9596</v>
      </c>
      <c r="E785" t="s">
        <v>9597</v>
      </c>
      <c r="F785" t="s">
        <v>11511</v>
      </c>
      <c r="G785" s="2">
        <v>25</v>
      </c>
      <c r="H785" t="s">
        <v>11515</v>
      </c>
      <c r="I785">
        <v>0.3</v>
      </c>
      <c r="K785" s="3">
        <f t="shared" si="12"/>
        <v>0.3</v>
      </c>
      <c r="L785" s="4">
        <v>21</v>
      </c>
      <c r="M785">
        <v>36</v>
      </c>
      <c r="N785" s="3">
        <v>5.8099999999999999E-2</v>
      </c>
      <c r="O785" s="3">
        <v>4.2900000000000001E-2</v>
      </c>
      <c r="P785" s="4">
        <f>$L785*IF($J785="",$I785,VLOOKUP($J785,margin_ranges!$E$5:$F$10,2,FALSE))</f>
        <v>6.3</v>
      </c>
      <c r="Q785">
        <f>SUMIF($C$2:$C$4819,$C785,$P$2:$P5602)/SUMIF($C$2:$C$4819,$C785,$L$2:$L$4819)</f>
        <v>0.3</v>
      </c>
    </row>
    <row r="786" spans="1:17" hidden="1" x14ac:dyDescent="0.3">
      <c r="A786" t="s">
        <v>11502</v>
      </c>
      <c r="B786" t="s">
        <v>9581</v>
      </c>
      <c r="C786" t="s">
        <v>9591</v>
      </c>
      <c r="D786" t="s">
        <v>9598</v>
      </c>
      <c r="E786" t="s">
        <v>9599</v>
      </c>
      <c r="F786" t="s">
        <v>11511</v>
      </c>
      <c r="G786" s="2">
        <v>25</v>
      </c>
      <c r="H786" t="s">
        <v>11515</v>
      </c>
      <c r="I786">
        <v>0.3</v>
      </c>
      <c r="K786" s="3">
        <f t="shared" si="12"/>
        <v>0.3</v>
      </c>
      <c r="L786" s="4">
        <v>14</v>
      </c>
      <c r="M786">
        <v>23</v>
      </c>
      <c r="N786" s="3">
        <v>4.1300000000000003E-2</v>
      </c>
      <c r="O786" s="3">
        <v>4.2900000000000001E-2</v>
      </c>
      <c r="P786" s="4">
        <f>$L786*IF($J786="",$I786,VLOOKUP($J786,margin_ranges!$E$5:$F$10,2,FALSE))</f>
        <v>4.2</v>
      </c>
      <c r="Q786">
        <f>SUMIF($C$2:$C$4819,$C786,$P$2:$P5603)/SUMIF($C$2:$C$4819,$C786,$L$2:$L$4819)</f>
        <v>0.3</v>
      </c>
    </row>
    <row r="787" spans="1:17" hidden="1" x14ac:dyDescent="0.3">
      <c r="A787" t="s">
        <v>11502</v>
      </c>
      <c r="B787" t="s">
        <v>4581</v>
      </c>
      <c r="C787" s="1" t="s">
        <v>4621</v>
      </c>
      <c r="D787" t="s">
        <v>4622</v>
      </c>
      <c r="E787" t="s">
        <v>4623</v>
      </c>
      <c r="F787" t="s">
        <v>11511</v>
      </c>
      <c r="G787" s="2">
        <v>29</v>
      </c>
      <c r="H787" t="s">
        <v>11512</v>
      </c>
      <c r="I787">
        <v>0.3</v>
      </c>
      <c r="K787" s="3">
        <f t="shared" si="12"/>
        <v>0.3</v>
      </c>
      <c r="L787" s="4">
        <v>15</v>
      </c>
      <c r="M787">
        <v>27</v>
      </c>
      <c r="N787" s="3">
        <v>0.121</v>
      </c>
      <c r="O787" s="3">
        <v>9.98E-2</v>
      </c>
      <c r="P787" s="4">
        <f>$L787*IF($J787="",$I787,VLOOKUP($J787,margin_ranges!$E$5:$F$10,2,FALSE))</f>
        <v>4.5</v>
      </c>
      <c r="Q787">
        <f>SUMIF($C$2:$C$4819,$C787,$P$2:$P5604)/SUMIF($C$2:$C$4819,$C787,$L$2:$L$4819)</f>
        <v>0.3</v>
      </c>
    </row>
    <row r="788" spans="1:17" hidden="1" x14ac:dyDescent="0.3">
      <c r="A788" t="s">
        <v>11502</v>
      </c>
      <c r="B788" t="s">
        <v>4581</v>
      </c>
      <c r="C788" t="s">
        <v>4621</v>
      </c>
      <c r="D788" t="s">
        <v>4624</v>
      </c>
      <c r="E788" t="s">
        <v>4625</v>
      </c>
      <c r="F788" t="s">
        <v>11511</v>
      </c>
      <c r="G788" s="2">
        <v>29</v>
      </c>
      <c r="H788" t="s">
        <v>11512</v>
      </c>
      <c r="I788">
        <v>0.3</v>
      </c>
      <c r="K788" s="3">
        <f t="shared" si="12"/>
        <v>0.3</v>
      </c>
      <c r="L788" s="4">
        <v>40</v>
      </c>
      <c r="M788">
        <v>73</v>
      </c>
      <c r="N788" s="3">
        <v>9.4E-2</v>
      </c>
      <c r="O788" s="3">
        <v>9.98E-2</v>
      </c>
      <c r="P788" s="4">
        <f>$L788*IF($J788="",$I788,VLOOKUP($J788,margin_ranges!$E$5:$F$10,2,FALSE))</f>
        <v>12</v>
      </c>
      <c r="Q788">
        <f>SUMIF($C$2:$C$4819,$C788,$P$2:$P5605)/SUMIF($C$2:$C$4819,$C788,$L$2:$L$4819)</f>
        <v>0.3</v>
      </c>
    </row>
    <row r="789" spans="1:17" hidden="1" x14ac:dyDescent="0.3">
      <c r="A789" t="s">
        <v>11502</v>
      </c>
      <c r="B789" t="s">
        <v>5907</v>
      </c>
      <c r="C789" t="s">
        <v>6015</v>
      </c>
      <c r="D789" t="s">
        <v>6016</v>
      </c>
      <c r="E789" t="s">
        <v>6017</v>
      </c>
      <c r="F789" t="s">
        <v>11513</v>
      </c>
      <c r="G789" s="2">
        <v>22.384599999999999</v>
      </c>
      <c r="H789" t="s">
        <v>11515</v>
      </c>
      <c r="I789">
        <v>0.3</v>
      </c>
      <c r="K789" s="3">
        <f t="shared" si="12"/>
        <v>0.29999999999999993</v>
      </c>
      <c r="L789" s="4">
        <v>82</v>
      </c>
      <c r="M789">
        <v>83</v>
      </c>
      <c r="N789" s="3">
        <v>4.8500000000000001E-2</v>
      </c>
      <c r="O789" s="3">
        <v>4.0599999999999997E-2</v>
      </c>
      <c r="P789" s="4">
        <f>$L789*IF($J789="",$I789,VLOOKUP($J789,margin_ranges!$E$5:$F$10,2,FALSE))</f>
        <v>24.599999999999998</v>
      </c>
      <c r="Q789">
        <f>SUMIF($C$2:$C$4819,$C789,$P$2:$P5606)/SUMIF($C$2:$C$4819,$C789,$L$2:$L$4819)</f>
        <v>0.29999999999999993</v>
      </c>
    </row>
    <row r="790" spans="1:17" hidden="1" x14ac:dyDescent="0.3">
      <c r="A790" t="s">
        <v>11502</v>
      </c>
      <c r="B790" t="s">
        <v>5907</v>
      </c>
      <c r="C790" t="s">
        <v>6015</v>
      </c>
      <c r="D790" t="s">
        <v>6018</v>
      </c>
      <c r="E790" t="s">
        <v>6019</v>
      </c>
      <c r="F790" t="s">
        <v>11513</v>
      </c>
      <c r="G790" s="2">
        <v>22.384599999999999</v>
      </c>
      <c r="H790" t="s">
        <v>11512</v>
      </c>
      <c r="I790">
        <v>0.3</v>
      </c>
      <c r="K790" s="3">
        <f t="shared" si="12"/>
        <v>0.29999999999999993</v>
      </c>
      <c r="L790" s="4">
        <v>17</v>
      </c>
      <c r="M790">
        <v>17</v>
      </c>
      <c r="N790" s="3">
        <v>2.12E-2</v>
      </c>
      <c r="O790" s="3">
        <v>4.0599999999999997E-2</v>
      </c>
      <c r="P790" s="4">
        <f>$L790*IF($J790="",$I790,VLOOKUP($J790,margin_ranges!$E$5:$F$10,2,FALSE))</f>
        <v>5.0999999999999996</v>
      </c>
      <c r="Q790">
        <f>SUMIF($C$2:$C$4819,$C790,$P$2:$P5607)/SUMIF($C$2:$C$4819,$C790,$L$2:$L$4819)</f>
        <v>0.29999999999999993</v>
      </c>
    </row>
    <row r="791" spans="1:17" hidden="1" x14ac:dyDescent="0.3">
      <c r="A791" t="s">
        <v>11502</v>
      </c>
      <c r="B791" t="s">
        <v>151</v>
      </c>
      <c r="C791" t="s">
        <v>199</v>
      </c>
      <c r="D791" t="s">
        <v>200</v>
      </c>
      <c r="E791" t="s">
        <v>201</v>
      </c>
      <c r="F791" t="s">
        <v>11511</v>
      </c>
      <c r="G791" s="2">
        <v>29.3657</v>
      </c>
      <c r="H791" t="s">
        <v>11512</v>
      </c>
      <c r="I791">
        <v>0.3</v>
      </c>
      <c r="K791" s="3">
        <f t="shared" si="12"/>
        <v>0.3</v>
      </c>
      <c r="L791" s="4">
        <v>13</v>
      </c>
      <c r="M791">
        <v>70</v>
      </c>
      <c r="N791" s="3">
        <v>2.1600000000000001E-2</v>
      </c>
      <c r="O791" s="3">
        <v>2.46E-2</v>
      </c>
      <c r="P791" s="4">
        <f>$L791*IF($J791="",$I791,VLOOKUP($J791,margin_ranges!$E$5:$F$10,2,FALSE))</f>
        <v>3.9</v>
      </c>
      <c r="Q791">
        <f>SUMIF($C$2:$C$4819,$C791,$P$2:$P5608)/SUMIF($C$2:$C$4819,$C791,$L$2:$L$4819)</f>
        <v>0.3</v>
      </c>
    </row>
    <row r="792" spans="1:17" hidden="1" x14ac:dyDescent="0.3">
      <c r="A792" t="s">
        <v>11502</v>
      </c>
      <c r="B792" t="s">
        <v>8851</v>
      </c>
      <c r="C792" t="s">
        <v>199</v>
      </c>
      <c r="D792" t="s">
        <v>8852</v>
      </c>
      <c r="E792" t="s">
        <v>8853</v>
      </c>
      <c r="F792" t="s">
        <v>11513</v>
      </c>
      <c r="G792" s="2">
        <v>29</v>
      </c>
      <c r="H792" t="s">
        <v>11512</v>
      </c>
      <c r="I792">
        <v>0.3</v>
      </c>
      <c r="K792" s="3">
        <f t="shared" si="12"/>
        <v>0.3</v>
      </c>
      <c r="L792" s="4">
        <v>133</v>
      </c>
      <c r="M792">
        <v>100</v>
      </c>
      <c r="N792" s="3">
        <v>8.72E-2</v>
      </c>
      <c r="O792" s="3">
        <v>8.72E-2</v>
      </c>
      <c r="P792" s="4">
        <f>$L792*IF($J792="",$I792,VLOOKUP($J792,margin_ranges!$E$5:$F$10,2,FALSE))</f>
        <v>39.9</v>
      </c>
      <c r="Q792">
        <f>SUMIF($C$2:$C$4819,$C792,$P$2:$P5609)/SUMIF($C$2:$C$4819,$C792,$L$2:$L$4819)</f>
        <v>0.3</v>
      </c>
    </row>
    <row r="793" spans="1:17" hidden="1" x14ac:dyDescent="0.3">
      <c r="A793" t="s">
        <v>11502</v>
      </c>
      <c r="B793" t="s">
        <v>6775</v>
      </c>
      <c r="C793" t="s">
        <v>3457</v>
      </c>
      <c r="D793" t="s">
        <v>6841</v>
      </c>
      <c r="E793" t="s">
        <v>3459</v>
      </c>
      <c r="F793" t="s">
        <v>11511</v>
      </c>
      <c r="G793" s="2">
        <v>21.002099999999999</v>
      </c>
      <c r="H793" t="s">
        <v>11512</v>
      </c>
      <c r="I793">
        <v>0.3</v>
      </c>
      <c r="K793" s="3">
        <f t="shared" si="12"/>
        <v>0.29769736842105265</v>
      </c>
      <c r="L793" s="4">
        <v>13</v>
      </c>
      <c r="M793">
        <v>21</v>
      </c>
      <c r="N793" s="3">
        <v>6.88E-2</v>
      </c>
      <c r="O793" s="3">
        <v>8.3199999999999996E-2</v>
      </c>
      <c r="P793" s="4">
        <f>$L793*IF($J793="",$I793,VLOOKUP($J793,margin_ranges!$E$5:$F$10,2,FALSE))</f>
        <v>3.9</v>
      </c>
      <c r="Q793">
        <f>SUMIF($C$2:$C$4819,$C793,$P$2:$P5610)/SUMIF($C$2:$C$4819,$C793,$L$2:$L$4819)</f>
        <v>0.29769736842105265</v>
      </c>
    </row>
    <row r="794" spans="1:17" hidden="1" x14ac:dyDescent="0.3">
      <c r="A794" t="s">
        <v>11502</v>
      </c>
      <c r="B794" t="s">
        <v>8256</v>
      </c>
      <c r="C794" t="s">
        <v>3457</v>
      </c>
      <c r="D794" t="s">
        <v>8307</v>
      </c>
      <c r="E794" t="s">
        <v>8308</v>
      </c>
      <c r="F794" t="s">
        <v>11511</v>
      </c>
      <c r="G794" s="2">
        <v>32.418399999999998</v>
      </c>
      <c r="H794" t="s">
        <v>11512</v>
      </c>
      <c r="I794">
        <v>0.3</v>
      </c>
      <c r="K794" s="3">
        <f t="shared" si="12"/>
        <v>0.29769736842105265</v>
      </c>
      <c r="L794" s="4">
        <v>36</v>
      </c>
      <c r="M794">
        <v>17</v>
      </c>
      <c r="N794" s="3">
        <v>6.5299999999999997E-2</v>
      </c>
      <c r="O794" s="3">
        <v>7.0499999999999993E-2</v>
      </c>
      <c r="P794" s="4">
        <f>$L794*IF($J794="",$I794,VLOOKUP($J794,margin_ranges!$E$5:$F$10,2,FALSE))</f>
        <v>10.799999999999999</v>
      </c>
      <c r="Q794">
        <f>SUMIF($C$2:$C$4819,$C794,$P$2:$P5611)/SUMIF($C$2:$C$4819,$C794,$L$2:$L$4819)</f>
        <v>0.29769736842105265</v>
      </c>
    </row>
    <row r="795" spans="1:17" hidden="1" x14ac:dyDescent="0.3">
      <c r="A795" t="s">
        <v>11502</v>
      </c>
      <c r="B795" t="s">
        <v>3444</v>
      </c>
      <c r="C795" t="s">
        <v>3457</v>
      </c>
      <c r="D795" t="s">
        <v>3458</v>
      </c>
      <c r="E795" t="s">
        <v>3459</v>
      </c>
      <c r="F795" t="s">
        <v>11513</v>
      </c>
      <c r="G795" s="2">
        <v>39.806199999999997</v>
      </c>
      <c r="H795" t="s">
        <v>11512</v>
      </c>
      <c r="I795">
        <v>0.3</v>
      </c>
      <c r="K795" s="3">
        <f t="shared" si="12"/>
        <v>0.29769736842105265</v>
      </c>
      <c r="L795" s="4">
        <v>241</v>
      </c>
      <c r="M795">
        <v>19</v>
      </c>
      <c r="N795" s="3">
        <v>0.22409999999999999</v>
      </c>
      <c r="O795" s="3">
        <v>0.2437</v>
      </c>
      <c r="P795" s="4">
        <f>$L795*IF($J795="",$I795,VLOOKUP($J795,margin_ranges!$E$5:$F$10,2,FALSE))</f>
        <v>72.3</v>
      </c>
      <c r="Q795">
        <f>SUMIF($C$2:$C$4819,$C795,$P$2:$P5612)/SUMIF($C$2:$C$4819,$C795,$L$2:$L$4819)</f>
        <v>0.29769736842105265</v>
      </c>
    </row>
    <row r="796" spans="1:17" hidden="1" x14ac:dyDescent="0.3">
      <c r="A796" t="s">
        <v>11502</v>
      </c>
      <c r="B796" t="s">
        <v>6775</v>
      </c>
      <c r="C796" t="s">
        <v>3457</v>
      </c>
      <c r="D796" t="s">
        <v>6842</v>
      </c>
      <c r="E796" t="s">
        <v>3461</v>
      </c>
      <c r="F796" t="s">
        <v>11511</v>
      </c>
      <c r="G796" s="2">
        <v>21.002099999999999</v>
      </c>
      <c r="H796" t="s">
        <v>11517</v>
      </c>
      <c r="I796">
        <v>0.2</v>
      </c>
      <c r="K796" s="3">
        <f t="shared" si="12"/>
        <v>0.29769736842105265</v>
      </c>
      <c r="L796" s="4">
        <v>35</v>
      </c>
      <c r="M796">
        <v>57</v>
      </c>
      <c r="N796" s="3">
        <v>7.9299999999999995E-2</v>
      </c>
      <c r="O796" s="3">
        <v>8.3199999999999996E-2</v>
      </c>
      <c r="P796" s="4">
        <f>$L796*IF($J796="",$I796,VLOOKUP($J796,margin_ranges!$E$5:$F$10,2,FALSE))</f>
        <v>7</v>
      </c>
      <c r="Q796">
        <f>SUMIF($C$2:$C$4819,$C796,$P$2:$P5613)/SUMIF($C$2:$C$4819,$C796,$L$2:$L$4819)</f>
        <v>0.29769736842105265</v>
      </c>
    </row>
    <row r="797" spans="1:17" hidden="1" x14ac:dyDescent="0.3">
      <c r="A797" t="s">
        <v>11502</v>
      </c>
      <c r="B797" t="s">
        <v>3444</v>
      </c>
      <c r="C797" t="s">
        <v>3457</v>
      </c>
      <c r="D797" t="s">
        <v>3460</v>
      </c>
      <c r="E797" t="s">
        <v>3461</v>
      </c>
      <c r="F797" t="s">
        <v>11513</v>
      </c>
      <c r="G797" s="2">
        <v>39.806199999999997</v>
      </c>
      <c r="H797" t="s">
        <v>11512</v>
      </c>
      <c r="I797">
        <v>0.3</v>
      </c>
      <c r="K797" s="3">
        <f t="shared" si="12"/>
        <v>0.29769736842105265</v>
      </c>
      <c r="L797" s="4">
        <v>754</v>
      </c>
      <c r="M797">
        <v>61</v>
      </c>
      <c r="N797" s="3">
        <v>0.24099999999999999</v>
      </c>
      <c r="O797" s="3">
        <v>0.2437</v>
      </c>
      <c r="P797" s="4">
        <f>$L797*IF($J797="",$I797,VLOOKUP($J797,margin_ranges!$E$5:$F$10,2,FALSE))</f>
        <v>226.2</v>
      </c>
      <c r="Q797">
        <f>SUMIF($C$2:$C$4819,$C797,$P$2:$P5614)/SUMIF($C$2:$C$4819,$C797,$L$2:$L$4819)</f>
        <v>0.29769736842105265</v>
      </c>
    </row>
    <row r="798" spans="1:17" hidden="1" x14ac:dyDescent="0.3">
      <c r="A798" t="s">
        <v>11502</v>
      </c>
      <c r="B798" t="s">
        <v>3444</v>
      </c>
      <c r="C798" t="s">
        <v>3457</v>
      </c>
      <c r="D798" t="s">
        <v>3462</v>
      </c>
      <c r="E798" t="s">
        <v>3463</v>
      </c>
      <c r="F798" t="s">
        <v>11511</v>
      </c>
      <c r="G798" s="2">
        <v>39.806199999999997</v>
      </c>
      <c r="H798" t="s">
        <v>11512</v>
      </c>
      <c r="I798">
        <v>0.3</v>
      </c>
      <c r="K798" s="3">
        <f t="shared" si="12"/>
        <v>0.29769736842105265</v>
      </c>
      <c r="L798" s="4">
        <v>251</v>
      </c>
      <c r="M798">
        <v>20</v>
      </c>
      <c r="N798" s="3">
        <v>0.2772</v>
      </c>
      <c r="O798" s="3">
        <v>0.2437</v>
      </c>
      <c r="P798" s="4">
        <f>$L798*IF($J798="",$I798,VLOOKUP($J798,margin_ranges!$E$5:$F$10,2,FALSE))</f>
        <v>75.3</v>
      </c>
      <c r="Q798">
        <f>SUMIF($C$2:$C$4819,$C798,$P$2:$P5615)/SUMIF($C$2:$C$4819,$C798,$L$2:$L$4819)</f>
        <v>0.29769736842105265</v>
      </c>
    </row>
    <row r="799" spans="1:17" hidden="1" x14ac:dyDescent="0.3">
      <c r="A799" t="s">
        <v>11502</v>
      </c>
      <c r="B799" t="s">
        <v>8256</v>
      </c>
      <c r="C799" t="s">
        <v>3457</v>
      </c>
      <c r="D799" t="s">
        <v>8309</v>
      </c>
      <c r="E799" t="s">
        <v>8310</v>
      </c>
      <c r="F799" t="s">
        <v>11513</v>
      </c>
      <c r="G799" s="2">
        <v>32.418399999999998</v>
      </c>
      <c r="H799" t="s">
        <v>11512</v>
      </c>
      <c r="I799">
        <v>0.3</v>
      </c>
      <c r="K799" s="3">
        <f t="shared" si="12"/>
        <v>0.29769736842105265</v>
      </c>
      <c r="L799" s="4">
        <v>110</v>
      </c>
      <c r="M799">
        <v>52</v>
      </c>
      <c r="N799" s="3">
        <v>6.1699999999999998E-2</v>
      </c>
      <c r="O799" s="3">
        <v>7.0499999999999993E-2</v>
      </c>
      <c r="P799" s="4">
        <f>$L799*IF($J799="",$I799,VLOOKUP($J799,margin_ranges!$E$5:$F$10,2,FALSE))</f>
        <v>33</v>
      </c>
      <c r="Q799">
        <f>SUMIF($C$2:$C$4819,$C799,$P$2:$P5616)/SUMIF($C$2:$C$4819,$C799,$L$2:$L$4819)</f>
        <v>0.29769736842105265</v>
      </c>
    </row>
    <row r="800" spans="1:17" hidden="1" x14ac:dyDescent="0.3">
      <c r="A800" t="s">
        <v>11502</v>
      </c>
      <c r="B800" t="s">
        <v>8256</v>
      </c>
      <c r="C800" t="s">
        <v>3457</v>
      </c>
      <c r="D800" t="s">
        <v>8311</v>
      </c>
      <c r="E800" t="s">
        <v>8312</v>
      </c>
      <c r="F800" t="s">
        <v>11511</v>
      </c>
      <c r="G800" s="2">
        <v>32.418399999999998</v>
      </c>
      <c r="H800" t="s">
        <v>11512</v>
      </c>
      <c r="I800">
        <v>0.3</v>
      </c>
      <c r="K800" s="3">
        <f t="shared" si="12"/>
        <v>0.29769736842105265</v>
      </c>
      <c r="L800" s="4">
        <v>67</v>
      </c>
      <c r="M800">
        <v>32</v>
      </c>
      <c r="N800" s="3">
        <v>9.2600000000000002E-2</v>
      </c>
      <c r="O800" s="3">
        <v>7.0499999999999993E-2</v>
      </c>
      <c r="P800" s="4">
        <f>$L800*IF($J800="",$I800,VLOOKUP($J800,margin_ranges!$E$5:$F$10,2,FALSE))</f>
        <v>20.099999999999998</v>
      </c>
      <c r="Q800">
        <f>SUMIF($C$2:$C$4819,$C800,$P$2:$P5617)/SUMIF($C$2:$C$4819,$C800,$L$2:$L$4819)</f>
        <v>0.29769736842105265</v>
      </c>
    </row>
    <row r="801" spans="1:17" hidden="1" x14ac:dyDescent="0.3">
      <c r="A801" t="s">
        <v>11502</v>
      </c>
      <c r="B801" t="s">
        <v>6775</v>
      </c>
      <c r="C801" t="s">
        <v>3457</v>
      </c>
      <c r="D801" t="s">
        <v>6843</v>
      </c>
      <c r="E801" t="s">
        <v>3463</v>
      </c>
      <c r="F801" t="s">
        <v>11511</v>
      </c>
      <c r="G801" s="2">
        <v>21.002099999999999</v>
      </c>
      <c r="H801" t="s">
        <v>11512</v>
      </c>
      <c r="I801">
        <v>0.3</v>
      </c>
      <c r="K801" s="3">
        <f t="shared" si="12"/>
        <v>0.29769736842105265</v>
      </c>
      <c r="L801" s="4">
        <v>13</v>
      </c>
      <c r="M801">
        <v>21</v>
      </c>
      <c r="N801" s="3">
        <v>0.1164</v>
      </c>
      <c r="O801" s="3">
        <v>8.3199999999999996E-2</v>
      </c>
      <c r="P801" s="4">
        <f>$L801*IF($J801="",$I801,VLOOKUP($J801,margin_ranges!$E$5:$F$10,2,FALSE))</f>
        <v>3.9</v>
      </c>
      <c r="Q801">
        <f>SUMIF($C$2:$C$4819,$C801,$P$2:$P5618)/SUMIF($C$2:$C$4819,$C801,$L$2:$L$4819)</f>
        <v>0.29769736842105265</v>
      </c>
    </row>
    <row r="802" spans="1:17" hidden="1" x14ac:dyDescent="0.3">
      <c r="A802" t="s">
        <v>11502</v>
      </c>
      <c r="B802" t="s">
        <v>8184</v>
      </c>
      <c r="C802" t="s">
        <v>8185</v>
      </c>
      <c r="D802" t="s">
        <v>8186</v>
      </c>
      <c r="E802" t="s">
        <v>8187</v>
      </c>
      <c r="F802" t="s">
        <v>11511</v>
      </c>
      <c r="G802" s="2">
        <v>32.606999999999999</v>
      </c>
      <c r="H802" t="s">
        <v>11515</v>
      </c>
      <c r="I802">
        <v>0.3</v>
      </c>
      <c r="K802" s="3">
        <f t="shared" si="12"/>
        <v>0.3</v>
      </c>
      <c r="L802" s="4">
        <v>27</v>
      </c>
      <c r="M802">
        <v>52</v>
      </c>
      <c r="N802" s="3">
        <v>0.6623</v>
      </c>
      <c r="O802" s="3">
        <v>0.46779999999999999</v>
      </c>
      <c r="P802" s="4">
        <f>$L802*IF($J802="",$I802,VLOOKUP($J802,margin_ranges!$E$5:$F$10,2,FALSE))</f>
        <v>8.1</v>
      </c>
      <c r="Q802">
        <f>SUMIF($C$2:$C$4819,$C802,$P$2:$P5619)/SUMIF($C$2:$C$4819,$C802,$L$2:$L$4819)</f>
        <v>0.3</v>
      </c>
    </row>
    <row r="803" spans="1:17" hidden="1" x14ac:dyDescent="0.3">
      <c r="A803" t="s">
        <v>11502</v>
      </c>
      <c r="B803" t="s">
        <v>8184</v>
      </c>
      <c r="C803" t="s">
        <v>8185</v>
      </c>
      <c r="D803" t="s">
        <v>8188</v>
      </c>
      <c r="E803" t="s">
        <v>8189</v>
      </c>
      <c r="F803" t="s">
        <v>11511</v>
      </c>
      <c r="G803" s="2">
        <v>32.606999999999999</v>
      </c>
      <c r="H803" t="s">
        <v>11515</v>
      </c>
      <c r="I803">
        <v>0.3</v>
      </c>
      <c r="K803" s="3">
        <f t="shared" si="12"/>
        <v>0.3</v>
      </c>
      <c r="L803" s="4">
        <v>25</v>
      </c>
      <c r="M803">
        <v>47</v>
      </c>
      <c r="N803" s="3">
        <v>0.2442</v>
      </c>
      <c r="O803" s="3">
        <v>0.46779999999999999</v>
      </c>
      <c r="P803" s="4">
        <f>$L803*IF($J803="",$I803,VLOOKUP($J803,margin_ranges!$E$5:$F$10,2,FALSE))</f>
        <v>7.5</v>
      </c>
      <c r="Q803">
        <f>SUMIF($C$2:$C$4819,$C803,$P$2:$P5620)/SUMIF($C$2:$C$4819,$C803,$L$2:$L$4819)</f>
        <v>0.3</v>
      </c>
    </row>
    <row r="804" spans="1:17" hidden="1" x14ac:dyDescent="0.3">
      <c r="A804" t="s">
        <v>11502</v>
      </c>
      <c r="B804" t="s">
        <v>6775</v>
      </c>
      <c r="C804" t="s">
        <v>6844</v>
      </c>
      <c r="D804" t="s">
        <v>6845</v>
      </c>
      <c r="E804" t="s">
        <v>6846</v>
      </c>
      <c r="F804" t="s">
        <v>11513</v>
      </c>
      <c r="G804" s="2">
        <v>29</v>
      </c>
      <c r="H804" t="s">
        <v>11512</v>
      </c>
      <c r="I804">
        <v>0.3</v>
      </c>
      <c r="K804" s="3">
        <f t="shared" si="12"/>
        <v>0.3</v>
      </c>
      <c r="L804" s="4">
        <v>172</v>
      </c>
      <c r="M804">
        <v>100</v>
      </c>
      <c r="N804" s="3">
        <v>0.25829999999999997</v>
      </c>
      <c r="O804" s="3">
        <v>0.25829999999999997</v>
      </c>
      <c r="P804" s="4">
        <f>$L804*IF($J804="",$I804,VLOOKUP($J804,margin_ranges!$E$5:$F$10,2,FALSE))</f>
        <v>51.6</v>
      </c>
      <c r="Q804">
        <f>SUMIF($C$2:$C$4819,$C804,$P$2:$P5621)/SUMIF($C$2:$C$4819,$C804,$L$2:$L$4819)</f>
        <v>0.3</v>
      </c>
    </row>
    <row r="805" spans="1:17" hidden="1" x14ac:dyDescent="0.3">
      <c r="A805" t="s">
        <v>11502</v>
      </c>
      <c r="B805" t="s">
        <v>1360</v>
      </c>
      <c r="C805" t="s">
        <v>1443</v>
      </c>
      <c r="D805" t="s">
        <v>1444</v>
      </c>
      <c r="E805" t="s">
        <v>1445</v>
      </c>
      <c r="F805" t="s">
        <v>11511</v>
      </c>
      <c r="G805" s="2">
        <v>23.942599999999999</v>
      </c>
      <c r="H805" t="s">
        <v>11512</v>
      </c>
      <c r="I805">
        <v>0.3</v>
      </c>
      <c r="K805" s="3">
        <f t="shared" si="12"/>
        <v>0.29999999999999993</v>
      </c>
      <c r="L805" s="4">
        <v>35</v>
      </c>
      <c r="M805">
        <v>23</v>
      </c>
      <c r="N805" s="3">
        <v>0.37919999999999998</v>
      </c>
      <c r="O805" s="3">
        <v>0.37380000000000002</v>
      </c>
      <c r="P805" s="4">
        <f>$L805*IF($J805="",$I805,VLOOKUP($J805,margin_ranges!$E$5:$F$10,2,FALSE))</f>
        <v>10.5</v>
      </c>
      <c r="Q805">
        <f>SUMIF($C$2:$C$4819,$C805,$P$2:$P5622)/SUMIF($C$2:$C$4819,$C805,$L$2:$L$4819)</f>
        <v>0.29999999999999993</v>
      </c>
    </row>
    <row r="806" spans="1:17" hidden="1" x14ac:dyDescent="0.3">
      <c r="A806" t="s">
        <v>11502</v>
      </c>
      <c r="B806" t="s">
        <v>1360</v>
      </c>
      <c r="C806" t="s">
        <v>1443</v>
      </c>
      <c r="D806" s="1" t="s">
        <v>1446</v>
      </c>
      <c r="E806" t="s">
        <v>1447</v>
      </c>
      <c r="F806" t="s">
        <v>11511</v>
      </c>
      <c r="G806" s="2">
        <v>23.942599999999999</v>
      </c>
      <c r="H806" t="s">
        <v>11512</v>
      </c>
      <c r="I806">
        <v>0.3</v>
      </c>
      <c r="K806" s="3">
        <f t="shared" si="12"/>
        <v>0.29999999999999993</v>
      </c>
      <c r="L806" s="4">
        <v>36</v>
      </c>
      <c r="M806">
        <v>24</v>
      </c>
      <c r="N806" s="3">
        <v>0.36370000000000002</v>
      </c>
      <c r="O806" s="3">
        <v>0.37380000000000002</v>
      </c>
      <c r="P806" s="4">
        <f>$L806*IF($J806="",$I806,VLOOKUP($J806,margin_ranges!$E$5:$F$10,2,FALSE))</f>
        <v>10.799999999999999</v>
      </c>
      <c r="Q806">
        <f>SUMIF($C$2:$C$4819,$C806,$P$2:$P5623)/SUMIF($C$2:$C$4819,$C806,$L$2:$L$4819)</f>
        <v>0.29999999999999993</v>
      </c>
    </row>
    <row r="807" spans="1:17" hidden="1" x14ac:dyDescent="0.3">
      <c r="A807" t="s">
        <v>11502</v>
      </c>
      <c r="B807" t="s">
        <v>1360</v>
      </c>
      <c r="C807" t="s">
        <v>1443</v>
      </c>
      <c r="D807" t="s">
        <v>1448</v>
      </c>
      <c r="E807" t="s">
        <v>1449</v>
      </c>
      <c r="F807" t="s">
        <v>11511</v>
      </c>
      <c r="G807" s="2">
        <v>23.942599999999999</v>
      </c>
      <c r="H807" t="s">
        <v>11512</v>
      </c>
      <c r="I807">
        <v>0.3</v>
      </c>
      <c r="K807" s="3">
        <f t="shared" si="12"/>
        <v>0.29999999999999993</v>
      </c>
      <c r="L807" s="4">
        <v>41</v>
      </c>
      <c r="M807">
        <v>27</v>
      </c>
      <c r="N807" s="3">
        <v>0.33710000000000001</v>
      </c>
      <c r="O807" s="3">
        <v>0.37380000000000002</v>
      </c>
      <c r="P807" s="4">
        <f>$L807*IF($J807="",$I807,VLOOKUP($J807,margin_ranges!$E$5:$F$10,2,FALSE))</f>
        <v>12.299999999999999</v>
      </c>
      <c r="Q807">
        <f>SUMIF($C$2:$C$4819,$C807,$P$2:$P5624)/SUMIF($C$2:$C$4819,$C807,$L$2:$L$4819)</f>
        <v>0.29999999999999993</v>
      </c>
    </row>
    <row r="808" spans="1:17" hidden="1" x14ac:dyDescent="0.3">
      <c r="A808" t="s">
        <v>11502</v>
      </c>
      <c r="B808" t="s">
        <v>1360</v>
      </c>
      <c r="C808" t="s">
        <v>1443</v>
      </c>
      <c r="D808" t="s">
        <v>1450</v>
      </c>
      <c r="E808" t="s">
        <v>1451</v>
      </c>
      <c r="F808" t="s">
        <v>11511</v>
      </c>
      <c r="G808" s="2">
        <v>23.942599999999999</v>
      </c>
      <c r="H808" t="s">
        <v>11512</v>
      </c>
      <c r="I808">
        <v>0.3</v>
      </c>
      <c r="K808" s="3">
        <f t="shared" si="12"/>
        <v>0.29999999999999993</v>
      </c>
      <c r="L808" s="4">
        <v>41</v>
      </c>
      <c r="M808">
        <v>27</v>
      </c>
      <c r="N808" s="3">
        <v>0.42609999999999998</v>
      </c>
      <c r="O808" s="3">
        <v>0.37380000000000002</v>
      </c>
      <c r="P808" s="4">
        <f>$L808*IF($J808="",$I808,VLOOKUP($J808,margin_ranges!$E$5:$F$10,2,FALSE))</f>
        <v>12.299999999999999</v>
      </c>
      <c r="Q808">
        <f>SUMIF($C$2:$C$4819,$C808,$P$2:$P5625)/SUMIF($C$2:$C$4819,$C808,$L$2:$L$4819)</f>
        <v>0.29999999999999993</v>
      </c>
    </row>
    <row r="809" spans="1:17" hidden="1" x14ac:dyDescent="0.3">
      <c r="A809" t="s">
        <v>11502</v>
      </c>
      <c r="B809" t="s">
        <v>1360</v>
      </c>
      <c r="C809" t="s">
        <v>1452</v>
      </c>
      <c r="D809" s="1" t="s">
        <v>1453</v>
      </c>
      <c r="E809" t="s">
        <v>1454</v>
      </c>
      <c r="F809" t="s">
        <v>11511</v>
      </c>
      <c r="G809" s="2">
        <v>27.122</v>
      </c>
      <c r="H809" t="s">
        <v>11512</v>
      </c>
      <c r="I809">
        <v>0.3</v>
      </c>
      <c r="K809" s="3">
        <f t="shared" si="12"/>
        <v>0.3</v>
      </c>
      <c r="L809" s="4">
        <v>61</v>
      </c>
      <c r="M809">
        <v>47</v>
      </c>
      <c r="N809" s="3">
        <v>0.30869999999999997</v>
      </c>
      <c r="O809" s="3">
        <v>0.23150000000000001</v>
      </c>
      <c r="P809" s="4">
        <f>$L809*IF($J809="",$I809,VLOOKUP($J809,margin_ranges!$E$5:$F$10,2,FALSE))</f>
        <v>18.3</v>
      </c>
      <c r="Q809">
        <f>SUMIF($C$2:$C$4819,$C809,$P$2:$P5626)/SUMIF($C$2:$C$4819,$C809,$L$2:$L$4819)</f>
        <v>0.3</v>
      </c>
    </row>
    <row r="810" spans="1:17" hidden="1" x14ac:dyDescent="0.3">
      <c r="A810" t="s">
        <v>11502</v>
      </c>
      <c r="B810" t="s">
        <v>1360</v>
      </c>
      <c r="C810" t="s">
        <v>1452</v>
      </c>
      <c r="D810" t="s">
        <v>1455</v>
      </c>
      <c r="E810" t="s">
        <v>1456</v>
      </c>
      <c r="F810" t="s">
        <v>11511</v>
      </c>
      <c r="G810" s="2">
        <v>27.122</v>
      </c>
      <c r="H810" t="s">
        <v>11512</v>
      </c>
      <c r="I810">
        <v>0.3</v>
      </c>
      <c r="K810" s="3">
        <f t="shared" si="12"/>
        <v>0.3</v>
      </c>
      <c r="L810" s="4">
        <v>35</v>
      </c>
      <c r="M810">
        <v>27</v>
      </c>
      <c r="N810" s="3">
        <v>0.2601</v>
      </c>
      <c r="O810" s="3">
        <v>0.23150000000000001</v>
      </c>
      <c r="P810" s="4">
        <f>$L810*IF($J810="",$I810,VLOOKUP($J810,margin_ranges!$E$5:$F$10,2,FALSE))</f>
        <v>10.5</v>
      </c>
      <c r="Q810">
        <f>SUMIF($C$2:$C$4819,$C810,$P$2:$P5627)/SUMIF($C$2:$C$4819,$C810,$L$2:$L$4819)</f>
        <v>0.3</v>
      </c>
    </row>
    <row r="811" spans="1:17" hidden="1" x14ac:dyDescent="0.3">
      <c r="A811" t="s">
        <v>11502</v>
      </c>
      <c r="B811" t="s">
        <v>1360</v>
      </c>
      <c r="C811" t="s">
        <v>1452</v>
      </c>
      <c r="D811" t="s">
        <v>1457</v>
      </c>
      <c r="E811" t="s">
        <v>1458</v>
      </c>
      <c r="F811" t="s">
        <v>11511</v>
      </c>
      <c r="G811" s="2">
        <v>27.122</v>
      </c>
      <c r="H811" t="s">
        <v>11512</v>
      </c>
      <c r="I811">
        <v>0.3</v>
      </c>
      <c r="K811" s="3">
        <f t="shared" si="12"/>
        <v>0.3</v>
      </c>
      <c r="L811" s="4">
        <v>34</v>
      </c>
      <c r="M811">
        <v>26</v>
      </c>
      <c r="N811" s="3">
        <v>0.14960000000000001</v>
      </c>
      <c r="O811" s="3">
        <v>0.23150000000000001</v>
      </c>
      <c r="P811" s="4">
        <f>$L811*IF($J811="",$I811,VLOOKUP($J811,margin_ranges!$E$5:$F$10,2,FALSE))</f>
        <v>10.199999999999999</v>
      </c>
      <c r="Q811">
        <f>SUMIF($C$2:$C$4819,$C811,$P$2:$P5628)/SUMIF($C$2:$C$4819,$C811,$L$2:$L$4819)</f>
        <v>0.3</v>
      </c>
    </row>
    <row r="812" spans="1:17" hidden="1" x14ac:dyDescent="0.3">
      <c r="A812" t="s">
        <v>11502</v>
      </c>
      <c r="B812" t="s">
        <v>6775</v>
      </c>
      <c r="C812" t="s">
        <v>6847</v>
      </c>
      <c r="D812" t="s">
        <v>6848</v>
      </c>
      <c r="E812" t="s">
        <v>6849</v>
      </c>
      <c r="F812" t="s">
        <v>11513</v>
      </c>
      <c r="G812" s="2">
        <v>25</v>
      </c>
      <c r="H812" t="s">
        <v>11512</v>
      </c>
      <c r="I812">
        <v>0.3</v>
      </c>
      <c r="K812" s="3">
        <f t="shared" si="12"/>
        <v>0.3</v>
      </c>
      <c r="L812" s="4">
        <v>162</v>
      </c>
      <c r="M812">
        <v>39</v>
      </c>
      <c r="N812" s="3">
        <v>6.4100000000000004E-2</v>
      </c>
      <c r="O812" s="3">
        <v>5.9799999999999999E-2</v>
      </c>
      <c r="P812" s="4">
        <f>$L812*IF($J812="",$I812,VLOOKUP($J812,margin_ranges!$E$5:$F$10,2,FALSE))</f>
        <v>48.6</v>
      </c>
      <c r="Q812">
        <f>SUMIF($C$2:$C$4819,$C812,$P$2:$P5629)/SUMIF($C$2:$C$4819,$C812,$L$2:$L$4819)</f>
        <v>0.3</v>
      </c>
    </row>
    <row r="813" spans="1:17" hidden="1" x14ac:dyDescent="0.3">
      <c r="A813" t="s">
        <v>11502</v>
      </c>
      <c r="B813" t="s">
        <v>6775</v>
      </c>
      <c r="C813" t="s">
        <v>6847</v>
      </c>
      <c r="D813" t="s">
        <v>6850</v>
      </c>
      <c r="E813" t="s">
        <v>6851</v>
      </c>
      <c r="F813" t="s">
        <v>11513</v>
      </c>
      <c r="G813" s="2">
        <v>25</v>
      </c>
      <c r="H813" t="s">
        <v>11512</v>
      </c>
      <c r="I813">
        <v>0.3</v>
      </c>
      <c r="K813" s="3">
        <f t="shared" si="12"/>
        <v>0.3</v>
      </c>
      <c r="L813" s="4">
        <v>149</v>
      </c>
      <c r="M813">
        <v>36</v>
      </c>
      <c r="N813" s="3">
        <v>5.1999999999999998E-2</v>
      </c>
      <c r="O813" s="3">
        <v>5.9799999999999999E-2</v>
      </c>
      <c r="P813" s="4">
        <f>$L813*IF($J813="",$I813,VLOOKUP($J813,margin_ranges!$E$5:$F$10,2,FALSE))</f>
        <v>44.699999999999996</v>
      </c>
      <c r="Q813">
        <f>SUMIF($C$2:$C$4819,$C813,$P$2:$P5630)/SUMIF($C$2:$C$4819,$C813,$L$2:$L$4819)</f>
        <v>0.3</v>
      </c>
    </row>
    <row r="814" spans="1:17" hidden="1" x14ac:dyDescent="0.3">
      <c r="A814" t="s">
        <v>11502</v>
      </c>
      <c r="B814" t="s">
        <v>6775</v>
      </c>
      <c r="C814" t="s">
        <v>6847</v>
      </c>
      <c r="D814" t="s">
        <v>6852</v>
      </c>
      <c r="E814" t="s">
        <v>6853</v>
      </c>
      <c r="F814" t="s">
        <v>11513</v>
      </c>
      <c r="G814" s="2">
        <v>25</v>
      </c>
      <c r="H814" t="s">
        <v>11512</v>
      </c>
      <c r="I814">
        <v>0.3</v>
      </c>
      <c r="K814" s="3">
        <f t="shared" si="12"/>
        <v>0.3</v>
      </c>
      <c r="L814" s="4">
        <v>106</v>
      </c>
      <c r="M814">
        <v>25</v>
      </c>
      <c r="N814" s="3">
        <v>6.7000000000000004E-2</v>
      </c>
      <c r="O814" s="3">
        <v>5.9799999999999999E-2</v>
      </c>
      <c r="P814" s="4">
        <f>$L814*IF($J814="",$I814,VLOOKUP($J814,margin_ranges!$E$5:$F$10,2,FALSE))</f>
        <v>31.799999999999997</v>
      </c>
      <c r="Q814">
        <f>SUMIF($C$2:$C$4819,$C814,$P$2:$P5631)/SUMIF($C$2:$C$4819,$C814,$L$2:$L$4819)</f>
        <v>0.3</v>
      </c>
    </row>
    <row r="815" spans="1:17" hidden="1" x14ac:dyDescent="0.3">
      <c r="A815" t="s">
        <v>11502</v>
      </c>
      <c r="B815" t="s">
        <v>10032</v>
      </c>
      <c r="C815" t="s">
        <v>10033</v>
      </c>
      <c r="D815" t="s">
        <v>10034</v>
      </c>
      <c r="E815" t="s">
        <v>10035</v>
      </c>
      <c r="F815" t="s">
        <v>11513</v>
      </c>
      <c r="G815" s="2">
        <v>29</v>
      </c>
      <c r="H815" t="s">
        <v>11512</v>
      </c>
      <c r="I815">
        <v>0.3</v>
      </c>
      <c r="K815" s="3">
        <f t="shared" si="12"/>
        <v>0.3</v>
      </c>
      <c r="L815" s="4">
        <v>783</v>
      </c>
      <c r="M815">
        <v>100</v>
      </c>
      <c r="N815" s="3">
        <v>0.4103</v>
      </c>
      <c r="O815" s="3">
        <v>0.4113</v>
      </c>
      <c r="P815" s="4">
        <f>$L815*IF($J815="",$I815,VLOOKUP($J815,margin_ranges!$E$5:$F$10,2,FALSE))</f>
        <v>234.89999999999998</v>
      </c>
      <c r="Q815">
        <f>SUMIF($C$2:$C$4819,$C815,$P$2:$P5632)/SUMIF($C$2:$C$4819,$C815,$L$2:$L$4819)</f>
        <v>0.3</v>
      </c>
    </row>
    <row r="816" spans="1:17" hidden="1" x14ac:dyDescent="0.3">
      <c r="A816" t="s">
        <v>11502</v>
      </c>
      <c r="B816" t="s">
        <v>4581</v>
      </c>
      <c r="C816" t="s">
        <v>4626</v>
      </c>
      <c r="D816" s="1" t="s">
        <v>4627</v>
      </c>
      <c r="E816" t="s">
        <v>4628</v>
      </c>
      <c r="F816" t="s">
        <v>11513</v>
      </c>
      <c r="G816" s="2">
        <v>29</v>
      </c>
      <c r="H816" t="s">
        <v>11512</v>
      </c>
      <c r="I816">
        <v>0.3</v>
      </c>
      <c r="K816" s="3">
        <f t="shared" si="12"/>
        <v>0.3</v>
      </c>
      <c r="L816" s="4">
        <v>17</v>
      </c>
      <c r="M816">
        <v>76</v>
      </c>
      <c r="N816" s="3">
        <v>3.1099999999999999E-2</v>
      </c>
      <c r="O816" s="3">
        <v>1.7600000000000001E-2</v>
      </c>
      <c r="P816" s="4">
        <f>$L816*IF($J816="",$I816,VLOOKUP($J816,margin_ranges!$E$5:$F$10,2,FALSE))</f>
        <v>5.0999999999999996</v>
      </c>
      <c r="Q816">
        <f>SUMIF($C$2:$C$4819,$C816,$P$2:$P5633)/SUMIF($C$2:$C$4819,$C816,$L$2:$L$4819)</f>
        <v>0.3</v>
      </c>
    </row>
    <row r="817" spans="1:17" hidden="1" x14ac:dyDescent="0.3">
      <c r="A817" t="s">
        <v>11502</v>
      </c>
      <c r="B817" t="s">
        <v>1360</v>
      </c>
      <c r="C817" t="s">
        <v>1459</v>
      </c>
      <c r="D817" t="s">
        <v>1460</v>
      </c>
      <c r="E817" t="s">
        <v>1461</v>
      </c>
      <c r="F817" t="s">
        <v>11511</v>
      </c>
      <c r="G817" s="2">
        <v>27.487500000000001</v>
      </c>
      <c r="H817" t="s">
        <v>11515</v>
      </c>
      <c r="I817">
        <v>0.3</v>
      </c>
      <c r="K817" s="3">
        <f t="shared" si="12"/>
        <v>0.3</v>
      </c>
      <c r="L817" s="4">
        <v>60</v>
      </c>
      <c r="M817">
        <v>13</v>
      </c>
      <c r="N817" s="3">
        <v>0.36230000000000001</v>
      </c>
      <c r="O817" s="3">
        <v>0.40660000000000002</v>
      </c>
      <c r="P817" s="4">
        <f>$L817*IF($J817="",$I817,VLOOKUP($J817,margin_ranges!$E$5:$F$10,2,FALSE))</f>
        <v>18</v>
      </c>
      <c r="Q817">
        <f>SUMIF($C$2:$C$4819,$C817,$P$2:$P5634)/SUMIF($C$2:$C$4819,$C817,$L$2:$L$4819)</f>
        <v>0.3</v>
      </c>
    </row>
    <row r="818" spans="1:17" hidden="1" x14ac:dyDescent="0.3">
      <c r="A818" t="s">
        <v>11502</v>
      </c>
      <c r="B818" t="s">
        <v>1360</v>
      </c>
      <c r="C818" t="s">
        <v>1459</v>
      </c>
      <c r="D818" t="s">
        <v>1462</v>
      </c>
      <c r="E818" t="s">
        <v>1463</v>
      </c>
      <c r="F818" t="s">
        <v>11511</v>
      </c>
      <c r="G818" s="2">
        <v>27.487500000000001</v>
      </c>
      <c r="H818" t="s">
        <v>11512</v>
      </c>
      <c r="I818">
        <v>0.3</v>
      </c>
      <c r="K818" s="3">
        <f t="shared" si="12"/>
        <v>0.3</v>
      </c>
      <c r="L818" s="4">
        <v>34</v>
      </c>
      <c r="M818">
        <v>7</v>
      </c>
      <c r="N818" s="3">
        <v>0.33560000000000001</v>
      </c>
      <c r="O818" s="3">
        <v>0.40660000000000002</v>
      </c>
      <c r="P818" s="4">
        <f>$L818*IF($J818="",$I818,VLOOKUP($J818,margin_ranges!$E$5:$F$10,2,FALSE))</f>
        <v>10.199999999999999</v>
      </c>
      <c r="Q818">
        <f>SUMIF($C$2:$C$4819,$C818,$P$2:$P5635)/SUMIF($C$2:$C$4819,$C818,$L$2:$L$4819)</f>
        <v>0.3</v>
      </c>
    </row>
    <row r="819" spans="1:17" hidden="1" x14ac:dyDescent="0.3">
      <c r="A819" t="s">
        <v>11502</v>
      </c>
      <c r="B819" t="s">
        <v>1360</v>
      </c>
      <c r="C819" t="s">
        <v>1459</v>
      </c>
      <c r="D819" s="1" t="s">
        <v>1464</v>
      </c>
      <c r="E819" t="s">
        <v>1465</v>
      </c>
      <c r="F819" t="s">
        <v>11511</v>
      </c>
      <c r="G819" s="2">
        <v>27.487500000000001</v>
      </c>
      <c r="H819" t="s">
        <v>11515</v>
      </c>
      <c r="I819">
        <v>0.3</v>
      </c>
      <c r="K819" s="3">
        <f t="shared" si="12"/>
        <v>0.3</v>
      </c>
      <c r="L819" s="4">
        <v>171</v>
      </c>
      <c r="M819">
        <v>38</v>
      </c>
      <c r="N819" s="3">
        <v>0.39800000000000002</v>
      </c>
      <c r="O819" s="3">
        <v>0.40660000000000002</v>
      </c>
      <c r="P819" s="4">
        <f>$L819*IF($J819="",$I819,VLOOKUP($J819,margin_ranges!$E$5:$F$10,2,FALSE))</f>
        <v>51.3</v>
      </c>
      <c r="Q819">
        <f>SUMIF($C$2:$C$4819,$C819,$P$2:$P5636)/SUMIF($C$2:$C$4819,$C819,$L$2:$L$4819)</f>
        <v>0.3</v>
      </c>
    </row>
    <row r="820" spans="1:17" hidden="1" x14ac:dyDescent="0.3">
      <c r="A820" t="s">
        <v>11502</v>
      </c>
      <c r="B820" t="s">
        <v>1360</v>
      </c>
      <c r="C820" t="s">
        <v>1459</v>
      </c>
      <c r="D820" t="s">
        <v>1466</v>
      </c>
      <c r="E820" t="s">
        <v>1467</v>
      </c>
      <c r="F820" t="s">
        <v>11511</v>
      </c>
      <c r="G820" s="2">
        <v>27.487500000000001</v>
      </c>
      <c r="H820" t="s">
        <v>11515</v>
      </c>
      <c r="I820">
        <v>0.3</v>
      </c>
      <c r="K820" s="3">
        <f t="shared" si="12"/>
        <v>0.3</v>
      </c>
      <c r="L820" s="4">
        <v>183</v>
      </c>
      <c r="M820">
        <v>41</v>
      </c>
      <c r="N820" s="3">
        <v>0.45090000000000002</v>
      </c>
      <c r="O820" s="3">
        <v>0.40660000000000002</v>
      </c>
      <c r="P820" s="4">
        <f>$L820*IF($J820="",$I820,VLOOKUP($J820,margin_ranges!$E$5:$F$10,2,FALSE))</f>
        <v>54.9</v>
      </c>
      <c r="Q820">
        <f>SUMIF($C$2:$C$4819,$C820,$P$2:$P5637)/SUMIF($C$2:$C$4819,$C820,$L$2:$L$4819)</f>
        <v>0.3</v>
      </c>
    </row>
    <row r="821" spans="1:17" hidden="1" x14ac:dyDescent="0.3">
      <c r="A821" t="s">
        <v>11502</v>
      </c>
      <c r="B821" t="s">
        <v>614</v>
      </c>
      <c r="C821" t="s">
        <v>629</v>
      </c>
      <c r="D821" t="s">
        <v>630</v>
      </c>
      <c r="E821" t="s">
        <v>631</v>
      </c>
      <c r="F821" t="s">
        <v>11513</v>
      </c>
      <c r="G821" s="2">
        <v>29</v>
      </c>
      <c r="H821" t="s">
        <v>11512</v>
      </c>
      <c r="I821">
        <v>0.3</v>
      </c>
      <c r="K821" s="3">
        <f t="shared" si="12"/>
        <v>0.3</v>
      </c>
      <c r="L821" s="4">
        <v>1137</v>
      </c>
      <c r="M821">
        <v>33</v>
      </c>
      <c r="N821" s="3">
        <v>0.27410000000000001</v>
      </c>
      <c r="O821" s="3">
        <v>0.2802</v>
      </c>
      <c r="P821" s="4">
        <f>$L821*IF($J821="",$I821,VLOOKUP($J821,margin_ranges!$E$5:$F$10,2,FALSE))</f>
        <v>341.09999999999997</v>
      </c>
      <c r="Q821">
        <f>SUMIF($C$2:$C$4819,$C821,$P$2:$P5638)/SUMIF($C$2:$C$4819,$C821,$L$2:$L$4819)</f>
        <v>0.3</v>
      </c>
    </row>
    <row r="822" spans="1:17" hidden="1" x14ac:dyDescent="0.3">
      <c r="A822" t="s">
        <v>11502</v>
      </c>
      <c r="B822" t="s">
        <v>614</v>
      </c>
      <c r="C822" t="s">
        <v>629</v>
      </c>
      <c r="D822" t="s">
        <v>632</v>
      </c>
      <c r="E822" t="s">
        <v>633</v>
      </c>
      <c r="F822" t="s">
        <v>11513</v>
      </c>
      <c r="G822" s="2">
        <v>29</v>
      </c>
      <c r="H822" t="s">
        <v>11512</v>
      </c>
      <c r="I822">
        <v>0.3</v>
      </c>
      <c r="K822" s="3">
        <f t="shared" si="12"/>
        <v>0.3</v>
      </c>
      <c r="L822" s="4">
        <v>1131</v>
      </c>
      <c r="M822">
        <v>33</v>
      </c>
      <c r="N822" s="3">
        <v>0.27539999999999998</v>
      </c>
      <c r="O822" s="3">
        <v>0.2802</v>
      </c>
      <c r="P822" s="4">
        <f>$L822*IF($J822="",$I822,VLOOKUP($J822,margin_ranges!$E$5:$F$10,2,FALSE))</f>
        <v>339.3</v>
      </c>
      <c r="Q822">
        <f>SUMIF($C$2:$C$4819,$C822,$P$2:$P5639)/SUMIF($C$2:$C$4819,$C822,$L$2:$L$4819)</f>
        <v>0.3</v>
      </c>
    </row>
    <row r="823" spans="1:17" hidden="1" x14ac:dyDescent="0.3">
      <c r="A823" t="s">
        <v>11502</v>
      </c>
      <c r="B823" t="s">
        <v>614</v>
      </c>
      <c r="C823" t="s">
        <v>629</v>
      </c>
      <c r="D823" t="s">
        <v>634</v>
      </c>
      <c r="E823" t="s">
        <v>635</v>
      </c>
      <c r="F823" t="s">
        <v>11513</v>
      </c>
      <c r="G823" s="2">
        <v>29</v>
      </c>
      <c r="H823" t="s">
        <v>11512</v>
      </c>
      <c r="I823">
        <v>0.3</v>
      </c>
      <c r="K823" s="3">
        <f t="shared" si="12"/>
        <v>0.3</v>
      </c>
      <c r="L823" s="4">
        <v>1204</v>
      </c>
      <c r="M823">
        <v>35</v>
      </c>
      <c r="N823" s="3">
        <v>0.29089999999999999</v>
      </c>
      <c r="O823" s="3">
        <v>0.2802</v>
      </c>
      <c r="P823" s="4">
        <f>$L823*IF($J823="",$I823,VLOOKUP($J823,margin_ranges!$E$5:$F$10,2,FALSE))</f>
        <v>361.2</v>
      </c>
      <c r="Q823">
        <f>SUMIF($C$2:$C$4819,$C823,$P$2:$P5640)/SUMIF($C$2:$C$4819,$C823,$L$2:$L$4819)</f>
        <v>0.3</v>
      </c>
    </row>
    <row r="824" spans="1:17" hidden="1" x14ac:dyDescent="0.3">
      <c r="A824" t="s">
        <v>11502</v>
      </c>
      <c r="B824" t="s">
        <v>3103</v>
      </c>
      <c r="C824" t="s">
        <v>3104</v>
      </c>
      <c r="D824" t="s">
        <v>3105</v>
      </c>
      <c r="E824" t="s">
        <v>3106</v>
      </c>
      <c r="F824" t="s">
        <v>11511</v>
      </c>
      <c r="G824" s="2">
        <v>30.835599999999999</v>
      </c>
      <c r="H824" t="s">
        <v>11512</v>
      </c>
      <c r="I824">
        <v>0.3</v>
      </c>
      <c r="K824" s="3">
        <f t="shared" si="12"/>
        <v>0.32405580059493283</v>
      </c>
      <c r="L824" s="4">
        <v>764</v>
      </c>
      <c r="M824">
        <v>8</v>
      </c>
      <c r="N824" s="3">
        <v>0.37669999999999998</v>
      </c>
      <c r="O824" s="3">
        <v>0.219</v>
      </c>
      <c r="P824" s="4">
        <f>$L824*IF($J824="",$I824,VLOOKUP($J824,margin_ranges!$E$5:$F$10,2,FALSE))</f>
        <v>229.2</v>
      </c>
      <c r="Q824">
        <f>SUMIF($C$2:$C$4819,$C824,$P$2:$P5641)/SUMIF($C$2:$C$4819,$C824,$L$2:$L$4819)</f>
        <v>0.32405580059493283</v>
      </c>
    </row>
    <row r="825" spans="1:17" hidden="1" x14ac:dyDescent="0.3">
      <c r="A825" t="s">
        <v>11502</v>
      </c>
      <c r="B825" t="s">
        <v>3103</v>
      </c>
      <c r="C825" t="s">
        <v>3104</v>
      </c>
      <c r="D825" t="s">
        <v>3107</v>
      </c>
      <c r="E825" t="s">
        <v>3108</v>
      </c>
      <c r="F825" t="s">
        <v>11513</v>
      </c>
      <c r="G825" s="2">
        <v>30.835599999999999</v>
      </c>
      <c r="H825" t="s">
        <v>11516</v>
      </c>
      <c r="I825">
        <v>0.43</v>
      </c>
      <c r="K825" s="3">
        <f t="shared" si="12"/>
        <v>0.32405580059493283</v>
      </c>
      <c r="L825" s="4">
        <v>1804</v>
      </c>
      <c r="M825">
        <v>19</v>
      </c>
      <c r="N825" s="3">
        <v>0.15840000000000001</v>
      </c>
      <c r="O825" s="3">
        <v>0.219</v>
      </c>
      <c r="P825" s="4">
        <f>$L825*IF($J825="",$I825,VLOOKUP($J825,margin_ranges!$E$5:$F$10,2,FALSE))</f>
        <v>775.72</v>
      </c>
      <c r="Q825">
        <f>SUMIF($C$2:$C$4819,$C825,$P$2:$P5642)/SUMIF($C$2:$C$4819,$C825,$L$2:$L$4819)</f>
        <v>0.32405580059493283</v>
      </c>
    </row>
    <row r="826" spans="1:17" hidden="1" x14ac:dyDescent="0.3">
      <c r="A826" t="s">
        <v>11502</v>
      </c>
      <c r="B826" t="s">
        <v>3103</v>
      </c>
      <c r="C826" t="s">
        <v>3104</v>
      </c>
      <c r="D826" t="s">
        <v>3109</v>
      </c>
      <c r="E826" t="s">
        <v>3110</v>
      </c>
      <c r="F826" t="s">
        <v>11513</v>
      </c>
      <c r="G826" s="2">
        <v>30.835599999999999</v>
      </c>
      <c r="H826" t="s">
        <v>11512</v>
      </c>
      <c r="I826">
        <v>0.3</v>
      </c>
      <c r="K826" s="3">
        <f t="shared" si="12"/>
        <v>0.32405580059493283</v>
      </c>
      <c r="L826" s="4">
        <v>1462</v>
      </c>
      <c r="M826">
        <v>15</v>
      </c>
      <c r="N826" s="3">
        <v>0.24990000000000001</v>
      </c>
      <c r="O826" s="3">
        <v>0.219</v>
      </c>
      <c r="P826" s="4">
        <f>$L826*IF($J826="",$I826,VLOOKUP($J826,margin_ranges!$E$5:$F$10,2,FALSE))</f>
        <v>438.59999999999997</v>
      </c>
      <c r="Q826">
        <f>SUMIF($C$2:$C$4819,$C826,$P$2:$P5643)/SUMIF($C$2:$C$4819,$C826,$L$2:$L$4819)</f>
        <v>0.32405580059493283</v>
      </c>
    </row>
    <row r="827" spans="1:17" hidden="1" x14ac:dyDescent="0.3">
      <c r="A827" t="s">
        <v>11502</v>
      </c>
      <c r="B827" t="s">
        <v>3103</v>
      </c>
      <c r="C827" t="s">
        <v>3104</v>
      </c>
      <c r="D827" t="s">
        <v>3111</v>
      </c>
      <c r="E827" t="s">
        <v>3112</v>
      </c>
      <c r="F827" t="s">
        <v>11513</v>
      </c>
      <c r="G827" s="2">
        <v>30.835599999999999</v>
      </c>
      <c r="H827" t="s">
        <v>11512</v>
      </c>
      <c r="I827">
        <v>0.3</v>
      </c>
      <c r="K827" s="3">
        <f t="shared" si="12"/>
        <v>0.32405580059493283</v>
      </c>
      <c r="L827" s="4">
        <v>5719</v>
      </c>
      <c r="M827">
        <v>59</v>
      </c>
      <c r="N827" s="3">
        <v>0.24279999999999999</v>
      </c>
      <c r="O827" s="3">
        <v>0.219</v>
      </c>
      <c r="P827" s="4">
        <f>$L827*IF($J827="",$I827,VLOOKUP($J827,margin_ranges!$E$5:$F$10,2,FALSE))</f>
        <v>1715.7</v>
      </c>
      <c r="Q827">
        <f>SUMIF($C$2:$C$4819,$C827,$P$2:$P5644)/SUMIF($C$2:$C$4819,$C827,$L$2:$L$4819)</f>
        <v>0.32405580059493283</v>
      </c>
    </row>
    <row r="828" spans="1:17" hidden="1" x14ac:dyDescent="0.3">
      <c r="A828" t="s">
        <v>11502</v>
      </c>
      <c r="B828" t="s">
        <v>801</v>
      </c>
      <c r="C828" t="s">
        <v>840</v>
      </c>
      <c r="D828" t="s">
        <v>841</v>
      </c>
      <c r="E828" t="s">
        <v>842</v>
      </c>
      <c r="F828" t="s">
        <v>11511</v>
      </c>
      <c r="G828" s="2">
        <v>31.389199999999999</v>
      </c>
      <c r="H828" t="s">
        <v>11512</v>
      </c>
      <c r="I828">
        <v>0.3</v>
      </c>
      <c r="K828" s="3">
        <f t="shared" si="12"/>
        <v>0.3</v>
      </c>
      <c r="L828" s="4">
        <v>10</v>
      </c>
      <c r="M828">
        <v>80</v>
      </c>
      <c r="N828" s="3">
        <v>0.19520000000000001</v>
      </c>
      <c r="O828" s="3">
        <v>0.1757</v>
      </c>
      <c r="P828" s="4">
        <f>$L828*IF($J828="",$I828,VLOOKUP($J828,margin_ranges!$E$5:$F$10,2,FALSE))</f>
        <v>3</v>
      </c>
      <c r="Q828">
        <f>SUMIF($C$2:$C$4819,$C828,$P$2:$P5645)/SUMIF($C$2:$C$4819,$C828,$L$2:$L$4819)</f>
        <v>0.3</v>
      </c>
    </row>
    <row r="829" spans="1:17" hidden="1" x14ac:dyDescent="0.3">
      <c r="A829" t="s">
        <v>11502</v>
      </c>
      <c r="B829" t="s">
        <v>3113</v>
      </c>
      <c r="C829" t="s">
        <v>3113</v>
      </c>
      <c r="D829" t="s">
        <v>3114</v>
      </c>
      <c r="E829" t="s">
        <v>3115</v>
      </c>
      <c r="F829" t="s">
        <v>11511</v>
      </c>
      <c r="G829" s="2">
        <v>29</v>
      </c>
      <c r="H829" t="s">
        <v>11512</v>
      </c>
      <c r="I829">
        <v>0.3</v>
      </c>
      <c r="K829" s="3">
        <f t="shared" si="12"/>
        <v>0.3</v>
      </c>
      <c r="L829" s="4">
        <v>15</v>
      </c>
      <c r="M829">
        <v>100</v>
      </c>
      <c r="N829" s="3">
        <v>0.17469999999999999</v>
      </c>
      <c r="O829" s="3">
        <v>0.17469999999999999</v>
      </c>
      <c r="P829" s="4">
        <f>$L829*IF($J829="",$I829,VLOOKUP($J829,margin_ranges!$E$5:$F$10,2,FALSE))</f>
        <v>4.5</v>
      </c>
      <c r="Q829">
        <f>SUMIF($C$2:$C$4819,$C829,$P$2:$P5646)/SUMIF($C$2:$C$4819,$C829,$L$2:$L$4819)</f>
        <v>0.3</v>
      </c>
    </row>
    <row r="830" spans="1:17" hidden="1" x14ac:dyDescent="0.3">
      <c r="A830" t="s">
        <v>11502</v>
      </c>
      <c r="B830" t="s">
        <v>1360</v>
      </c>
      <c r="C830" t="s">
        <v>1468</v>
      </c>
      <c r="D830" t="s">
        <v>1469</v>
      </c>
      <c r="E830" t="s">
        <v>1470</v>
      </c>
      <c r="F830" t="s">
        <v>11511</v>
      </c>
      <c r="G830" s="2">
        <v>29</v>
      </c>
      <c r="H830" t="s">
        <v>11512</v>
      </c>
      <c r="I830">
        <v>0.3</v>
      </c>
      <c r="K830" s="3">
        <f t="shared" si="12"/>
        <v>0.3</v>
      </c>
      <c r="L830" s="4">
        <v>10</v>
      </c>
      <c r="M830">
        <v>52</v>
      </c>
      <c r="N830" s="3">
        <v>0.32619999999999999</v>
      </c>
      <c r="O830" s="3">
        <v>0.33229999999999998</v>
      </c>
      <c r="P830" s="4">
        <f>$L830*IF($J830="",$I830,VLOOKUP($J830,margin_ranges!$E$5:$F$10,2,FALSE))</f>
        <v>3</v>
      </c>
      <c r="Q830">
        <f>SUMIF($C$2:$C$4819,$C830,$P$2:$P5647)/SUMIF($C$2:$C$4819,$C830,$L$2:$L$4819)</f>
        <v>0.3</v>
      </c>
    </row>
    <row r="831" spans="1:17" hidden="1" x14ac:dyDescent="0.3">
      <c r="A831" t="s">
        <v>11502</v>
      </c>
      <c r="B831" t="s">
        <v>1360</v>
      </c>
      <c r="C831" t="s">
        <v>1468</v>
      </c>
      <c r="D831" t="s">
        <v>1471</v>
      </c>
      <c r="E831" t="s">
        <v>1472</v>
      </c>
      <c r="F831" t="s">
        <v>11511</v>
      </c>
      <c r="G831" s="2">
        <v>29</v>
      </c>
      <c r="H831" t="s">
        <v>11512</v>
      </c>
      <c r="I831">
        <v>0.3</v>
      </c>
      <c r="K831" s="3">
        <f t="shared" si="12"/>
        <v>0.3</v>
      </c>
      <c r="L831" s="4">
        <v>9</v>
      </c>
      <c r="M831">
        <v>48</v>
      </c>
      <c r="N831" s="3">
        <v>0.33910000000000001</v>
      </c>
      <c r="O831" s="3">
        <v>0.33229999999999998</v>
      </c>
      <c r="P831" s="4">
        <f>$L831*IF($J831="",$I831,VLOOKUP($J831,margin_ranges!$E$5:$F$10,2,FALSE))</f>
        <v>2.6999999999999997</v>
      </c>
      <c r="Q831">
        <f>SUMIF($C$2:$C$4819,$C831,$P$2:$P5648)/SUMIF($C$2:$C$4819,$C831,$L$2:$L$4819)</f>
        <v>0.3</v>
      </c>
    </row>
    <row r="832" spans="1:17" hidden="1" x14ac:dyDescent="0.3">
      <c r="A832" t="s">
        <v>11502</v>
      </c>
      <c r="B832" t="s">
        <v>3116</v>
      </c>
      <c r="C832" t="s">
        <v>3117</v>
      </c>
      <c r="D832" t="s">
        <v>3118</v>
      </c>
      <c r="E832" t="s">
        <v>3119</v>
      </c>
      <c r="F832" t="s">
        <v>11511</v>
      </c>
      <c r="G832" s="2">
        <v>31.751000000000001</v>
      </c>
      <c r="H832" t="s">
        <v>11515</v>
      </c>
      <c r="I832">
        <v>0.3</v>
      </c>
      <c r="K832" s="3">
        <f t="shared" si="12"/>
        <v>0.3</v>
      </c>
      <c r="L832" s="4">
        <v>13</v>
      </c>
      <c r="M832">
        <v>5</v>
      </c>
      <c r="N832" s="3">
        <v>0.219</v>
      </c>
      <c r="O832" s="3">
        <v>0.55159999999999998</v>
      </c>
      <c r="P832" s="4">
        <f>$L832*IF($J832="",$I832,VLOOKUP($J832,margin_ranges!$E$5:$F$10,2,FALSE))</f>
        <v>3.9</v>
      </c>
      <c r="Q832">
        <f>SUMIF($C$2:$C$4819,$C832,$P$2:$P5649)/SUMIF($C$2:$C$4819,$C832,$L$2:$L$4819)</f>
        <v>0.3</v>
      </c>
    </row>
    <row r="833" spans="1:17" hidden="1" x14ac:dyDescent="0.3">
      <c r="A833" t="s">
        <v>11502</v>
      </c>
      <c r="B833" t="s">
        <v>3116</v>
      </c>
      <c r="C833" t="s">
        <v>3117</v>
      </c>
      <c r="D833" t="s">
        <v>3120</v>
      </c>
      <c r="E833" t="s">
        <v>3121</v>
      </c>
      <c r="F833" t="s">
        <v>11511</v>
      </c>
      <c r="G833" s="2">
        <v>31.751000000000001</v>
      </c>
      <c r="H833" t="s">
        <v>11515</v>
      </c>
      <c r="I833">
        <v>0.3</v>
      </c>
      <c r="K833" s="3">
        <f t="shared" si="12"/>
        <v>0.3</v>
      </c>
      <c r="L833" s="4">
        <v>24</v>
      </c>
      <c r="M833">
        <v>8</v>
      </c>
      <c r="N833" s="3">
        <v>0.42449999999999999</v>
      </c>
      <c r="O833" s="3">
        <v>0.55159999999999998</v>
      </c>
      <c r="P833" s="4">
        <f>$L833*IF($J833="",$I833,VLOOKUP($J833,margin_ranges!$E$5:$F$10,2,FALSE))</f>
        <v>7.1999999999999993</v>
      </c>
      <c r="Q833">
        <f>SUMIF($C$2:$C$4819,$C833,$P$2:$P5650)/SUMIF($C$2:$C$4819,$C833,$L$2:$L$4819)</f>
        <v>0.3</v>
      </c>
    </row>
    <row r="834" spans="1:17" hidden="1" x14ac:dyDescent="0.3">
      <c r="A834" t="s">
        <v>11502</v>
      </c>
      <c r="B834" t="s">
        <v>3116</v>
      </c>
      <c r="C834" t="s">
        <v>3117</v>
      </c>
      <c r="D834" t="s">
        <v>3122</v>
      </c>
      <c r="E834" t="s">
        <v>3123</v>
      </c>
      <c r="F834" t="s">
        <v>11513</v>
      </c>
      <c r="G834" s="2">
        <v>31.751000000000001</v>
      </c>
      <c r="H834" t="s">
        <v>11515</v>
      </c>
      <c r="I834">
        <v>0.3</v>
      </c>
      <c r="K834" s="3">
        <f t="shared" si="12"/>
        <v>0.3</v>
      </c>
      <c r="L834" s="4">
        <v>107</v>
      </c>
      <c r="M834">
        <v>38</v>
      </c>
      <c r="N834" s="3">
        <v>0.69410000000000005</v>
      </c>
      <c r="O834" s="3">
        <v>0.55159999999999998</v>
      </c>
      <c r="P834" s="4">
        <f>$L834*IF($J834="",$I834,VLOOKUP($J834,margin_ranges!$E$5:$F$10,2,FALSE))</f>
        <v>32.1</v>
      </c>
      <c r="Q834">
        <f>SUMIF($C$2:$C$4819,$C834,$P$2:$P5651)/SUMIF($C$2:$C$4819,$C834,$L$2:$L$4819)</f>
        <v>0.3</v>
      </c>
    </row>
    <row r="835" spans="1:17" hidden="1" x14ac:dyDescent="0.3">
      <c r="A835" t="s">
        <v>11502</v>
      </c>
      <c r="B835" t="s">
        <v>3116</v>
      </c>
      <c r="C835" t="s">
        <v>3117</v>
      </c>
      <c r="D835" t="s">
        <v>3124</v>
      </c>
      <c r="E835" t="s">
        <v>3125</v>
      </c>
      <c r="F835" t="s">
        <v>11511</v>
      </c>
      <c r="G835" s="2">
        <v>31.751000000000001</v>
      </c>
      <c r="H835" t="s">
        <v>11515</v>
      </c>
      <c r="I835">
        <v>0.3</v>
      </c>
      <c r="K835" s="3">
        <f t="shared" ref="K835:K898" si="13">Q835</f>
        <v>0.3</v>
      </c>
      <c r="L835" s="4">
        <v>11</v>
      </c>
      <c r="M835">
        <v>4</v>
      </c>
      <c r="N835" s="3">
        <v>0.32519999999999999</v>
      </c>
      <c r="O835" s="3">
        <v>0.55159999999999998</v>
      </c>
      <c r="P835" s="4">
        <f>$L835*IF($J835="",$I835,VLOOKUP($J835,margin_ranges!$E$5:$F$10,2,FALSE))</f>
        <v>3.3</v>
      </c>
      <c r="Q835">
        <f>SUMIF($C$2:$C$4819,$C835,$P$2:$P5652)/SUMIF($C$2:$C$4819,$C835,$L$2:$L$4819)</f>
        <v>0.3</v>
      </c>
    </row>
    <row r="836" spans="1:17" hidden="1" x14ac:dyDescent="0.3">
      <c r="A836" t="s">
        <v>11502</v>
      </c>
      <c r="B836" t="s">
        <v>3116</v>
      </c>
      <c r="C836" t="s">
        <v>3117</v>
      </c>
      <c r="D836" t="s">
        <v>3126</v>
      </c>
      <c r="E836" t="s">
        <v>3127</v>
      </c>
      <c r="F836" t="s">
        <v>11513</v>
      </c>
      <c r="G836" s="2">
        <v>31.751000000000001</v>
      </c>
      <c r="H836" t="s">
        <v>11515</v>
      </c>
      <c r="I836">
        <v>0.3</v>
      </c>
      <c r="K836" s="3">
        <f t="shared" si="13"/>
        <v>0.3</v>
      </c>
      <c r="L836" s="4">
        <v>100</v>
      </c>
      <c r="M836">
        <v>36</v>
      </c>
      <c r="N836" s="3">
        <v>0.83440000000000003</v>
      </c>
      <c r="O836" s="3">
        <v>0.55159999999999998</v>
      </c>
      <c r="P836" s="4">
        <f>$L836*IF($J836="",$I836,VLOOKUP($J836,margin_ranges!$E$5:$F$10,2,FALSE))</f>
        <v>30</v>
      </c>
      <c r="Q836">
        <f>SUMIF($C$2:$C$4819,$C836,$P$2:$P5653)/SUMIF($C$2:$C$4819,$C836,$L$2:$L$4819)</f>
        <v>0.3</v>
      </c>
    </row>
    <row r="837" spans="1:17" hidden="1" x14ac:dyDescent="0.3">
      <c r="A837" t="s">
        <v>11502</v>
      </c>
      <c r="B837" t="s">
        <v>3116</v>
      </c>
      <c r="C837" t="s">
        <v>3117</v>
      </c>
      <c r="D837" t="s">
        <v>3128</v>
      </c>
      <c r="E837" t="s">
        <v>3129</v>
      </c>
      <c r="F837" t="s">
        <v>11511</v>
      </c>
      <c r="G837" s="2">
        <v>31.751000000000001</v>
      </c>
      <c r="H837" t="s">
        <v>11515</v>
      </c>
      <c r="I837">
        <v>0.3</v>
      </c>
      <c r="K837" s="3">
        <f t="shared" si="13"/>
        <v>0.3</v>
      </c>
      <c r="L837" s="4">
        <v>12</v>
      </c>
      <c r="M837">
        <v>4</v>
      </c>
      <c r="N837" s="3">
        <v>0.39360000000000001</v>
      </c>
      <c r="O837" s="3">
        <v>0.55159999999999998</v>
      </c>
      <c r="P837" s="4">
        <f>$L837*IF($J837="",$I837,VLOOKUP($J837,margin_ranges!$E$5:$F$10,2,FALSE))</f>
        <v>3.5999999999999996</v>
      </c>
      <c r="Q837">
        <f>SUMIF($C$2:$C$4819,$C837,$P$2:$P5654)/SUMIF($C$2:$C$4819,$C837,$L$2:$L$4819)</f>
        <v>0.3</v>
      </c>
    </row>
    <row r="838" spans="1:17" hidden="1" x14ac:dyDescent="0.3">
      <c r="A838" t="s">
        <v>11502</v>
      </c>
      <c r="B838" t="s">
        <v>3116</v>
      </c>
      <c r="C838" t="s">
        <v>3117</v>
      </c>
      <c r="D838" t="s">
        <v>3130</v>
      </c>
      <c r="E838" t="s">
        <v>3131</v>
      </c>
      <c r="F838" t="s">
        <v>11511</v>
      </c>
      <c r="G838" s="2">
        <v>31.751000000000001</v>
      </c>
      <c r="H838" t="s">
        <v>11515</v>
      </c>
      <c r="I838">
        <v>0.3</v>
      </c>
      <c r="K838" s="3">
        <f t="shared" si="13"/>
        <v>0.3</v>
      </c>
      <c r="L838" s="4">
        <v>8</v>
      </c>
      <c r="M838">
        <v>3</v>
      </c>
      <c r="N838" s="3">
        <v>0.21440000000000001</v>
      </c>
      <c r="O838" s="3">
        <v>0.55159999999999998</v>
      </c>
      <c r="P838" s="4">
        <f>$L838*IF($J838="",$I838,VLOOKUP($J838,margin_ranges!$E$5:$F$10,2,FALSE))</f>
        <v>2.4</v>
      </c>
      <c r="Q838">
        <f>SUMIF($C$2:$C$4819,$C838,$P$2:$P5655)/SUMIF($C$2:$C$4819,$C838,$L$2:$L$4819)</f>
        <v>0.3</v>
      </c>
    </row>
    <row r="839" spans="1:17" hidden="1" x14ac:dyDescent="0.3">
      <c r="A839" t="s">
        <v>11502</v>
      </c>
      <c r="B839" t="s">
        <v>5261</v>
      </c>
      <c r="C839" t="s">
        <v>5262</v>
      </c>
      <c r="D839" t="s">
        <v>5263</v>
      </c>
      <c r="E839" t="s">
        <v>5264</v>
      </c>
      <c r="F839" t="s">
        <v>11511</v>
      </c>
      <c r="G839" s="2">
        <v>38.927599999999998</v>
      </c>
      <c r="H839" t="s">
        <v>11512</v>
      </c>
      <c r="I839">
        <v>0.3</v>
      </c>
      <c r="K839" s="3">
        <f t="shared" si="13"/>
        <v>0.3</v>
      </c>
      <c r="L839" s="4">
        <v>35</v>
      </c>
      <c r="M839">
        <v>89</v>
      </c>
      <c r="N839" s="3">
        <v>0.29899999999999999</v>
      </c>
      <c r="O839" s="3">
        <v>0.247</v>
      </c>
      <c r="P839" s="4">
        <f>$L839*IF($J839="",$I839,VLOOKUP($J839,margin_ranges!$E$5:$F$10,2,FALSE))</f>
        <v>10.5</v>
      </c>
      <c r="Q839">
        <f>SUMIF($C$2:$C$4819,$C839,$P$2:$P5656)/SUMIF($C$2:$C$4819,$C839,$L$2:$L$4819)</f>
        <v>0.3</v>
      </c>
    </row>
    <row r="840" spans="1:17" hidden="1" x14ac:dyDescent="0.3">
      <c r="A840" t="s">
        <v>11502</v>
      </c>
      <c r="B840" t="s">
        <v>3132</v>
      </c>
      <c r="C840" t="s">
        <v>3133</v>
      </c>
      <c r="D840" t="s">
        <v>3134</v>
      </c>
      <c r="E840" t="s">
        <v>3135</v>
      </c>
      <c r="F840" t="s">
        <v>11511</v>
      </c>
      <c r="G840" s="2">
        <v>32.555599999999998</v>
      </c>
      <c r="H840" t="s">
        <v>11512</v>
      </c>
      <c r="I840">
        <v>0.3</v>
      </c>
      <c r="K840" s="3">
        <f t="shared" si="13"/>
        <v>0.3</v>
      </c>
      <c r="L840" s="4">
        <v>7</v>
      </c>
      <c r="M840">
        <v>15</v>
      </c>
      <c r="N840" s="3">
        <v>9.11E-2</v>
      </c>
      <c r="O840" s="3">
        <v>8.4500000000000006E-2</v>
      </c>
      <c r="P840" s="4">
        <f>$L840*IF($J840="",$I840,VLOOKUP($J840,margin_ranges!$E$5:$F$10,2,FALSE))</f>
        <v>2.1</v>
      </c>
      <c r="Q840">
        <f>SUMIF($C$2:$C$4819,$C840,$P$2:$P5657)/SUMIF($C$2:$C$4819,$C840,$L$2:$L$4819)</f>
        <v>0.3</v>
      </c>
    </row>
    <row r="841" spans="1:17" hidden="1" x14ac:dyDescent="0.3">
      <c r="A841" t="s">
        <v>11502</v>
      </c>
      <c r="B841" t="s">
        <v>3132</v>
      </c>
      <c r="C841" t="s">
        <v>3133</v>
      </c>
      <c r="D841" t="s">
        <v>3136</v>
      </c>
      <c r="E841" t="s">
        <v>3137</v>
      </c>
      <c r="F841" t="s">
        <v>11511</v>
      </c>
      <c r="G841" s="2">
        <v>32.555599999999998</v>
      </c>
      <c r="H841" t="s">
        <v>11512</v>
      </c>
      <c r="I841">
        <v>0.3</v>
      </c>
      <c r="K841" s="3">
        <f t="shared" si="13"/>
        <v>0.3</v>
      </c>
      <c r="L841" s="4">
        <v>8</v>
      </c>
      <c r="M841">
        <v>17</v>
      </c>
      <c r="N841" s="3">
        <v>8.3500000000000005E-2</v>
      </c>
      <c r="O841" s="3">
        <v>8.4500000000000006E-2</v>
      </c>
      <c r="P841" s="4">
        <f>$L841*IF($J841="",$I841,VLOOKUP($J841,margin_ranges!$E$5:$F$10,2,FALSE))</f>
        <v>2.4</v>
      </c>
      <c r="Q841">
        <f>SUMIF($C$2:$C$4819,$C841,$P$2:$P5658)/SUMIF($C$2:$C$4819,$C841,$L$2:$L$4819)</f>
        <v>0.3</v>
      </c>
    </row>
    <row r="842" spans="1:17" hidden="1" x14ac:dyDescent="0.3">
      <c r="A842" t="s">
        <v>11502</v>
      </c>
      <c r="B842" t="s">
        <v>3132</v>
      </c>
      <c r="C842" t="s">
        <v>3133</v>
      </c>
      <c r="D842" t="s">
        <v>3138</v>
      </c>
      <c r="E842" t="s">
        <v>3132</v>
      </c>
      <c r="F842" t="s">
        <v>11511</v>
      </c>
      <c r="G842" s="2">
        <v>32.555599999999998</v>
      </c>
      <c r="H842" t="s">
        <v>11512</v>
      </c>
      <c r="I842">
        <v>0.3</v>
      </c>
      <c r="K842" s="3">
        <f t="shared" si="13"/>
        <v>0.3</v>
      </c>
      <c r="L842" s="4">
        <v>8</v>
      </c>
      <c r="M842">
        <v>16</v>
      </c>
      <c r="N842" s="3">
        <v>9.5799999999999996E-2</v>
      </c>
      <c r="O842" s="3">
        <v>8.4500000000000006E-2</v>
      </c>
      <c r="P842" s="4">
        <f>$L842*IF($J842="",$I842,VLOOKUP($J842,margin_ranges!$E$5:$F$10,2,FALSE))</f>
        <v>2.4</v>
      </c>
      <c r="Q842">
        <f>SUMIF($C$2:$C$4819,$C842,$P$2:$P5659)/SUMIF($C$2:$C$4819,$C842,$L$2:$L$4819)</f>
        <v>0.3</v>
      </c>
    </row>
    <row r="843" spans="1:17" hidden="1" x14ac:dyDescent="0.3">
      <c r="A843" t="s">
        <v>11502</v>
      </c>
      <c r="B843" t="s">
        <v>3132</v>
      </c>
      <c r="C843" t="s">
        <v>3133</v>
      </c>
      <c r="D843" t="s">
        <v>3139</v>
      </c>
      <c r="E843" t="s">
        <v>3140</v>
      </c>
      <c r="F843" t="s">
        <v>11511</v>
      </c>
      <c r="G843" s="2">
        <v>32.555599999999998</v>
      </c>
      <c r="H843" t="s">
        <v>11512</v>
      </c>
      <c r="I843">
        <v>0.3</v>
      </c>
      <c r="K843" s="3">
        <f t="shared" si="13"/>
        <v>0.3</v>
      </c>
      <c r="L843" s="4">
        <v>10</v>
      </c>
      <c r="M843">
        <v>20</v>
      </c>
      <c r="N843" s="3">
        <v>6.83E-2</v>
      </c>
      <c r="O843" s="3">
        <v>8.4500000000000006E-2</v>
      </c>
      <c r="P843" s="4">
        <f>$L843*IF($J843="",$I843,VLOOKUP($J843,margin_ranges!$E$5:$F$10,2,FALSE))</f>
        <v>3</v>
      </c>
      <c r="Q843">
        <f>SUMIF($C$2:$C$4819,$C843,$P$2:$P5660)/SUMIF($C$2:$C$4819,$C843,$L$2:$L$4819)</f>
        <v>0.3</v>
      </c>
    </row>
    <row r="844" spans="1:17" hidden="1" x14ac:dyDescent="0.3">
      <c r="A844" t="s">
        <v>11502</v>
      </c>
      <c r="B844" t="s">
        <v>3132</v>
      </c>
      <c r="C844" t="s">
        <v>3133</v>
      </c>
      <c r="D844" t="s">
        <v>3141</v>
      </c>
      <c r="E844" t="s">
        <v>3142</v>
      </c>
      <c r="F844" t="s">
        <v>11511</v>
      </c>
      <c r="G844" s="2">
        <v>32.555599999999998</v>
      </c>
      <c r="H844" t="s">
        <v>11512</v>
      </c>
      <c r="I844">
        <v>0.3</v>
      </c>
      <c r="K844" s="3">
        <f t="shared" si="13"/>
        <v>0.3</v>
      </c>
      <c r="L844" s="4">
        <v>7</v>
      </c>
      <c r="M844">
        <v>15</v>
      </c>
      <c r="N844" s="3">
        <v>8.6499999999999994E-2</v>
      </c>
      <c r="O844" s="3">
        <v>8.4500000000000006E-2</v>
      </c>
      <c r="P844" s="4">
        <f>$L844*IF($J844="",$I844,VLOOKUP($J844,margin_ranges!$E$5:$F$10,2,FALSE))</f>
        <v>2.1</v>
      </c>
      <c r="Q844">
        <f>SUMIF($C$2:$C$4819,$C844,$P$2:$P5661)/SUMIF($C$2:$C$4819,$C844,$L$2:$L$4819)</f>
        <v>0.3</v>
      </c>
    </row>
    <row r="845" spans="1:17" hidden="1" x14ac:dyDescent="0.3">
      <c r="A845" t="s">
        <v>11502</v>
      </c>
      <c r="B845" t="s">
        <v>3132</v>
      </c>
      <c r="C845" t="s">
        <v>3133</v>
      </c>
      <c r="D845" t="s">
        <v>3143</v>
      </c>
      <c r="E845" t="s">
        <v>3144</v>
      </c>
      <c r="F845" t="s">
        <v>11511</v>
      </c>
      <c r="G845" s="2">
        <v>32.555599999999998</v>
      </c>
      <c r="H845" t="s">
        <v>11512</v>
      </c>
      <c r="I845">
        <v>0.3</v>
      </c>
      <c r="K845" s="3">
        <f t="shared" si="13"/>
        <v>0.3</v>
      </c>
      <c r="L845" s="4">
        <v>7</v>
      </c>
      <c r="M845">
        <v>15</v>
      </c>
      <c r="N845" s="3">
        <v>9.9099999999999994E-2</v>
      </c>
      <c r="O845" s="3">
        <v>8.4500000000000006E-2</v>
      </c>
      <c r="P845" s="4">
        <f>$L845*IF($J845="",$I845,VLOOKUP($J845,margin_ranges!$E$5:$F$10,2,FALSE))</f>
        <v>2.1</v>
      </c>
      <c r="Q845">
        <f>SUMIF($C$2:$C$4819,$C845,$P$2:$P5662)/SUMIF($C$2:$C$4819,$C845,$L$2:$L$4819)</f>
        <v>0.3</v>
      </c>
    </row>
    <row r="846" spans="1:17" hidden="1" x14ac:dyDescent="0.3">
      <c r="A846" t="s">
        <v>11502</v>
      </c>
      <c r="B846" t="s">
        <v>7561</v>
      </c>
      <c r="C846" t="s">
        <v>7657</v>
      </c>
      <c r="D846" t="s">
        <v>7658</v>
      </c>
      <c r="E846" t="s">
        <v>7659</v>
      </c>
      <c r="F846" t="s">
        <v>11511</v>
      </c>
      <c r="G846" s="2">
        <v>28.045100000000001</v>
      </c>
      <c r="H846" t="s">
        <v>11512</v>
      </c>
      <c r="I846">
        <v>0.3</v>
      </c>
      <c r="K846" s="3">
        <f t="shared" si="13"/>
        <v>0.3</v>
      </c>
      <c r="L846" s="4">
        <v>8</v>
      </c>
      <c r="M846">
        <v>36</v>
      </c>
      <c r="N846" s="3">
        <v>0.1115</v>
      </c>
      <c r="O846" s="3">
        <v>9.9000000000000005E-2</v>
      </c>
      <c r="P846" s="4">
        <f>$L846*IF($J846="",$I846,VLOOKUP($J846,margin_ranges!$E$5:$F$10,2,FALSE))</f>
        <v>2.4</v>
      </c>
      <c r="Q846">
        <f>SUMIF($C$2:$C$4819,$C846,$P$2:$P5663)/SUMIF($C$2:$C$4819,$C846,$L$2:$L$4819)</f>
        <v>0.3</v>
      </c>
    </row>
    <row r="847" spans="1:17" hidden="1" x14ac:dyDescent="0.3">
      <c r="A847" t="s">
        <v>11502</v>
      </c>
      <c r="B847" t="s">
        <v>7561</v>
      </c>
      <c r="C847" t="s">
        <v>7657</v>
      </c>
      <c r="D847" t="s">
        <v>7660</v>
      </c>
      <c r="E847" t="s">
        <v>7661</v>
      </c>
      <c r="F847" t="s">
        <v>11511</v>
      </c>
      <c r="G847" s="2">
        <v>28.045100000000001</v>
      </c>
      <c r="H847" t="s">
        <v>11512</v>
      </c>
      <c r="I847">
        <v>0.3</v>
      </c>
      <c r="K847" s="3">
        <f t="shared" si="13"/>
        <v>0.3</v>
      </c>
      <c r="L847" s="4">
        <v>9</v>
      </c>
      <c r="M847">
        <v>40</v>
      </c>
      <c r="N847" s="3">
        <v>0.114</v>
      </c>
      <c r="O847" s="3">
        <v>9.9000000000000005E-2</v>
      </c>
      <c r="P847" s="4">
        <f>$L847*IF($J847="",$I847,VLOOKUP($J847,margin_ranges!$E$5:$F$10,2,FALSE))</f>
        <v>2.6999999999999997</v>
      </c>
      <c r="Q847">
        <f>SUMIF($C$2:$C$4819,$C847,$P$2:$P5664)/SUMIF($C$2:$C$4819,$C847,$L$2:$L$4819)</f>
        <v>0.3</v>
      </c>
    </row>
    <row r="848" spans="1:17" hidden="1" x14ac:dyDescent="0.3">
      <c r="A848" t="s">
        <v>11502</v>
      </c>
      <c r="B848" t="s">
        <v>9426</v>
      </c>
      <c r="C848" t="s">
        <v>9427</v>
      </c>
      <c r="D848" t="s">
        <v>9428</v>
      </c>
      <c r="E848" t="s">
        <v>9429</v>
      </c>
      <c r="F848" t="s">
        <v>11511</v>
      </c>
      <c r="G848" s="2">
        <v>30.2346</v>
      </c>
      <c r="H848" t="s">
        <v>11512</v>
      </c>
      <c r="I848">
        <v>0.3</v>
      </c>
      <c r="K848" s="3">
        <f t="shared" si="13"/>
        <v>0.3</v>
      </c>
      <c r="L848" s="4">
        <v>50</v>
      </c>
      <c r="M848">
        <v>35</v>
      </c>
      <c r="N848" s="3">
        <v>0.3352</v>
      </c>
      <c r="O848" s="3">
        <v>0.29520000000000002</v>
      </c>
      <c r="P848" s="4">
        <f>$L848*IF($J848="",$I848,VLOOKUP($J848,margin_ranges!$E$5:$F$10,2,FALSE))</f>
        <v>15</v>
      </c>
      <c r="Q848">
        <f>SUMIF($C$2:$C$4819,$C848,$P$2:$P5665)/SUMIF($C$2:$C$4819,$C848,$L$2:$L$4819)</f>
        <v>0.3</v>
      </c>
    </row>
    <row r="849" spans="1:17" hidden="1" x14ac:dyDescent="0.3">
      <c r="A849" t="s">
        <v>11502</v>
      </c>
      <c r="B849" t="s">
        <v>9426</v>
      </c>
      <c r="C849" t="s">
        <v>9427</v>
      </c>
      <c r="D849" t="s">
        <v>9430</v>
      </c>
      <c r="E849" t="s">
        <v>9431</v>
      </c>
      <c r="F849" t="s">
        <v>11511</v>
      </c>
      <c r="G849" s="2">
        <v>30.2346</v>
      </c>
      <c r="H849" t="s">
        <v>11512</v>
      </c>
      <c r="I849">
        <v>0.3</v>
      </c>
      <c r="K849" s="3">
        <f t="shared" si="13"/>
        <v>0.3</v>
      </c>
      <c r="L849" s="4">
        <v>33</v>
      </c>
      <c r="M849">
        <v>24</v>
      </c>
      <c r="N849" s="3">
        <v>0.2462</v>
      </c>
      <c r="O849" s="3">
        <v>0.29520000000000002</v>
      </c>
      <c r="P849" s="4">
        <f>$L849*IF($J849="",$I849,VLOOKUP($J849,margin_ranges!$E$5:$F$10,2,FALSE))</f>
        <v>9.9</v>
      </c>
      <c r="Q849">
        <f>SUMIF($C$2:$C$4819,$C849,$P$2:$P5666)/SUMIF($C$2:$C$4819,$C849,$L$2:$L$4819)</f>
        <v>0.3</v>
      </c>
    </row>
    <row r="850" spans="1:17" hidden="1" x14ac:dyDescent="0.3">
      <c r="A850" t="s">
        <v>11502</v>
      </c>
      <c r="B850" t="s">
        <v>9426</v>
      </c>
      <c r="C850" t="s">
        <v>9427</v>
      </c>
      <c r="D850" t="s">
        <v>9432</v>
      </c>
      <c r="E850" t="s">
        <v>9433</v>
      </c>
      <c r="F850" t="s">
        <v>11511</v>
      </c>
      <c r="G850" s="2">
        <v>30.2346</v>
      </c>
      <c r="H850" t="s">
        <v>11512</v>
      </c>
      <c r="I850">
        <v>0.3</v>
      </c>
      <c r="K850" s="3">
        <f t="shared" si="13"/>
        <v>0.3</v>
      </c>
      <c r="L850" s="4">
        <v>58</v>
      </c>
      <c r="M850">
        <v>41</v>
      </c>
      <c r="N850" s="3">
        <v>0.2994</v>
      </c>
      <c r="O850" s="3">
        <v>0.29520000000000002</v>
      </c>
      <c r="P850" s="4">
        <f>$L850*IF($J850="",$I850,VLOOKUP($J850,margin_ranges!$E$5:$F$10,2,FALSE))</f>
        <v>17.399999999999999</v>
      </c>
      <c r="Q850">
        <f>SUMIF($C$2:$C$4819,$C850,$P$2:$P5667)/SUMIF($C$2:$C$4819,$C850,$L$2:$L$4819)</f>
        <v>0.3</v>
      </c>
    </row>
    <row r="851" spans="1:17" hidden="1" x14ac:dyDescent="0.3">
      <c r="A851" t="s">
        <v>11502</v>
      </c>
      <c r="B851" t="s">
        <v>3979</v>
      </c>
      <c r="C851" t="s">
        <v>3980</v>
      </c>
      <c r="D851" t="s">
        <v>3981</v>
      </c>
      <c r="E851" t="s">
        <v>3982</v>
      </c>
      <c r="F851" t="s">
        <v>11511</v>
      </c>
      <c r="G851" s="2">
        <v>37.409999999999997</v>
      </c>
      <c r="H851" t="s">
        <v>11514</v>
      </c>
      <c r="I851">
        <v>0.43</v>
      </c>
      <c r="K851" s="3">
        <f t="shared" si="13"/>
        <v>0.43</v>
      </c>
      <c r="L851" s="4">
        <v>154</v>
      </c>
      <c r="M851">
        <v>35</v>
      </c>
      <c r="N851" s="3">
        <v>7.51E-2</v>
      </c>
      <c r="O851" s="3">
        <v>0.2364</v>
      </c>
      <c r="P851" s="4">
        <f>$L851*IF($J851="",$I851,VLOOKUP($J851,margin_ranges!$E$5:$F$10,2,FALSE))</f>
        <v>66.22</v>
      </c>
      <c r="Q851">
        <f>SUMIF($C$2:$C$4819,$C851,$P$2:$P5668)/SUMIF($C$2:$C$4819,$C851,$L$2:$L$4819)</f>
        <v>0.43</v>
      </c>
    </row>
    <row r="852" spans="1:17" hidden="1" x14ac:dyDescent="0.3">
      <c r="A852" t="s">
        <v>11502</v>
      </c>
      <c r="B852" t="s">
        <v>3979</v>
      </c>
      <c r="C852" t="s">
        <v>3980</v>
      </c>
      <c r="D852" t="s">
        <v>3983</v>
      </c>
      <c r="E852" t="s">
        <v>3984</v>
      </c>
      <c r="F852" t="s">
        <v>11511</v>
      </c>
      <c r="G852" s="2">
        <v>37.409999999999997</v>
      </c>
      <c r="H852" t="s">
        <v>11514</v>
      </c>
      <c r="I852">
        <v>0.43</v>
      </c>
      <c r="K852" s="3">
        <f t="shared" si="13"/>
        <v>0.43</v>
      </c>
      <c r="L852" s="4">
        <v>10</v>
      </c>
      <c r="M852">
        <v>2</v>
      </c>
      <c r="N852" s="3">
        <v>0.12609999999999999</v>
      </c>
      <c r="O852" s="3">
        <v>0.2364</v>
      </c>
      <c r="P852" s="4">
        <f>$L852*IF($J852="",$I852,VLOOKUP($J852,margin_ranges!$E$5:$F$10,2,FALSE))</f>
        <v>4.3</v>
      </c>
      <c r="Q852">
        <f>SUMIF($C$2:$C$4819,$C852,$P$2:$P5669)/SUMIF($C$2:$C$4819,$C852,$L$2:$L$4819)</f>
        <v>0.43</v>
      </c>
    </row>
    <row r="853" spans="1:17" hidden="1" x14ac:dyDescent="0.3">
      <c r="A853" t="s">
        <v>11502</v>
      </c>
      <c r="B853" t="s">
        <v>3979</v>
      </c>
      <c r="C853" t="s">
        <v>3980</v>
      </c>
      <c r="D853" t="s">
        <v>3985</v>
      </c>
      <c r="E853" t="s">
        <v>3986</v>
      </c>
      <c r="F853" t="s">
        <v>11513</v>
      </c>
      <c r="G853" s="2">
        <v>37.409999999999997</v>
      </c>
      <c r="H853" t="s">
        <v>11514</v>
      </c>
      <c r="I853">
        <v>0.43</v>
      </c>
      <c r="K853" s="3">
        <f t="shared" si="13"/>
        <v>0.43</v>
      </c>
      <c r="L853" s="4">
        <v>280</v>
      </c>
      <c r="M853">
        <v>63</v>
      </c>
      <c r="N853" s="3">
        <v>0.32840000000000003</v>
      </c>
      <c r="O853" s="3">
        <v>0.2364</v>
      </c>
      <c r="P853" s="4">
        <f>$L853*IF($J853="",$I853,VLOOKUP($J853,margin_ranges!$E$5:$F$10,2,FALSE))</f>
        <v>120.39999999999999</v>
      </c>
      <c r="Q853">
        <f>SUMIF($C$2:$C$4819,$C853,$P$2:$P5670)/SUMIF($C$2:$C$4819,$C853,$L$2:$L$4819)</f>
        <v>0.43</v>
      </c>
    </row>
    <row r="854" spans="1:17" hidden="1" x14ac:dyDescent="0.3">
      <c r="A854" t="s">
        <v>11502</v>
      </c>
      <c r="B854" t="s">
        <v>4046</v>
      </c>
      <c r="C854" t="s">
        <v>4047</v>
      </c>
      <c r="D854" t="s">
        <v>4048</v>
      </c>
      <c r="E854" t="s">
        <v>4049</v>
      </c>
      <c r="F854" t="s">
        <v>11511</v>
      </c>
      <c r="G854" s="2">
        <v>35.767200000000003</v>
      </c>
      <c r="H854" t="s">
        <v>11512</v>
      </c>
      <c r="I854">
        <v>0.3</v>
      </c>
      <c r="K854" s="3">
        <f t="shared" si="13"/>
        <v>0.3</v>
      </c>
      <c r="L854" s="4">
        <v>8</v>
      </c>
      <c r="M854">
        <v>69</v>
      </c>
      <c r="N854" s="3">
        <v>2.35E-2</v>
      </c>
      <c r="O854" s="3">
        <v>2.18E-2</v>
      </c>
      <c r="P854" s="4">
        <f>$L854*IF($J854="",$I854,VLOOKUP($J854,margin_ranges!$E$5:$F$10,2,FALSE))</f>
        <v>2.4</v>
      </c>
      <c r="Q854">
        <f>SUMIF($C$2:$C$4819,$C854,$P$2:$P5671)/SUMIF($C$2:$C$4819,$C854,$L$2:$L$4819)</f>
        <v>0.3</v>
      </c>
    </row>
    <row r="855" spans="1:17" hidden="1" x14ac:dyDescent="0.3">
      <c r="A855" t="s">
        <v>11502</v>
      </c>
      <c r="B855" t="s">
        <v>7413</v>
      </c>
      <c r="C855" t="s">
        <v>7423</v>
      </c>
      <c r="D855" t="s">
        <v>7424</v>
      </c>
      <c r="E855" t="s">
        <v>7425</v>
      </c>
      <c r="F855" t="s">
        <v>11511</v>
      </c>
      <c r="G855" s="2">
        <v>10</v>
      </c>
      <c r="H855" t="s">
        <v>11517</v>
      </c>
      <c r="I855">
        <v>0.2</v>
      </c>
      <c r="K855" s="3">
        <f t="shared" si="13"/>
        <v>0.2</v>
      </c>
      <c r="L855" s="4">
        <v>105</v>
      </c>
      <c r="M855">
        <v>35</v>
      </c>
      <c r="N855" s="3">
        <v>0.1757</v>
      </c>
      <c r="O855" s="3">
        <v>0.20250000000000001</v>
      </c>
      <c r="P855" s="4">
        <f>$L855*IF($J855="",$I855,VLOOKUP($J855,margin_ranges!$E$5:$F$10,2,FALSE))</f>
        <v>21</v>
      </c>
      <c r="Q855">
        <f>SUMIF($C$2:$C$4819,$C855,$P$2:$P5672)/SUMIF($C$2:$C$4819,$C855,$L$2:$L$4819)</f>
        <v>0.2</v>
      </c>
    </row>
    <row r="856" spans="1:17" hidden="1" x14ac:dyDescent="0.3">
      <c r="A856" t="s">
        <v>11502</v>
      </c>
      <c r="B856" t="s">
        <v>7413</v>
      </c>
      <c r="C856" t="s">
        <v>7423</v>
      </c>
      <c r="D856" t="s">
        <v>7426</v>
      </c>
      <c r="E856" t="s">
        <v>7427</v>
      </c>
      <c r="F856" t="s">
        <v>11511</v>
      </c>
      <c r="G856" s="2">
        <v>10</v>
      </c>
      <c r="H856" t="s">
        <v>11517</v>
      </c>
      <c r="I856">
        <v>0.2</v>
      </c>
      <c r="K856" s="3">
        <f t="shared" si="13"/>
        <v>0.2</v>
      </c>
      <c r="L856" s="4">
        <v>126</v>
      </c>
      <c r="M856">
        <v>42</v>
      </c>
      <c r="N856" s="3">
        <v>0.25169999999999998</v>
      </c>
      <c r="O856" s="3">
        <v>0.20250000000000001</v>
      </c>
      <c r="P856" s="4">
        <f>$L856*IF($J856="",$I856,VLOOKUP($J856,margin_ranges!$E$5:$F$10,2,FALSE))</f>
        <v>25.200000000000003</v>
      </c>
      <c r="Q856">
        <f>SUMIF($C$2:$C$4819,$C856,$P$2:$P5673)/SUMIF($C$2:$C$4819,$C856,$L$2:$L$4819)</f>
        <v>0.2</v>
      </c>
    </row>
    <row r="857" spans="1:17" hidden="1" x14ac:dyDescent="0.3">
      <c r="A857" t="s">
        <v>11502</v>
      </c>
      <c r="B857" t="s">
        <v>7413</v>
      </c>
      <c r="C857" t="s">
        <v>7423</v>
      </c>
      <c r="D857" t="s">
        <v>7428</v>
      </c>
      <c r="E857" t="s">
        <v>7429</v>
      </c>
      <c r="F857" t="s">
        <v>11511</v>
      </c>
      <c r="G857" s="2">
        <v>10</v>
      </c>
      <c r="H857" t="s">
        <v>11517</v>
      </c>
      <c r="I857">
        <v>0.2</v>
      </c>
      <c r="K857" s="3">
        <f t="shared" si="13"/>
        <v>0.2</v>
      </c>
      <c r="L857" s="4">
        <v>12</v>
      </c>
      <c r="M857">
        <v>4</v>
      </c>
      <c r="N857" s="3">
        <v>0.38529999999999998</v>
      </c>
      <c r="O857" s="3">
        <v>0.20250000000000001</v>
      </c>
      <c r="P857" s="4">
        <f>$L857*IF($J857="",$I857,VLOOKUP($J857,margin_ranges!$E$5:$F$10,2,FALSE))</f>
        <v>2.4000000000000004</v>
      </c>
      <c r="Q857">
        <f>SUMIF($C$2:$C$4819,$C857,$P$2:$P5674)/SUMIF($C$2:$C$4819,$C857,$L$2:$L$4819)</f>
        <v>0.2</v>
      </c>
    </row>
    <row r="858" spans="1:17" hidden="1" x14ac:dyDescent="0.3">
      <c r="A858" t="s">
        <v>11502</v>
      </c>
      <c r="B858" t="s">
        <v>7413</v>
      </c>
      <c r="C858" t="s">
        <v>7423</v>
      </c>
      <c r="D858" t="s">
        <v>7430</v>
      </c>
      <c r="E858" t="s">
        <v>7431</v>
      </c>
      <c r="F858" t="s">
        <v>11511</v>
      </c>
      <c r="G858" s="2">
        <v>10</v>
      </c>
      <c r="H858" t="s">
        <v>11517</v>
      </c>
      <c r="I858">
        <v>0.2</v>
      </c>
      <c r="K858" s="3">
        <f t="shared" si="13"/>
        <v>0.2</v>
      </c>
      <c r="L858" s="4">
        <v>59</v>
      </c>
      <c r="M858">
        <v>20</v>
      </c>
      <c r="N858" s="3">
        <v>0.18840000000000001</v>
      </c>
      <c r="O858" s="3">
        <v>0.20250000000000001</v>
      </c>
      <c r="P858" s="4">
        <f>$L858*IF($J858="",$I858,VLOOKUP($J858,margin_ranges!$E$5:$F$10,2,FALSE))</f>
        <v>11.8</v>
      </c>
      <c r="Q858">
        <f>SUMIF($C$2:$C$4819,$C858,$P$2:$P5675)/SUMIF($C$2:$C$4819,$C858,$L$2:$L$4819)</f>
        <v>0.2</v>
      </c>
    </row>
    <row r="859" spans="1:17" hidden="1" x14ac:dyDescent="0.3">
      <c r="A859" t="s">
        <v>11502</v>
      </c>
      <c r="B859" t="s">
        <v>7561</v>
      </c>
      <c r="C859" t="s">
        <v>7662</v>
      </c>
      <c r="D859" t="s">
        <v>7663</v>
      </c>
      <c r="E859" t="s">
        <v>7664</v>
      </c>
      <c r="F859" t="s">
        <v>11513</v>
      </c>
      <c r="G859" s="2">
        <v>32.002400000000002</v>
      </c>
      <c r="H859" t="s">
        <v>11512</v>
      </c>
      <c r="I859">
        <v>0.3</v>
      </c>
      <c r="K859" s="3">
        <f t="shared" si="13"/>
        <v>0.3</v>
      </c>
      <c r="L859" s="4">
        <v>1130</v>
      </c>
      <c r="M859">
        <v>82</v>
      </c>
      <c r="N859" s="3">
        <v>0.51239999999999997</v>
      </c>
      <c r="O859" s="3">
        <v>0.39879999999999999</v>
      </c>
      <c r="P859" s="4">
        <f>$L859*IF($J859="",$I859,VLOOKUP($J859,margin_ranges!$E$5:$F$10,2,FALSE))</f>
        <v>339</v>
      </c>
      <c r="Q859">
        <f>SUMIF($C$2:$C$4819,$C859,$P$2:$P5676)/SUMIF($C$2:$C$4819,$C859,$L$2:$L$4819)</f>
        <v>0.3</v>
      </c>
    </row>
    <row r="860" spans="1:17" hidden="1" x14ac:dyDescent="0.3">
      <c r="A860" t="s">
        <v>11502</v>
      </c>
      <c r="B860" t="s">
        <v>7561</v>
      </c>
      <c r="C860" t="s">
        <v>7662</v>
      </c>
      <c r="D860" t="s">
        <v>7665</v>
      </c>
      <c r="E860" t="s">
        <v>7666</v>
      </c>
      <c r="F860" t="s">
        <v>11511</v>
      </c>
      <c r="G860" s="2">
        <v>32.002400000000002</v>
      </c>
      <c r="H860" t="s">
        <v>11515</v>
      </c>
      <c r="I860">
        <v>0.3</v>
      </c>
      <c r="K860" s="3">
        <f t="shared" si="13"/>
        <v>0.3</v>
      </c>
      <c r="L860" s="4">
        <v>77</v>
      </c>
      <c r="M860">
        <v>6</v>
      </c>
      <c r="N860" s="3">
        <v>0.1925</v>
      </c>
      <c r="O860" s="3">
        <v>0.39879999999999999</v>
      </c>
      <c r="P860" s="4">
        <f>$L860*IF($J860="",$I860,VLOOKUP($J860,margin_ranges!$E$5:$F$10,2,FALSE))</f>
        <v>23.099999999999998</v>
      </c>
      <c r="Q860">
        <f>SUMIF($C$2:$C$4819,$C860,$P$2:$P5677)/SUMIF($C$2:$C$4819,$C860,$L$2:$L$4819)</f>
        <v>0.3</v>
      </c>
    </row>
    <row r="861" spans="1:17" hidden="1" x14ac:dyDescent="0.3">
      <c r="A861" t="s">
        <v>11502</v>
      </c>
      <c r="B861" t="s">
        <v>7561</v>
      </c>
      <c r="C861" t="s">
        <v>7662</v>
      </c>
      <c r="D861" t="s">
        <v>7667</v>
      </c>
      <c r="E861" t="s">
        <v>7668</v>
      </c>
      <c r="F861" t="s">
        <v>11511</v>
      </c>
      <c r="G861" s="2">
        <v>32.002400000000002</v>
      </c>
      <c r="H861" t="s">
        <v>11515</v>
      </c>
      <c r="I861">
        <v>0.3</v>
      </c>
      <c r="K861" s="3">
        <f t="shared" si="13"/>
        <v>0.3</v>
      </c>
      <c r="L861" s="4">
        <v>169</v>
      </c>
      <c r="M861">
        <v>12</v>
      </c>
      <c r="N861" s="3">
        <v>0.22600000000000001</v>
      </c>
      <c r="O861" s="3">
        <v>0.39879999999999999</v>
      </c>
      <c r="P861" s="4">
        <f>$L861*IF($J861="",$I861,VLOOKUP($J861,margin_ranges!$E$5:$F$10,2,FALSE))</f>
        <v>50.699999999999996</v>
      </c>
      <c r="Q861">
        <f>SUMIF($C$2:$C$4819,$C861,$P$2:$P5678)/SUMIF($C$2:$C$4819,$C861,$L$2:$L$4819)</f>
        <v>0.3</v>
      </c>
    </row>
    <row r="862" spans="1:17" hidden="1" x14ac:dyDescent="0.3">
      <c r="A862" t="s">
        <v>11502</v>
      </c>
      <c r="B862" t="s">
        <v>5907</v>
      </c>
      <c r="C862" s="1" t="s">
        <v>6020</v>
      </c>
      <c r="D862" t="s">
        <v>6021</v>
      </c>
      <c r="E862" t="s">
        <v>6022</v>
      </c>
      <c r="F862" t="s">
        <v>11513</v>
      </c>
      <c r="G862" s="2">
        <v>38.3536</v>
      </c>
      <c r="H862" t="s">
        <v>11512</v>
      </c>
      <c r="I862">
        <v>0.3</v>
      </c>
      <c r="K862" s="3">
        <f t="shared" si="13"/>
        <v>0.3</v>
      </c>
      <c r="L862" s="4">
        <v>35</v>
      </c>
      <c r="M862">
        <v>13</v>
      </c>
      <c r="N862" s="3">
        <v>2.3400000000000001E-2</v>
      </c>
      <c r="O862" s="3">
        <v>4.0399999999999998E-2</v>
      </c>
      <c r="P862" s="4">
        <f>$L862*IF($J862="",$I862,VLOOKUP($J862,margin_ranges!$E$5:$F$10,2,FALSE))</f>
        <v>10.5</v>
      </c>
      <c r="Q862">
        <f>SUMIF($C$2:$C$4819,$C862,$P$2:$P5679)/SUMIF($C$2:$C$4819,$C862,$L$2:$L$4819)</f>
        <v>0.3</v>
      </c>
    </row>
    <row r="863" spans="1:17" hidden="1" x14ac:dyDescent="0.3">
      <c r="A863" t="s">
        <v>11502</v>
      </c>
      <c r="B863" t="s">
        <v>5907</v>
      </c>
      <c r="C863" t="s">
        <v>6020</v>
      </c>
      <c r="D863" t="s">
        <v>6023</v>
      </c>
      <c r="E863" t="s">
        <v>6024</v>
      </c>
      <c r="F863" t="s">
        <v>11513</v>
      </c>
      <c r="G863" s="2">
        <v>38.3536</v>
      </c>
      <c r="H863" t="s">
        <v>11512</v>
      </c>
      <c r="I863">
        <v>0.3</v>
      </c>
      <c r="K863" s="3">
        <f t="shared" si="13"/>
        <v>0.3</v>
      </c>
      <c r="L863" s="4">
        <v>235</v>
      </c>
      <c r="M863">
        <v>87</v>
      </c>
      <c r="N863" s="3">
        <v>6.0699999999999997E-2</v>
      </c>
      <c r="O863" s="3">
        <v>4.0399999999999998E-2</v>
      </c>
      <c r="P863" s="4">
        <f>$L863*IF($J863="",$I863,VLOOKUP($J863,margin_ranges!$E$5:$F$10,2,FALSE))</f>
        <v>70.5</v>
      </c>
      <c r="Q863">
        <f>SUMIF($C$2:$C$4819,$C863,$P$2:$P5680)/SUMIF($C$2:$C$4819,$C863,$L$2:$L$4819)</f>
        <v>0.3</v>
      </c>
    </row>
    <row r="864" spans="1:17" hidden="1" x14ac:dyDescent="0.3">
      <c r="A864" t="s">
        <v>11502</v>
      </c>
      <c r="B864" t="s">
        <v>3173</v>
      </c>
      <c r="C864" t="s">
        <v>3174</v>
      </c>
      <c r="D864" t="s">
        <v>3175</v>
      </c>
      <c r="E864" t="s">
        <v>3176</v>
      </c>
      <c r="F864" t="s">
        <v>11511</v>
      </c>
      <c r="G864" s="2">
        <v>26.393999999999998</v>
      </c>
      <c r="H864" t="s">
        <v>11515</v>
      </c>
      <c r="I864">
        <v>0.3</v>
      </c>
      <c r="K864" s="3">
        <f t="shared" si="13"/>
        <v>0.3</v>
      </c>
      <c r="L864" s="4">
        <v>741</v>
      </c>
      <c r="M864">
        <v>7</v>
      </c>
      <c r="N864" s="3">
        <v>0.10780000000000001</v>
      </c>
      <c r="O864" s="3">
        <v>0.1457</v>
      </c>
      <c r="P864" s="4">
        <f>$L864*IF($J864="",$I864,VLOOKUP($J864,margin_ranges!$E$5:$F$10,2,FALSE))</f>
        <v>222.29999999999998</v>
      </c>
      <c r="Q864">
        <f>SUMIF($C$2:$C$4819,$C864,$P$2:$P5681)/SUMIF($C$2:$C$4819,$C864,$L$2:$L$4819)</f>
        <v>0.3</v>
      </c>
    </row>
    <row r="865" spans="1:17" hidden="1" x14ac:dyDescent="0.3">
      <c r="A865" t="s">
        <v>11502</v>
      </c>
      <c r="B865" t="s">
        <v>3173</v>
      </c>
      <c r="C865" t="s">
        <v>3174</v>
      </c>
      <c r="D865" t="s">
        <v>3177</v>
      </c>
      <c r="E865" t="s">
        <v>3178</v>
      </c>
      <c r="F865" t="s">
        <v>11511</v>
      </c>
      <c r="G865" s="2">
        <v>26.393999999999998</v>
      </c>
      <c r="H865" t="s">
        <v>11515</v>
      </c>
      <c r="I865">
        <v>0.3</v>
      </c>
      <c r="K865" s="3">
        <f t="shared" si="13"/>
        <v>0.3</v>
      </c>
      <c r="L865" s="4">
        <v>3100</v>
      </c>
      <c r="M865">
        <v>28</v>
      </c>
      <c r="N865" s="3">
        <v>0.1656</v>
      </c>
      <c r="O865" s="3">
        <v>0.1457</v>
      </c>
      <c r="P865" s="4">
        <f>$L865*IF($J865="",$I865,VLOOKUP($J865,margin_ranges!$E$5:$F$10,2,FALSE))</f>
        <v>930</v>
      </c>
      <c r="Q865">
        <f>SUMIF($C$2:$C$4819,$C865,$P$2:$P5682)/SUMIF($C$2:$C$4819,$C865,$L$2:$L$4819)</f>
        <v>0.3</v>
      </c>
    </row>
    <row r="866" spans="1:17" hidden="1" x14ac:dyDescent="0.3">
      <c r="A866" t="s">
        <v>11502</v>
      </c>
      <c r="B866" t="s">
        <v>3173</v>
      </c>
      <c r="C866" t="s">
        <v>3174</v>
      </c>
      <c r="D866" t="s">
        <v>3179</v>
      </c>
      <c r="E866" t="s">
        <v>3180</v>
      </c>
      <c r="F866" t="s">
        <v>11511</v>
      </c>
      <c r="G866" s="2">
        <v>26.393999999999998</v>
      </c>
      <c r="H866" t="s">
        <v>11515</v>
      </c>
      <c r="I866">
        <v>0.3</v>
      </c>
      <c r="K866" s="3">
        <f t="shared" si="13"/>
        <v>0.3</v>
      </c>
      <c r="L866" s="4">
        <v>154</v>
      </c>
      <c r="M866">
        <v>1</v>
      </c>
      <c r="N866" s="3">
        <v>9.0800000000000006E-2</v>
      </c>
      <c r="O866" s="3">
        <v>0.1457</v>
      </c>
      <c r="P866" s="4">
        <f>$L866*IF($J866="",$I866,VLOOKUP($J866,margin_ranges!$E$5:$F$10,2,FALSE))</f>
        <v>46.199999999999996</v>
      </c>
      <c r="Q866">
        <f>SUMIF($C$2:$C$4819,$C866,$P$2:$P5683)/SUMIF($C$2:$C$4819,$C866,$L$2:$L$4819)</f>
        <v>0.3</v>
      </c>
    </row>
    <row r="867" spans="1:17" hidden="1" x14ac:dyDescent="0.3">
      <c r="A867" t="s">
        <v>11502</v>
      </c>
      <c r="B867" t="s">
        <v>3173</v>
      </c>
      <c r="C867" t="s">
        <v>3174</v>
      </c>
      <c r="D867" t="s">
        <v>3181</v>
      </c>
      <c r="E867" t="s">
        <v>3182</v>
      </c>
      <c r="F867" t="s">
        <v>11511</v>
      </c>
      <c r="G867" s="2">
        <v>26.393999999999998</v>
      </c>
      <c r="H867" t="s">
        <v>11515</v>
      </c>
      <c r="I867">
        <v>0.3</v>
      </c>
      <c r="K867" s="3">
        <f t="shared" si="13"/>
        <v>0.3</v>
      </c>
      <c r="L867" s="4">
        <v>443</v>
      </c>
      <c r="M867">
        <v>4</v>
      </c>
      <c r="N867" s="3">
        <v>0.1053</v>
      </c>
      <c r="O867" s="3">
        <v>0.1457</v>
      </c>
      <c r="P867" s="4">
        <f>$L867*IF($J867="",$I867,VLOOKUP($J867,margin_ranges!$E$5:$F$10,2,FALSE))</f>
        <v>132.9</v>
      </c>
      <c r="Q867">
        <f>SUMIF($C$2:$C$4819,$C867,$P$2:$P5684)/SUMIF($C$2:$C$4819,$C867,$L$2:$L$4819)</f>
        <v>0.3</v>
      </c>
    </row>
    <row r="868" spans="1:17" hidden="1" x14ac:dyDescent="0.3">
      <c r="A868" t="s">
        <v>11502</v>
      </c>
      <c r="B868" t="s">
        <v>3173</v>
      </c>
      <c r="C868" s="1" t="s">
        <v>3174</v>
      </c>
      <c r="D868" t="s">
        <v>3183</v>
      </c>
      <c r="E868" t="s">
        <v>3184</v>
      </c>
      <c r="F868" t="s">
        <v>11513</v>
      </c>
      <c r="G868" s="2">
        <v>26.393999999999998</v>
      </c>
      <c r="H868" t="s">
        <v>11515</v>
      </c>
      <c r="I868">
        <v>0.3</v>
      </c>
      <c r="K868" s="3">
        <f t="shared" si="13"/>
        <v>0.3</v>
      </c>
      <c r="L868" s="4">
        <v>2992</v>
      </c>
      <c r="M868">
        <v>27</v>
      </c>
      <c r="N868" s="3">
        <v>0.1991</v>
      </c>
      <c r="O868" s="3">
        <v>0.1457</v>
      </c>
      <c r="P868" s="4">
        <f>$L868*IF($J868="",$I868,VLOOKUP($J868,margin_ranges!$E$5:$F$10,2,FALSE))</f>
        <v>897.6</v>
      </c>
      <c r="Q868">
        <f>SUMIF($C$2:$C$4819,$C868,$P$2:$P5685)/SUMIF($C$2:$C$4819,$C868,$L$2:$L$4819)</f>
        <v>0.3</v>
      </c>
    </row>
    <row r="869" spans="1:17" hidden="1" x14ac:dyDescent="0.3">
      <c r="A869" t="s">
        <v>11502</v>
      </c>
      <c r="B869" t="s">
        <v>3173</v>
      </c>
      <c r="C869" t="s">
        <v>3174</v>
      </c>
      <c r="D869" t="s">
        <v>3185</v>
      </c>
      <c r="E869" t="s">
        <v>3186</v>
      </c>
      <c r="F869" t="s">
        <v>11511</v>
      </c>
      <c r="G869" s="2">
        <v>26.393999999999998</v>
      </c>
      <c r="H869" t="s">
        <v>11515</v>
      </c>
      <c r="I869">
        <v>0.3</v>
      </c>
      <c r="K869" s="3">
        <f t="shared" si="13"/>
        <v>0.3</v>
      </c>
      <c r="L869" s="4">
        <v>1680</v>
      </c>
      <c r="M869">
        <v>15</v>
      </c>
      <c r="N869" s="3">
        <v>0.1137</v>
      </c>
      <c r="O869" s="3">
        <v>0.1457</v>
      </c>
      <c r="P869" s="4">
        <f>$L869*IF($J869="",$I869,VLOOKUP($J869,margin_ranges!$E$5:$F$10,2,FALSE))</f>
        <v>504</v>
      </c>
      <c r="Q869">
        <f>SUMIF($C$2:$C$4819,$C869,$P$2:$P5686)/SUMIF($C$2:$C$4819,$C869,$L$2:$L$4819)</f>
        <v>0.3</v>
      </c>
    </row>
    <row r="870" spans="1:17" hidden="1" x14ac:dyDescent="0.3">
      <c r="A870" t="s">
        <v>11502</v>
      </c>
      <c r="B870" t="s">
        <v>3173</v>
      </c>
      <c r="C870" t="s">
        <v>3174</v>
      </c>
      <c r="D870" t="s">
        <v>3187</v>
      </c>
      <c r="E870" t="s">
        <v>3188</v>
      </c>
      <c r="F870" t="s">
        <v>11511</v>
      </c>
      <c r="G870" s="2">
        <v>26.393999999999998</v>
      </c>
      <c r="H870" t="s">
        <v>11515</v>
      </c>
      <c r="I870">
        <v>0.3</v>
      </c>
      <c r="K870" s="3">
        <f t="shared" si="13"/>
        <v>0.3</v>
      </c>
      <c r="L870" s="4">
        <v>541</v>
      </c>
      <c r="M870">
        <v>5</v>
      </c>
      <c r="N870" s="3">
        <v>0.1439</v>
      </c>
      <c r="O870" s="3">
        <v>0.1457</v>
      </c>
      <c r="P870" s="4">
        <f>$L870*IF($J870="",$I870,VLOOKUP($J870,margin_ranges!$E$5:$F$10,2,FALSE))</f>
        <v>162.29999999999998</v>
      </c>
      <c r="Q870">
        <f>SUMIF($C$2:$C$4819,$C870,$P$2:$P5687)/SUMIF($C$2:$C$4819,$C870,$L$2:$L$4819)</f>
        <v>0.3</v>
      </c>
    </row>
    <row r="871" spans="1:17" hidden="1" x14ac:dyDescent="0.3">
      <c r="A871" t="s">
        <v>11502</v>
      </c>
      <c r="B871" t="s">
        <v>3173</v>
      </c>
      <c r="C871" t="s">
        <v>3174</v>
      </c>
      <c r="D871" t="s">
        <v>3189</v>
      </c>
      <c r="E871" t="s">
        <v>3190</v>
      </c>
      <c r="F871" t="s">
        <v>11511</v>
      </c>
      <c r="G871" s="2">
        <v>26.393999999999998</v>
      </c>
      <c r="H871" t="s">
        <v>11515</v>
      </c>
      <c r="I871">
        <v>0.3</v>
      </c>
      <c r="K871" s="3">
        <f t="shared" si="13"/>
        <v>0.3</v>
      </c>
      <c r="L871" s="4">
        <v>418</v>
      </c>
      <c r="M871">
        <v>4</v>
      </c>
      <c r="N871" s="3">
        <v>0.1547</v>
      </c>
      <c r="O871" s="3">
        <v>0.1457</v>
      </c>
      <c r="P871" s="4">
        <f>$L871*IF($J871="",$I871,VLOOKUP($J871,margin_ranges!$E$5:$F$10,2,FALSE))</f>
        <v>125.39999999999999</v>
      </c>
      <c r="Q871">
        <f>SUMIF($C$2:$C$4819,$C871,$P$2:$P5688)/SUMIF($C$2:$C$4819,$C871,$L$2:$L$4819)</f>
        <v>0.3</v>
      </c>
    </row>
    <row r="872" spans="1:17" hidden="1" x14ac:dyDescent="0.3">
      <c r="A872" t="s">
        <v>11502</v>
      </c>
      <c r="B872" t="s">
        <v>3173</v>
      </c>
      <c r="C872" t="s">
        <v>3174</v>
      </c>
      <c r="D872" t="s">
        <v>3191</v>
      </c>
      <c r="E872" t="s">
        <v>3192</v>
      </c>
      <c r="F872" t="s">
        <v>11511</v>
      </c>
      <c r="G872" s="2">
        <v>26.393999999999998</v>
      </c>
      <c r="H872" t="s">
        <v>11515</v>
      </c>
      <c r="I872">
        <v>0.3</v>
      </c>
      <c r="K872" s="3">
        <f t="shared" si="13"/>
        <v>0.3</v>
      </c>
      <c r="L872" s="4">
        <v>384</v>
      </c>
      <c r="M872">
        <v>3</v>
      </c>
      <c r="N872" s="3">
        <v>0.15160000000000001</v>
      </c>
      <c r="O872" s="3">
        <v>0.1457</v>
      </c>
      <c r="P872" s="4">
        <f>$L872*IF($J872="",$I872,VLOOKUP($J872,margin_ranges!$E$5:$F$10,2,FALSE))</f>
        <v>115.19999999999999</v>
      </c>
      <c r="Q872">
        <f>SUMIF($C$2:$C$4819,$C872,$P$2:$P5689)/SUMIF($C$2:$C$4819,$C872,$L$2:$L$4819)</f>
        <v>0.3</v>
      </c>
    </row>
    <row r="873" spans="1:17" hidden="1" x14ac:dyDescent="0.3">
      <c r="A873" t="s">
        <v>11502</v>
      </c>
      <c r="B873" t="s">
        <v>3173</v>
      </c>
      <c r="C873" t="s">
        <v>3174</v>
      </c>
      <c r="D873" t="s">
        <v>3193</v>
      </c>
      <c r="E873" t="s">
        <v>3194</v>
      </c>
      <c r="F873" t="s">
        <v>11511</v>
      </c>
      <c r="G873" s="2">
        <v>26.393999999999998</v>
      </c>
      <c r="H873" t="s">
        <v>11515</v>
      </c>
      <c r="I873">
        <v>0.3</v>
      </c>
      <c r="K873" s="3">
        <f t="shared" si="13"/>
        <v>0.3</v>
      </c>
      <c r="L873" s="4">
        <v>153</v>
      </c>
      <c r="M873">
        <v>1</v>
      </c>
      <c r="N873" s="3">
        <v>9.0700000000000003E-2</v>
      </c>
      <c r="O873" s="3">
        <v>0.1457</v>
      </c>
      <c r="P873" s="4">
        <f>$L873*IF($J873="",$I873,VLOOKUP($J873,margin_ranges!$E$5:$F$10,2,FALSE))</f>
        <v>45.9</v>
      </c>
      <c r="Q873">
        <f>SUMIF($C$2:$C$4819,$C873,$P$2:$P5690)/SUMIF($C$2:$C$4819,$C873,$L$2:$L$4819)</f>
        <v>0.3</v>
      </c>
    </row>
    <row r="874" spans="1:17" hidden="1" x14ac:dyDescent="0.3">
      <c r="A874" t="s">
        <v>11502</v>
      </c>
      <c r="B874" t="s">
        <v>3173</v>
      </c>
      <c r="C874" t="s">
        <v>3174</v>
      </c>
      <c r="D874" t="s">
        <v>3195</v>
      </c>
      <c r="E874" t="s">
        <v>3196</v>
      </c>
      <c r="F874" t="s">
        <v>11511</v>
      </c>
      <c r="G874" s="2">
        <v>26.393999999999998</v>
      </c>
      <c r="H874" t="s">
        <v>11515</v>
      </c>
      <c r="I874">
        <v>0.3</v>
      </c>
      <c r="K874" s="3">
        <f t="shared" si="13"/>
        <v>0.3</v>
      </c>
      <c r="L874" s="4">
        <v>155</v>
      </c>
      <c r="M874">
        <v>1</v>
      </c>
      <c r="N874" s="3">
        <v>9.11E-2</v>
      </c>
      <c r="O874" s="3">
        <v>0.1457</v>
      </c>
      <c r="P874" s="4">
        <f>$L874*IF($J874="",$I874,VLOOKUP($J874,margin_ranges!$E$5:$F$10,2,FALSE))</f>
        <v>46.5</v>
      </c>
      <c r="Q874">
        <f>SUMIF($C$2:$C$4819,$C874,$P$2:$P5691)/SUMIF($C$2:$C$4819,$C874,$L$2:$L$4819)</f>
        <v>0.3</v>
      </c>
    </row>
    <row r="875" spans="1:17" hidden="1" x14ac:dyDescent="0.3">
      <c r="A875" t="s">
        <v>11502</v>
      </c>
      <c r="B875" t="s">
        <v>3173</v>
      </c>
      <c r="C875" t="s">
        <v>3174</v>
      </c>
      <c r="D875" t="s">
        <v>3197</v>
      </c>
      <c r="E875" t="s">
        <v>3198</v>
      </c>
      <c r="F875" t="s">
        <v>11511</v>
      </c>
      <c r="G875" s="2">
        <v>26.393999999999998</v>
      </c>
      <c r="H875" t="s">
        <v>11515</v>
      </c>
      <c r="I875">
        <v>0.3</v>
      </c>
      <c r="K875" s="3">
        <f t="shared" si="13"/>
        <v>0.3</v>
      </c>
      <c r="L875" s="4">
        <v>156</v>
      </c>
      <c r="M875">
        <v>1</v>
      </c>
      <c r="N875" s="3">
        <v>9.1399999999999995E-2</v>
      </c>
      <c r="O875" s="3">
        <v>0.1457</v>
      </c>
      <c r="P875" s="4">
        <f>$L875*IF($J875="",$I875,VLOOKUP($J875,margin_ranges!$E$5:$F$10,2,FALSE))</f>
        <v>46.8</v>
      </c>
      <c r="Q875">
        <f>SUMIF($C$2:$C$4819,$C875,$P$2:$P5692)/SUMIF($C$2:$C$4819,$C875,$L$2:$L$4819)</f>
        <v>0.3</v>
      </c>
    </row>
    <row r="876" spans="1:17" hidden="1" x14ac:dyDescent="0.3">
      <c r="A876" t="s">
        <v>11502</v>
      </c>
      <c r="B876" t="s">
        <v>3173</v>
      </c>
      <c r="C876" t="s">
        <v>3174</v>
      </c>
      <c r="D876" t="s">
        <v>3199</v>
      </c>
      <c r="E876" t="s">
        <v>3200</v>
      </c>
      <c r="F876" t="s">
        <v>11513</v>
      </c>
      <c r="G876" s="2">
        <v>26.393999999999998</v>
      </c>
      <c r="H876" t="s">
        <v>11515</v>
      </c>
      <c r="I876">
        <v>0.3</v>
      </c>
      <c r="K876" s="3">
        <f t="shared" si="13"/>
        <v>0.3</v>
      </c>
      <c r="L876" s="4">
        <v>182</v>
      </c>
      <c r="M876">
        <v>2</v>
      </c>
      <c r="N876" s="3">
        <v>6.4299999999999996E-2</v>
      </c>
      <c r="O876" s="3">
        <v>0.1457</v>
      </c>
      <c r="P876" s="4">
        <f>$L876*IF($J876="",$I876,VLOOKUP($J876,margin_ranges!$E$5:$F$10,2,FALSE))</f>
        <v>54.6</v>
      </c>
      <c r="Q876">
        <f>SUMIF($C$2:$C$4819,$C876,$P$2:$P5693)/SUMIF($C$2:$C$4819,$C876,$L$2:$L$4819)</f>
        <v>0.3</v>
      </c>
    </row>
    <row r="877" spans="1:17" hidden="1" x14ac:dyDescent="0.3">
      <c r="A877" t="s">
        <v>11502</v>
      </c>
      <c r="B877" t="s">
        <v>3173</v>
      </c>
      <c r="C877" t="s">
        <v>3174</v>
      </c>
      <c r="D877" t="s">
        <v>3201</v>
      </c>
      <c r="E877" t="s">
        <v>3202</v>
      </c>
      <c r="F877" t="s">
        <v>11511</v>
      </c>
      <c r="G877" s="2">
        <v>26.393999999999998</v>
      </c>
      <c r="H877" t="s">
        <v>11515</v>
      </c>
      <c r="I877">
        <v>0.3</v>
      </c>
      <c r="K877" s="3">
        <f t="shared" si="13"/>
        <v>0.3</v>
      </c>
      <c r="L877" s="4">
        <v>19</v>
      </c>
      <c r="M877">
        <v>0</v>
      </c>
      <c r="N877" s="3">
        <v>7.9899999999999999E-2</v>
      </c>
      <c r="O877" s="3">
        <v>0.1457</v>
      </c>
      <c r="P877" s="4">
        <f>$L877*IF($J877="",$I877,VLOOKUP($J877,margin_ranges!$E$5:$F$10,2,FALSE))</f>
        <v>5.7</v>
      </c>
      <c r="Q877">
        <f>SUMIF($C$2:$C$4819,$C877,$P$2:$P5694)/SUMIF($C$2:$C$4819,$C877,$L$2:$L$4819)</f>
        <v>0.3</v>
      </c>
    </row>
    <row r="878" spans="1:17" hidden="1" x14ac:dyDescent="0.3">
      <c r="A878" t="s">
        <v>11502</v>
      </c>
      <c r="B878" t="s">
        <v>3233</v>
      </c>
      <c r="C878" t="s">
        <v>3243</v>
      </c>
      <c r="D878" t="s">
        <v>3244</v>
      </c>
      <c r="E878" t="s">
        <v>3245</v>
      </c>
      <c r="F878" t="s">
        <v>11513</v>
      </c>
      <c r="G878" s="2">
        <v>36.563499999999998</v>
      </c>
      <c r="H878" t="s">
        <v>11512</v>
      </c>
      <c r="I878">
        <v>0.3</v>
      </c>
      <c r="K878" s="3">
        <f t="shared" si="13"/>
        <v>0.3</v>
      </c>
      <c r="L878" s="4">
        <v>300</v>
      </c>
      <c r="M878">
        <v>14</v>
      </c>
      <c r="N878" s="3">
        <v>6.6900000000000001E-2</v>
      </c>
      <c r="O878" s="3">
        <v>7.9899999999999999E-2</v>
      </c>
      <c r="P878" s="4">
        <f>$L878*IF($J878="",$I878,VLOOKUP($J878,margin_ranges!$E$5:$F$10,2,FALSE))</f>
        <v>90</v>
      </c>
      <c r="Q878">
        <f>SUMIF($C$2:$C$4819,$C878,$P$2:$P5695)/SUMIF($C$2:$C$4819,$C878,$L$2:$L$4819)</f>
        <v>0.3</v>
      </c>
    </row>
    <row r="879" spans="1:17" hidden="1" x14ac:dyDescent="0.3">
      <c r="A879" t="s">
        <v>11502</v>
      </c>
      <c r="B879" t="s">
        <v>3233</v>
      </c>
      <c r="C879" t="s">
        <v>3243</v>
      </c>
      <c r="D879" s="1" t="s">
        <v>3246</v>
      </c>
      <c r="E879" t="s">
        <v>3247</v>
      </c>
      <c r="F879" t="s">
        <v>11511</v>
      </c>
      <c r="G879" s="2">
        <v>36.563499999999998</v>
      </c>
      <c r="H879" t="s">
        <v>11512</v>
      </c>
      <c r="I879">
        <v>0.3</v>
      </c>
      <c r="K879" s="3">
        <f t="shared" si="13"/>
        <v>0.3</v>
      </c>
      <c r="L879" s="4">
        <v>30</v>
      </c>
      <c r="M879">
        <v>1</v>
      </c>
      <c r="N879" s="3">
        <v>6.0400000000000002E-2</v>
      </c>
      <c r="O879" s="3">
        <v>7.9899999999999999E-2</v>
      </c>
      <c r="P879" s="4">
        <f>$L879*IF($J879="",$I879,VLOOKUP($J879,margin_ranges!$E$5:$F$10,2,FALSE))</f>
        <v>9</v>
      </c>
      <c r="Q879">
        <f>SUMIF($C$2:$C$4819,$C879,$P$2:$P5696)/SUMIF($C$2:$C$4819,$C879,$L$2:$L$4819)</f>
        <v>0.3</v>
      </c>
    </row>
    <row r="880" spans="1:17" hidden="1" x14ac:dyDescent="0.3">
      <c r="A880" t="s">
        <v>11502</v>
      </c>
      <c r="B880" t="s">
        <v>3233</v>
      </c>
      <c r="C880" t="s">
        <v>3243</v>
      </c>
      <c r="D880" t="s">
        <v>3248</v>
      </c>
      <c r="E880" t="s">
        <v>3249</v>
      </c>
      <c r="F880" t="s">
        <v>11513</v>
      </c>
      <c r="G880" s="2">
        <v>36.563499999999998</v>
      </c>
      <c r="H880" t="s">
        <v>11512</v>
      </c>
      <c r="I880">
        <v>0.3</v>
      </c>
      <c r="K880" s="3">
        <f t="shared" si="13"/>
        <v>0.3</v>
      </c>
      <c r="L880" s="4">
        <v>506</v>
      </c>
      <c r="M880">
        <v>24</v>
      </c>
      <c r="N880" s="3">
        <v>6.7400000000000002E-2</v>
      </c>
      <c r="O880" s="3">
        <v>7.9899999999999999E-2</v>
      </c>
      <c r="P880" s="4">
        <f>$L880*IF($J880="",$I880,VLOOKUP($J880,margin_ranges!$E$5:$F$10,2,FALSE))</f>
        <v>151.79999999999998</v>
      </c>
      <c r="Q880">
        <f>SUMIF($C$2:$C$4819,$C880,$P$2:$P5697)/SUMIF($C$2:$C$4819,$C880,$L$2:$L$4819)</f>
        <v>0.3</v>
      </c>
    </row>
    <row r="881" spans="1:17" hidden="1" x14ac:dyDescent="0.3">
      <c r="A881" t="s">
        <v>11502</v>
      </c>
      <c r="B881" t="s">
        <v>3233</v>
      </c>
      <c r="C881" t="s">
        <v>3243</v>
      </c>
      <c r="D881" t="s">
        <v>3250</v>
      </c>
      <c r="E881" t="s">
        <v>3251</v>
      </c>
      <c r="F881" t="s">
        <v>11513</v>
      </c>
      <c r="G881" s="2">
        <v>36.563499999999998</v>
      </c>
      <c r="H881" t="s">
        <v>11512</v>
      </c>
      <c r="I881">
        <v>0.3</v>
      </c>
      <c r="K881" s="3">
        <f t="shared" si="13"/>
        <v>0.3</v>
      </c>
      <c r="L881" s="4">
        <v>663</v>
      </c>
      <c r="M881">
        <v>31</v>
      </c>
      <c r="N881" s="3">
        <v>7.6799999999999993E-2</v>
      </c>
      <c r="O881" s="3">
        <v>7.9899999999999999E-2</v>
      </c>
      <c r="P881" s="4">
        <f>$L881*IF($J881="",$I881,VLOOKUP($J881,margin_ranges!$E$5:$F$10,2,FALSE))</f>
        <v>198.9</v>
      </c>
      <c r="Q881">
        <f>SUMIF($C$2:$C$4819,$C881,$P$2:$P5698)/SUMIF($C$2:$C$4819,$C881,$L$2:$L$4819)</f>
        <v>0.3</v>
      </c>
    </row>
    <row r="882" spans="1:17" hidden="1" x14ac:dyDescent="0.3">
      <c r="A882" t="s">
        <v>11502</v>
      </c>
      <c r="B882" t="s">
        <v>3233</v>
      </c>
      <c r="C882" t="s">
        <v>3243</v>
      </c>
      <c r="D882" t="s">
        <v>3252</v>
      </c>
      <c r="E882" t="s">
        <v>3253</v>
      </c>
      <c r="F882" t="s">
        <v>11513</v>
      </c>
      <c r="G882" s="2">
        <v>36.563499999999998</v>
      </c>
      <c r="H882" t="s">
        <v>11512</v>
      </c>
      <c r="I882">
        <v>0.3</v>
      </c>
      <c r="K882" s="3">
        <f t="shared" si="13"/>
        <v>0.3</v>
      </c>
      <c r="L882" s="4">
        <v>641</v>
      </c>
      <c r="M882">
        <v>30</v>
      </c>
      <c r="N882" s="3">
        <v>0.10730000000000001</v>
      </c>
      <c r="O882" s="3">
        <v>7.9899999999999999E-2</v>
      </c>
      <c r="P882" s="4">
        <f>$L882*IF($J882="",$I882,VLOOKUP($J882,margin_ranges!$E$5:$F$10,2,FALSE))</f>
        <v>192.29999999999998</v>
      </c>
      <c r="Q882">
        <f>SUMIF($C$2:$C$4819,$C882,$P$2:$P5699)/SUMIF($C$2:$C$4819,$C882,$L$2:$L$4819)</f>
        <v>0.3</v>
      </c>
    </row>
    <row r="883" spans="1:17" hidden="1" x14ac:dyDescent="0.3">
      <c r="A883" t="s">
        <v>11502</v>
      </c>
      <c r="B883" t="s">
        <v>151</v>
      </c>
      <c r="C883" t="s">
        <v>202</v>
      </c>
      <c r="D883" t="s">
        <v>203</v>
      </c>
      <c r="E883" t="s">
        <v>204</v>
      </c>
      <c r="F883" t="s">
        <v>11511</v>
      </c>
      <c r="G883" s="2">
        <v>33</v>
      </c>
      <c r="H883" t="s">
        <v>11514</v>
      </c>
      <c r="I883">
        <v>0.43</v>
      </c>
      <c r="K883" s="3">
        <f t="shared" si="13"/>
        <v>0.43</v>
      </c>
      <c r="L883" s="4">
        <v>59</v>
      </c>
      <c r="M883">
        <v>100</v>
      </c>
      <c r="N883" s="3">
        <v>8.8099999999999998E-2</v>
      </c>
      <c r="O883" s="3">
        <v>8.8099999999999998E-2</v>
      </c>
      <c r="P883" s="4">
        <f>$L883*IF($J883="",$I883,VLOOKUP($J883,margin_ranges!$E$5:$F$10,2,FALSE))</f>
        <v>25.37</v>
      </c>
      <c r="Q883">
        <f>SUMIF($C$2:$C$4819,$C883,$P$2:$P5700)/SUMIF($C$2:$C$4819,$C883,$L$2:$L$4819)</f>
        <v>0.43</v>
      </c>
    </row>
    <row r="884" spans="1:17" hidden="1" x14ac:dyDescent="0.3">
      <c r="A884" t="s">
        <v>11502</v>
      </c>
      <c r="B884" t="s">
        <v>2967</v>
      </c>
      <c r="C884" t="s">
        <v>2973</v>
      </c>
      <c r="D884" t="s">
        <v>2974</v>
      </c>
      <c r="E884" t="s">
        <v>2975</v>
      </c>
      <c r="F884" t="s">
        <v>11513</v>
      </c>
      <c r="G884" s="2">
        <v>28.9999</v>
      </c>
      <c r="H884" t="s">
        <v>11512</v>
      </c>
      <c r="I884">
        <v>0.3</v>
      </c>
      <c r="K884" s="3">
        <f t="shared" si="13"/>
        <v>0.3</v>
      </c>
      <c r="L884" s="4">
        <v>200</v>
      </c>
      <c r="M884">
        <v>100</v>
      </c>
      <c r="N884" s="3">
        <v>6.9900000000000004E-2</v>
      </c>
      <c r="O884" s="3">
        <v>6.9800000000000001E-2</v>
      </c>
      <c r="P884" s="4">
        <f>$L884*IF($J884="",$I884,VLOOKUP($J884,margin_ranges!$E$5:$F$10,2,FALSE))</f>
        <v>60</v>
      </c>
      <c r="Q884">
        <f>SUMIF($C$2:$C$4819,$C884,$P$2:$P5701)/SUMIF($C$2:$C$4819,$C884,$L$2:$L$4819)</f>
        <v>0.3</v>
      </c>
    </row>
    <row r="885" spans="1:17" hidden="1" x14ac:dyDescent="0.3">
      <c r="A885" t="s">
        <v>11502</v>
      </c>
      <c r="B885" t="s">
        <v>8677</v>
      </c>
      <c r="C885" t="s">
        <v>8678</v>
      </c>
      <c r="D885" t="s">
        <v>8679</v>
      </c>
      <c r="E885" t="s">
        <v>8680</v>
      </c>
      <c r="F885" t="s">
        <v>11513</v>
      </c>
      <c r="G885" s="2">
        <v>33.278500000000001</v>
      </c>
      <c r="H885" t="s">
        <v>11512</v>
      </c>
      <c r="I885">
        <v>0.3</v>
      </c>
      <c r="K885" s="3">
        <f t="shared" si="13"/>
        <v>0.30000000000000004</v>
      </c>
      <c r="L885" s="4">
        <v>278</v>
      </c>
      <c r="M885">
        <v>4</v>
      </c>
      <c r="N885" s="3">
        <v>6.4699999999999994E-2</v>
      </c>
      <c r="O885" s="3">
        <v>0.1472</v>
      </c>
      <c r="P885" s="4">
        <f>$L885*IF($J885="",$I885,VLOOKUP($J885,margin_ranges!$E$5:$F$10,2,FALSE))</f>
        <v>83.399999999999991</v>
      </c>
      <c r="Q885">
        <f>SUMIF($C$2:$C$4819,$C885,$P$2:$P5702)/SUMIF($C$2:$C$4819,$C885,$L$2:$L$4819)</f>
        <v>0.30000000000000004</v>
      </c>
    </row>
    <row r="886" spans="1:17" hidden="1" x14ac:dyDescent="0.3">
      <c r="A886" t="s">
        <v>11502</v>
      </c>
      <c r="B886" t="s">
        <v>8677</v>
      </c>
      <c r="C886" t="s">
        <v>8678</v>
      </c>
      <c r="D886" t="s">
        <v>8681</v>
      </c>
      <c r="E886" t="s">
        <v>8682</v>
      </c>
      <c r="F886" t="s">
        <v>11513</v>
      </c>
      <c r="G886" s="2">
        <v>33.278500000000001</v>
      </c>
      <c r="H886" t="s">
        <v>11512</v>
      </c>
      <c r="I886">
        <v>0.3</v>
      </c>
      <c r="K886" s="3">
        <f t="shared" si="13"/>
        <v>0.30000000000000004</v>
      </c>
      <c r="L886" s="4">
        <v>3488</v>
      </c>
      <c r="M886">
        <v>49</v>
      </c>
      <c r="N886" s="3">
        <v>0.15620000000000001</v>
      </c>
      <c r="O886" s="3">
        <v>0.1472</v>
      </c>
      <c r="P886" s="4">
        <f>$L886*IF($J886="",$I886,VLOOKUP($J886,margin_ranges!$E$5:$F$10,2,FALSE))</f>
        <v>1046.3999999999999</v>
      </c>
      <c r="Q886">
        <f>SUMIF($C$2:$C$4819,$C886,$P$2:$P5703)/SUMIF($C$2:$C$4819,$C886,$L$2:$L$4819)</f>
        <v>0.30000000000000004</v>
      </c>
    </row>
    <row r="887" spans="1:17" hidden="1" x14ac:dyDescent="0.3">
      <c r="A887" t="s">
        <v>11502</v>
      </c>
      <c r="B887" t="s">
        <v>8677</v>
      </c>
      <c r="C887" t="s">
        <v>8678</v>
      </c>
      <c r="D887" t="s">
        <v>8683</v>
      </c>
      <c r="E887" t="s">
        <v>8684</v>
      </c>
      <c r="F887" t="s">
        <v>11513</v>
      </c>
      <c r="G887" s="2">
        <v>33.278500000000001</v>
      </c>
      <c r="H887" t="s">
        <v>11512</v>
      </c>
      <c r="I887">
        <v>0.3</v>
      </c>
      <c r="K887" s="3">
        <f t="shared" si="13"/>
        <v>0.30000000000000004</v>
      </c>
      <c r="L887" s="4">
        <v>1344</v>
      </c>
      <c r="M887">
        <v>19</v>
      </c>
      <c r="N887" s="3">
        <v>0.16320000000000001</v>
      </c>
      <c r="O887" s="3">
        <v>0.1472</v>
      </c>
      <c r="P887" s="4">
        <f>$L887*IF($J887="",$I887,VLOOKUP($J887,margin_ranges!$E$5:$F$10,2,FALSE))</f>
        <v>403.2</v>
      </c>
      <c r="Q887">
        <f>SUMIF($C$2:$C$4819,$C887,$P$2:$P5704)/SUMIF($C$2:$C$4819,$C887,$L$2:$L$4819)</f>
        <v>0.30000000000000004</v>
      </c>
    </row>
    <row r="888" spans="1:17" hidden="1" x14ac:dyDescent="0.3">
      <c r="A888" t="s">
        <v>11502</v>
      </c>
      <c r="B888" t="s">
        <v>8677</v>
      </c>
      <c r="C888" t="s">
        <v>8678</v>
      </c>
      <c r="D888" t="s">
        <v>8685</v>
      </c>
      <c r="E888" t="s">
        <v>8686</v>
      </c>
      <c r="F888" t="s">
        <v>11513</v>
      </c>
      <c r="G888" s="2">
        <v>33.278500000000001</v>
      </c>
      <c r="H888" t="s">
        <v>11512</v>
      </c>
      <c r="I888">
        <v>0.3</v>
      </c>
      <c r="K888" s="3">
        <f t="shared" si="13"/>
        <v>0.30000000000000004</v>
      </c>
      <c r="L888" s="4">
        <v>1220</v>
      </c>
      <c r="M888">
        <v>17</v>
      </c>
      <c r="N888" s="3">
        <v>0.184</v>
      </c>
      <c r="O888" s="3">
        <v>0.1472</v>
      </c>
      <c r="P888" s="4">
        <f>$L888*IF($J888="",$I888,VLOOKUP($J888,margin_ranges!$E$5:$F$10,2,FALSE))</f>
        <v>366</v>
      </c>
      <c r="Q888">
        <f>SUMIF($C$2:$C$4819,$C888,$P$2:$P5705)/SUMIF($C$2:$C$4819,$C888,$L$2:$L$4819)</f>
        <v>0.30000000000000004</v>
      </c>
    </row>
    <row r="889" spans="1:17" hidden="1" x14ac:dyDescent="0.3">
      <c r="A889" t="s">
        <v>11502</v>
      </c>
      <c r="B889" t="s">
        <v>8677</v>
      </c>
      <c r="C889" t="s">
        <v>8678</v>
      </c>
      <c r="D889" t="s">
        <v>8687</v>
      </c>
      <c r="E889" t="s">
        <v>8688</v>
      </c>
      <c r="F889" t="s">
        <v>11513</v>
      </c>
      <c r="G889" s="2">
        <v>33.278500000000001</v>
      </c>
      <c r="H889" t="s">
        <v>11512</v>
      </c>
      <c r="I889">
        <v>0.3</v>
      </c>
      <c r="K889" s="3">
        <f t="shared" si="13"/>
        <v>0.30000000000000004</v>
      </c>
      <c r="L889" s="4">
        <v>741</v>
      </c>
      <c r="M889">
        <v>10</v>
      </c>
      <c r="N889" s="3">
        <v>9.0899999999999995E-2</v>
      </c>
      <c r="O889" s="3">
        <v>0.1472</v>
      </c>
      <c r="P889" s="4">
        <f>$L889*IF($J889="",$I889,VLOOKUP($J889,margin_ranges!$E$5:$F$10,2,FALSE))</f>
        <v>222.29999999999998</v>
      </c>
      <c r="Q889">
        <f>SUMIF($C$2:$C$4819,$C889,$P$2:$P5706)/SUMIF($C$2:$C$4819,$C889,$L$2:$L$4819)</f>
        <v>0.30000000000000004</v>
      </c>
    </row>
    <row r="890" spans="1:17" hidden="1" x14ac:dyDescent="0.3">
      <c r="A890" t="s">
        <v>11502</v>
      </c>
      <c r="B890" t="s">
        <v>8677</v>
      </c>
      <c r="C890" t="s">
        <v>8678</v>
      </c>
      <c r="D890" t="s">
        <v>8689</v>
      </c>
      <c r="E890" t="s">
        <v>8690</v>
      </c>
      <c r="F890" t="s">
        <v>11511</v>
      </c>
      <c r="G890" s="2">
        <v>33.278500000000001</v>
      </c>
      <c r="H890" t="s">
        <v>11512</v>
      </c>
      <c r="I890">
        <v>0.3</v>
      </c>
      <c r="K890" s="3">
        <f t="shared" si="13"/>
        <v>0.30000000000000004</v>
      </c>
      <c r="L890" s="4">
        <v>11</v>
      </c>
      <c r="M890">
        <v>0</v>
      </c>
      <c r="N890" s="3">
        <v>9.4799999999999995E-2</v>
      </c>
      <c r="O890" s="3">
        <v>0.1472</v>
      </c>
      <c r="P890" s="4">
        <f>$L890*IF($J890="",$I890,VLOOKUP($J890,margin_ranges!$E$5:$F$10,2,FALSE))</f>
        <v>3.3</v>
      </c>
      <c r="Q890">
        <f>SUMIF($C$2:$C$4819,$C890,$P$2:$P5707)/SUMIF($C$2:$C$4819,$C890,$L$2:$L$4819)</f>
        <v>0.30000000000000004</v>
      </c>
    </row>
    <row r="891" spans="1:17" hidden="1" x14ac:dyDescent="0.3">
      <c r="A891" t="s">
        <v>11502</v>
      </c>
      <c r="B891" t="s">
        <v>8677</v>
      </c>
      <c r="C891" t="s">
        <v>8678</v>
      </c>
      <c r="D891" t="s">
        <v>8691</v>
      </c>
      <c r="E891" t="s">
        <v>8692</v>
      </c>
      <c r="F891" t="s">
        <v>11511</v>
      </c>
      <c r="G891" s="2">
        <v>33.278500000000001</v>
      </c>
      <c r="H891" t="s">
        <v>11512</v>
      </c>
      <c r="I891">
        <v>0.3</v>
      </c>
      <c r="K891" s="3">
        <f t="shared" si="13"/>
        <v>0.30000000000000004</v>
      </c>
      <c r="L891" s="4">
        <v>10</v>
      </c>
      <c r="M891">
        <v>0</v>
      </c>
      <c r="N891" s="3">
        <v>3.8600000000000002E-2</v>
      </c>
      <c r="O891" s="3">
        <v>0.1472</v>
      </c>
      <c r="P891" s="4">
        <f>$L891*IF($J891="",$I891,VLOOKUP($J891,margin_ranges!$E$5:$F$10,2,FALSE))</f>
        <v>3</v>
      </c>
      <c r="Q891">
        <f>SUMIF($C$2:$C$4819,$C891,$P$2:$P5708)/SUMIF($C$2:$C$4819,$C891,$L$2:$L$4819)</f>
        <v>0.30000000000000004</v>
      </c>
    </row>
    <row r="892" spans="1:17" hidden="1" x14ac:dyDescent="0.3">
      <c r="A892" t="s">
        <v>11502</v>
      </c>
      <c r="B892" t="s">
        <v>1360</v>
      </c>
      <c r="C892" t="s">
        <v>1473</v>
      </c>
      <c r="D892" s="1" t="s">
        <v>1474</v>
      </c>
      <c r="E892" t="s">
        <v>1475</v>
      </c>
      <c r="F892" t="s">
        <v>11511</v>
      </c>
      <c r="G892" s="2">
        <v>21.962499999999999</v>
      </c>
      <c r="H892" t="s">
        <v>11515</v>
      </c>
      <c r="I892">
        <v>0.3</v>
      </c>
      <c r="K892" s="3">
        <f t="shared" si="13"/>
        <v>0.3</v>
      </c>
      <c r="L892" s="4">
        <v>18</v>
      </c>
      <c r="M892">
        <v>26</v>
      </c>
      <c r="N892" s="3">
        <v>0.29449999999999998</v>
      </c>
      <c r="O892" s="3">
        <v>0.26050000000000001</v>
      </c>
      <c r="P892" s="4">
        <f>$L892*IF($J892="",$I892,VLOOKUP($J892,margin_ranges!$E$5:$F$10,2,FALSE))</f>
        <v>5.3999999999999995</v>
      </c>
      <c r="Q892">
        <f>SUMIF($C$2:$C$4819,$C892,$P$2:$P5709)/SUMIF($C$2:$C$4819,$C892,$L$2:$L$4819)</f>
        <v>0.3</v>
      </c>
    </row>
    <row r="893" spans="1:17" hidden="1" x14ac:dyDescent="0.3">
      <c r="A893" t="s">
        <v>11502</v>
      </c>
      <c r="B893" t="s">
        <v>1360</v>
      </c>
      <c r="C893" t="s">
        <v>1473</v>
      </c>
      <c r="D893" t="s">
        <v>1476</v>
      </c>
      <c r="E893" t="s">
        <v>1477</v>
      </c>
      <c r="F893" t="s">
        <v>11511</v>
      </c>
      <c r="G893" s="2">
        <v>21.962499999999999</v>
      </c>
      <c r="H893" t="s">
        <v>11512</v>
      </c>
      <c r="I893">
        <v>0.3</v>
      </c>
      <c r="K893" s="3">
        <f t="shared" si="13"/>
        <v>0.3</v>
      </c>
      <c r="L893" s="4">
        <v>27</v>
      </c>
      <c r="M893">
        <v>39</v>
      </c>
      <c r="N893" s="3">
        <v>0.24809999999999999</v>
      </c>
      <c r="O893" s="3">
        <v>0.26050000000000001</v>
      </c>
      <c r="P893" s="4">
        <f>$L893*IF($J893="",$I893,VLOOKUP($J893,margin_ranges!$E$5:$F$10,2,FALSE))</f>
        <v>8.1</v>
      </c>
      <c r="Q893">
        <f>SUMIF($C$2:$C$4819,$C893,$P$2:$P5710)/SUMIF($C$2:$C$4819,$C893,$L$2:$L$4819)</f>
        <v>0.3</v>
      </c>
    </row>
    <row r="894" spans="1:17" hidden="1" x14ac:dyDescent="0.3">
      <c r="A894" t="s">
        <v>11502</v>
      </c>
      <c r="B894" t="s">
        <v>1360</v>
      </c>
      <c r="C894" t="s">
        <v>1473</v>
      </c>
      <c r="D894" t="s">
        <v>1478</v>
      </c>
      <c r="E894" t="s">
        <v>1479</v>
      </c>
      <c r="F894" t="s">
        <v>11511</v>
      </c>
      <c r="G894" s="2">
        <v>21.962499999999999</v>
      </c>
      <c r="H894" t="s">
        <v>11515</v>
      </c>
      <c r="I894">
        <v>0.3</v>
      </c>
      <c r="K894" s="3">
        <f t="shared" si="13"/>
        <v>0.3</v>
      </c>
      <c r="L894" s="4">
        <v>23</v>
      </c>
      <c r="M894">
        <v>34</v>
      </c>
      <c r="N894" s="3">
        <v>0.255</v>
      </c>
      <c r="O894" s="3">
        <v>0.26050000000000001</v>
      </c>
      <c r="P894" s="4">
        <f>$L894*IF($J894="",$I894,VLOOKUP($J894,margin_ranges!$E$5:$F$10,2,FALSE))</f>
        <v>6.8999999999999995</v>
      </c>
      <c r="Q894">
        <f>SUMIF($C$2:$C$4819,$C894,$P$2:$P5711)/SUMIF($C$2:$C$4819,$C894,$L$2:$L$4819)</f>
        <v>0.3</v>
      </c>
    </row>
    <row r="895" spans="1:17" hidden="1" x14ac:dyDescent="0.3">
      <c r="A895" t="s">
        <v>11502</v>
      </c>
      <c r="B895" t="s">
        <v>1360</v>
      </c>
      <c r="C895" t="s">
        <v>1480</v>
      </c>
      <c r="D895" t="s">
        <v>1481</v>
      </c>
      <c r="E895" t="s">
        <v>1482</v>
      </c>
      <c r="F895" t="s">
        <v>11511</v>
      </c>
      <c r="G895" s="2">
        <v>17.25</v>
      </c>
      <c r="H895" t="s">
        <v>11515</v>
      </c>
      <c r="I895">
        <v>0.3</v>
      </c>
      <c r="K895" s="3">
        <f t="shared" si="13"/>
        <v>0.3</v>
      </c>
      <c r="L895" s="4">
        <v>10</v>
      </c>
      <c r="M895">
        <v>44</v>
      </c>
      <c r="N895" s="3">
        <v>0.42749999999999999</v>
      </c>
      <c r="O895" s="3">
        <v>0.37619999999999998</v>
      </c>
      <c r="P895" s="4">
        <f>$L895*IF($J895="",$I895,VLOOKUP($J895,margin_ranges!$E$5:$F$10,2,FALSE))</f>
        <v>3</v>
      </c>
      <c r="Q895">
        <f>SUMIF($C$2:$C$4819,$C895,$P$2:$P5712)/SUMIF($C$2:$C$4819,$C895,$L$2:$L$4819)</f>
        <v>0.3</v>
      </c>
    </row>
    <row r="896" spans="1:17" hidden="1" x14ac:dyDescent="0.3">
      <c r="A896" t="s">
        <v>11502</v>
      </c>
      <c r="B896" t="s">
        <v>1360</v>
      </c>
      <c r="C896" t="s">
        <v>1480</v>
      </c>
      <c r="D896" t="s">
        <v>1483</v>
      </c>
      <c r="E896" t="s">
        <v>1484</v>
      </c>
      <c r="F896" t="s">
        <v>11511</v>
      </c>
      <c r="G896" s="2">
        <v>17.25</v>
      </c>
      <c r="H896" t="s">
        <v>11515</v>
      </c>
      <c r="I896">
        <v>0.3</v>
      </c>
      <c r="K896" s="3">
        <f t="shared" si="13"/>
        <v>0.3</v>
      </c>
      <c r="L896" s="4">
        <v>7</v>
      </c>
      <c r="M896">
        <v>31</v>
      </c>
      <c r="N896" s="3">
        <v>0.3548</v>
      </c>
      <c r="O896" s="3">
        <v>0.37619999999999998</v>
      </c>
      <c r="P896" s="4">
        <f>$L896*IF($J896="",$I896,VLOOKUP($J896,margin_ranges!$E$5:$F$10,2,FALSE))</f>
        <v>2.1</v>
      </c>
      <c r="Q896">
        <f>SUMIF($C$2:$C$4819,$C896,$P$2:$P5713)/SUMIF($C$2:$C$4819,$C896,$L$2:$L$4819)</f>
        <v>0.3</v>
      </c>
    </row>
    <row r="897" spans="1:17" hidden="1" x14ac:dyDescent="0.3">
      <c r="A897" t="s">
        <v>11502</v>
      </c>
      <c r="B897" t="s">
        <v>5150</v>
      </c>
      <c r="C897" t="s">
        <v>5151</v>
      </c>
      <c r="D897" t="s">
        <v>5152</v>
      </c>
      <c r="E897" t="s">
        <v>5153</v>
      </c>
      <c r="F897" t="s">
        <v>11513</v>
      </c>
      <c r="G897" s="2">
        <v>29.584099999999999</v>
      </c>
      <c r="H897" t="s">
        <v>11515</v>
      </c>
      <c r="I897">
        <v>0.3</v>
      </c>
      <c r="K897" s="3">
        <f t="shared" si="13"/>
        <v>0.3</v>
      </c>
      <c r="L897" s="4">
        <v>15</v>
      </c>
      <c r="M897">
        <v>34</v>
      </c>
      <c r="N897" s="3">
        <v>0.23960000000000001</v>
      </c>
      <c r="O897" s="3">
        <v>0.1103</v>
      </c>
      <c r="P897" s="4">
        <f>$L897*IF($J897="",$I897,VLOOKUP($J897,margin_ranges!$E$5:$F$10,2,FALSE))</f>
        <v>4.5</v>
      </c>
      <c r="Q897">
        <f>SUMIF($C$2:$C$4819,$C897,$P$2:$P5714)/SUMIF($C$2:$C$4819,$C897,$L$2:$L$4819)</f>
        <v>0.3</v>
      </c>
    </row>
    <row r="898" spans="1:17" hidden="1" x14ac:dyDescent="0.3">
      <c r="A898" t="s">
        <v>11502</v>
      </c>
      <c r="B898" t="s">
        <v>1360</v>
      </c>
      <c r="C898" t="s">
        <v>1485</v>
      </c>
      <c r="D898" t="s">
        <v>1486</v>
      </c>
      <c r="E898" t="s">
        <v>1487</v>
      </c>
      <c r="F898" t="s">
        <v>11511</v>
      </c>
      <c r="G898" s="2">
        <v>25.6951</v>
      </c>
      <c r="H898" t="s">
        <v>11512</v>
      </c>
      <c r="I898">
        <v>0.3</v>
      </c>
      <c r="K898" s="3">
        <f t="shared" si="13"/>
        <v>0.3</v>
      </c>
      <c r="L898" s="4">
        <v>19</v>
      </c>
      <c r="M898">
        <v>66</v>
      </c>
      <c r="N898" s="3">
        <v>0.28899999999999998</v>
      </c>
      <c r="O898" s="3">
        <v>0.27539999999999998</v>
      </c>
      <c r="P898" s="4">
        <f>$L898*IF($J898="",$I898,VLOOKUP($J898,margin_ranges!$E$5:$F$10,2,FALSE))</f>
        <v>5.7</v>
      </c>
      <c r="Q898">
        <f>SUMIF($C$2:$C$4819,$C898,$P$2:$P5715)/SUMIF($C$2:$C$4819,$C898,$L$2:$L$4819)</f>
        <v>0.3</v>
      </c>
    </row>
    <row r="899" spans="1:17" hidden="1" x14ac:dyDescent="0.3">
      <c r="A899" t="s">
        <v>11502</v>
      </c>
      <c r="B899" t="s">
        <v>801</v>
      </c>
      <c r="C899" t="s">
        <v>843</v>
      </c>
      <c r="D899" t="s">
        <v>844</v>
      </c>
      <c r="E899" t="s">
        <v>845</v>
      </c>
      <c r="F899" t="s">
        <v>11513</v>
      </c>
      <c r="G899" s="2">
        <v>25</v>
      </c>
      <c r="H899" t="s">
        <v>11512</v>
      </c>
      <c r="I899">
        <v>0.3</v>
      </c>
      <c r="K899" s="3">
        <f t="shared" ref="K899:K962" si="14">Q899</f>
        <v>0.3</v>
      </c>
      <c r="L899" s="4">
        <v>414</v>
      </c>
      <c r="M899">
        <v>100</v>
      </c>
      <c r="N899" s="3">
        <v>0.29720000000000002</v>
      </c>
      <c r="O899" s="3">
        <v>0.29699999999999999</v>
      </c>
      <c r="P899" s="4">
        <f>$L899*IF($J899="",$I899,VLOOKUP($J899,margin_ranges!$E$5:$F$10,2,FALSE))</f>
        <v>124.19999999999999</v>
      </c>
      <c r="Q899">
        <f>SUMIF($C$2:$C$4819,$C899,$P$2:$P5716)/SUMIF($C$2:$C$4819,$C899,$L$2:$L$4819)</f>
        <v>0.3</v>
      </c>
    </row>
    <row r="900" spans="1:17" hidden="1" x14ac:dyDescent="0.3">
      <c r="A900" t="s">
        <v>11502</v>
      </c>
      <c r="B900" t="s">
        <v>1360</v>
      </c>
      <c r="C900" t="s">
        <v>1488</v>
      </c>
      <c r="D900" t="s">
        <v>1489</v>
      </c>
      <c r="E900" t="s">
        <v>1490</v>
      </c>
      <c r="F900" t="s">
        <v>11511</v>
      </c>
      <c r="G900" s="2">
        <v>25</v>
      </c>
      <c r="H900" t="s">
        <v>11512</v>
      </c>
      <c r="I900">
        <v>0.3</v>
      </c>
      <c r="K900" s="3">
        <f t="shared" si="14"/>
        <v>0.3</v>
      </c>
      <c r="L900" s="4">
        <v>18</v>
      </c>
      <c r="M900">
        <v>100</v>
      </c>
      <c r="N900" s="3">
        <v>0.4259</v>
      </c>
      <c r="O900" s="3">
        <v>0.4259</v>
      </c>
      <c r="P900" s="4">
        <f>$L900*IF($J900="",$I900,VLOOKUP($J900,margin_ranges!$E$5:$F$10,2,FALSE))</f>
        <v>5.3999999999999995</v>
      </c>
      <c r="Q900">
        <f>SUMIF($C$2:$C$4819,$C900,$P$2:$P5717)/SUMIF($C$2:$C$4819,$C900,$L$2:$L$4819)</f>
        <v>0.3</v>
      </c>
    </row>
    <row r="901" spans="1:17" hidden="1" x14ac:dyDescent="0.3">
      <c r="A901" t="s">
        <v>11502</v>
      </c>
      <c r="B901" t="s">
        <v>3209</v>
      </c>
      <c r="C901" t="s">
        <v>3210</v>
      </c>
      <c r="D901" s="1" t="s">
        <v>3211</v>
      </c>
      <c r="E901" t="s">
        <v>3212</v>
      </c>
      <c r="F901" t="s">
        <v>11511</v>
      </c>
      <c r="G901" s="2">
        <v>28.6448</v>
      </c>
      <c r="H901" t="s">
        <v>11512</v>
      </c>
      <c r="I901">
        <v>0.3</v>
      </c>
      <c r="K901" s="3">
        <f t="shared" si="14"/>
        <v>0.3</v>
      </c>
      <c r="L901" s="4">
        <v>93</v>
      </c>
      <c r="M901">
        <v>55</v>
      </c>
      <c r="N901" s="3">
        <v>9.7900000000000001E-2</v>
      </c>
      <c r="O901" s="3">
        <v>1.7500000000000002E-2</v>
      </c>
      <c r="P901" s="4">
        <f>$L901*IF($J901="",$I901,VLOOKUP($J901,margin_ranges!$E$5:$F$10,2,FALSE))</f>
        <v>27.9</v>
      </c>
      <c r="Q901">
        <f>SUMIF($C$2:$C$4819,$C901,$P$2:$P5718)/SUMIF($C$2:$C$4819,$C901,$L$2:$L$4819)</f>
        <v>0.3</v>
      </c>
    </row>
    <row r="902" spans="1:17" hidden="1" x14ac:dyDescent="0.3">
      <c r="A902" t="s">
        <v>11502</v>
      </c>
      <c r="B902" t="s">
        <v>3209</v>
      </c>
      <c r="C902" t="s">
        <v>3210</v>
      </c>
      <c r="D902" s="1" t="s">
        <v>3213</v>
      </c>
      <c r="E902" t="s">
        <v>3214</v>
      </c>
      <c r="F902" t="s">
        <v>11511</v>
      </c>
      <c r="G902" s="2">
        <v>28.6448</v>
      </c>
      <c r="H902" t="s">
        <v>11512</v>
      </c>
      <c r="I902">
        <v>0.3</v>
      </c>
      <c r="K902" s="3">
        <f t="shared" si="14"/>
        <v>0.3</v>
      </c>
      <c r="L902" s="4">
        <v>15</v>
      </c>
      <c r="M902">
        <v>9</v>
      </c>
      <c r="N902" s="3">
        <v>6.7599999999999993E-2</v>
      </c>
      <c r="O902" s="3">
        <v>1.7500000000000002E-2</v>
      </c>
      <c r="P902" s="4">
        <f>$L902*IF($J902="",$I902,VLOOKUP($J902,margin_ranges!$E$5:$F$10,2,FALSE))</f>
        <v>4.5</v>
      </c>
      <c r="Q902">
        <f>SUMIF($C$2:$C$4819,$C902,$P$2:$P5719)/SUMIF($C$2:$C$4819,$C902,$L$2:$L$4819)</f>
        <v>0.3</v>
      </c>
    </row>
    <row r="903" spans="1:17" hidden="1" x14ac:dyDescent="0.3">
      <c r="A903" t="s">
        <v>11502</v>
      </c>
      <c r="B903" t="s">
        <v>3209</v>
      </c>
      <c r="C903" t="s">
        <v>3210</v>
      </c>
      <c r="D903" t="s">
        <v>3215</v>
      </c>
      <c r="E903" t="s">
        <v>3216</v>
      </c>
      <c r="F903" t="s">
        <v>11513</v>
      </c>
      <c r="G903" s="2">
        <v>28.6448</v>
      </c>
      <c r="H903" t="s">
        <v>11512</v>
      </c>
      <c r="I903">
        <v>0.3</v>
      </c>
      <c r="K903" s="3">
        <f t="shared" si="14"/>
        <v>0.3</v>
      </c>
      <c r="L903" s="4">
        <v>62</v>
      </c>
      <c r="M903">
        <v>36</v>
      </c>
      <c r="N903" s="3">
        <v>6.4000000000000003E-3</v>
      </c>
      <c r="O903" s="3">
        <v>1.7500000000000002E-2</v>
      </c>
      <c r="P903" s="4">
        <f>$L903*IF($J903="",$I903,VLOOKUP($J903,margin_ranges!$E$5:$F$10,2,FALSE))</f>
        <v>18.599999999999998</v>
      </c>
      <c r="Q903">
        <f>SUMIF($C$2:$C$4819,$C903,$P$2:$P5720)/SUMIF($C$2:$C$4819,$C903,$L$2:$L$4819)</f>
        <v>0.3</v>
      </c>
    </row>
    <row r="904" spans="1:17" hidden="1" x14ac:dyDescent="0.3">
      <c r="A904" t="s">
        <v>11502</v>
      </c>
      <c r="B904" t="s">
        <v>614</v>
      </c>
      <c r="C904" t="s">
        <v>636</v>
      </c>
      <c r="D904" t="s">
        <v>637</v>
      </c>
      <c r="E904" t="s">
        <v>638</v>
      </c>
      <c r="F904" t="s">
        <v>11513</v>
      </c>
      <c r="G904" s="2">
        <v>34</v>
      </c>
      <c r="H904" t="s">
        <v>11512</v>
      </c>
      <c r="I904">
        <v>0.3</v>
      </c>
      <c r="K904" s="3">
        <f t="shared" si="14"/>
        <v>0.3</v>
      </c>
      <c r="L904" s="4">
        <v>688</v>
      </c>
      <c r="M904">
        <v>20</v>
      </c>
      <c r="N904" s="3">
        <v>0.14510000000000001</v>
      </c>
      <c r="O904" s="3">
        <v>0.17799999999999999</v>
      </c>
      <c r="P904" s="4">
        <f>$L904*IF($J904="",$I904,VLOOKUP($J904,margin_ranges!$E$5:$F$10,2,FALSE))</f>
        <v>206.4</v>
      </c>
      <c r="Q904">
        <f>SUMIF($C$2:$C$4819,$C904,$P$2:$P5721)/SUMIF($C$2:$C$4819,$C904,$L$2:$L$4819)</f>
        <v>0.3</v>
      </c>
    </row>
    <row r="905" spans="1:17" hidden="1" x14ac:dyDescent="0.3">
      <c r="A905" t="s">
        <v>11502</v>
      </c>
      <c r="B905" t="s">
        <v>614</v>
      </c>
      <c r="C905" t="s">
        <v>636</v>
      </c>
      <c r="D905" t="s">
        <v>639</v>
      </c>
      <c r="E905" t="s">
        <v>640</v>
      </c>
      <c r="F905" t="s">
        <v>11513</v>
      </c>
      <c r="G905" s="2">
        <v>34</v>
      </c>
      <c r="H905" t="s">
        <v>11512</v>
      </c>
      <c r="I905">
        <v>0.3</v>
      </c>
      <c r="K905" s="3">
        <f t="shared" si="14"/>
        <v>0.3</v>
      </c>
      <c r="L905" s="4">
        <v>1332</v>
      </c>
      <c r="M905">
        <v>39</v>
      </c>
      <c r="N905" s="3">
        <v>0.1545</v>
      </c>
      <c r="O905" s="3">
        <v>0.17799999999999999</v>
      </c>
      <c r="P905" s="4">
        <f>$L905*IF($J905="",$I905,VLOOKUP($J905,margin_ranges!$E$5:$F$10,2,FALSE))</f>
        <v>399.59999999999997</v>
      </c>
      <c r="Q905">
        <f>SUMIF($C$2:$C$4819,$C905,$P$2:$P5722)/SUMIF($C$2:$C$4819,$C905,$L$2:$L$4819)</f>
        <v>0.3</v>
      </c>
    </row>
    <row r="906" spans="1:17" hidden="1" x14ac:dyDescent="0.3">
      <c r="A906" t="s">
        <v>11502</v>
      </c>
      <c r="B906" t="s">
        <v>6775</v>
      </c>
      <c r="C906" t="s">
        <v>636</v>
      </c>
      <c r="D906" t="s">
        <v>6854</v>
      </c>
      <c r="E906" t="s">
        <v>638</v>
      </c>
      <c r="F906" t="s">
        <v>11511</v>
      </c>
      <c r="G906" s="2">
        <v>29</v>
      </c>
      <c r="H906" t="s">
        <v>11512</v>
      </c>
      <c r="I906">
        <v>0.3</v>
      </c>
      <c r="K906" s="3">
        <f t="shared" si="14"/>
        <v>0.3</v>
      </c>
      <c r="L906" s="4">
        <v>122</v>
      </c>
      <c r="M906">
        <v>44</v>
      </c>
      <c r="N906" s="3">
        <v>0.1105</v>
      </c>
      <c r="O906" s="3">
        <v>0.13</v>
      </c>
      <c r="P906" s="4">
        <f>$L906*IF($J906="",$I906,VLOOKUP($J906,margin_ranges!$E$5:$F$10,2,FALSE))</f>
        <v>36.6</v>
      </c>
      <c r="Q906">
        <f>SUMIF($C$2:$C$4819,$C906,$P$2:$P5723)/SUMIF($C$2:$C$4819,$C906,$L$2:$L$4819)</f>
        <v>0.3</v>
      </c>
    </row>
    <row r="907" spans="1:17" hidden="1" x14ac:dyDescent="0.3">
      <c r="A907" t="s">
        <v>11502</v>
      </c>
      <c r="B907" t="s">
        <v>614</v>
      </c>
      <c r="C907" t="s">
        <v>636</v>
      </c>
      <c r="D907" t="s">
        <v>641</v>
      </c>
      <c r="E907" t="s">
        <v>642</v>
      </c>
      <c r="F907" t="s">
        <v>11513</v>
      </c>
      <c r="G907" s="2">
        <v>34</v>
      </c>
      <c r="H907" t="s">
        <v>11512</v>
      </c>
      <c r="I907">
        <v>0.3</v>
      </c>
      <c r="K907" s="3">
        <f t="shared" si="14"/>
        <v>0.3</v>
      </c>
      <c r="L907" s="4">
        <v>1418</v>
      </c>
      <c r="M907">
        <v>41</v>
      </c>
      <c r="N907" s="3">
        <v>0.2336</v>
      </c>
      <c r="O907" s="3">
        <v>0.17799999999999999</v>
      </c>
      <c r="P907" s="4">
        <f>$L907*IF($J907="",$I907,VLOOKUP($J907,margin_ranges!$E$5:$F$10,2,FALSE))</f>
        <v>425.4</v>
      </c>
      <c r="Q907">
        <f>SUMIF($C$2:$C$4819,$C907,$P$2:$P5724)/SUMIF($C$2:$C$4819,$C907,$L$2:$L$4819)</f>
        <v>0.3</v>
      </c>
    </row>
    <row r="908" spans="1:17" hidden="1" x14ac:dyDescent="0.3">
      <c r="A908" t="s">
        <v>11502</v>
      </c>
      <c r="B908" t="s">
        <v>6775</v>
      </c>
      <c r="C908" t="s">
        <v>636</v>
      </c>
      <c r="D908" t="s">
        <v>6855</v>
      </c>
      <c r="E908" t="s">
        <v>640</v>
      </c>
      <c r="F908" t="s">
        <v>11511</v>
      </c>
      <c r="G908" s="2">
        <v>29</v>
      </c>
      <c r="H908" t="s">
        <v>11512</v>
      </c>
      <c r="I908">
        <v>0.3</v>
      </c>
      <c r="K908" s="3">
        <f t="shared" si="14"/>
        <v>0.3</v>
      </c>
      <c r="L908" s="4">
        <v>81</v>
      </c>
      <c r="M908">
        <v>29</v>
      </c>
      <c r="N908" s="3">
        <v>0.15329999999999999</v>
      </c>
      <c r="O908" s="3">
        <v>0.13</v>
      </c>
      <c r="P908" s="4">
        <f>$L908*IF($J908="",$I908,VLOOKUP($J908,margin_ranges!$E$5:$F$10,2,FALSE))</f>
        <v>24.3</v>
      </c>
      <c r="Q908">
        <f>SUMIF($C$2:$C$4819,$C908,$P$2:$P5725)/SUMIF($C$2:$C$4819,$C908,$L$2:$L$4819)</f>
        <v>0.3</v>
      </c>
    </row>
    <row r="909" spans="1:17" hidden="1" x14ac:dyDescent="0.3">
      <c r="A909" t="s">
        <v>11502</v>
      </c>
      <c r="B909" t="s">
        <v>6775</v>
      </c>
      <c r="C909" t="s">
        <v>636</v>
      </c>
      <c r="D909" t="s">
        <v>6856</v>
      </c>
      <c r="E909" t="s">
        <v>642</v>
      </c>
      <c r="F909" t="s">
        <v>11511</v>
      </c>
      <c r="G909" s="2">
        <v>29</v>
      </c>
      <c r="H909" t="s">
        <v>11512</v>
      </c>
      <c r="I909">
        <v>0.3</v>
      </c>
      <c r="K909" s="3">
        <f t="shared" si="14"/>
        <v>0.3</v>
      </c>
      <c r="L909" s="4">
        <v>75</v>
      </c>
      <c r="M909">
        <v>27</v>
      </c>
      <c r="N909" s="3">
        <v>0.14810000000000001</v>
      </c>
      <c r="O909" s="3">
        <v>0.13</v>
      </c>
      <c r="P909" s="4">
        <f>$L909*IF($J909="",$I909,VLOOKUP($J909,margin_ranges!$E$5:$F$10,2,FALSE))</f>
        <v>22.5</v>
      </c>
      <c r="Q909">
        <f>SUMIF($C$2:$C$4819,$C909,$P$2:$P5726)/SUMIF($C$2:$C$4819,$C909,$L$2:$L$4819)</f>
        <v>0.3</v>
      </c>
    </row>
    <row r="910" spans="1:17" hidden="1" x14ac:dyDescent="0.3">
      <c r="A910" t="s">
        <v>11502</v>
      </c>
      <c r="B910" t="s">
        <v>4923</v>
      </c>
      <c r="C910" t="s">
        <v>4933</v>
      </c>
      <c r="D910" t="s">
        <v>4934</v>
      </c>
      <c r="E910" t="s">
        <v>4935</v>
      </c>
      <c r="F910" t="s">
        <v>11513</v>
      </c>
      <c r="G910" s="2">
        <v>26.999500000000001</v>
      </c>
      <c r="H910" t="s">
        <v>11517</v>
      </c>
      <c r="I910">
        <v>0.2</v>
      </c>
      <c r="K910" s="3">
        <f t="shared" si="14"/>
        <v>0.24998008761449622</v>
      </c>
      <c r="L910" s="4">
        <v>1256</v>
      </c>
      <c r="M910">
        <v>50</v>
      </c>
      <c r="N910" s="3">
        <v>0.55200000000000005</v>
      </c>
      <c r="O910" s="3">
        <v>0.51249999999999996</v>
      </c>
      <c r="P910" s="4">
        <f>$L910*IF($J910="",$I910,VLOOKUP($J910,margin_ranges!$E$5:$F$10,2,FALSE))</f>
        <v>251.20000000000002</v>
      </c>
      <c r="Q910">
        <f>SUMIF($C$2:$C$4819,$C910,$P$2:$P5727)/SUMIF($C$2:$C$4819,$C910,$L$2:$L$4819)</f>
        <v>0.24998008761449622</v>
      </c>
    </row>
    <row r="911" spans="1:17" hidden="1" x14ac:dyDescent="0.3">
      <c r="A911" t="s">
        <v>11502</v>
      </c>
      <c r="B911" t="s">
        <v>4923</v>
      </c>
      <c r="C911" t="s">
        <v>4933</v>
      </c>
      <c r="D911" s="1" t="s">
        <v>4936</v>
      </c>
      <c r="E911" t="s">
        <v>4937</v>
      </c>
      <c r="F911" t="s">
        <v>11513</v>
      </c>
      <c r="G911" s="2">
        <v>26.999500000000001</v>
      </c>
      <c r="H911" t="s">
        <v>11512</v>
      </c>
      <c r="I911">
        <v>0.3</v>
      </c>
      <c r="K911" s="3">
        <f t="shared" si="14"/>
        <v>0.24998008761449622</v>
      </c>
      <c r="L911" s="4">
        <v>1255</v>
      </c>
      <c r="M911">
        <v>50</v>
      </c>
      <c r="N911" s="3">
        <v>0.45540000000000003</v>
      </c>
      <c r="O911" s="3">
        <v>0.51249999999999996</v>
      </c>
      <c r="P911" s="4">
        <f>$L911*IF($J911="",$I911,VLOOKUP($J911,margin_ranges!$E$5:$F$10,2,FALSE))</f>
        <v>376.5</v>
      </c>
      <c r="Q911">
        <f>SUMIF($C$2:$C$4819,$C911,$P$2:$P5728)/SUMIF($C$2:$C$4819,$C911,$L$2:$L$4819)</f>
        <v>0.24998008761449622</v>
      </c>
    </row>
    <row r="912" spans="1:17" hidden="1" x14ac:dyDescent="0.3">
      <c r="A912" t="s">
        <v>11502</v>
      </c>
      <c r="B912" t="s">
        <v>1360</v>
      </c>
      <c r="C912" t="s">
        <v>1491</v>
      </c>
      <c r="D912" t="s">
        <v>1492</v>
      </c>
      <c r="E912" t="s">
        <v>1493</v>
      </c>
      <c r="F912" t="s">
        <v>11511</v>
      </c>
      <c r="G912" s="2">
        <v>19.7898</v>
      </c>
      <c r="H912" t="s">
        <v>11515</v>
      </c>
      <c r="I912">
        <v>0.3</v>
      </c>
      <c r="K912" s="3">
        <f t="shared" si="14"/>
        <v>0.3</v>
      </c>
      <c r="L912" s="4">
        <v>12</v>
      </c>
      <c r="M912">
        <v>57</v>
      </c>
      <c r="N912" s="3">
        <v>0.2185</v>
      </c>
      <c r="O912" s="3">
        <v>0.2072</v>
      </c>
      <c r="P912" s="4">
        <f>$L912*IF($J912="",$I912,VLOOKUP($J912,margin_ranges!$E$5:$F$10,2,FALSE))</f>
        <v>3.5999999999999996</v>
      </c>
      <c r="Q912">
        <f>SUMIF($C$2:$C$4819,$C912,$P$2:$P5729)/SUMIF($C$2:$C$4819,$C912,$L$2:$L$4819)</f>
        <v>0.3</v>
      </c>
    </row>
    <row r="913" spans="1:17" hidden="1" x14ac:dyDescent="0.3">
      <c r="A913" t="s">
        <v>11502</v>
      </c>
      <c r="B913" t="s">
        <v>9878</v>
      </c>
      <c r="C913" t="s">
        <v>9882</v>
      </c>
      <c r="D913" t="s">
        <v>9883</v>
      </c>
      <c r="E913" t="s">
        <v>9884</v>
      </c>
      <c r="F913" t="s">
        <v>11511</v>
      </c>
      <c r="G913" s="2">
        <v>24.7272</v>
      </c>
      <c r="H913" t="s">
        <v>11512</v>
      </c>
      <c r="I913">
        <v>0.3</v>
      </c>
      <c r="K913" s="3">
        <f t="shared" si="14"/>
        <v>0.3</v>
      </c>
      <c r="L913" s="4">
        <v>147</v>
      </c>
      <c r="M913">
        <v>39</v>
      </c>
      <c r="N913" s="3">
        <v>0.2576</v>
      </c>
      <c r="O913" s="3">
        <v>0.2601</v>
      </c>
      <c r="P913" s="4">
        <f>$L913*IF($J913="",$I913,VLOOKUP($J913,margin_ranges!$E$5:$F$10,2,FALSE))</f>
        <v>44.1</v>
      </c>
      <c r="Q913">
        <f>SUMIF($C$2:$C$4819,$C913,$P$2:$P5730)/SUMIF($C$2:$C$4819,$C913,$L$2:$L$4819)</f>
        <v>0.3</v>
      </c>
    </row>
    <row r="914" spans="1:17" hidden="1" x14ac:dyDescent="0.3">
      <c r="A914" t="s">
        <v>11502</v>
      </c>
      <c r="B914" t="s">
        <v>9878</v>
      </c>
      <c r="C914" t="s">
        <v>9882</v>
      </c>
      <c r="D914" t="s">
        <v>9885</v>
      </c>
      <c r="E914" t="s">
        <v>9886</v>
      </c>
      <c r="F914" t="s">
        <v>11511</v>
      </c>
      <c r="G914" s="2">
        <v>24.7272</v>
      </c>
      <c r="H914" t="s">
        <v>11512</v>
      </c>
      <c r="I914">
        <v>0.3</v>
      </c>
      <c r="K914" s="3">
        <f t="shared" si="14"/>
        <v>0.3</v>
      </c>
      <c r="L914" s="4">
        <v>103</v>
      </c>
      <c r="M914">
        <v>27</v>
      </c>
      <c r="N914" s="3">
        <v>0.25390000000000001</v>
      </c>
      <c r="O914" s="3">
        <v>0.2601</v>
      </c>
      <c r="P914" s="4">
        <f>$L914*IF($J914="",$I914,VLOOKUP($J914,margin_ranges!$E$5:$F$10,2,FALSE))</f>
        <v>30.9</v>
      </c>
      <c r="Q914">
        <f>SUMIF($C$2:$C$4819,$C914,$P$2:$P5731)/SUMIF($C$2:$C$4819,$C914,$L$2:$L$4819)</f>
        <v>0.3</v>
      </c>
    </row>
    <row r="915" spans="1:17" hidden="1" x14ac:dyDescent="0.3">
      <c r="A915" t="s">
        <v>11502</v>
      </c>
      <c r="B915" t="s">
        <v>9878</v>
      </c>
      <c r="C915" t="s">
        <v>9882</v>
      </c>
      <c r="D915" t="s">
        <v>9887</v>
      </c>
      <c r="E915" t="s">
        <v>9888</v>
      </c>
      <c r="F915" t="s">
        <v>11511</v>
      </c>
      <c r="G915" s="2">
        <v>24.7272</v>
      </c>
      <c r="H915" t="s">
        <v>11512</v>
      </c>
      <c r="I915">
        <v>0.3</v>
      </c>
      <c r="K915" s="3">
        <f t="shared" si="14"/>
        <v>0.3</v>
      </c>
      <c r="L915" s="4">
        <v>127</v>
      </c>
      <c r="M915">
        <v>34</v>
      </c>
      <c r="N915" s="3">
        <v>0.26850000000000002</v>
      </c>
      <c r="O915" s="3">
        <v>0.2601</v>
      </c>
      <c r="P915" s="4">
        <f>$L915*IF($J915="",$I915,VLOOKUP($J915,margin_ranges!$E$5:$F$10,2,FALSE))</f>
        <v>38.1</v>
      </c>
      <c r="Q915">
        <f>SUMIF($C$2:$C$4819,$C915,$P$2:$P5732)/SUMIF($C$2:$C$4819,$C915,$L$2:$L$4819)</f>
        <v>0.3</v>
      </c>
    </row>
    <row r="916" spans="1:17" hidden="1" x14ac:dyDescent="0.3">
      <c r="A916" t="s">
        <v>11502</v>
      </c>
      <c r="B916" t="s">
        <v>1167</v>
      </c>
      <c r="C916" t="s">
        <v>1168</v>
      </c>
      <c r="D916" t="s">
        <v>1169</v>
      </c>
      <c r="E916" t="s">
        <v>1170</v>
      </c>
      <c r="F916" t="s">
        <v>11511</v>
      </c>
      <c r="G916" s="2">
        <v>25</v>
      </c>
      <c r="H916" t="s">
        <v>11512</v>
      </c>
      <c r="I916">
        <v>0.3</v>
      </c>
      <c r="K916" s="3">
        <f t="shared" si="14"/>
        <v>0.3</v>
      </c>
      <c r="L916" s="4">
        <v>78</v>
      </c>
      <c r="M916">
        <v>18</v>
      </c>
      <c r="N916" s="3">
        <v>0.308</v>
      </c>
      <c r="O916" s="3">
        <v>0.36480000000000001</v>
      </c>
      <c r="P916" s="4">
        <f>$L916*IF($J916="",$I916,VLOOKUP($J916,margin_ranges!$E$5:$F$10,2,FALSE))</f>
        <v>23.4</v>
      </c>
      <c r="Q916">
        <f>SUMIF($C$2:$C$4819,$C916,$P$2:$P5733)/SUMIF($C$2:$C$4819,$C916,$L$2:$L$4819)</f>
        <v>0.3</v>
      </c>
    </row>
    <row r="917" spans="1:17" hidden="1" x14ac:dyDescent="0.3">
      <c r="A917" t="s">
        <v>11502</v>
      </c>
      <c r="B917" t="s">
        <v>1167</v>
      </c>
      <c r="C917" t="s">
        <v>1168</v>
      </c>
      <c r="D917" t="s">
        <v>1171</v>
      </c>
      <c r="E917" t="s">
        <v>1172</v>
      </c>
      <c r="F917" t="s">
        <v>11511</v>
      </c>
      <c r="G917" s="2">
        <v>25</v>
      </c>
      <c r="H917" t="s">
        <v>11512</v>
      </c>
      <c r="I917">
        <v>0.3</v>
      </c>
      <c r="K917" s="3">
        <f t="shared" si="14"/>
        <v>0.3</v>
      </c>
      <c r="L917" s="4">
        <v>193</v>
      </c>
      <c r="M917">
        <v>46</v>
      </c>
      <c r="N917" s="3">
        <v>0.39279999999999998</v>
      </c>
      <c r="O917" s="3">
        <v>0.36480000000000001</v>
      </c>
      <c r="P917" s="4">
        <f>$L917*IF($J917="",$I917,VLOOKUP($J917,margin_ranges!$E$5:$F$10,2,FALSE))</f>
        <v>57.9</v>
      </c>
      <c r="Q917">
        <f>SUMIF($C$2:$C$4819,$C917,$P$2:$P5734)/SUMIF($C$2:$C$4819,$C917,$L$2:$L$4819)</f>
        <v>0.3</v>
      </c>
    </row>
    <row r="918" spans="1:17" hidden="1" x14ac:dyDescent="0.3">
      <c r="A918" t="s">
        <v>11502</v>
      </c>
      <c r="B918" t="s">
        <v>1167</v>
      </c>
      <c r="C918" t="s">
        <v>1168</v>
      </c>
      <c r="D918" t="s">
        <v>1173</v>
      </c>
      <c r="E918" t="s">
        <v>1174</v>
      </c>
      <c r="F918" t="s">
        <v>11511</v>
      </c>
      <c r="G918" s="2">
        <v>25</v>
      </c>
      <c r="H918" t="s">
        <v>11512</v>
      </c>
      <c r="I918">
        <v>0.3</v>
      </c>
      <c r="K918" s="3">
        <f t="shared" si="14"/>
        <v>0.3</v>
      </c>
      <c r="L918" s="4">
        <v>102</v>
      </c>
      <c r="M918">
        <v>24</v>
      </c>
      <c r="N918" s="3">
        <v>0.42109999999999997</v>
      </c>
      <c r="O918" s="3">
        <v>0.36480000000000001</v>
      </c>
      <c r="P918" s="4">
        <f>$L918*IF($J918="",$I918,VLOOKUP($J918,margin_ranges!$E$5:$F$10,2,FALSE))</f>
        <v>30.599999999999998</v>
      </c>
      <c r="Q918">
        <f>SUMIF($C$2:$C$4819,$C918,$P$2:$P5735)/SUMIF($C$2:$C$4819,$C918,$L$2:$L$4819)</f>
        <v>0.3</v>
      </c>
    </row>
    <row r="919" spans="1:17" hidden="1" x14ac:dyDescent="0.3">
      <c r="A919" t="s">
        <v>11502</v>
      </c>
      <c r="B919" t="s">
        <v>1167</v>
      </c>
      <c r="C919" t="s">
        <v>1168</v>
      </c>
      <c r="D919" t="s">
        <v>1175</v>
      </c>
      <c r="E919" t="s">
        <v>1176</v>
      </c>
      <c r="F919" t="s">
        <v>11511</v>
      </c>
      <c r="G919" s="2">
        <v>25</v>
      </c>
      <c r="H919" t="s">
        <v>11512</v>
      </c>
      <c r="I919">
        <v>0.3</v>
      </c>
      <c r="K919" s="3">
        <f t="shared" si="14"/>
        <v>0.3</v>
      </c>
      <c r="L919" s="4">
        <v>49</v>
      </c>
      <c r="M919">
        <v>12</v>
      </c>
      <c r="N919" s="3">
        <v>0.29780000000000001</v>
      </c>
      <c r="O919" s="3">
        <v>0.36480000000000001</v>
      </c>
      <c r="P919" s="4">
        <f>$L919*IF($J919="",$I919,VLOOKUP($J919,margin_ranges!$E$5:$F$10,2,FALSE))</f>
        <v>14.7</v>
      </c>
      <c r="Q919">
        <f>SUMIF($C$2:$C$4819,$C919,$P$2:$P5736)/SUMIF($C$2:$C$4819,$C919,$L$2:$L$4819)</f>
        <v>0.3</v>
      </c>
    </row>
    <row r="920" spans="1:17" hidden="1" x14ac:dyDescent="0.3">
      <c r="A920" t="s">
        <v>11502</v>
      </c>
      <c r="B920" t="s">
        <v>3217</v>
      </c>
      <c r="C920" t="s">
        <v>3218</v>
      </c>
      <c r="D920" t="s">
        <v>3219</v>
      </c>
      <c r="E920" t="s">
        <v>3220</v>
      </c>
      <c r="F920" t="s">
        <v>11513</v>
      </c>
      <c r="G920" s="2">
        <v>33.318300000000001</v>
      </c>
      <c r="H920" t="s">
        <v>11515</v>
      </c>
      <c r="I920">
        <v>0.3</v>
      </c>
      <c r="K920" s="3">
        <f t="shared" si="14"/>
        <v>0.3</v>
      </c>
      <c r="L920" s="4">
        <v>843</v>
      </c>
      <c r="M920">
        <v>33</v>
      </c>
      <c r="N920" s="3">
        <v>9.5600000000000004E-2</v>
      </c>
      <c r="O920" s="3">
        <v>0.10630000000000001</v>
      </c>
      <c r="P920" s="4">
        <f>$L920*IF($J920="",$I920,VLOOKUP($J920,margin_ranges!$E$5:$F$10,2,FALSE))</f>
        <v>252.89999999999998</v>
      </c>
      <c r="Q920">
        <f>SUMIF($C$2:$C$4819,$C920,$P$2:$P5737)/SUMIF($C$2:$C$4819,$C920,$L$2:$L$4819)</f>
        <v>0.3</v>
      </c>
    </row>
    <row r="921" spans="1:17" hidden="1" x14ac:dyDescent="0.3">
      <c r="A921" t="s">
        <v>11502</v>
      </c>
      <c r="B921" t="s">
        <v>3217</v>
      </c>
      <c r="C921" t="s">
        <v>3218</v>
      </c>
      <c r="D921" t="s">
        <v>3221</v>
      </c>
      <c r="E921" t="s">
        <v>3222</v>
      </c>
      <c r="F921" t="s">
        <v>11513</v>
      </c>
      <c r="G921" s="2">
        <v>33.318300000000001</v>
      </c>
      <c r="H921" t="s">
        <v>11515</v>
      </c>
      <c r="I921">
        <v>0.3</v>
      </c>
      <c r="K921" s="3">
        <f t="shared" si="14"/>
        <v>0.3</v>
      </c>
      <c r="L921" s="4">
        <v>1697</v>
      </c>
      <c r="M921">
        <v>67</v>
      </c>
      <c r="N921" s="3">
        <v>0.1133</v>
      </c>
      <c r="O921" s="3">
        <v>0.10630000000000001</v>
      </c>
      <c r="P921" s="4">
        <f>$L921*IF($J921="",$I921,VLOOKUP($J921,margin_ranges!$E$5:$F$10,2,FALSE))</f>
        <v>509.09999999999997</v>
      </c>
      <c r="Q921">
        <f>SUMIF($C$2:$C$4819,$C921,$P$2:$P5738)/SUMIF($C$2:$C$4819,$C921,$L$2:$L$4819)</f>
        <v>0.3</v>
      </c>
    </row>
    <row r="922" spans="1:17" hidden="1" x14ac:dyDescent="0.3">
      <c r="A922" t="s">
        <v>11502</v>
      </c>
      <c r="B922" t="s">
        <v>1360</v>
      </c>
      <c r="C922" t="s">
        <v>1494</v>
      </c>
      <c r="D922" t="s">
        <v>1495</v>
      </c>
      <c r="E922" t="s">
        <v>1496</v>
      </c>
      <c r="F922" t="s">
        <v>11511</v>
      </c>
      <c r="G922" s="2">
        <v>27.0474</v>
      </c>
      <c r="H922" t="s">
        <v>11515</v>
      </c>
      <c r="I922">
        <v>0.3</v>
      </c>
      <c r="K922" s="3">
        <f t="shared" si="14"/>
        <v>0.30000000000000004</v>
      </c>
      <c r="L922" s="4">
        <v>294</v>
      </c>
      <c r="M922">
        <v>68</v>
      </c>
      <c r="N922" s="3">
        <v>0.3276</v>
      </c>
      <c r="O922" s="3">
        <v>0.315</v>
      </c>
      <c r="P922" s="4">
        <f>$L922*IF($J922="",$I922,VLOOKUP($J922,margin_ranges!$E$5:$F$10,2,FALSE))</f>
        <v>88.2</v>
      </c>
      <c r="Q922">
        <f>SUMIF($C$2:$C$4819,$C922,$P$2:$P5739)/SUMIF($C$2:$C$4819,$C922,$L$2:$L$4819)</f>
        <v>0.30000000000000004</v>
      </c>
    </row>
    <row r="923" spans="1:17" hidden="1" x14ac:dyDescent="0.3">
      <c r="A923" t="s">
        <v>11502</v>
      </c>
      <c r="B923" t="s">
        <v>1360</v>
      </c>
      <c r="C923" t="s">
        <v>1494</v>
      </c>
      <c r="D923" t="s">
        <v>1497</v>
      </c>
      <c r="E923" t="s">
        <v>1498</v>
      </c>
      <c r="F923" t="s">
        <v>11511</v>
      </c>
      <c r="G923" s="2">
        <v>27.0474</v>
      </c>
      <c r="H923" t="s">
        <v>11515</v>
      </c>
      <c r="I923">
        <v>0.3</v>
      </c>
      <c r="K923" s="3">
        <f t="shared" si="14"/>
        <v>0.30000000000000004</v>
      </c>
      <c r="L923" s="4">
        <v>137</v>
      </c>
      <c r="M923">
        <v>32</v>
      </c>
      <c r="N923" s="3">
        <v>0.29199999999999998</v>
      </c>
      <c r="O923" s="3">
        <v>0.315</v>
      </c>
      <c r="P923" s="4">
        <f>$L923*IF($J923="",$I923,VLOOKUP($J923,margin_ranges!$E$5:$F$10,2,FALSE))</f>
        <v>41.1</v>
      </c>
      <c r="Q923">
        <f>SUMIF($C$2:$C$4819,$C923,$P$2:$P5740)/SUMIF($C$2:$C$4819,$C923,$L$2:$L$4819)</f>
        <v>0.30000000000000004</v>
      </c>
    </row>
    <row r="924" spans="1:17" hidden="1" x14ac:dyDescent="0.3">
      <c r="A924" t="s">
        <v>11502</v>
      </c>
      <c r="B924" t="s">
        <v>9069</v>
      </c>
      <c r="C924" t="s">
        <v>9108</v>
      </c>
      <c r="D924" t="s">
        <v>9109</v>
      </c>
      <c r="E924" t="s">
        <v>9110</v>
      </c>
      <c r="F924" t="s">
        <v>11513</v>
      </c>
      <c r="G924" s="2">
        <v>28.020700000000001</v>
      </c>
      <c r="H924" t="s">
        <v>11512</v>
      </c>
      <c r="I924">
        <v>0.3</v>
      </c>
      <c r="K924" s="3">
        <f t="shared" si="14"/>
        <v>0.3</v>
      </c>
      <c r="L924" s="4">
        <v>232</v>
      </c>
      <c r="M924">
        <v>42</v>
      </c>
      <c r="N924" s="3">
        <v>3.9899999999999998E-2</v>
      </c>
      <c r="O924" s="3">
        <v>3.3500000000000002E-2</v>
      </c>
      <c r="P924" s="4">
        <f>$L924*IF($J924="",$I924,VLOOKUP($J924,margin_ranges!$E$5:$F$10,2,FALSE))</f>
        <v>69.599999999999994</v>
      </c>
      <c r="Q924">
        <f>SUMIF($C$2:$C$4819,$C924,$P$2:$P5741)/SUMIF($C$2:$C$4819,$C924,$L$2:$L$4819)</f>
        <v>0.3</v>
      </c>
    </row>
    <row r="925" spans="1:17" hidden="1" x14ac:dyDescent="0.3">
      <c r="A925" t="s">
        <v>11502</v>
      </c>
      <c r="B925" t="s">
        <v>9069</v>
      </c>
      <c r="C925" t="s">
        <v>9108</v>
      </c>
      <c r="D925" t="s">
        <v>9111</v>
      </c>
      <c r="E925" t="s">
        <v>9112</v>
      </c>
      <c r="F925" t="s">
        <v>11511</v>
      </c>
      <c r="G925" s="2">
        <v>28.020700000000001</v>
      </c>
      <c r="H925" t="s">
        <v>11512</v>
      </c>
      <c r="I925">
        <v>0.3</v>
      </c>
      <c r="K925" s="3">
        <f t="shared" si="14"/>
        <v>0.3</v>
      </c>
      <c r="L925" s="4">
        <v>13</v>
      </c>
      <c r="M925">
        <v>2</v>
      </c>
      <c r="N925" s="3">
        <v>3.5299999999999998E-2</v>
      </c>
      <c r="O925" s="3">
        <v>3.3500000000000002E-2</v>
      </c>
      <c r="P925" s="4">
        <f>$L925*IF($J925="",$I925,VLOOKUP($J925,margin_ranges!$E$5:$F$10,2,FALSE))</f>
        <v>3.9</v>
      </c>
      <c r="Q925">
        <f>SUMIF($C$2:$C$4819,$C925,$P$2:$P5742)/SUMIF($C$2:$C$4819,$C925,$L$2:$L$4819)</f>
        <v>0.3</v>
      </c>
    </row>
    <row r="926" spans="1:17" hidden="1" x14ac:dyDescent="0.3">
      <c r="A926" t="s">
        <v>11502</v>
      </c>
      <c r="B926" t="s">
        <v>9069</v>
      </c>
      <c r="C926" t="s">
        <v>9108</v>
      </c>
      <c r="D926" t="s">
        <v>9113</v>
      </c>
      <c r="E926" t="s">
        <v>9114</v>
      </c>
      <c r="F926" t="s">
        <v>11513</v>
      </c>
      <c r="G926" s="2">
        <v>28.020700000000001</v>
      </c>
      <c r="H926" t="s">
        <v>11512</v>
      </c>
      <c r="I926">
        <v>0.3</v>
      </c>
      <c r="K926" s="3">
        <f t="shared" si="14"/>
        <v>0.3</v>
      </c>
      <c r="L926" s="4">
        <v>38</v>
      </c>
      <c r="M926">
        <v>7</v>
      </c>
      <c r="N926" s="3">
        <v>1.7299999999999999E-2</v>
      </c>
      <c r="O926" s="3">
        <v>3.3500000000000002E-2</v>
      </c>
      <c r="P926" s="4">
        <f>$L926*IF($J926="",$I926,VLOOKUP($J926,margin_ranges!$E$5:$F$10,2,FALSE))</f>
        <v>11.4</v>
      </c>
      <c r="Q926">
        <f>SUMIF($C$2:$C$4819,$C926,$P$2:$P5743)/SUMIF($C$2:$C$4819,$C926,$L$2:$L$4819)</f>
        <v>0.3</v>
      </c>
    </row>
    <row r="927" spans="1:17" hidden="1" x14ac:dyDescent="0.3">
      <c r="A927" t="s">
        <v>11502</v>
      </c>
      <c r="B927" t="s">
        <v>9069</v>
      </c>
      <c r="C927" t="s">
        <v>9108</v>
      </c>
      <c r="D927" t="s">
        <v>9115</v>
      </c>
      <c r="E927" t="s">
        <v>9116</v>
      </c>
      <c r="F927" t="s">
        <v>11513</v>
      </c>
      <c r="G927" s="2">
        <v>28.020700000000001</v>
      </c>
      <c r="H927" t="s">
        <v>11512</v>
      </c>
      <c r="I927">
        <v>0.3</v>
      </c>
      <c r="K927" s="3">
        <f t="shared" si="14"/>
        <v>0.3</v>
      </c>
      <c r="L927" s="4">
        <v>43</v>
      </c>
      <c r="M927">
        <v>8</v>
      </c>
      <c r="N927" s="3">
        <v>4.48E-2</v>
      </c>
      <c r="O927" s="3">
        <v>3.3500000000000002E-2</v>
      </c>
      <c r="P927" s="4">
        <f>$L927*IF($J927="",$I927,VLOOKUP($J927,margin_ranges!$E$5:$F$10,2,FALSE))</f>
        <v>12.9</v>
      </c>
      <c r="Q927">
        <f>SUMIF($C$2:$C$4819,$C927,$P$2:$P5744)/SUMIF($C$2:$C$4819,$C927,$L$2:$L$4819)</f>
        <v>0.3</v>
      </c>
    </row>
    <row r="928" spans="1:17" hidden="1" x14ac:dyDescent="0.3">
      <c r="A928" t="s">
        <v>11502</v>
      </c>
      <c r="B928" t="s">
        <v>9069</v>
      </c>
      <c r="C928" t="s">
        <v>9108</v>
      </c>
      <c r="D928" t="s">
        <v>9117</v>
      </c>
      <c r="E928" t="s">
        <v>9118</v>
      </c>
      <c r="F928" t="s">
        <v>11513</v>
      </c>
      <c r="G928" s="2">
        <v>28.020700000000001</v>
      </c>
      <c r="H928" t="s">
        <v>11512</v>
      </c>
      <c r="I928">
        <v>0.3</v>
      </c>
      <c r="K928" s="3">
        <f t="shared" si="14"/>
        <v>0.3</v>
      </c>
      <c r="L928" s="4">
        <v>202</v>
      </c>
      <c r="M928">
        <v>36</v>
      </c>
      <c r="N928" s="3">
        <v>2.64E-2</v>
      </c>
      <c r="O928" s="3">
        <v>3.3500000000000002E-2</v>
      </c>
      <c r="P928" s="4">
        <f>$L928*IF($J928="",$I928,VLOOKUP($J928,margin_ranges!$E$5:$F$10,2,FALSE))</f>
        <v>60.599999999999994</v>
      </c>
      <c r="Q928">
        <f>SUMIF($C$2:$C$4819,$C928,$P$2:$P5745)/SUMIF($C$2:$C$4819,$C928,$L$2:$L$4819)</f>
        <v>0.3</v>
      </c>
    </row>
    <row r="929" spans="1:17" hidden="1" x14ac:dyDescent="0.3">
      <c r="A929" t="s">
        <v>11502</v>
      </c>
      <c r="B929" t="s">
        <v>9069</v>
      </c>
      <c r="C929" t="s">
        <v>9108</v>
      </c>
      <c r="D929" t="s">
        <v>9119</v>
      </c>
      <c r="E929" t="s">
        <v>9120</v>
      </c>
      <c r="F929" t="s">
        <v>11513</v>
      </c>
      <c r="G929" s="2">
        <v>28.020700000000001</v>
      </c>
      <c r="H929" t="s">
        <v>11512</v>
      </c>
      <c r="I929">
        <v>0.3</v>
      </c>
      <c r="K929" s="3">
        <f t="shared" si="14"/>
        <v>0.3</v>
      </c>
      <c r="L929" s="4">
        <v>30</v>
      </c>
      <c r="M929">
        <v>5</v>
      </c>
      <c r="N929" s="3">
        <v>2.93E-2</v>
      </c>
      <c r="O929" s="3">
        <v>3.3500000000000002E-2</v>
      </c>
      <c r="P929" s="4">
        <f>$L929*IF($J929="",$I929,VLOOKUP($J929,margin_ranges!$E$5:$F$10,2,FALSE))</f>
        <v>9</v>
      </c>
      <c r="Q929">
        <f>SUMIF($C$2:$C$4819,$C929,$P$2:$P5746)/SUMIF($C$2:$C$4819,$C929,$L$2:$L$4819)</f>
        <v>0.3</v>
      </c>
    </row>
    <row r="930" spans="1:17" hidden="1" x14ac:dyDescent="0.3">
      <c r="A930" t="s">
        <v>11502</v>
      </c>
      <c r="B930" t="s">
        <v>3223</v>
      </c>
      <c r="C930" t="s">
        <v>3224</v>
      </c>
      <c r="D930" t="s">
        <v>3225</v>
      </c>
      <c r="E930" t="s">
        <v>3226</v>
      </c>
      <c r="F930" t="s">
        <v>11513</v>
      </c>
      <c r="G930" s="2">
        <v>25</v>
      </c>
      <c r="H930" t="s">
        <v>11512</v>
      </c>
      <c r="I930">
        <v>0.3</v>
      </c>
      <c r="K930" s="3">
        <f t="shared" si="14"/>
        <v>0.3</v>
      </c>
      <c r="L930" s="4">
        <v>107</v>
      </c>
      <c r="M930">
        <v>31</v>
      </c>
      <c r="N930" s="3">
        <v>4.6100000000000002E-2</v>
      </c>
      <c r="O930" s="3">
        <v>4.9299999999999997E-2</v>
      </c>
      <c r="P930" s="4">
        <f>$L930*IF($J930="",$I930,VLOOKUP($J930,margin_ranges!$E$5:$F$10,2,FALSE))</f>
        <v>32.1</v>
      </c>
      <c r="Q930">
        <f>SUMIF($C$2:$C$4819,$C930,$P$2:$P5747)/SUMIF($C$2:$C$4819,$C930,$L$2:$L$4819)</f>
        <v>0.3</v>
      </c>
    </row>
    <row r="931" spans="1:17" hidden="1" x14ac:dyDescent="0.3">
      <c r="A931" t="s">
        <v>11502</v>
      </c>
      <c r="B931" t="s">
        <v>3223</v>
      </c>
      <c r="C931" t="s">
        <v>3224</v>
      </c>
      <c r="D931" t="s">
        <v>3227</v>
      </c>
      <c r="E931" t="s">
        <v>3228</v>
      </c>
      <c r="F931" t="s">
        <v>11511</v>
      </c>
      <c r="G931" s="2">
        <v>25</v>
      </c>
      <c r="H931" t="s">
        <v>11512</v>
      </c>
      <c r="I931">
        <v>0.3</v>
      </c>
      <c r="K931" s="3">
        <f t="shared" si="14"/>
        <v>0.3</v>
      </c>
      <c r="L931" s="4">
        <v>43</v>
      </c>
      <c r="M931">
        <v>12</v>
      </c>
      <c r="N931" s="3">
        <v>9.1200000000000003E-2</v>
      </c>
      <c r="O931" s="3">
        <v>4.9299999999999997E-2</v>
      </c>
      <c r="P931" s="4">
        <f>$L931*IF($J931="",$I931,VLOOKUP($J931,margin_ranges!$E$5:$F$10,2,FALSE))</f>
        <v>12.9</v>
      </c>
      <c r="Q931">
        <f>SUMIF($C$2:$C$4819,$C931,$P$2:$P5748)/SUMIF($C$2:$C$4819,$C931,$L$2:$L$4819)</f>
        <v>0.3</v>
      </c>
    </row>
    <row r="932" spans="1:17" hidden="1" x14ac:dyDescent="0.3">
      <c r="A932" t="s">
        <v>11502</v>
      </c>
      <c r="B932" t="s">
        <v>3223</v>
      </c>
      <c r="C932" t="s">
        <v>3224</v>
      </c>
      <c r="D932" t="s">
        <v>3229</v>
      </c>
      <c r="E932" t="s">
        <v>3230</v>
      </c>
      <c r="F932" t="s">
        <v>11513</v>
      </c>
      <c r="G932" s="2">
        <v>25</v>
      </c>
      <c r="H932" t="s">
        <v>11512</v>
      </c>
      <c r="I932">
        <v>0.3</v>
      </c>
      <c r="K932" s="3">
        <f t="shared" si="14"/>
        <v>0.3</v>
      </c>
      <c r="L932" s="4">
        <v>22</v>
      </c>
      <c r="M932">
        <v>6</v>
      </c>
      <c r="N932" s="3">
        <v>2.2599999999999999E-2</v>
      </c>
      <c r="O932" s="3">
        <v>4.9299999999999997E-2</v>
      </c>
      <c r="P932" s="4">
        <f>$L932*IF($J932="",$I932,VLOOKUP($J932,margin_ranges!$E$5:$F$10,2,FALSE))</f>
        <v>6.6</v>
      </c>
      <c r="Q932">
        <f>SUMIF($C$2:$C$4819,$C932,$P$2:$P5749)/SUMIF($C$2:$C$4819,$C932,$L$2:$L$4819)</f>
        <v>0.3</v>
      </c>
    </row>
    <row r="933" spans="1:17" hidden="1" x14ac:dyDescent="0.3">
      <c r="A933" t="s">
        <v>11502</v>
      </c>
      <c r="B933" t="s">
        <v>3223</v>
      </c>
      <c r="C933" t="s">
        <v>3224</v>
      </c>
      <c r="D933" t="s">
        <v>3231</v>
      </c>
      <c r="E933" t="s">
        <v>3232</v>
      </c>
      <c r="F933" t="s">
        <v>11513</v>
      </c>
      <c r="G933" s="2">
        <v>25</v>
      </c>
      <c r="H933" t="s">
        <v>11512</v>
      </c>
      <c r="I933">
        <v>0.3</v>
      </c>
      <c r="K933" s="3">
        <f t="shared" si="14"/>
        <v>0.3</v>
      </c>
      <c r="L933" s="4">
        <v>177</v>
      </c>
      <c r="M933">
        <v>51</v>
      </c>
      <c r="N933" s="3">
        <v>7.5499999999999998E-2</v>
      </c>
      <c r="O933" s="3">
        <v>4.9299999999999997E-2</v>
      </c>
      <c r="P933" s="4">
        <f>$L933*IF($J933="",$I933,VLOOKUP($J933,margin_ranges!$E$5:$F$10,2,FALSE))</f>
        <v>53.1</v>
      </c>
      <c r="Q933">
        <f>SUMIF($C$2:$C$4819,$C933,$P$2:$P5750)/SUMIF($C$2:$C$4819,$C933,$L$2:$L$4819)</f>
        <v>0.3</v>
      </c>
    </row>
    <row r="934" spans="1:17" hidden="1" x14ac:dyDescent="0.3">
      <c r="A934" t="s">
        <v>11502</v>
      </c>
      <c r="B934" t="s">
        <v>3289</v>
      </c>
      <c r="C934" t="s">
        <v>3290</v>
      </c>
      <c r="D934" s="1" t="s">
        <v>3291</v>
      </c>
      <c r="E934" t="s">
        <v>3292</v>
      </c>
      <c r="F934" t="s">
        <v>11511</v>
      </c>
      <c r="G934" s="2">
        <v>27.745799999999999</v>
      </c>
      <c r="H934" t="s">
        <v>11512</v>
      </c>
      <c r="I934">
        <v>0.3</v>
      </c>
      <c r="K934" s="3">
        <f t="shared" si="14"/>
        <v>0.3</v>
      </c>
      <c r="L934" s="4">
        <v>65</v>
      </c>
      <c r="M934">
        <v>18</v>
      </c>
      <c r="N934" s="3">
        <v>0.46579999999999999</v>
      </c>
      <c r="O934" s="3">
        <v>0.45610000000000001</v>
      </c>
      <c r="P934" s="4">
        <f>$L934*IF($J934="",$I934,VLOOKUP($J934,margin_ranges!$E$5:$F$10,2,FALSE))</f>
        <v>19.5</v>
      </c>
      <c r="Q934">
        <f>SUMIF($C$2:$C$4819,$C934,$P$2:$P5751)/SUMIF($C$2:$C$4819,$C934,$L$2:$L$4819)</f>
        <v>0.3</v>
      </c>
    </row>
    <row r="935" spans="1:17" hidden="1" x14ac:dyDescent="0.3">
      <c r="A935" t="s">
        <v>11502</v>
      </c>
      <c r="B935" t="s">
        <v>3289</v>
      </c>
      <c r="C935" t="s">
        <v>3290</v>
      </c>
      <c r="D935" t="s">
        <v>3293</v>
      </c>
      <c r="E935" t="s">
        <v>3294</v>
      </c>
      <c r="F935" t="s">
        <v>11511</v>
      </c>
      <c r="G935" s="2">
        <v>27.745799999999999</v>
      </c>
      <c r="H935" t="s">
        <v>11512</v>
      </c>
      <c r="I935">
        <v>0.3</v>
      </c>
      <c r="K935" s="3">
        <f t="shared" si="14"/>
        <v>0.3</v>
      </c>
      <c r="L935" s="4">
        <v>289</v>
      </c>
      <c r="M935">
        <v>82</v>
      </c>
      <c r="N935" s="3">
        <v>0.45319999999999999</v>
      </c>
      <c r="O935" s="3">
        <v>0.45610000000000001</v>
      </c>
      <c r="P935" s="4">
        <f>$L935*IF($J935="",$I935,VLOOKUP($J935,margin_ranges!$E$5:$F$10,2,FALSE))</f>
        <v>86.7</v>
      </c>
      <c r="Q935">
        <f>SUMIF($C$2:$C$4819,$C935,$P$2:$P5752)/SUMIF($C$2:$C$4819,$C935,$L$2:$L$4819)</f>
        <v>0.3</v>
      </c>
    </row>
    <row r="936" spans="1:17" hidden="1" x14ac:dyDescent="0.3">
      <c r="A936" t="s">
        <v>11502</v>
      </c>
      <c r="B936" t="s">
        <v>3295</v>
      </c>
      <c r="C936" t="s">
        <v>3296</v>
      </c>
      <c r="D936" t="s">
        <v>3297</v>
      </c>
      <c r="E936" t="s">
        <v>3298</v>
      </c>
      <c r="F936" t="s">
        <v>11511</v>
      </c>
      <c r="G936" s="2">
        <v>31</v>
      </c>
      <c r="H936" t="s">
        <v>11512</v>
      </c>
      <c r="I936">
        <v>0.3</v>
      </c>
      <c r="K936" s="3">
        <f t="shared" si="14"/>
        <v>0.3</v>
      </c>
      <c r="L936" s="4">
        <v>51</v>
      </c>
      <c r="M936">
        <v>100</v>
      </c>
      <c r="N936" s="3">
        <v>6.8099999999999994E-2</v>
      </c>
      <c r="O936" s="3">
        <v>6.8099999999999994E-2</v>
      </c>
      <c r="P936" s="4">
        <f>$L936*IF($J936="",$I936,VLOOKUP($J936,margin_ranges!$E$5:$F$10,2,FALSE))</f>
        <v>15.299999999999999</v>
      </c>
      <c r="Q936">
        <f>SUMIF($C$2:$C$4819,$C936,$P$2:$P5753)/SUMIF($C$2:$C$4819,$C936,$L$2:$L$4819)</f>
        <v>0.3</v>
      </c>
    </row>
    <row r="937" spans="1:17" hidden="1" x14ac:dyDescent="0.3">
      <c r="A937" t="s">
        <v>11502</v>
      </c>
      <c r="B937" t="s">
        <v>2967</v>
      </c>
      <c r="C937" t="s">
        <v>2976</v>
      </c>
      <c r="D937" s="1" t="s">
        <v>2977</v>
      </c>
      <c r="E937" t="s">
        <v>2978</v>
      </c>
      <c r="F937" t="s">
        <v>11511</v>
      </c>
      <c r="G937" s="2">
        <v>25</v>
      </c>
      <c r="H937" t="s">
        <v>11512</v>
      </c>
      <c r="I937">
        <v>0.3</v>
      </c>
      <c r="K937" s="3">
        <f t="shared" si="14"/>
        <v>0.3</v>
      </c>
      <c r="L937" s="4">
        <v>16</v>
      </c>
      <c r="M937">
        <v>100</v>
      </c>
      <c r="N937" s="3">
        <v>4.7300000000000002E-2</v>
      </c>
      <c r="O937" s="3">
        <v>4.7300000000000002E-2</v>
      </c>
      <c r="P937" s="4">
        <f>$L937*IF($J937="",$I937,VLOOKUP($J937,margin_ranges!$E$5:$F$10,2,FALSE))</f>
        <v>4.8</v>
      </c>
      <c r="Q937">
        <f>SUMIF($C$2:$C$4819,$C937,$P$2:$P5754)/SUMIF($C$2:$C$4819,$C937,$L$2:$L$4819)</f>
        <v>0.3</v>
      </c>
    </row>
    <row r="938" spans="1:17" hidden="1" x14ac:dyDescent="0.3">
      <c r="A938" t="s">
        <v>11502</v>
      </c>
      <c r="B938" t="s">
        <v>151</v>
      </c>
      <c r="C938" t="s">
        <v>205</v>
      </c>
      <c r="D938" t="s">
        <v>206</v>
      </c>
      <c r="E938" t="s">
        <v>207</v>
      </c>
      <c r="F938" t="s">
        <v>11511</v>
      </c>
      <c r="G938" s="2">
        <v>28.999500000000001</v>
      </c>
      <c r="H938" t="s">
        <v>11512</v>
      </c>
      <c r="I938">
        <v>0.3</v>
      </c>
      <c r="K938" s="3">
        <f t="shared" si="14"/>
        <v>0.31286999999999993</v>
      </c>
      <c r="L938" s="4">
        <v>315</v>
      </c>
      <c r="M938">
        <v>21</v>
      </c>
      <c r="N938" s="3">
        <v>0.28410000000000002</v>
      </c>
      <c r="O938" s="3">
        <v>0.1968</v>
      </c>
      <c r="P938" s="4">
        <f>$L938*IF($J938="",$I938,VLOOKUP($J938,margin_ranges!$E$5:$F$10,2,FALSE))</f>
        <v>94.5</v>
      </c>
      <c r="Q938">
        <f>SUMIF($C$2:$C$4819,$C938,$P$2:$P5755)/SUMIF($C$2:$C$4819,$C938,$L$2:$L$4819)</f>
        <v>0.31286999999999993</v>
      </c>
    </row>
    <row r="939" spans="1:17" hidden="1" x14ac:dyDescent="0.3">
      <c r="A939" t="s">
        <v>11502</v>
      </c>
      <c r="B939" t="s">
        <v>151</v>
      </c>
      <c r="C939" t="s">
        <v>205</v>
      </c>
      <c r="D939" t="s">
        <v>208</v>
      </c>
      <c r="E939" t="s">
        <v>209</v>
      </c>
      <c r="F939" t="s">
        <v>11511</v>
      </c>
      <c r="G939" s="2">
        <v>28.999500000000001</v>
      </c>
      <c r="H939" t="s">
        <v>11512</v>
      </c>
      <c r="I939">
        <v>0.3</v>
      </c>
      <c r="K939" s="3">
        <f t="shared" si="14"/>
        <v>0.31286999999999993</v>
      </c>
      <c r="L939" s="4">
        <v>239</v>
      </c>
      <c r="M939">
        <v>16</v>
      </c>
      <c r="N939" s="3">
        <v>0.21779999999999999</v>
      </c>
      <c r="O939" s="3">
        <v>0.1968</v>
      </c>
      <c r="P939" s="4">
        <f>$L939*IF($J939="",$I939,VLOOKUP($J939,margin_ranges!$E$5:$F$10,2,FALSE))</f>
        <v>71.7</v>
      </c>
      <c r="Q939">
        <f>SUMIF($C$2:$C$4819,$C939,$P$2:$P5756)/SUMIF($C$2:$C$4819,$C939,$L$2:$L$4819)</f>
        <v>0.31286999999999993</v>
      </c>
    </row>
    <row r="940" spans="1:17" hidden="1" x14ac:dyDescent="0.3">
      <c r="A940" t="s">
        <v>11502</v>
      </c>
      <c r="B940" t="s">
        <v>6775</v>
      </c>
      <c r="C940" t="s">
        <v>205</v>
      </c>
      <c r="D940" t="s">
        <v>6857</v>
      </c>
      <c r="E940" t="s">
        <v>2982</v>
      </c>
      <c r="F940" t="s">
        <v>11511</v>
      </c>
      <c r="G940" s="2">
        <v>29</v>
      </c>
      <c r="H940" t="s">
        <v>11512</v>
      </c>
      <c r="I940">
        <v>0.3</v>
      </c>
      <c r="K940" s="3">
        <f t="shared" si="14"/>
        <v>0.31286999999999993</v>
      </c>
      <c r="L940" s="4">
        <v>16</v>
      </c>
      <c r="M940">
        <v>42</v>
      </c>
      <c r="N940" s="3">
        <v>4.6100000000000002E-2</v>
      </c>
      <c r="O940" s="3">
        <v>3.1099999999999999E-2</v>
      </c>
      <c r="P940" s="4">
        <f>$L940*IF($J940="",$I940,VLOOKUP($J940,margin_ranges!$E$5:$F$10,2,FALSE))</f>
        <v>4.8</v>
      </c>
      <c r="Q940">
        <f>SUMIF($C$2:$C$4819,$C940,$P$2:$P5757)/SUMIF($C$2:$C$4819,$C940,$L$2:$L$4819)</f>
        <v>0.31286999999999993</v>
      </c>
    </row>
    <row r="941" spans="1:17" hidden="1" x14ac:dyDescent="0.3">
      <c r="A941" t="s">
        <v>11502</v>
      </c>
      <c r="B941" t="s">
        <v>3610</v>
      </c>
      <c r="C941" t="s">
        <v>205</v>
      </c>
      <c r="D941" s="1" t="s">
        <v>3611</v>
      </c>
      <c r="E941" t="s">
        <v>3612</v>
      </c>
      <c r="F941" t="s">
        <v>11513</v>
      </c>
      <c r="G941" s="2">
        <v>29.5273</v>
      </c>
      <c r="H941" t="s">
        <v>11516</v>
      </c>
      <c r="I941">
        <v>0.43</v>
      </c>
      <c r="K941" s="3">
        <f t="shared" si="14"/>
        <v>0.31286999999999993</v>
      </c>
      <c r="L941" s="4">
        <v>198</v>
      </c>
      <c r="M941">
        <v>48</v>
      </c>
      <c r="N941" s="3">
        <v>4.9500000000000002E-2</v>
      </c>
      <c r="O941" s="3">
        <v>4.3999999999999997E-2</v>
      </c>
      <c r="P941" s="4">
        <f>$L941*IF($J941="",$I941,VLOOKUP($J941,margin_ranges!$E$5:$F$10,2,FALSE))</f>
        <v>85.14</v>
      </c>
      <c r="Q941">
        <f>SUMIF($C$2:$C$4819,$C941,$P$2:$P5758)/SUMIF($C$2:$C$4819,$C941,$L$2:$L$4819)</f>
        <v>0.31286999999999993</v>
      </c>
    </row>
    <row r="942" spans="1:17" hidden="1" x14ac:dyDescent="0.3">
      <c r="A942" t="s">
        <v>11502</v>
      </c>
      <c r="B942" t="s">
        <v>151</v>
      </c>
      <c r="C942" t="s">
        <v>205</v>
      </c>
      <c r="D942" t="s">
        <v>210</v>
      </c>
      <c r="E942" t="s">
        <v>211</v>
      </c>
      <c r="F942" t="s">
        <v>11511</v>
      </c>
      <c r="G942" s="2">
        <v>28.999500000000001</v>
      </c>
      <c r="H942" t="s">
        <v>11512</v>
      </c>
      <c r="I942">
        <v>0.3</v>
      </c>
      <c r="K942" s="3">
        <f t="shared" si="14"/>
        <v>0.31286999999999993</v>
      </c>
      <c r="L942" s="4">
        <v>639</v>
      </c>
      <c r="M942">
        <v>42</v>
      </c>
      <c r="N942" s="3">
        <v>0.18840000000000001</v>
      </c>
      <c r="O942" s="3">
        <v>0.1968</v>
      </c>
      <c r="P942" s="4">
        <f>$L942*IF($J942="",$I942,VLOOKUP($J942,margin_ranges!$E$5:$F$10,2,FALSE))</f>
        <v>191.7</v>
      </c>
      <c r="Q942">
        <f>SUMIF($C$2:$C$4819,$C942,$P$2:$P5759)/SUMIF($C$2:$C$4819,$C942,$L$2:$L$4819)</f>
        <v>0.31286999999999993</v>
      </c>
    </row>
    <row r="943" spans="1:17" hidden="1" x14ac:dyDescent="0.3">
      <c r="A943" t="s">
        <v>11502</v>
      </c>
      <c r="B943" t="s">
        <v>151</v>
      </c>
      <c r="C943" t="s">
        <v>205</v>
      </c>
      <c r="D943" t="s">
        <v>212</v>
      </c>
      <c r="E943" t="s">
        <v>213</v>
      </c>
      <c r="F943" t="s">
        <v>11511</v>
      </c>
      <c r="G943" s="2">
        <v>28.999500000000001</v>
      </c>
      <c r="H943" t="s">
        <v>11512</v>
      </c>
      <c r="I943">
        <v>0.3</v>
      </c>
      <c r="K943" s="3">
        <f t="shared" si="14"/>
        <v>0.31286999999999993</v>
      </c>
      <c r="L943" s="4">
        <v>54</v>
      </c>
      <c r="M943">
        <v>4</v>
      </c>
      <c r="N943" s="3">
        <v>0.1585</v>
      </c>
      <c r="O943" s="3">
        <v>0.1968</v>
      </c>
      <c r="P943" s="4">
        <f>$L943*IF($J943="",$I943,VLOOKUP($J943,margin_ranges!$E$5:$F$10,2,FALSE))</f>
        <v>16.2</v>
      </c>
      <c r="Q943">
        <f>SUMIF($C$2:$C$4819,$C943,$P$2:$P5760)/SUMIF($C$2:$C$4819,$C943,$L$2:$L$4819)</f>
        <v>0.31286999999999993</v>
      </c>
    </row>
    <row r="944" spans="1:17" hidden="1" x14ac:dyDescent="0.3">
      <c r="A944" t="s">
        <v>11502</v>
      </c>
      <c r="B944" t="s">
        <v>2967</v>
      </c>
      <c r="C944" t="s">
        <v>205</v>
      </c>
      <c r="D944" t="s">
        <v>2979</v>
      </c>
      <c r="E944" t="s">
        <v>2980</v>
      </c>
      <c r="F944" t="s">
        <v>11511</v>
      </c>
      <c r="G944" s="2">
        <v>29</v>
      </c>
      <c r="H944" t="s">
        <v>11512</v>
      </c>
      <c r="I944">
        <v>0.3</v>
      </c>
      <c r="K944" s="3">
        <f t="shared" si="14"/>
        <v>0.31286999999999993</v>
      </c>
      <c r="L944" s="4">
        <v>33</v>
      </c>
      <c r="M944">
        <v>76</v>
      </c>
      <c r="N944" s="3">
        <v>0.15529999999999999</v>
      </c>
      <c r="O944" s="3">
        <v>0.152</v>
      </c>
      <c r="P944" s="4">
        <f>$L944*IF($J944="",$I944,VLOOKUP($J944,margin_ranges!$E$5:$F$10,2,FALSE))</f>
        <v>9.9</v>
      </c>
      <c r="Q944">
        <f>SUMIF($C$2:$C$4819,$C944,$P$2:$P5761)/SUMIF($C$2:$C$4819,$C944,$L$2:$L$4819)</f>
        <v>0.31286999999999993</v>
      </c>
    </row>
    <row r="945" spans="1:17" hidden="1" x14ac:dyDescent="0.3">
      <c r="A945" t="s">
        <v>11502</v>
      </c>
      <c r="B945" t="s">
        <v>151</v>
      </c>
      <c r="C945" t="s">
        <v>205</v>
      </c>
      <c r="D945" t="s">
        <v>214</v>
      </c>
      <c r="E945" t="s">
        <v>215</v>
      </c>
      <c r="F945" t="s">
        <v>11513</v>
      </c>
      <c r="G945" s="2">
        <v>28.999500000000001</v>
      </c>
      <c r="H945" t="s">
        <v>11512</v>
      </c>
      <c r="I945">
        <v>0.3</v>
      </c>
      <c r="K945" s="3">
        <f t="shared" si="14"/>
        <v>0.31286999999999993</v>
      </c>
      <c r="L945" s="4">
        <v>263</v>
      </c>
      <c r="M945">
        <v>17</v>
      </c>
      <c r="N945" s="3">
        <v>0.18440000000000001</v>
      </c>
      <c r="O945" s="3">
        <v>0.1968</v>
      </c>
      <c r="P945" s="4">
        <f>$L945*IF($J945="",$I945,VLOOKUP($J945,margin_ranges!$E$5:$F$10,2,FALSE))</f>
        <v>78.899999999999991</v>
      </c>
      <c r="Q945">
        <f>SUMIF($C$2:$C$4819,$C945,$P$2:$P5762)/SUMIF($C$2:$C$4819,$C945,$L$2:$L$4819)</f>
        <v>0.31286999999999993</v>
      </c>
    </row>
    <row r="946" spans="1:17" hidden="1" x14ac:dyDescent="0.3">
      <c r="A946" t="s">
        <v>11502</v>
      </c>
      <c r="B946" t="s">
        <v>2967</v>
      </c>
      <c r="C946" t="s">
        <v>205</v>
      </c>
      <c r="D946" t="s">
        <v>2981</v>
      </c>
      <c r="E946" t="s">
        <v>2982</v>
      </c>
      <c r="F946" t="s">
        <v>11511</v>
      </c>
      <c r="G946" s="2">
        <v>29</v>
      </c>
      <c r="H946" t="s">
        <v>11512</v>
      </c>
      <c r="I946">
        <v>0.3</v>
      </c>
      <c r="K946" s="3">
        <f t="shared" si="14"/>
        <v>0.31286999999999993</v>
      </c>
      <c r="L946" s="4">
        <v>11</v>
      </c>
      <c r="M946">
        <v>24</v>
      </c>
      <c r="N946" s="3">
        <v>0.1348</v>
      </c>
      <c r="O946" s="3">
        <v>0.152</v>
      </c>
      <c r="P946" s="4">
        <f>$L946*IF($J946="",$I946,VLOOKUP($J946,margin_ranges!$E$5:$F$10,2,FALSE))</f>
        <v>3.3</v>
      </c>
      <c r="Q946">
        <f>SUMIF($C$2:$C$4819,$C946,$P$2:$P5763)/SUMIF($C$2:$C$4819,$C946,$L$2:$L$4819)</f>
        <v>0.31286999999999993</v>
      </c>
    </row>
    <row r="947" spans="1:17" hidden="1" x14ac:dyDescent="0.3">
      <c r="A947" t="s">
        <v>11502</v>
      </c>
      <c r="B947" t="s">
        <v>3610</v>
      </c>
      <c r="C947" t="s">
        <v>205</v>
      </c>
      <c r="D947" t="s">
        <v>3613</v>
      </c>
      <c r="E947" t="s">
        <v>3614</v>
      </c>
      <c r="F947" t="s">
        <v>11513</v>
      </c>
      <c r="G947" s="2">
        <v>29.5273</v>
      </c>
      <c r="H947" t="s">
        <v>11512</v>
      </c>
      <c r="I947">
        <v>0.3</v>
      </c>
      <c r="K947" s="3">
        <f t="shared" si="14"/>
        <v>0.31286999999999993</v>
      </c>
      <c r="L947" s="4">
        <v>94</v>
      </c>
      <c r="M947">
        <v>23</v>
      </c>
      <c r="N947" s="3">
        <v>3.2500000000000001E-2</v>
      </c>
      <c r="O947" s="3">
        <v>4.3999999999999997E-2</v>
      </c>
      <c r="P947" s="4">
        <f>$L947*IF($J947="",$I947,VLOOKUP($J947,margin_ranges!$E$5:$F$10,2,FALSE))</f>
        <v>28.2</v>
      </c>
      <c r="Q947">
        <f>SUMIF($C$2:$C$4819,$C947,$P$2:$P5764)/SUMIF($C$2:$C$4819,$C947,$L$2:$L$4819)</f>
        <v>0.31286999999999993</v>
      </c>
    </row>
    <row r="948" spans="1:17" hidden="1" x14ac:dyDescent="0.3">
      <c r="A948" t="s">
        <v>11502</v>
      </c>
      <c r="B948" t="s">
        <v>3610</v>
      </c>
      <c r="C948" t="s">
        <v>205</v>
      </c>
      <c r="D948" t="s">
        <v>3615</v>
      </c>
      <c r="E948" t="s">
        <v>2982</v>
      </c>
      <c r="F948" t="s">
        <v>11511</v>
      </c>
      <c r="G948" s="2">
        <v>29.5273</v>
      </c>
      <c r="H948" t="s">
        <v>11512</v>
      </c>
      <c r="I948">
        <v>0.3</v>
      </c>
      <c r="K948" s="3">
        <f t="shared" si="14"/>
        <v>0.31286999999999993</v>
      </c>
      <c r="L948" s="4">
        <v>115</v>
      </c>
      <c r="M948">
        <v>28</v>
      </c>
      <c r="N948" s="3">
        <v>5.0599999999999999E-2</v>
      </c>
      <c r="O948" s="3">
        <v>4.3999999999999997E-2</v>
      </c>
      <c r="P948" s="4">
        <f>$L948*IF($J948="",$I948,VLOOKUP($J948,margin_ranges!$E$5:$F$10,2,FALSE))</f>
        <v>34.5</v>
      </c>
      <c r="Q948">
        <f>SUMIF($C$2:$C$4819,$C948,$P$2:$P5765)/SUMIF($C$2:$C$4819,$C948,$L$2:$L$4819)</f>
        <v>0.31286999999999993</v>
      </c>
    </row>
    <row r="949" spans="1:17" hidden="1" x14ac:dyDescent="0.3">
      <c r="A949" t="s">
        <v>11502</v>
      </c>
      <c r="B949" t="s">
        <v>6775</v>
      </c>
      <c r="C949" t="s">
        <v>205</v>
      </c>
      <c r="D949" t="s">
        <v>6858</v>
      </c>
      <c r="E949" t="s">
        <v>2980</v>
      </c>
      <c r="F949" t="s">
        <v>11511</v>
      </c>
      <c r="G949" s="2">
        <v>29</v>
      </c>
      <c r="H949" t="s">
        <v>11512</v>
      </c>
      <c r="I949">
        <v>0.3</v>
      </c>
      <c r="K949" s="3">
        <f t="shared" si="14"/>
        <v>0.31286999999999993</v>
      </c>
      <c r="L949" s="4">
        <v>23</v>
      </c>
      <c r="M949">
        <v>58</v>
      </c>
      <c r="N949" s="3">
        <v>2.53E-2</v>
      </c>
      <c r="O949" s="3">
        <v>3.1099999999999999E-2</v>
      </c>
      <c r="P949" s="4">
        <f>$L949*IF($J949="",$I949,VLOOKUP($J949,margin_ranges!$E$5:$F$10,2,FALSE))</f>
        <v>6.8999999999999995</v>
      </c>
      <c r="Q949">
        <f>SUMIF($C$2:$C$4819,$C949,$P$2:$P5766)/SUMIF($C$2:$C$4819,$C949,$L$2:$L$4819)</f>
        <v>0.31286999999999993</v>
      </c>
    </row>
    <row r="950" spans="1:17" hidden="1" x14ac:dyDescent="0.3">
      <c r="A950" t="s">
        <v>11502</v>
      </c>
      <c r="B950" t="s">
        <v>151</v>
      </c>
      <c r="C950" t="s">
        <v>216</v>
      </c>
      <c r="D950" s="1" t="s">
        <v>217</v>
      </c>
      <c r="E950" t="s">
        <v>218</v>
      </c>
      <c r="F950" t="s">
        <v>11511</v>
      </c>
      <c r="G950" s="2">
        <v>26.904299999999999</v>
      </c>
      <c r="H950" t="s">
        <v>11512</v>
      </c>
      <c r="I950">
        <v>0.3</v>
      </c>
      <c r="K950" s="3">
        <f t="shared" si="14"/>
        <v>0.30092385786802034</v>
      </c>
      <c r="L950" s="4">
        <v>19</v>
      </c>
      <c r="M950">
        <v>5</v>
      </c>
      <c r="N950" s="3">
        <v>7.3800000000000004E-2</v>
      </c>
      <c r="O950" s="3">
        <v>8.2000000000000003E-2</v>
      </c>
      <c r="P950" s="4">
        <f>$L950*IF($J950="",$I950,VLOOKUP($J950,margin_ranges!$E$5:$F$10,2,FALSE))</f>
        <v>5.7</v>
      </c>
      <c r="Q950">
        <f>SUMIF($C$2:$C$4819,$C950,$P$2:$P5767)/SUMIF($C$2:$C$4819,$C950,$L$2:$L$4819)</f>
        <v>0.30092385786802034</v>
      </c>
    </row>
    <row r="951" spans="1:17" hidden="1" x14ac:dyDescent="0.3">
      <c r="A951" t="s">
        <v>11502</v>
      </c>
      <c r="B951" t="s">
        <v>151</v>
      </c>
      <c r="C951" t="s">
        <v>216</v>
      </c>
      <c r="D951" t="s">
        <v>219</v>
      </c>
      <c r="E951" t="s">
        <v>220</v>
      </c>
      <c r="F951" t="s">
        <v>11511</v>
      </c>
      <c r="G951" s="2">
        <v>26.904299999999999</v>
      </c>
      <c r="H951" t="s">
        <v>11515</v>
      </c>
      <c r="I951">
        <v>0.3</v>
      </c>
      <c r="K951" s="3">
        <f t="shared" si="14"/>
        <v>0.30092385786802034</v>
      </c>
      <c r="L951" s="4">
        <v>36</v>
      </c>
      <c r="M951">
        <v>10</v>
      </c>
      <c r="N951" s="3">
        <v>5.5599999999999997E-2</v>
      </c>
      <c r="O951" s="3">
        <v>8.2000000000000003E-2</v>
      </c>
      <c r="P951" s="4">
        <f>$L951*IF($J951="",$I951,VLOOKUP($J951,margin_ranges!$E$5:$F$10,2,FALSE))</f>
        <v>10.799999999999999</v>
      </c>
      <c r="Q951">
        <f>SUMIF($C$2:$C$4819,$C951,$P$2:$P5768)/SUMIF($C$2:$C$4819,$C951,$L$2:$L$4819)</f>
        <v>0.30092385786802034</v>
      </c>
    </row>
    <row r="952" spans="1:17" hidden="1" x14ac:dyDescent="0.3">
      <c r="A952" t="s">
        <v>11502</v>
      </c>
      <c r="B952" t="s">
        <v>5007</v>
      </c>
      <c r="C952" s="1" t="s">
        <v>216</v>
      </c>
      <c r="D952" t="s">
        <v>5025</v>
      </c>
      <c r="E952" t="s">
        <v>5026</v>
      </c>
      <c r="F952" t="s">
        <v>11513</v>
      </c>
      <c r="G952" s="2">
        <v>19.598800000000001</v>
      </c>
      <c r="H952" t="s">
        <v>11512</v>
      </c>
      <c r="I952">
        <v>0.3</v>
      </c>
      <c r="K952" s="3">
        <f t="shared" si="14"/>
        <v>0.30092385786802034</v>
      </c>
      <c r="L952" s="4">
        <v>128</v>
      </c>
      <c r="M952">
        <v>21</v>
      </c>
      <c r="N952" s="3">
        <v>6.3799999999999996E-2</v>
      </c>
      <c r="O952" s="3">
        <v>9.2100000000000001E-2</v>
      </c>
      <c r="P952" s="4">
        <f>$L952*IF($J952="",$I952,VLOOKUP($J952,margin_ranges!$E$5:$F$10,2,FALSE))</f>
        <v>38.4</v>
      </c>
      <c r="Q952">
        <f>SUMIF($C$2:$C$4819,$C952,$P$2:$P5769)/SUMIF($C$2:$C$4819,$C952,$L$2:$L$4819)</f>
        <v>0.30092385786802034</v>
      </c>
    </row>
    <row r="953" spans="1:17" hidden="1" x14ac:dyDescent="0.3">
      <c r="A953" t="s">
        <v>11502</v>
      </c>
      <c r="B953" t="s">
        <v>9069</v>
      </c>
      <c r="C953" t="s">
        <v>216</v>
      </c>
      <c r="D953" t="s">
        <v>9121</v>
      </c>
      <c r="E953" t="s">
        <v>9122</v>
      </c>
      <c r="F953" t="s">
        <v>11511</v>
      </c>
      <c r="G953" s="2">
        <v>23.4175</v>
      </c>
      <c r="H953" t="s">
        <v>11512</v>
      </c>
      <c r="I953">
        <v>0.3</v>
      </c>
      <c r="K953" s="3">
        <f t="shared" si="14"/>
        <v>0.30092385786802034</v>
      </c>
      <c r="L953" s="4">
        <v>15</v>
      </c>
      <c r="M953">
        <v>69</v>
      </c>
      <c r="N953" s="3">
        <v>7.8299999999999995E-2</v>
      </c>
      <c r="O953" s="3">
        <v>8.1299999999999997E-2</v>
      </c>
      <c r="P953" s="4">
        <f>$L953*IF($J953="",$I953,VLOOKUP($J953,margin_ranges!$E$5:$F$10,2,FALSE))</f>
        <v>4.5</v>
      </c>
      <c r="Q953">
        <f>SUMIF($C$2:$C$4819,$C953,$P$2:$P5770)/SUMIF($C$2:$C$4819,$C953,$L$2:$L$4819)</f>
        <v>0.30092385786802034</v>
      </c>
    </row>
    <row r="954" spans="1:17" hidden="1" x14ac:dyDescent="0.3">
      <c r="A954" t="s">
        <v>11502</v>
      </c>
      <c r="B954" t="s">
        <v>151</v>
      </c>
      <c r="C954" t="s">
        <v>216</v>
      </c>
      <c r="D954" t="s">
        <v>221</v>
      </c>
      <c r="E954" t="s">
        <v>222</v>
      </c>
      <c r="F954" t="s">
        <v>11511</v>
      </c>
      <c r="G954" s="2">
        <v>26.904299999999999</v>
      </c>
      <c r="H954" t="s">
        <v>11515</v>
      </c>
      <c r="I954">
        <v>0.3</v>
      </c>
      <c r="K954" s="3">
        <f t="shared" si="14"/>
        <v>0.30092385786802034</v>
      </c>
      <c r="L954" s="4">
        <v>94</v>
      </c>
      <c r="M954">
        <v>26</v>
      </c>
      <c r="N954" s="3">
        <v>9.4700000000000006E-2</v>
      </c>
      <c r="O954" s="3">
        <v>8.2000000000000003E-2</v>
      </c>
      <c r="P954" s="4">
        <f>$L954*IF($J954="",$I954,VLOOKUP($J954,margin_ranges!$E$5:$F$10,2,FALSE))</f>
        <v>28.2</v>
      </c>
      <c r="Q954">
        <f>SUMIF($C$2:$C$4819,$C954,$P$2:$P5771)/SUMIF($C$2:$C$4819,$C954,$L$2:$L$4819)</f>
        <v>0.30092385786802034</v>
      </c>
    </row>
    <row r="955" spans="1:17" hidden="1" x14ac:dyDescent="0.3">
      <c r="A955" t="s">
        <v>11502</v>
      </c>
      <c r="B955" t="s">
        <v>5007</v>
      </c>
      <c r="C955" t="s">
        <v>216</v>
      </c>
      <c r="D955" t="s">
        <v>5027</v>
      </c>
      <c r="E955" t="s">
        <v>5028</v>
      </c>
      <c r="F955" t="s">
        <v>11513</v>
      </c>
      <c r="G955" s="2">
        <v>19.598800000000001</v>
      </c>
      <c r="H955" t="s">
        <v>11512</v>
      </c>
      <c r="I955">
        <v>0.3</v>
      </c>
      <c r="K955" s="3">
        <f t="shared" si="14"/>
        <v>0.30092385786802034</v>
      </c>
      <c r="L955" s="4">
        <v>384</v>
      </c>
      <c r="M955">
        <v>63</v>
      </c>
      <c r="N955" s="3">
        <v>0.10539999999999999</v>
      </c>
      <c r="O955" s="3">
        <v>9.2100000000000001E-2</v>
      </c>
      <c r="P955" s="4">
        <f>$L955*IF($J955="",$I955,VLOOKUP($J955,margin_ranges!$E$5:$F$10,2,FALSE))</f>
        <v>115.19999999999999</v>
      </c>
      <c r="Q955">
        <f>SUMIF($C$2:$C$4819,$C955,$P$2:$P5772)/SUMIF($C$2:$C$4819,$C955,$L$2:$L$4819)</f>
        <v>0.30092385786802034</v>
      </c>
    </row>
    <row r="956" spans="1:17" hidden="1" x14ac:dyDescent="0.3">
      <c r="A956" t="s">
        <v>11502</v>
      </c>
      <c r="B956" t="s">
        <v>151</v>
      </c>
      <c r="C956" t="s">
        <v>216</v>
      </c>
      <c r="D956" s="1" t="s">
        <v>223</v>
      </c>
      <c r="E956" t="s">
        <v>224</v>
      </c>
      <c r="F956" t="s">
        <v>11511</v>
      </c>
      <c r="G956" s="2">
        <v>26.904299999999999</v>
      </c>
      <c r="H956" t="s">
        <v>11515</v>
      </c>
      <c r="I956">
        <v>0.3</v>
      </c>
      <c r="K956" s="3">
        <f t="shared" si="14"/>
        <v>0.30092385786802034</v>
      </c>
      <c r="L956" s="4">
        <v>70</v>
      </c>
      <c r="M956">
        <v>19</v>
      </c>
      <c r="N956" s="3">
        <v>8.7499999999999994E-2</v>
      </c>
      <c r="O956" s="3">
        <v>8.2000000000000003E-2</v>
      </c>
      <c r="P956" s="4">
        <f>$L956*IF($J956="",$I956,VLOOKUP($J956,margin_ranges!$E$5:$F$10,2,FALSE))</f>
        <v>21</v>
      </c>
      <c r="Q956">
        <f>SUMIF($C$2:$C$4819,$C956,$P$2:$P5773)/SUMIF($C$2:$C$4819,$C956,$L$2:$L$4819)</f>
        <v>0.30092385786802034</v>
      </c>
    </row>
    <row r="957" spans="1:17" hidden="1" x14ac:dyDescent="0.3">
      <c r="A957" t="s">
        <v>11502</v>
      </c>
      <c r="B957" t="s">
        <v>151</v>
      </c>
      <c r="C957" t="s">
        <v>216</v>
      </c>
      <c r="D957" t="s">
        <v>225</v>
      </c>
      <c r="E957" t="s">
        <v>226</v>
      </c>
      <c r="F957" t="s">
        <v>11511</v>
      </c>
      <c r="G957" s="2">
        <v>26.904299999999999</v>
      </c>
      <c r="H957" t="s">
        <v>11515</v>
      </c>
      <c r="I957">
        <v>0.3</v>
      </c>
      <c r="K957" s="3">
        <f t="shared" si="14"/>
        <v>0.30092385786802034</v>
      </c>
      <c r="L957" s="4">
        <v>31</v>
      </c>
      <c r="M957">
        <v>9</v>
      </c>
      <c r="N957" s="3">
        <v>7.2099999999999997E-2</v>
      </c>
      <c r="O957" s="3">
        <v>8.2000000000000003E-2</v>
      </c>
      <c r="P957" s="4">
        <f>$L957*IF($J957="",$I957,VLOOKUP($J957,margin_ranges!$E$5:$F$10,2,FALSE))</f>
        <v>9.2999999999999989</v>
      </c>
      <c r="Q957">
        <f>SUMIF($C$2:$C$4819,$C957,$P$2:$P5774)/SUMIF($C$2:$C$4819,$C957,$L$2:$L$4819)</f>
        <v>0.30092385786802034</v>
      </c>
    </row>
    <row r="958" spans="1:17" hidden="1" x14ac:dyDescent="0.3">
      <c r="A958" t="s">
        <v>11502</v>
      </c>
      <c r="B958" t="s">
        <v>151</v>
      </c>
      <c r="C958" t="s">
        <v>216</v>
      </c>
      <c r="D958" t="s">
        <v>227</v>
      </c>
      <c r="E958" t="s">
        <v>228</v>
      </c>
      <c r="F958" t="s">
        <v>11511</v>
      </c>
      <c r="G958" s="2">
        <v>26.904299999999999</v>
      </c>
      <c r="H958" t="s">
        <v>11515</v>
      </c>
      <c r="I958">
        <v>0.3</v>
      </c>
      <c r="K958" s="3">
        <f t="shared" si="14"/>
        <v>0.30092385786802034</v>
      </c>
      <c r="L958" s="4">
        <v>7</v>
      </c>
      <c r="M958">
        <v>2</v>
      </c>
      <c r="N958" s="3">
        <v>8.72E-2</v>
      </c>
      <c r="O958" s="3">
        <v>8.2000000000000003E-2</v>
      </c>
      <c r="P958" s="4">
        <f>$L958*IF($J958="",$I958,VLOOKUP($J958,margin_ranges!$E$5:$F$10,2,FALSE))</f>
        <v>2.1</v>
      </c>
      <c r="Q958">
        <f>SUMIF($C$2:$C$4819,$C958,$P$2:$P5775)/SUMIF($C$2:$C$4819,$C958,$L$2:$L$4819)</f>
        <v>0.30092385786802034</v>
      </c>
    </row>
    <row r="959" spans="1:17" hidden="1" x14ac:dyDescent="0.3">
      <c r="A959" t="s">
        <v>11502</v>
      </c>
      <c r="B959" t="s">
        <v>5007</v>
      </c>
      <c r="C959" t="s">
        <v>216</v>
      </c>
      <c r="D959" t="s">
        <v>5029</v>
      </c>
      <c r="E959" t="s">
        <v>5030</v>
      </c>
      <c r="F959" t="s">
        <v>11511</v>
      </c>
      <c r="G959" s="2">
        <v>19.598800000000001</v>
      </c>
      <c r="H959" t="s">
        <v>11512</v>
      </c>
      <c r="I959">
        <v>0.3</v>
      </c>
      <c r="K959" s="3">
        <f t="shared" si="14"/>
        <v>0.30092385786802034</v>
      </c>
      <c r="L959" s="4">
        <v>46</v>
      </c>
      <c r="M959">
        <v>8</v>
      </c>
      <c r="N959" s="3">
        <v>0.1036</v>
      </c>
      <c r="O959" s="3">
        <v>9.2100000000000001E-2</v>
      </c>
      <c r="P959" s="4">
        <f>$L959*IF($J959="",$I959,VLOOKUP($J959,margin_ranges!$E$5:$F$10,2,FALSE))</f>
        <v>13.799999999999999</v>
      </c>
      <c r="Q959">
        <f>SUMIF($C$2:$C$4819,$C959,$P$2:$P5776)/SUMIF($C$2:$C$4819,$C959,$L$2:$L$4819)</f>
        <v>0.30092385786802034</v>
      </c>
    </row>
    <row r="960" spans="1:17" hidden="1" x14ac:dyDescent="0.3">
      <c r="A960" t="s">
        <v>11502</v>
      </c>
      <c r="B960" t="s">
        <v>3299</v>
      </c>
      <c r="C960" s="1" t="s">
        <v>216</v>
      </c>
      <c r="D960" t="s">
        <v>3300</v>
      </c>
      <c r="E960" t="s">
        <v>3301</v>
      </c>
      <c r="F960" t="s">
        <v>11511</v>
      </c>
      <c r="G960" s="2">
        <v>25</v>
      </c>
      <c r="H960" t="s">
        <v>11516</v>
      </c>
      <c r="I960">
        <v>0.43</v>
      </c>
      <c r="K960" s="3">
        <f t="shared" si="14"/>
        <v>0.30092385786802034</v>
      </c>
      <c r="L960" s="4">
        <v>7</v>
      </c>
      <c r="M960">
        <v>100</v>
      </c>
      <c r="N960" s="3">
        <v>3.4099999999999998E-2</v>
      </c>
      <c r="O960" s="3">
        <v>3.4099999999999998E-2</v>
      </c>
      <c r="P960" s="4">
        <f>$L960*IF($J960="",$I960,VLOOKUP($J960,margin_ranges!$E$5:$F$10,2,FALSE))</f>
        <v>3.01</v>
      </c>
      <c r="Q960">
        <f>SUMIF($C$2:$C$4819,$C960,$P$2:$P5777)/SUMIF($C$2:$C$4819,$C960,$L$2:$L$4819)</f>
        <v>0.30092385786802034</v>
      </c>
    </row>
    <row r="961" spans="1:17" hidden="1" x14ac:dyDescent="0.3">
      <c r="A961" t="s">
        <v>11502</v>
      </c>
      <c r="B961" t="s">
        <v>5007</v>
      </c>
      <c r="C961" t="s">
        <v>216</v>
      </c>
      <c r="D961" t="s">
        <v>5031</v>
      </c>
      <c r="E961" t="s">
        <v>5032</v>
      </c>
      <c r="F961" t="s">
        <v>11511</v>
      </c>
      <c r="G961" s="2">
        <v>19.598800000000001</v>
      </c>
      <c r="H961" t="s">
        <v>11512</v>
      </c>
      <c r="I961">
        <v>0.3</v>
      </c>
      <c r="K961" s="3">
        <f t="shared" si="14"/>
        <v>0.30092385786802034</v>
      </c>
      <c r="L961" s="4">
        <v>47</v>
      </c>
      <c r="M961">
        <v>8</v>
      </c>
      <c r="N961" s="3">
        <v>0.1076</v>
      </c>
      <c r="O961" s="3">
        <v>9.2100000000000001E-2</v>
      </c>
      <c r="P961" s="4">
        <f>$L961*IF($J961="",$I961,VLOOKUP($J961,margin_ranges!$E$5:$F$10,2,FALSE))</f>
        <v>14.1</v>
      </c>
      <c r="Q961">
        <f>SUMIF($C$2:$C$4819,$C961,$P$2:$P5778)/SUMIF($C$2:$C$4819,$C961,$L$2:$L$4819)</f>
        <v>0.30092385786802034</v>
      </c>
    </row>
    <row r="962" spans="1:17" hidden="1" x14ac:dyDescent="0.3">
      <c r="A962" t="s">
        <v>11502</v>
      </c>
      <c r="B962" t="s">
        <v>151</v>
      </c>
      <c r="C962" t="s">
        <v>216</v>
      </c>
      <c r="D962" t="s">
        <v>229</v>
      </c>
      <c r="E962" t="s">
        <v>230</v>
      </c>
      <c r="F962" t="s">
        <v>11511</v>
      </c>
      <c r="G962" s="2">
        <v>26.904299999999999</v>
      </c>
      <c r="H962" t="s">
        <v>11515</v>
      </c>
      <c r="I962">
        <v>0.3</v>
      </c>
      <c r="K962" s="3">
        <f t="shared" si="14"/>
        <v>0.30092385786802034</v>
      </c>
      <c r="L962" s="4">
        <v>101</v>
      </c>
      <c r="M962">
        <v>28</v>
      </c>
      <c r="N962" s="3">
        <v>9.5600000000000004E-2</v>
      </c>
      <c r="O962" s="3">
        <v>8.2000000000000003E-2</v>
      </c>
      <c r="P962" s="4">
        <f>$L962*IF($J962="",$I962,VLOOKUP($J962,margin_ranges!$E$5:$F$10,2,FALSE))</f>
        <v>30.299999999999997</v>
      </c>
      <c r="Q962">
        <f>SUMIF($C$2:$C$4819,$C962,$P$2:$P5779)/SUMIF($C$2:$C$4819,$C962,$L$2:$L$4819)</f>
        <v>0.30092385786802034</v>
      </c>
    </row>
    <row r="963" spans="1:17" hidden="1" x14ac:dyDescent="0.3">
      <c r="A963" t="s">
        <v>11502</v>
      </c>
      <c r="B963" t="s">
        <v>1007</v>
      </c>
      <c r="C963" t="s">
        <v>1043</v>
      </c>
      <c r="D963" t="s">
        <v>1044</v>
      </c>
      <c r="E963" t="s">
        <v>1045</v>
      </c>
      <c r="F963" t="s">
        <v>11511</v>
      </c>
      <c r="G963" s="2">
        <v>29</v>
      </c>
      <c r="H963" t="s">
        <v>11512</v>
      </c>
      <c r="I963">
        <v>0.3</v>
      </c>
      <c r="K963" s="3">
        <f t="shared" ref="K963:K1026" si="15">Q963</f>
        <v>0.3</v>
      </c>
      <c r="L963" s="4">
        <v>95</v>
      </c>
      <c r="M963">
        <v>29</v>
      </c>
      <c r="N963" s="3">
        <v>0.1056</v>
      </c>
      <c r="O963" s="3">
        <v>8.7099999999999997E-2</v>
      </c>
      <c r="P963" s="4">
        <f>$L963*IF($J963="",$I963,VLOOKUP($J963,margin_ranges!$E$5:$F$10,2,FALSE))</f>
        <v>28.5</v>
      </c>
      <c r="Q963">
        <f>SUMIF($C$2:$C$4819,$C963,$P$2:$P5780)/SUMIF($C$2:$C$4819,$C963,$L$2:$L$4819)</f>
        <v>0.3</v>
      </c>
    </row>
    <row r="964" spans="1:17" hidden="1" x14ac:dyDescent="0.3">
      <c r="A964" t="s">
        <v>11502</v>
      </c>
      <c r="B964" t="s">
        <v>1007</v>
      </c>
      <c r="C964" t="s">
        <v>1043</v>
      </c>
      <c r="D964" t="s">
        <v>1046</v>
      </c>
      <c r="E964" t="s">
        <v>1047</v>
      </c>
      <c r="F964" t="s">
        <v>11513</v>
      </c>
      <c r="G964" s="2">
        <v>29</v>
      </c>
      <c r="H964" t="s">
        <v>11512</v>
      </c>
      <c r="I964">
        <v>0.3</v>
      </c>
      <c r="K964" s="3">
        <f t="shared" si="15"/>
        <v>0.3</v>
      </c>
      <c r="L964" s="4">
        <v>236</v>
      </c>
      <c r="M964">
        <v>71</v>
      </c>
      <c r="N964" s="3">
        <v>8.14E-2</v>
      </c>
      <c r="O964" s="3">
        <v>8.7099999999999997E-2</v>
      </c>
      <c r="P964" s="4">
        <f>$L964*IF($J964="",$I964,VLOOKUP($J964,margin_ranges!$E$5:$F$10,2,FALSE))</f>
        <v>70.8</v>
      </c>
      <c r="Q964">
        <f>SUMIF($C$2:$C$4819,$C964,$P$2:$P5781)/SUMIF($C$2:$C$4819,$C964,$L$2:$L$4819)</f>
        <v>0.3</v>
      </c>
    </row>
    <row r="965" spans="1:17" hidden="1" x14ac:dyDescent="0.3">
      <c r="A965" t="s">
        <v>11502</v>
      </c>
      <c r="B965" t="s">
        <v>3082</v>
      </c>
      <c r="C965" t="s">
        <v>3092</v>
      </c>
      <c r="D965" t="s">
        <v>3093</v>
      </c>
      <c r="E965" t="s">
        <v>3094</v>
      </c>
      <c r="F965" t="s">
        <v>11511</v>
      </c>
      <c r="G965" s="2">
        <v>32.777900000000002</v>
      </c>
      <c r="H965" t="s">
        <v>11515</v>
      </c>
      <c r="I965">
        <v>0.3</v>
      </c>
      <c r="K965" s="3">
        <f t="shared" si="15"/>
        <v>0.42639396067415725</v>
      </c>
      <c r="L965" s="4">
        <v>79</v>
      </c>
      <c r="M965">
        <v>3</v>
      </c>
      <c r="N965" s="3">
        <v>0.12470000000000001</v>
      </c>
      <c r="O965" s="3">
        <v>0.1794</v>
      </c>
      <c r="P965" s="4">
        <f>$L965*IF($J965="",$I965,VLOOKUP($J965,margin_ranges!$E$5:$F$10,2,FALSE))</f>
        <v>23.7</v>
      </c>
      <c r="Q965">
        <f>SUMIF($C$2:$C$4819,$C965,$P$2:$P5782)/SUMIF($C$2:$C$4819,$C965,$L$2:$L$4819)</f>
        <v>0.42639396067415725</v>
      </c>
    </row>
    <row r="966" spans="1:17" hidden="1" x14ac:dyDescent="0.3">
      <c r="A966" t="s">
        <v>11502</v>
      </c>
      <c r="B966" t="s">
        <v>3082</v>
      </c>
      <c r="C966" t="s">
        <v>3092</v>
      </c>
      <c r="D966" t="s">
        <v>3095</v>
      </c>
      <c r="E966" t="s">
        <v>3096</v>
      </c>
      <c r="F966" t="s">
        <v>11513</v>
      </c>
      <c r="G966" s="2">
        <v>32.777900000000002</v>
      </c>
      <c r="H966" t="s">
        <v>11514</v>
      </c>
      <c r="I966">
        <v>0.43</v>
      </c>
      <c r="K966" s="3">
        <f t="shared" si="15"/>
        <v>0.42639396067415725</v>
      </c>
      <c r="L966" s="4">
        <v>807</v>
      </c>
      <c r="M966">
        <v>28</v>
      </c>
      <c r="N966" s="3">
        <v>0.19359999999999999</v>
      </c>
      <c r="O966" s="3">
        <v>0.1794</v>
      </c>
      <c r="P966" s="4">
        <f>$L966*IF($J966="",$I966,VLOOKUP($J966,margin_ranges!$E$5:$F$10,2,FALSE))</f>
        <v>347.01</v>
      </c>
      <c r="Q966">
        <f>SUMIF($C$2:$C$4819,$C966,$P$2:$P5783)/SUMIF($C$2:$C$4819,$C966,$L$2:$L$4819)</f>
        <v>0.42639396067415725</v>
      </c>
    </row>
    <row r="967" spans="1:17" hidden="1" x14ac:dyDescent="0.3">
      <c r="A967" t="s">
        <v>11502</v>
      </c>
      <c r="B967" t="s">
        <v>3082</v>
      </c>
      <c r="C967" t="s">
        <v>3092</v>
      </c>
      <c r="D967" t="s">
        <v>3097</v>
      </c>
      <c r="E967" t="s">
        <v>3098</v>
      </c>
      <c r="F967" t="s">
        <v>11513</v>
      </c>
      <c r="G967" s="2">
        <v>32.777900000000002</v>
      </c>
      <c r="H967" t="s">
        <v>11514</v>
      </c>
      <c r="I967">
        <v>0.43</v>
      </c>
      <c r="K967" s="3">
        <f t="shared" si="15"/>
        <v>0.42639396067415725</v>
      </c>
      <c r="L967" s="4">
        <v>683</v>
      </c>
      <c r="M967">
        <v>24</v>
      </c>
      <c r="N967" s="3">
        <v>0.1898</v>
      </c>
      <c r="O967" s="3">
        <v>0.1794</v>
      </c>
      <c r="P967" s="4">
        <f>$L967*IF($J967="",$I967,VLOOKUP($J967,margin_ranges!$E$5:$F$10,2,FALSE))</f>
        <v>293.69</v>
      </c>
      <c r="Q967">
        <f>SUMIF($C$2:$C$4819,$C967,$P$2:$P5784)/SUMIF($C$2:$C$4819,$C967,$L$2:$L$4819)</f>
        <v>0.42639396067415725</v>
      </c>
    </row>
    <row r="968" spans="1:17" hidden="1" x14ac:dyDescent="0.3">
      <c r="A968" t="s">
        <v>11502</v>
      </c>
      <c r="B968" t="s">
        <v>3082</v>
      </c>
      <c r="C968" t="s">
        <v>3092</v>
      </c>
      <c r="D968" t="s">
        <v>3099</v>
      </c>
      <c r="E968" t="s">
        <v>3100</v>
      </c>
      <c r="F968" t="s">
        <v>11511</v>
      </c>
      <c r="G968" s="2">
        <v>32.777900000000002</v>
      </c>
      <c r="H968" t="s">
        <v>11514</v>
      </c>
      <c r="I968">
        <v>0.43</v>
      </c>
      <c r="K968" s="3">
        <f t="shared" si="15"/>
        <v>0.42639396067415725</v>
      </c>
      <c r="L968" s="4">
        <v>211</v>
      </c>
      <c r="M968">
        <v>7</v>
      </c>
      <c r="N968" s="3">
        <v>0.11890000000000001</v>
      </c>
      <c r="O968" s="3">
        <v>0.1794</v>
      </c>
      <c r="P968" s="4">
        <f>$L968*IF($J968="",$I968,VLOOKUP($J968,margin_ranges!$E$5:$F$10,2,FALSE))</f>
        <v>90.73</v>
      </c>
      <c r="Q968">
        <f>SUMIF($C$2:$C$4819,$C968,$P$2:$P5785)/SUMIF($C$2:$C$4819,$C968,$L$2:$L$4819)</f>
        <v>0.42639396067415725</v>
      </c>
    </row>
    <row r="969" spans="1:17" hidden="1" x14ac:dyDescent="0.3">
      <c r="A969" t="s">
        <v>11502</v>
      </c>
      <c r="B969" t="s">
        <v>3082</v>
      </c>
      <c r="C969" t="s">
        <v>3092</v>
      </c>
      <c r="D969" t="s">
        <v>3101</v>
      </c>
      <c r="E969" t="s">
        <v>3102</v>
      </c>
      <c r="F969" t="s">
        <v>11513</v>
      </c>
      <c r="G969" s="2">
        <v>32.777900000000002</v>
      </c>
      <c r="H969" t="s">
        <v>11514</v>
      </c>
      <c r="I969">
        <v>0.43</v>
      </c>
      <c r="K969" s="3">
        <f t="shared" si="15"/>
        <v>0.42639396067415725</v>
      </c>
      <c r="L969" s="4">
        <v>1068</v>
      </c>
      <c r="M969">
        <v>37</v>
      </c>
      <c r="N969" s="3">
        <v>0.18240000000000001</v>
      </c>
      <c r="O969" s="3">
        <v>0.1794</v>
      </c>
      <c r="P969" s="4">
        <f>$L969*IF($J969="",$I969,VLOOKUP($J969,margin_ranges!$E$5:$F$10,2,FALSE))</f>
        <v>459.24</v>
      </c>
      <c r="Q969">
        <f>SUMIF($C$2:$C$4819,$C969,$P$2:$P5786)/SUMIF($C$2:$C$4819,$C969,$L$2:$L$4819)</f>
        <v>0.42639396067415725</v>
      </c>
    </row>
    <row r="970" spans="1:17" hidden="1" x14ac:dyDescent="0.3">
      <c r="A970" t="s">
        <v>11502</v>
      </c>
      <c r="B970" t="s">
        <v>3302</v>
      </c>
      <c r="C970" t="s">
        <v>3303</v>
      </c>
      <c r="D970" t="s">
        <v>3304</v>
      </c>
      <c r="E970" t="s">
        <v>3305</v>
      </c>
      <c r="F970" t="s">
        <v>11511</v>
      </c>
      <c r="G970" s="2">
        <v>29</v>
      </c>
      <c r="H970" t="s">
        <v>11512</v>
      </c>
      <c r="I970">
        <v>0.3</v>
      </c>
      <c r="K970" s="3">
        <f t="shared" si="15"/>
        <v>0.3</v>
      </c>
      <c r="L970" s="4">
        <v>237</v>
      </c>
      <c r="M970">
        <v>54</v>
      </c>
      <c r="N970" s="3">
        <v>0.1857</v>
      </c>
      <c r="O970" s="3">
        <v>0.1837</v>
      </c>
      <c r="P970" s="4">
        <f>$L970*IF($J970="",$I970,VLOOKUP($J970,margin_ranges!$E$5:$F$10,2,FALSE))</f>
        <v>71.099999999999994</v>
      </c>
      <c r="Q970">
        <f>SUMIF($C$2:$C$4819,$C970,$P$2:$P5787)/SUMIF($C$2:$C$4819,$C970,$L$2:$L$4819)</f>
        <v>0.3</v>
      </c>
    </row>
    <row r="971" spans="1:17" hidden="1" x14ac:dyDescent="0.3">
      <c r="A971" t="s">
        <v>11502</v>
      </c>
      <c r="B971" t="s">
        <v>3302</v>
      </c>
      <c r="C971" t="s">
        <v>3303</v>
      </c>
      <c r="D971" t="s">
        <v>3306</v>
      </c>
      <c r="E971" t="s">
        <v>3307</v>
      </c>
      <c r="F971" t="s">
        <v>11511</v>
      </c>
      <c r="G971" s="2">
        <v>29</v>
      </c>
      <c r="H971" t="s">
        <v>11512</v>
      </c>
      <c r="I971">
        <v>0.3</v>
      </c>
      <c r="K971" s="3">
        <f t="shared" si="15"/>
        <v>0.3</v>
      </c>
      <c r="L971" s="4">
        <v>203</v>
      </c>
      <c r="M971">
        <v>46</v>
      </c>
      <c r="N971" s="3">
        <v>0.18149999999999999</v>
      </c>
      <c r="O971" s="3">
        <v>0.1837</v>
      </c>
      <c r="P971" s="4">
        <f>$L971*IF($J971="",$I971,VLOOKUP($J971,margin_ranges!$E$5:$F$10,2,FALSE))</f>
        <v>60.9</v>
      </c>
      <c r="Q971">
        <f>SUMIF($C$2:$C$4819,$C971,$P$2:$P5788)/SUMIF($C$2:$C$4819,$C971,$L$2:$L$4819)</f>
        <v>0.3</v>
      </c>
    </row>
    <row r="972" spans="1:17" hidden="1" x14ac:dyDescent="0.3">
      <c r="A972" t="s">
        <v>11502</v>
      </c>
      <c r="B972" t="s">
        <v>151</v>
      </c>
      <c r="C972" t="s">
        <v>231</v>
      </c>
      <c r="D972" t="s">
        <v>232</v>
      </c>
      <c r="E972" t="s">
        <v>233</v>
      </c>
      <c r="F972" t="s">
        <v>11511</v>
      </c>
      <c r="G972" s="2">
        <v>22.943100000000001</v>
      </c>
      <c r="H972" t="s">
        <v>11512</v>
      </c>
      <c r="I972">
        <v>0.3</v>
      </c>
      <c r="K972" s="3">
        <f t="shared" si="15"/>
        <v>0.3</v>
      </c>
      <c r="L972" s="4">
        <v>181</v>
      </c>
      <c r="M972">
        <v>60</v>
      </c>
      <c r="N972" s="3">
        <v>0.2102</v>
      </c>
      <c r="O972" s="3">
        <v>0.1479</v>
      </c>
      <c r="P972" s="4">
        <f>$L972*IF($J972="",$I972,VLOOKUP($J972,margin_ranges!$E$5:$F$10,2,FALSE))</f>
        <v>54.3</v>
      </c>
      <c r="Q972">
        <f>SUMIF($C$2:$C$4819,$C972,$P$2:$P5789)/SUMIF($C$2:$C$4819,$C972,$L$2:$L$4819)</f>
        <v>0.3</v>
      </c>
    </row>
    <row r="973" spans="1:17" hidden="1" x14ac:dyDescent="0.3">
      <c r="A973" t="s">
        <v>11502</v>
      </c>
      <c r="B973" t="s">
        <v>151</v>
      </c>
      <c r="C973" t="s">
        <v>231</v>
      </c>
      <c r="D973" t="s">
        <v>234</v>
      </c>
      <c r="E973" t="s">
        <v>235</v>
      </c>
      <c r="F973" t="s">
        <v>11511</v>
      </c>
      <c r="G973" s="2">
        <v>22.943100000000001</v>
      </c>
      <c r="H973" t="s">
        <v>11512</v>
      </c>
      <c r="I973">
        <v>0.3</v>
      </c>
      <c r="K973" s="3">
        <f t="shared" si="15"/>
        <v>0.3</v>
      </c>
      <c r="L973" s="4">
        <v>37</v>
      </c>
      <c r="M973">
        <v>12</v>
      </c>
      <c r="N973" s="3">
        <v>8.5900000000000004E-2</v>
      </c>
      <c r="O973" s="3">
        <v>0.1479</v>
      </c>
      <c r="P973" s="4">
        <f>$L973*IF($J973="",$I973,VLOOKUP($J973,margin_ranges!$E$5:$F$10,2,FALSE))</f>
        <v>11.1</v>
      </c>
      <c r="Q973">
        <f>SUMIF($C$2:$C$4819,$C973,$P$2:$P5790)/SUMIF($C$2:$C$4819,$C973,$L$2:$L$4819)</f>
        <v>0.3</v>
      </c>
    </row>
    <row r="974" spans="1:17" hidden="1" x14ac:dyDescent="0.3">
      <c r="A974" t="s">
        <v>11502</v>
      </c>
      <c r="B974" t="s">
        <v>151</v>
      </c>
      <c r="C974" t="s">
        <v>231</v>
      </c>
      <c r="D974" t="s">
        <v>236</v>
      </c>
      <c r="E974" t="s">
        <v>237</v>
      </c>
      <c r="F974" t="s">
        <v>11511</v>
      </c>
      <c r="G974" s="2">
        <v>22.943100000000001</v>
      </c>
      <c r="H974" t="s">
        <v>11512</v>
      </c>
      <c r="I974">
        <v>0.3</v>
      </c>
      <c r="K974" s="3">
        <f t="shared" si="15"/>
        <v>0.3</v>
      </c>
      <c r="L974" s="4">
        <v>64</v>
      </c>
      <c r="M974">
        <v>21</v>
      </c>
      <c r="N974" s="3">
        <v>0.15340000000000001</v>
      </c>
      <c r="O974" s="3">
        <v>0.1479</v>
      </c>
      <c r="P974" s="4">
        <f>$L974*IF($J974="",$I974,VLOOKUP($J974,margin_ranges!$E$5:$F$10,2,FALSE))</f>
        <v>19.2</v>
      </c>
      <c r="Q974">
        <f>SUMIF($C$2:$C$4819,$C974,$P$2:$P5791)/SUMIF($C$2:$C$4819,$C974,$L$2:$L$4819)</f>
        <v>0.3</v>
      </c>
    </row>
    <row r="975" spans="1:17" hidden="1" x14ac:dyDescent="0.3">
      <c r="A975" t="s">
        <v>11502</v>
      </c>
      <c r="B975" t="s">
        <v>151</v>
      </c>
      <c r="C975" t="s">
        <v>231</v>
      </c>
      <c r="D975" s="1" t="s">
        <v>238</v>
      </c>
      <c r="E975" t="s">
        <v>239</v>
      </c>
      <c r="F975" t="s">
        <v>11511</v>
      </c>
      <c r="G975" s="2">
        <v>22.943100000000001</v>
      </c>
      <c r="H975" t="s">
        <v>11512</v>
      </c>
      <c r="I975">
        <v>0.3</v>
      </c>
      <c r="K975" s="3">
        <f t="shared" si="15"/>
        <v>0.3</v>
      </c>
      <c r="L975" s="4">
        <v>15</v>
      </c>
      <c r="M975">
        <v>5</v>
      </c>
      <c r="N975" s="3">
        <v>6.6400000000000001E-2</v>
      </c>
      <c r="O975" s="3">
        <v>0.1479</v>
      </c>
      <c r="P975" s="4">
        <f>$L975*IF($J975="",$I975,VLOOKUP($J975,margin_ranges!$E$5:$F$10,2,FALSE))</f>
        <v>4.5</v>
      </c>
      <c r="Q975">
        <f>SUMIF($C$2:$C$4819,$C975,$P$2:$P5792)/SUMIF($C$2:$C$4819,$C975,$L$2:$L$4819)</f>
        <v>0.3</v>
      </c>
    </row>
    <row r="976" spans="1:17" hidden="1" x14ac:dyDescent="0.3">
      <c r="A976" t="s">
        <v>11502</v>
      </c>
      <c r="B976" t="s">
        <v>1319</v>
      </c>
      <c r="C976" t="s">
        <v>1335</v>
      </c>
      <c r="D976" s="1" t="s">
        <v>1336</v>
      </c>
      <c r="E976" t="s">
        <v>1337</v>
      </c>
      <c r="F976" t="s">
        <v>11511</v>
      </c>
      <c r="G976" s="2">
        <v>30</v>
      </c>
      <c r="H976" t="s">
        <v>11515</v>
      </c>
      <c r="I976">
        <v>0.3</v>
      </c>
      <c r="K976" s="3">
        <f t="shared" si="15"/>
        <v>0.3</v>
      </c>
      <c r="L976" s="4">
        <v>24</v>
      </c>
      <c r="M976">
        <v>45</v>
      </c>
      <c r="N976" s="3">
        <v>4.1799999999999997E-2</v>
      </c>
      <c r="O976" s="3">
        <v>4.2000000000000003E-2</v>
      </c>
      <c r="P976" s="4">
        <f>$L976*IF($J976="",$I976,VLOOKUP($J976,margin_ranges!$E$5:$F$10,2,FALSE))</f>
        <v>7.1999999999999993</v>
      </c>
      <c r="Q976">
        <f>SUMIF($C$2:$C$4819,$C976,$P$2:$P5793)/SUMIF($C$2:$C$4819,$C976,$L$2:$L$4819)</f>
        <v>0.3</v>
      </c>
    </row>
    <row r="977" spans="1:17" hidden="1" x14ac:dyDescent="0.3">
      <c r="A977" t="s">
        <v>11502</v>
      </c>
      <c r="B977" t="s">
        <v>1319</v>
      </c>
      <c r="C977" t="s">
        <v>1335</v>
      </c>
      <c r="D977" t="s">
        <v>1338</v>
      </c>
      <c r="E977" t="s">
        <v>1339</v>
      </c>
      <c r="F977" t="s">
        <v>11511</v>
      </c>
      <c r="G977" s="2">
        <v>30</v>
      </c>
      <c r="H977" t="s">
        <v>11515</v>
      </c>
      <c r="I977">
        <v>0.3</v>
      </c>
      <c r="K977" s="3">
        <f t="shared" si="15"/>
        <v>0.3</v>
      </c>
      <c r="L977" s="4">
        <v>29</v>
      </c>
      <c r="M977">
        <v>55</v>
      </c>
      <c r="N977" s="3">
        <v>4.2200000000000001E-2</v>
      </c>
      <c r="O977" s="3">
        <v>4.2000000000000003E-2</v>
      </c>
      <c r="P977" s="4">
        <f>$L977*IF($J977="",$I977,VLOOKUP($J977,margin_ranges!$E$5:$F$10,2,FALSE))</f>
        <v>8.6999999999999993</v>
      </c>
      <c r="Q977">
        <f>SUMIF($C$2:$C$4819,$C977,$P$2:$P5794)/SUMIF($C$2:$C$4819,$C977,$L$2:$L$4819)</f>
        <v>0.3</v>
      </c>
    </row>
    <row r="978" spans="1:17" hidden="1" x14ac:dyDescent="0.3">
      <c r="A978" t="s">
        <v>11502</v>
      </c>
      <c r="B978" t="s">
        <v>5907</v>
      </c>
      <c r="C978" t="s">
        <v>6025</v>
      </c>
      <c r="D978" t="s">
        <v>6026</v>
      </c>
      <c r="E978" t="s">
        <v>6027</v>
      </c>
      <c r="F978" t="s">
        <v>11511</v>
      </c>
      <c r="G978" s="2">
        <v>33.990600000000001</v>
      </c>
      <c r="H978" t="s">
        <v>11512</v>
      </c>
      <c r="I978">
        <v>0.3</v>
      </c>
      <c r="K978" s="3">
        <f t="shared" si="15"/>
        <v>0.3</v>
      </c>
      <c r="L978" s="4">
        <v>59</v>
      </c>
      <c r="M978">
        <v>100</v>
      </c>
      <c r="N978" s="3">
        <v>9.8500000000000004E-2</v>
      </c>
      <c r="O978" s="3">
        <v>9.8400000000000001E-2</v>
      </c>
      <c r="P978" s="4">
        <f>$L978*IF($J978="",$I978,VLOOKUP($J978,margin_ranges!$E$5:$F$10,2,FALSE))</f>
        <v>17.7</v>
      </c>
      <c r="Q978">
        <f>SUMIF($C$2:$C$4819,$C978,$P$2:$P5795)/SUMIF($C$2:$C$4819,$C978,$L$2:$L$4819)</f>
        <v>0.3</v>
      </c>
    </row>
    <row r="979" spans="1:17" hidden="1" x14ac:dyDescent="0.3">
      <c r="A979" t="s">
        <v>11502</v>
      </c>
      <c r="B979" t="s">
        <v>5907</v>
      </c>
      <c r="C979" t="s">
        <v>6028</v>
      </c>
      <c r="D979" t="s">
        <v>6029</v>
      </c>
      <c r="E979" t="s">
        <v>6030</v>
      </c>
      <c r="F979" t="s">
        <v>11511</v>
      </c>
      <c r="G979" s="2">
        <v>36.868699999999997</v>
      </c>
      <c r="H979" t="s">
        <v>11512</v>
      </c>
      <c r="I979">
        <v>0.3</v>
      </c>
      <c r="K979" s="3">
        <f t="shared" si="15"/>
        <v>0.3</v>
      </c>
      <c r="L979" s="4">
        <v>28</v>
      </c>
      <c r="M979">
        <v>24</v>
      </c>
      <c r="N979" s="3">
        <v>0.1011</v>
      </c>
      <c r="O979" s="3">
        <v>8.9399999999999993E-2</v>
      </c>
      <c r="P979" s="4">
        <f>$L979*IF($J979="",$I979,VLOOKUP($J979,margin_ranges!$E$5:$F$10,2,FALSE))</f>
        <v>8.4</v>
      </c>
      <c r="Q979">
        <f>SUMIF($C$2:$C$4819,$C979,$P$2:$P5796)/SUMIF($C$2:$C$4819,$C979,$L$2:$L$4819)</f>
        <v>0.3</v>
      </c>
    </row>
    <row r="980" spans="1:17" hidden="1" x14ac:dyDescent="0.3">
      <c r="A980" t="s">
        <v>11502</v>
      </c>
      <c r="B980" t="s">
        <v>5907</v>
      </c>
      <c r="C980" t="s">
        <v>6028</v>
      </c>
      <c r="D980" t="s">
        <v>6031</v>
      </c>
      <c r="E980" t="s">
        <v>6032</v>
      </c>
      <c r="F980" t="s">
        <v>11513</v>
      </c>
      <c r="G980" s="2">
        <v>36.868699999999997</v>
      </c>
      <c r="H980" t="s">
        <v>11512</v>
      </c>
      <c r="I980">
        <v>0.3</v>
      </c>
      <c r="K980" s="3">
        <f t="shared" si="15"/>
        <v>0.3</v>
      </c>
      <c r="L980" s="4">
        <v>70</v>
      </c>
      <c r="M980">
        <v>61</v>
      </c>
      <c r="N980" s="3">
        <v>9.7500000000000003E-2</v>
      </c>
      <c r="O980" s="3">
        <v>8.9399999999999993E-2</v>
      </c>
      <c r="P980" s="4">
        <f>$L980*IF($J980="",$I980,VLOOKUP($J980,margin_ranges!$E$5:$F$10,2,FALSE))</f>
        <v>21</v>
      </c>
      <c r="Q980">
        <f>SUMIF($C$2:$C$4819,$C980,$P$2:$P5797)/SUMIF($C$2:$C$4819,$C980,$L$2:$L$4819)</f>
        <v>0.3</v>
      </c>
    </row>
    <row r="981" spans="1:17" hidden="1" x14ac:dyDescent="0.3">
      <c r="A981" t="s">
        <v>11502</v>
      </c>
      <c r="B981" t="s">
        <v>5907</v>
      </c>
      <c r="C981" t="s">
        <v>6028</v>
      </c>
      <c r="D981" t="s">
        <v>6033</v>
      </c>
      <c r="E981" t="s">
        <v>6034</v>
      </c>
      <c r="F981" t="s">
        <v>11511</v>
      </c>
      <c r="G981" s="2">
        <v>36.868699999999997</v>
      </c>
      <c r="H981" t="s">
        <v>11512</v>
      </c>
      <c r="I981">
        <v>0.3</v>
      </c>
      <c r="K981" s="3">
        <f t="shared" si="15"/>
        <v>0.3</v>
      </c>
      <c r="L981" s="4">
        <v>13</v>
      </c>
      <c r="M981">
        <v>11</v>
      </c>
      <c r="N981" s="3">
        <v>6.1899999999999997E-2</v>
      </c>
      <c r="O981" s="3">
        <v>8.9399999999999993E-2</v>
      </c>
      <c r="P981" s="4">
        <f>$L981*IF($J981="",$I981,VLOOKUP($J981,margin_ranges!$E$5:$F$10,2,FALSE))</f>
        <v>3.9</v>
      </c>
      <c r="Q981">
        <f>SUMIF($C$2:$C$4819,$C981,$P$2:$P5798)/SUMIF($C$2:$C$4819,$C981,$L$2:$L$4819)</f>
        <v>0.3</v>
      </c>
    </row>
    <row r="982" spans="1:17" hidden="1" x14ac:dyDescent="0.3">
      <c r="A982" t="s">
        <v>11502</v>
      </c>
      <c r="B982" t="s">
        <v>6228</v>
      </c>
      <c r="C982" t="s">
        <v>6229</v>
      </c>
      <c r="D982" t="s">
        <v>6230</v>
      </c>
      <c r="E982" t="s">
        <v>6231</v>
      </c>
      <c r="F982" t="s">
        <v>11511</v>
      </c>
      <c r="G982" s="2">
        <v>25</v>
      </c>
      <c r="H982" t="s">
        <v>11515</v>
      </c>
      <c r="I982">
        <v>0.3</v>
      </c>
      <c r="K982" s="3">
        <f t="shared" si="15"/>
        <v>0.3</v>
      </c>
      <c r="L982" s="4">
        <v>176</v>
      </c>
      <c r="M982">
        <v>31</v>
      </c>
      <c r="N982" s="3">
        <v>0.19719999999999999</v>
      </c>
      <c r="O982" s="3">
        <v>0.18029999999999999</v>
      </c>
      <c r="P982" s="4">
        <f>$L982*IF($J982="",$I982,VLOOKUP($J982,margin_ranges!$E$5:$F$10,2,FALSE))</f>
        <v>52.8</v>
      </c>
      <c r="Q982">
        <f>SUMIF($C$2:$C$4819,$C982,$P$2:$P5799)/SUMIF($C$2:$C$4819,$C982,$L$2:$L$4819)</f>
        <v>0.3</v>
      </c>
    </row>
    <row r="983" spans="1:17" hidden="1" x14ac:dyDescent="0.3">
      <c r="A983" t="s">
        <v>11502</v>
      </c>
      <c r="B983" t="s">
        <v>6228</v>
      </c>
      <c r="C983" t="s">
        <v>6229</v>
      </c>
      <c r="D983" t="s">
        <v>6232</v>
      </c>
      <c r="E983" t="s">
        <v>6233</v>
      </c>
      <c r="F983" t="s">
        <v>11511</v>
      </c>
      <c r="G983" s="2">
        <v>25</v>
      </c>
      <c r="H983" t="s">
        <v>11515</v>
      </c>
      <c r="I983">
        <v>0.3</v>
      </c>
      <c r="K983" s="3">
        <f t="shared" si="15"/>
        <v>0.3</v>
      </c>
      <c r="L983" s="4">
        <v>95</v>
      </c>
      <c r="M983">
        <v>17</v>
      </c>
      <c r="N983" s="3">
        <v>0.24660000000000001</v>
      </c>
      <c r="O983" s="3">
        <v>0.18029999999999999</v>
      </c>
      <c r="P983" s="4">
        <f>$L983*IF($J983="",$I983,VLOOKUP($J983,margin_ranges!$E$5:$F$10,2,FALSE))</f>
        <v>28.5</v>
      </c>
      <c r="Q983">
        <f>SUMIF($C$2:$C$4819,$C983,$P$2:$P5800)/SUMIF($C$2:$C$4819,$C983,$L$2:$L$4819)</f>
        <v>0.3</v>
      </c>
    </row>
    <row r="984" spans="1:17" hidden="1" x14ac:dyDescent="0.3">
      <c r="A984" t="s">
        <v>11502</v>
      </c>
      <c r="B984" t="s">
        <v>6228</v>
      </c>
      <c r="C984" t="s">
        <v>6229</v>
      </c>
      <c r="D984" t="s">
        <v>6234</v>
      </c>
      <c r="E984" t="s">
        <v>6235</v>
      </c>
      <c r="F984" t="s">
        <v>11511</v>
      </c>
      <c r="G984" s="2">
        <v>25</v>
      </c>
      <c r="H984" t="s">
        <v>11515</v>
      </c>
      <c r="I984">
        <v>0.3</v>
      </c>
      <c r="K984" s="3">
        <f t="shared" si="15"/>
        <v>0.3</v>
      </c>
      <c r="L984" s="4">
        <v>104</v>
      </c>
      <c r="M984">
        <v>18</v>
      </c>
      <c r="N984" s="3">
        <v>0.113</v>
      </c>
      <c r="O984" s="3">
        <v>0.18029999999999999</v>
      </c>
      <c r="P984" s="4">
        <f>$L984*IF($J984="",$I984,VLOOKUP($J984,margin_ranges!$E$5:$F$10,2,FALSE))</f>
        <v>31.2</v>
      </c>
      <c r="Q984">
        <f>SUMIF($C$2:$C$4819,$C984,$P$2:$P5801)/SUMIF($C$2:$C$4819,$C984,$L$2:$L$4819)</f>
        <v>0.3</v>
      </c>
    </row>
    <row r="985" spans="1:17" hidden="1" x14ac:dyDescent="0.3">
      <c r="A985" t="s">
        <v>11502</v>
      </c>
      <c r="B985" t="s">
        <v>6228</v>
      </c>
      <c r="C985" t="s">
        <v>6229</v>
      </c>
      <c r="D985" t="s">
        <v>6236</v>
      </c>
      <c r="E985" t="s">
        <v>6237</v>
      </c>
      <c r="F985" t="s">
        <v>11513</v>
      </c>
      <c r="G985" s="2">
        <v>25</v>
      </c>
      <c r="H985" t="s">
        <v>11515</v>
      </c>
      <c r="I985">
        <v>0.3</v>
      </c>
      <c r="K985" s="3">
        <f t="shared" si="15"/>
        <v>0.3</v>
      </c>
      <c r="L985" s="4">
        <v>189</v>
      </c>
      <c r="M985">
        <v>33</v>
      </c>
      <c r="N985" s="3">
        <v>0.2026</v>
      </c>
      <c r="O985" s="3">
        <v>0.18029999999999999</v>
      </c>
      <c r="P985" s="4">
        <f>$L985*IF($J985="",$I985,VLOOKUP($J985,margin_ranges!$E$5:$F$10,2,FALSE))</f>
        <v>56.699999999999996</v>
      </c>
      <c r="Q985">
        <f>SUMIF($C$2:$C$4819,$C985,$P$2:$P5802)/SUMIF($C$2:$C$4819,$C985,$L$2:$L$4819)</f>
        <v>0.3</v>
      </c>
    </row>
    <row r="986" spans="1:17" hidden="1" x14ac:dyDescent="0.3">
      <c r="A986" t="s">
        <v>11502</v>
      </c>
      <c r="B986" t="s">
        <v>3918</v>
      </c>
      <c r="C986" t="s">
        <v>3922</v>
      </c>
      <c r="D986" t="s">
        <v>3923</v>
      </c>
      <c r="E986" t="s">
        <v>3924</v>
      </c>
      <c r="F986" t="s">
        <v>11511</v>
      </c>
      <c r="G986" s="2">
        <v>37</v>
      </c>
      <c r="H986" t="s">
        <v>11512</v>
      </c>
      <c r="I986">
        <v>0.3</v>
      </c>
      <c r="K986" s="3">
        <f t="shared" si="15"/>
        <v>0.3</v>
      </c>
      <c r="L986" s="4">
        <v>14</v>
      </c>
      <c r="M986">
        <v>100</v>
      </c>
      <c r="N986" s="3">
        <v>0.1101</v>
      </c>
      <c r="O986" s="3">
        <v>0.1101</v>
      </c>
      <c r="P986" s="4">
        <f>$L986*IF($J986="",$I986,VLOOKUP($J986,margin_ranges!$E$5:$F$10,2,FALSE))</f>
        <v>4.2</v>
      </c>
      <c r="Q986">
        <f>SUMIF($C$2:$C$4819,$C986,$P$2:$P5803)/SUMIF($C$2:$C$4819,$C986,$L$2:$L$4819)</f>
        <v>0.3</v>
      </c>
    </row>
    <row r="987" spans="1:17" hidden="1" x14ac:dyDescent="0.3">
      <c r="A987" t="s">
        <v>11502</v>
      </c>
      <c r="B987" t="s">
        <v>3519</v>
      </c>
      <c r="C987" t="s">
        <v>3520</v>
      </c>
      <c r="D987" t="s">
        <v>3521</v>
      </c>
      <c r="E987" t="s">
        <v>3522</v>
      </c>
      <c r="F987" t="s">
        <v>11511</v>
      </c>
      <c r="G987" s="2">
        <v>25.991800000000001</v>
      </c>
      <c r="H987" t="s">
        <v>11515</v>
      </c>
      <c r="I987">
        <v>0.3</v>
      </c>
      <c r="K987" s="3">
        <f t="shared" si="15"/>
        <v>0.30000000000000004</v>
      </c>
      <c r="L987" s="4">
        <v>35</v>
      </c>
      <c r="M987">
        <v>5</v>
      </c>
      <c r="N987" s="3">
        <v>0.1123</v>
      </c>
      <c r="O987" s="3">
        <v>0.14660000000000001</v>
      </c>
      <c r="P987" s="4">
        <f>$L987*IF($J987="",$I987,VLOOKUP($J987,margin_ranges!$E$5:$F$10,2,FALSE))</f>
        <v>10.5</v>
      </c>
      <c r="Q987">
        <f>SUMIF($C$2:$C$4819,$C987,$P$2:$P5804)/SUMIF($C$2:$C$4819,$C987,$L$2:$L$4819)</f>
        <v>0.30000000000000004</v>
      </c>
    </row>
    <row r="988" spans="1:17" hidden="1" x14ac:dyDescent="0.3">
      <c r="A988" t="s">
        <v>11502</v>
      </c>
      <c r="B988" t="s">
        <v>3519</v>
      </c>
      <c r="C988" t="s">
        <v>3520</v>
      </c>
      <c r="D988" t="s">
        <v>3523</v>
      </c>
      <c r="E988" t="s">
        <v>3524</v>
      </c>
      <c r="F988" t="s">
        <v>11511</v>
      </c>
      <c r="G988" s="2">
        <v>25.991800000000001</v>
      </c>
      <c r="H988" t="s">
        <v>11515</v>
      </c>
      <c r="I988">
        <v>0.3</v>
      </c>
      <c r="K988" s="3">
        <f t="shared" si="15"/>
        <v>0.30000000000000004</v>
      </c>
      <c r="L988" s="4">
        <v>40</v>
      </c>
      <c r="M988">
        <v>6</v>
      </c>
      <c r="N988" s="3">
        <v>0.1439</v>
      </c>
      <c r="O988" s="3">
        <v>0.14660000000000001</v>
      </c>
      <c r="P988" s="4">
        <f>$L988*IF($J988="",$I988,VLOOKUP($J988,margin_ranges!$E$5:$F$10,2,FALSE))</f>
        <v>12</v>
      </c>
      <c r="Q988">
        <f>SUMIF($C$2:$C$4819,$C988,$P$2:$P5805)/SUMIF($C$2:$C$4819,$C988,$L$2:$L$4819)</f>
        <v>0.30000000000000004</v>
      </c>
    </row>
    <row r="989" spans="1:17" hidden="1" x14ac:dyDescent="0.3">
      <c r="A989" t="s">
        <v>11502</v>
      </c>
      <c r="B989" t="s">
        <v>3519</v>
      </c>
      <c r="C989" t="s">
        <v>3520</v>
      </c>
      <c r="D989" t="s">
        <v>3525</v>
      </c>
      <c r="E989" t="s">
        <v>3526</v>
      </c>
      <c r="F989" t="s">
        <v>11511</v>
      </c>
      <c r="G989" s="2">
        <v>25.991800000000001</v>
      </c>
      <c r="H989" t="s">
        <v>11515</v>
      </c>
      <c r="I989">
        <v>0.3</v>
      </c>
      <c r="K989" s="3">
        <f t="shared" si="15"/>
        <v>0.30000000000000004</v>
      </c>
      <c r="L989" s="4">
        <v>36</v>
      </c>
      <c r="M989">
        <v>6</v>
      </c>
      <c r="N989" s="3">
        <v>9.7199999999999995E-2</v>
      </c>
      <c r="O989" s="3">
        <v>0.14660000000000001</v>
      </c>
      <c r="P989" s="4">
        <f>$L989*IF($J989="",$I989,VLOOKUP($J989,margin_ranges!$E$5:$F$10,2,FALSE))</f>
        <v>10.799999999999999</v>
      </c>
      <c r="Q989">
        <f>SUMIF($C$2:$C$4819,$C989,$P$2:$P5806)/SUMIF($C$2:$C$4819,$C989,$L$2:$L$4819)</f>
        <v>0.30000000000000004</v>
      </c>
    </row>
    <row r="990" spans="1:17" hidden="1" x14ac:dyDescent="0.3">
      <c r="A990" t="s">
        <v>11502</v>
      </c>
      <c r="B990" t="s">
        <v>3519</v>
      </c>
      <c r="C990" t="s">
        <v>3520</v>
      </c>
      <c r="D990" t="s">
        <v>3527</v>
      </c>
      <c r="E990" t="s">
        <v>3528</v>
      </c>
      <c r="F990" t="s">
        <v>11511</v>
      </c>
      <c r="G990" s="2">
        <v>25.991800000000001</v>
      </c>
      <c r="H990" t="s">
        <v>11515</v>
      </c>
      <c r="I990">
        <v>0.3</v>
      </c>
      <c r="K990" s="3">
        <f t="shared" si="15"/>
        <v>0.30000000000000004</v>
      </c>
      <c r="L990" s="4">
        <v>89</v>
      </c>
      <c r="M990">
        <v>14</v>
      </c>
      <c r="N990" s="3">
        <v>0.17499999999999999</v>
      </c>
      <c r="O990" s="3">
        <v>0.14660000000000001</v>
      </c>
      <c r="P990" s="4">
        <f>$L990*IF($J990="",$I990,VLOOKUP($J990,margin_ranges!$E$5:$F$10,2,FALSE))</f>
        <v>26.7</v>
      </c>
      <c r="Q990">
        <f>SUMIF($C$2:$C$4819,$C990,$P$2:$P5807)/SUMIF($C$2:$C$4819,$C990,$L$2:$L$4819)</f>
        <v>0.30000000000000004</v>
      </c>
    </row>
    <row r="991" spans="1:17" hidden="1" x14ac:dyDescent="0.3">
      <c r="A991" t="s">
        <v>11502</v>
      </c>
      <c r="B991" t="s">
        <v>3519</v>
      </c>
      <c r="C991" t="s">
        <v>3520</v>
      </c>
      <c r="D991" t="s">
        <v>3529</v>
      </c>
      <c r="E991" t="s">
        <v>3530</v>
      </c>
      <c r="F991" t="s">
        <v>11511</v>
      </c>
      <c r="G991" s="2">
        <v>25.991800000000001</v>
      </c>
      <c r="H991" t="s">
        <v>11515</v>
      </c>
      <c r="I991">
        <v>0.3</v>
      </c>
      <c r="K991" s="3">
        <f t="shared" si="15"/>
        <v>0.30000000000000004</v>
      </c>
      <c r="L991" s="4">
        <v>47</v>
      </c>
      <c r="M991">
        <v>7</v>
      </c>
      <c r="N991" s="3">
        <v>0.22439999999999999</v>
      </c>
      <c r="O991" s="3">
        <v>0.14660000000000001</v>
      </c>
      <c r="P991" s="4">
        <f>$L991*IF($J991="",$I991,VLOOKUP($J991,margin_ranges!$E$5:$F$10,2,FALSE))</f>
        <v>14.1</v>
      </c>
      <c r="Q991">
        <f>SUMIF($C$2:$C$4819,$C991,$P$2:$P5808)/SUMIF($C$2:$C$4819,$C991,$L$2:$L$4819)</f>
        <v>0.30000000000000004</v>
      </c>
    </row>
    <row r="992" spans="1:17" hidden="1" x14ac:dyDescent="0.3">
      <c r="A992" t="s">
        <v>11502</v>
      </c>
      <c r="B992" t="s">
        <v>3519</v>
      </c>
      <c r="C992" t="s">
        <v>3520</v>
      </c>
      <c r="D992" t="s">
        <v>3531</v>
      </c>
      <c r="E992" t="s">
        <v>3532</v>
      </c>
      <c r="F992" t="s">
        <v>11511</v>
      </c>
      <c r="G992" s="2">
        <v>25.991800000000001</v>
      </c>
      <c r="H992" t="s">
        <v>11515</v>
      </c>
      <c r="I992">
        <v>0.3</v>
      </c>
      <c r="K992" s="3">
        <f t="shared" si="15"/>
        <v>0.30000000000000004</v>
      </c>
      <c r="L992" s="4">
        <v>8</v>
      </c>
      <c r="M992">
        <v>1</v>
      </c>
      <c r="N992" s="3">
        <v>8.3199999999999996E-2</v>
      </c>
      <c r="O992" s="3">
        <v>0.14660000000000001</v>
      </c>
      <c r="P992" s="4">
        <f>$L992*IF($J992="",$I992,VLOOKUP($J992,margin_ranges!$E$5:$F$10,2,FALSE))</f>
        <v>2.4</v>
      </c>
      <c r="Q992">
        <f>SUMIF($C$2:$C$4819,$C992,$P$2:$P5809)/SUMIF($C$2:$C$4819,$C992,$L$2:$L$4819)</f>
        <v>0.30000000000000004</v>
      </c>
    </row>
    <row r="993" spans="1:17" hidden="1" x14ac:dyDescent="0.3">
      <c r="A993" t="s">
        <v>11502</v>
      </c>
      <c r="B993" t="s">
        <v>3519</v>
      </c>
      <c r="C993" t="s">
        <v>3520</v>
      </c>
      <c r="D993" t="s">
        <v>3533</v>
      </c>
      <c r="E993" t="s">
        <v>3534</v>
      </c>
      <c r="F993" t="s">
        <v>11511</v>
      </c>
      <c r="G993" s="2">
        <v>25.991800000000001</v>
      </c>
      <c r="H993" t="s">
        <v>11515</v>
      </c>
      <c r="I993">
        <v>0.3</v>
      </c>
      <c r="K993" s="3">
        <f t="shared" si="15"/>
        <v>0.30000000000000004</v>
      </c>
      <c r="L993" s="4">
        <v>18</v>
      </c>
      <c r="M993">
        <v>3</v>
      </c>
      <c r="N993" s="3">
        <v>0.10489999999999999</v>
      </c>
      <c r="O993" s="3">
        <v>0.14660000000000001</v>
      </c>
      <c r="P993" s="4">
        <f>$L993*IF($J993="",$I993,VLOOKUP($J993,margin_ranges!$E$5:$F$10,2,FALSE))</f>
        <v>5.3999999999999995</v>
      </c>
      <c r="Q993">
        <f>SUMIF($C$2:$C$4819,$C993,$P$2:$P5810)/SUMIF($C$2:$C$4819,$C993,$L$2:$L$4819)</f>
        <v>0.30000000000000004</v>
      </c>
    </row>
    <row r="994" spans="1:17" hidden="1" x14ac:dyDescent="0.3">
      <c r="A994" t="s">
        <v>11502</v>
      </c>
      <c r="B994" t="s">
        <v>3519</v>
      </c>
      <c r="C994" t="s">
        <v>3520</v>
      </c>
      <c r="D994" t="s">
        <v>3535</v>
      </c>
      <c r="E994" t="s">
        <v>3536</v>
      </c>
      <c r="F994" t="s">
        <v>11511</v>
      </c>
      <c r="G994" s="2">
        <v>25.991800000000001</v>
      </c>
      <c r="H994" t="s">
        <v>11515</v>
      </c>
      <c r="I994">
        <v>0.3</v>
      </c>
      <c r="K994" s="3">
        <f t="shared" si="15"/>
        <v>0.30000000000000004</v>
      </c>
      <c r="L994" s="4">
        <v>12</v>
      </c>
      <c r="M994">
        <v>2</v>
      </c>
      <c r="N994" s="3">
        <v>0.1381</v>
      </c>
      <c r="O994" s="3">
        <v>0.14660000000000001</v>
      </c>
      <c r="P994" s="4">
        <f>$L994*IF($J994="",$I994,VLOOKUP($J994,margin_ranges!$E$5:$F$10,2,FALSE))</f>
        <v>3.5999999999999996</v>
      </c>
      <c r="Q994">
        <f>SUMIF($C$2:$C$4819,$C994,$P$2:$P5811)/SUMIF($C$2:$C$4819,$C994,$L$2:$L$4819)</f>
        <v>0.30000000000000004</v>
      </c>
    </row>
    <row r="995" spans="1:17" hidden="1" x14ac:dyDescent="0.3">
      <c r="A995" t="s">
        <v>11502</v>
      </c>
      <c r="B995" t="s">
        <v>3519</v>
      </c>
      <c r="C995" t="s">
        <v>3520</v>
      </c>
      <c r="D995" s="1" t="s">
        <v>3537</v>
      </c>
      <c r="E995" t="s">
        <v>3538</v>
      </c>
      <c r="F995" t="s">
        <v>11511</v>
      </c>
      <c r="G995" s="2">
        <v>25.991800000000001</v>
      </c>
      <c r="H995" t="s">
        <v>11515</v>
      </c>
      <c r="I995">
        <v>0.3</v>
      </c>
      <c r="K995" s="3">
        <f t="shared" si="15"/>
        <v>0.30000000000000004</v>
      </c>
      <c r="L995" s="4">
        <v>58</v>
      </c>
      <c r="M995">
        <v>9</v>
      </c>
      <c r="N995" s="3">
        <v>0.25259999999999999</v>
      </c>
      <c r="O995" s="3">
        <v>0.14660000000000001</v>
      </c>
      <c r="P995" s="4">
        <f>$L995*IF($J995="",$I995,VLOOKUP($J995,margin_ranges!$E$5:$F$10,2,FALSE))</f>
        <v>17.399999999999999</v>
      </c>
      <c r="Q995">
        <f>SUMIF($C$2:$C$4819,$C995,$P$2:$P5812)/SUMIF($C$2:$C$4819,$C995,$L$2:$L$4819)</f>
        <v>0.30000000000000004</v>
      </c>
    </row>
    <row r="996" spans="1:17" hidden="1" x14ac:dyDescent="0.3">
      <c r="A996" t="s">
        <v>11502</v>
      </c>
      <c r="B996" t="s">
        <v>3519</v>
      </c>
      <c r="C996" t="s">
        <v>3520</v>
      </c>
      <c r="D996" s="1" t="s">
        <v>3539</v>
      </c>
      <c r="E996" t="s">
        <v>3540</v>
      </c>
      <c r="F996" t="s">
        <v>11511</v>
      </c>
      <c r="G996" s="2">
        <v>25.991800000000001</v>
      </c>
      <c r="H996" t="s">
        <v>11515</v>
      </c>
      <c r="I996">
        <v>0.3</v>
      </c>
      <c r="K996" s="3">
        <f t="shared" si="15"/>
        <v>0.30000000000000004</v>
      </c>
      <c r="L996" s="4">
        <v>71</v>
      </c>
      <c r="M996">
        <v>11</v>
      </c>
      <c r="N996" s="3">
        <v>0.15210000000000001</v>
      </c>
      <c r="O996" s="3">
        <v>0.14660000000000001</v>
      </c>
      <c r="P996" s="4">
        <f>$L996*IF($J996="",$I996,VLOOKUP($J996,margin_ranges!$E$5:$F$10,2,FALSE))</f>
        <v>21.3</v>
      </c>
      <c r="Q996">
        <f>SUMIF($C$2:$C$4819,$C996,$P$2:$P5813)/SUMIF($C$2:$C$4819,$C996,$L$2:$L$4819)</f>
        <v>0.30000000000000004</v>
      </c>
    </row>
    <row r="997" spans="1:17" hidden="1" x14ac:dyDescent="0.3">
      <c r="A997" t="s">
        <v>11502</v>
      </c>
      <c r="B997" t="s">
        <v>3519</v>
      </c>
      <c r="C997" t="s">
        <v>3520</v>
      </c>
      <c r="D997" t="s">
        <v>3541</v>
      </c>
      <c r="E997" t="s">
        <v>3542</v>
      </c>
      <c r="F997" t="s">
        <v>11511</v>
      </c>
      <c r="G997" s="2">
        <v>25.991800000000001</v>
      </c>
      <c r="H997" t="s">
        <v>11515</v>
      </c>
      <c r="I997">
        <v>0.3</v>
      </c>
      <c r="K997" s="3">
        <f t="shared" si="15"/>
        <v>0.30000000000000004</v>
      </c>
      <c r="L997" s="4">
        <v>9</v>
      </c>
      <c r="M997">
        <v>1</v>
      </c>
      <c r="N997" s="3">
        <v>9.1399999999999995E-2</v>
      </c>
      <c r="O997" s="3">
        <v>0.14660000000000001</v>
      </c>
      <c r="P997" s="4">
        <f>$L997*IF($J997="",$I997,VLOOKUP($J997,margin_ranges!$E$5:$F$10,2,FALSE))</f>
        <v>2.6999999999999997</v>
      </c>
      <c r="Q997">
        <f>SUMIF($C$2:$C$4819,$C997,$P$2:$P5814)/SUMIF($C$2:$C$4819,$C997,$L$2:$L$4819)</f>
        <v>0.30000000000000004</v>
      </c>
    </row>
    <row r="998" spans="1:17" hidden="1" x14ac:dyDescent="0.3">
      <c r="A998" t="s">
        <v>11502</v>
      </c>
      <c r="B998" t="s">
        <v>3519</v>
      </c>
      <c r="C998" t="s">
        <v>3520</v>
      </c>
      <c r="D998" t="s">
        <v>3543</v>
      </c>
      <c r="E998" t="s">
        <v>3544</v>
      </c>
      <c r="F998" t="s">
        <v>11511</v>
      </c>
      <c r="G998" s="2">
        <v>25.991800000000001</v>
      </c>
      <c r="H998" t="s">
        <v>11515</v>
      </c>
      <c r="I998">
        <v>0.3</v>
      </c>
      <c r="K998" s="3">
        <f t="shared" si="15"/>
        <v>0.30000000000000004</v>
      </c>
      <c r="L998" s="4">
        <v>53</v>
      </c>
      <c r="M998">
        <v>8</v>
      </c>
      <c r="N998" s="3">
        <v>0.1053</v>
      </c>
      <c r="O998" s="3">
        <v>0.14660000000000001</v>
      </c>
      <c r="P998" s="4">
        <f>$L998*IF($J998="",$I998,VLOOKUP($J998,margin_ranges!$E$5:$F$10,2,FALSE))</f>
        <v>15.899999999999999</v>
      </c>
      <c r="Q998">
        <f>SUMIF($C$2:$C$4819,$C998,$P$2:$P5815)/SUMIF($C$2:$C$4819,$C998,$L$2:$L$4819)</f>
        <v>0.30000000000000004</v>
      </c>
    </row>
    <row r="999" spans="1:17" hidden="1" x14ac:dyDescent="0.3">
      <c r="A999" t="s">
        <v>11502</v>
      </c>
      <c r="B999" t="s">
        <v>3519</v>
      </c>
      <c r="C999" t="s">
        <v>3520</v>
      </c>
      <c r="D999" t="s">
        <v>3545</v>
      </c>
      <c r="E999" t="s">
        <v>3546</v>
      </c>
      <c r="F999" t="s">
        <v>11511</v>
      </c>
      <c r="G999" s="2">
        <v>25.991800000000001</v>
      </c>
      <c r="H999" t="s">
        <v>11515</v>
      </c>
      <c r="I999">
        <v>0.3</v>
      </c>
      <c r="K999" s="3">
        <f t="shared" si="15"/>
        <v>0.30000000000000004</v>
      </c>
      <c r="L999" s="4">
        <v>151</v>
      </c>
      <c r="M999">
        <v>23</v>
      </c>
      <c r="N999" s="3">
        <v>0.15720000000000001</v>
      </c>
      <c r="O999" s="3">
        <v>0.14660000000000001</v>
      </c>
      <c r="P999" s="4">
        <f>$L999*IF($J999="",$I999,VLOOKUP($J999,margin_ranges!$E$5:$F$10,2,FALSE))</f>
        <v>45.3</v>
      </c>
      <c r="Q999">
        <f>SUMIF($C$2:$C$4819,$C999,$P$2:$P5816)/SUMIF($C$2:$C$4819,$C999,$L$2:$L$4819)</f>
        <v>0.30000000000000004</v>
      </c>
    </row>
    <row r="1000" spans="1:17" hidden="1" x14ac:dyDescent="0.3">
      <c r="A1000" t="s">
        <v>11502</v>
      </c>
      <c r="B1000" t="s">
        <v>3519</v>
      </c>
      <c r="C1000" t="s">
        <v>3520</v>
      </c>
      <c r="D1000" t="s">
        <v>3547</v>
      </c>
      <c r="E1000" t="s">
        <v>3548</v>
      </c>
      <c r="F1000" t="s">
        <v>11511</v>
      </c>
      <c r="G1000" s="2">
        <v>25.991800000000001</v>
      </c>
      <c r="H1000" t="s">
        <v>11515</v>
      </c>
      <c r="I1000">
        <v>0.3</v>
      </c>
      <c r="K1000" s="3">
        <f t="shared" si="15"/>
        <v>0.30000000000000004</v>
      </c>
      <c r="L1000" s="4">
        <v>11</v>
      </c>
      <c r="M1000">
        <v>2</v>
      </c>
      <c r="N1000" s="3">
        <v>0.12429999999999999</v>
      </c>
      <c r="O1000" s="3">
        <v>0.14660000000000001</v>
      </c>
      <c r="P1000" s="4">
        <f>$L1000*IF($J1000="",$I1000,VLOOKUP($J1000,margin_ranges!$E$5:$F$10,2,FALSE))</f>
        <v>3.3</v>
      </c>
      <c r="Q1000">
        <f>SUMIF($C$2:$C$4819,$C1000,$P$2:$P5817)/SUMIF($C$2:$C$4819,$C1000,$L$2:$L$4819)</f>
        <v>0.30000000000000004</v>
      </c>
    </row>
    <row r="1001" spans="1:17" hidden="1" x14ac:dyDescent="0.3">
      <c r="A1001" t="s">
        <v>11502</v>
      </c>
      <c r="B1001" t="s">
        <v>151</v>
      </c>
      <c r="C1001" t="s">
        <v>240</v>
      </c>
      <c r="D1001" t="s">
        <v>241</v>
      </c>
      <c r="E1001" t="s">
        <v>242</v>
      </c>
      <c r="F1001" t="s">
        <v>11511</v>
      </c>
      <c r="G1001" s="2">
        <v>26</v>
      </c>
      <c r="H1001" t="s">
        <v>11512</v>
      </c>
      <c r="I1001">
        <v>0.3</v>
      </c>
      <c r="K1001" s="3">
        <f t="shared" si="15"/>
        <v>0.3</v>
      </c>
      <c r="L1001" s="4">
        <v>16</v>
      </c>
      <c r="M1001">
        <v>100</v>
      </c>
      <c r="N1001" s="3">
        <v>0.3629</v>
      </c>
      <c r="O1001" s="3">
        <v>0.36259999999999998</v>
      </c>
      <c r="P1001" s="4">
        <f>$L1001*IF($J1001="",$I1001,VLOOKUP($J1001,margin_ranges!$E$5:$F$10,2,FALSE))</f>
        <v>4.8</v>
      </c>
      <c r="Q1001">
        <f>SUMIF($C$2:$C$4819,$C1001,$P$2:$P5818)/SUMIF($C$2:$C$4819,$C1001,$L$2:$L$4819)</f>
        <v>0.3</v>
      </c>
    </row>
    <row r="1002" spans="1:17" hidden="1" x14ac:dyDescent="0.3">
      <c r="A1002" t="s">
        <v>11502</v>
      </c>
      <c r="B1002" t="s">
        <v>614</v>
      </c>
      <c r="C1002" t="s">
        <v>643</v>
      </c>
      <c r="D1002" t="s">
        <v>644</v>
      </c>
      <c r="E1002" t="s">
        <v>645</v>
      </c>
      <c r="F1002" t="s">
        <v>11513</v>
      </c>
      <c r="G1002" s="2">
        <v>34</v>
      </c>
      <c r="H1002" t="s">
        <v>11512</v>
      </c>
      <c r="I1002">
        <v>0.3</v>
      </c>
      <c r="K1002" s="3">
        <f t="shared" si="15"/>
        <v>0.34247729076638145</v>
      </c>
      <c r="L1002" s="4">
        <v>3814</v>
      </c>
      <c r="M1002">
        <v>34</v>
      </c>
      <c r="N1002" s="3">
        <v>0.52170000000000005</v>
      </c>
      <c r="O1002" s="3">
        <v>0.53549999999999998</v>
      </c>
      <c r="P1002" s="4">
        <f>$L1002*IF($J1002="",$I1002,VLOOKUP($J1002,margin_ranges!$E$5:$F$10,2,FALSE))</f>
        <v>1144.2</v>
      </c>
      <c r="Q1002">
        <f>SUMIF($C$2:$C$4819,$C1002,$P$2:$P5819)/SUMIF($C$2:$C$4819,$C1002,$L$2:$L$4819)</f>
        <v>0.34247729076638145</v>
      </c>
    </row>
    <row r="1003" spans="1:17" hidden="1" x14ac:dyDescent="0.3">
      <c r="A1003" t="s">
        <v>11502</v>
      </c>
      <c r="B1003" t="s">
        <v>614</v>
      </c>
      <c r="C1003" t="s">
        <v>643</v>
      </c>
      <c r="D1003" t="s">
        <v>646</v>
      </c>
      <c r="E1003" t="s">
        <v>647</v>
      </c>
      <c r="F1003" t="s">
        <v>11513</v>
      </c>
      <c r="G1003" s="2">
        <v>34</v>
      </c>
      <c r="H1003" t="s">
        <v>11512</v>
      </c>
      <c r="I1003">
        <v>0.3</v>
      </c>
      <c r="K1003" s="3">
        <f t="shared" si="15"/>
        <v>0.34247729076638145</v>
      </c>
      <c r="L1003" s="4">
        <v>3820</v>
      </c>
      <c r="M1003">
        <v>34</v>
      </c>
      <c r="N1003" s="3">
        <v>0.49880000000000002</v>
      </c>
      <c r="O1003" s="3">
        <v>0.53549999999999998</v>
      </c>
      <c r="P1003" s="4">
        <f>$L1003*IF($J1003="",$I1003,VLOOKUP($J1003,margin_ranges!$E$5:$F$10,2,FALSE))</f>
        <v>1146</v>
      </c>
      <c r="Q1003">
        <f>SUMIF($C$2:$C$4819,$C1003,$P$2:$P5820)/SUMIF($C$2:$C$4819,$C1003,$L$2:$L$4819)</f>
        <v>0.34247729076638145</v>
      </c>
    </row>
    <row r="1004" spans="1:17" x14ac:dyDescent="0.3">
      <c r="A1004" t="s">
        <v>11502</v>
      </c>
      <c r="B1004" t="s">
        <v>614</v>
      </c>
      <c r="C1004" t="s">
        <v>643</v>
      </c>
      <c r="D1004" t="s">
        <v>648</v>
      </c>
      <c r="E1004" t="s">
        <v>649</v>
      </c>
      <c r="F1004" t="s">
        <v>11513</v>
      </c>
      <c r="G1004" s="2">
        <v>34</v>
      </c>
      <c r="H1004" t="s">
        <v>11512</v>
      </c>
      <c r="I1004">
        <v>0.3</v>
      </c>
      <c r="J1004" t="s">
        <v>11514</v>
      </c>
      <c r="K1004" s="3">
        <f t="shared" si="15"/>
        <v>0.34247729076638145</v>
      </c>
      <c r="L1004" s="4">
        <v>3705</v>
      </c>
      <c r="M1004">
        <v>33</v>
      </c>
      <c r="N1004" s="3">
        <v>0.58530000000000004</v>
      </c>
      <c r="O1004" s="3">
        <v>0.53549999999999998</v>
      </c>
      <c r="P1004" s="4">
        <f>$L1004*IF($J1004="",$I1004,VLOOKUP($J1004,margin_ranges!$E$5:$F$10,2,FALSE))</f>
        <v>1593.1499999999999</v>
      </c>
      <c r="Q1004">
        <f>SUMIF($C$2:$C$4819,$C1004,$P$2:$P5821)/SUMIF($C$2:$C$4819,$C1004,$L$2:$L$4819)</f>
        <v>0.34247729076638145</v>
      </c>
    </row>
    <row r="1005" spans="1:17" hidden="1" x14ac:dyDescent="0.3">
      <c r="A1005" t="s">
        <v>11502</v>
      </c>
      <c r="B1005" t="s">
        <v>6370</v>
      </c>
      <c r="C1005" t="s">
        <v>6371</v>
      </c>
      <c r="D1005" t="s">
        <v>6372</v>
      </c>
      <c r="E1005" t="s">
        <v>6373</v>
      </c>
      <c r="F1005" t="s">
        <v>11511</v>
      </c>
      <c r="G1005" s="2">
        <v>31.863900000000001</v>
      </c>
      <c r="H1005" t="s">
        <v>11512</v>
      </c>
      <c r="I1005">
        <v>0.3</v>
      </c>
      <c r="K1005" s="3">
        <f t="shared" si="15"/>
        <v>0.3</v>
      </c>
      <c r="L1005" s="4">
        <v>64</v>
      </c>
      <c r="M1005">
        <v>76</v>
      </c>
      <c r="N1005" s="3">
        <v>0.19059999999999999</v>
      </c>
      <c r="O1005" s="3">
        <v>0.17910000000000001</v>
      </c>
      <c r="P1005" s="4">
        <f>$L1005*IF($J1005="",$I1005,VLOOKUP($J1005,margin_ranges!$E$5:$F$10,2,FALSE))</f>
        <v>19.2</v>
      </c>
      <c r="Q1005">
        <f>SUMIF($C$2:$C$4819,$C1005,$P$2:$P5822)/SUMIF($C$2:$C$4819,$C1005,$L$2:$L$4819)</f>
        <v>0.3</v>
      </c>
    </row>
    <row r="1006" spans="1:17" hidden="1" x14ac:dyDescent="0.3">
      <c r="A1006" t="s">
        <v>11502</v>
      </c>
      <c r="B1006" t="s">
        <v>6370</v>
      </c>
      <c r="C1006" t="s">
        <v>6371</v>
      </c>
      <c r="D1006" t="s">
        <v>6374</v>
      </c>
      <c r="E1006" t="s">
        <v>6375</v>
      </c>
      <c r="F1006" t="s">
        <v>11511</v>
      </c>
      <c r="G1006" s="2">
        <v>31.863900000000001</v>
      </c>
      <c r="H1006" t="s">
        <v>11512</v>
      </c>
      <c r="I1006">
        <v>0.3</v>
      </c>
      <c r="K1006" s="3">
        <f t="shared" si="15"/>
        <v>0.3</v>
      </c>
      <c r="L1006" s="4">
        <v>20</v>
      </c>
      <c r="M1006">
        <v>24</v>
      </c>
      <c r="N1006" s="3">
        <v>0.1535</v>
      </c>
      <c r="O1006" s="3">
        <v>0.17910000000000001</v>
      </c>
      <c r="P1006" s="4">
        <f>$L1006*IF($J1006="",$I1006,VLOOKUP($J1006,margin_ranges!$E$5:$F$10,2,FALSE))</f>
        <v>6</v>
      </c>
      <c r="Q1006">
        <f>SUMIF($C$2:$C$4819,$C1006,$P$2:$P5823)/SUMIF($C$2:$C$4819,$C1006,$L$2:$L$4819)</f>
        <v>0.3</v>
      </c>
    </row>
    <row r="1007" spans="1:17" hidden="1" x14ac:dyDescent="0.3">
      <c r="A1007" t="s">
        <v>11502</v>
      </c>
      <c r="B1007" t="s">
        <v>1360</v>
      </c>
      <c r="C1007" t="s">
        <v>1499</v>
      </c>
      <c r="D1007" t="s">
        <v>1500</v>
      </c>
      <c r="E1007" t="s">
        <v>1501</v>
      </c>
      <c r="F1007" t="s">
        <v>11511</v>
      </c>
      <c r="G1007" s="2">
        <v>29.430700000000002</v>
      </c>
      <c r="H1007" t="s">
        <v>11512</v>
      </c>
      <c r="I1007">
        <v>0.3</v>
      </c>
      <c r="K1007" s="3">
        <f t="shared" si="15"/>
        <v>0.3</v>
      </c>
      <c r="L1007" s="4">
        <v>7</v>
      </c>
      <c r="M1007">
        <v>12</v>
      </c>
      <c r="N1007" s="3">
        <v>0.31819999999999998</v>
      </c>
      <c r="O1007" s="3">
        <v>0.37880000000000003</v>
      </c>
      <c r="P1007" s="4">
        <f>$L1007*IF($J1007="",$I1007,VLOOKUP($J1007,margin_ranges!$E$5:$F$10,2,FALSE))</f>
        <v>2.1</v>
      </c>
      <c r="Q1007">
        <f>SUMIF($C$2:$C$4819,$C1007,$P$2:$P5824)/SUMIF($C$2:$C$4819,$C1007,$L$2:$L$4819)</f>
        <v>0.3</v>
      </c>
    </row>
    <row r="1008" spans="1:17" hidden="1" x14ac:dyDescent="0.3">
      <c r="A1008" t="s">
        <v>11502</v>
      </c>
      <c r="B1008" t="s">
        <v>1360</v>
      </c>
      <c r="C1008" t="s">
        <v>1499</v>
      </c>
      <c r="D1008" t="s">
        <v>1502</v>
      </c>
      <c r="E1008" t="s">
        <v>1503</v>
      </c>
      <c r="F1008" t="s">
        <v>11511</v>
      </c>
      <c r="G1008" s="2">
        <v>29.430700000000002</v>
      </c>
      <c r="H1008" t="s">
        <v>11512</v>
      </c>
      <c r="I1008">
        <v>0.3</v>
      </c>
      <c r="K1008" s="3">
        <f t="shared" si="15"/>
        <v>0.3</v>
      </c>
      <c r="L1008" s="4">
        <v>23</v>
      </c>
      <c r="M1008">
        <v>39</v>
      </c>
      <c r="N1008" s="3">
        <v>0.39550000000000002</v>
      </c>
      <c r="O1008" s="3">
        <v>0.37880000000000003</v>
      </c>
      <c r="P1008" s="4">
        <f>$L1008*IF($J1008="",$I1008,VLOOKUP($J1008,margin_ranges!$E$5:$F$10,2,FALSE))</f>
        <v>6.8999999999999995</v>
      </c>
      <c r="Q1008">
        <f>SUMIF($C$2:$C$4819,$C1008,$P$2:$P5825)/SUMIF($C$2:$C$4819,$C1008,$L$2:$L$4819)</f>
        <v>0.3</v>
      </c>
    </row>
    <row r="1009" spans="1:17" hidden="1" x14ac:dyDescent="0.3">
      <c r="A1009" t="s">
        <v>11502</v>
      </c>
      <c r="B1009" t="s">
        <v>1360</v>
      </c>
      <c r="C1009" t="s">
        <v>1499</v>
      </c>
      <c r="D1009" t="s">
        <v>1504</v>
      </c>
      <c r="E1009" t="s">
        <v>1505</v>
      </c>
      <c r="F1009" t="s">
        <v>11511</v>
      </c>
      <c r="G1009" s="2">
        <v>29.430700000000002</v>
      </c>
      <c r="H1009" t="s">
        <v>11512</v>
      </c>
      <c r="I1009">
        <v>0.3</v>
      </c>
      <c r="K1009" s="3">
        <f t="shared" si="15"/>
        <v>0.3</v>
      </c>
      <c r="L1009" s="4">
        <v>25</v>
      </c>
      <c r="M1009">
        <v>41</v>
      </c>
      <c r="N1009" s="3">
        <v>0.39739999999999998</v>
      </c>
      <c r="O1009" s="3">
        <v>0.37880000000000003</v>
      </c>
      <c r="P1009" s="4">
        <f>$L1009*IF($J1009="",$I1009,VLOOKUP($J1009,margin_ranges!$E$5:$F$10,2,FALSE))</f>
        <v>7.5</v>
      </c>
      <c r="Q1009">
        <f>SUMIF($C$2:$C$4819,$C1009,$P$2:$P5826)/SUMIF($C$2:$C$4819,$C1009,$L$2:$L$4819)</f>
        <v>0.3</v>
      </c>
    </row>
    <row r="1010" spans="1:17" hidden="1" x14ac:dyDescent="0.3">
      <c r="A1010" t="s">
        <v>11502</v>
      </c>
      <c r="B1010" t="s">
        <v>8732</v>
      </c>
      <c r="C1010" t="s">
        <v>8733</v>
      </c>
      <c r="D1010" t="s">
        <v>8734</v>
      </c>
      <c r="E1010" t="s">
        <v>8735</v>
      </c>
      <c r="F1010" t="s">
        <v>11511</v>
      </c>
      <c r="G1010" s="2">
        <v>22.461099999999998</v>
      </c>
      <c r="H1010" t="s">
        <v>11515</v>
      </c>
      <c r="I1010">
        <v>0.3</v>
      </c>
      <c r="K1010" s="3">
        <f t="shared" si="15"/>
        <v>0.3</v>
      </c>
      <c r="L1010" s="4">
        <v>25</v>
      </c>
      <c r="M1010">
        <v>3</v>
      </c>
      <c r="N1010" s="3">
        <v>3.1399999999999997E-2</v>
      </c>
      <c r="O1010" s="3">
        <v>3.7400000000000003E-2</v>
      </c>
      <c r="P1010" s="4">
        <f>$L1010*IF($J1010="",$I1010,VLOOKUP($J1010,margin_ranges!$E$5:$F$10,2,FALSE))</f>
        <v>7.5</v>
      </c>
      <c r="Q1010">
        <f>SUMIF($C$2:$C$4819,$C1010,$P$2:$P5827)/SUMIF($C$2:$C$4819,$C1010,$L$2:$L$4819)</f>
        <v>0.3</v>
      </c>
    </row>
    <row r="1011" spans="1:17" hidden="1" x14ac:dyDescent="0.3">
      <c r="A1011" t="s">
        <v>11502</v>
      </c>
      <c r="B1011" t="s">
        <v>8732</v>
      </c>
      <c r="C1011" t="s">
        <v>8733</v>
      </c>
      <c r="D1011" t="s">
        <v>8736</v>
      </c>
      <c r="E1011" t="s">
        <v>8737</v>
      </c>
      <c r="F1011" t="s">
        <v>11511</v>
      </c>
      <c r="G1011" s="2">
        <v>22.461099999999998</v>
      </c>
      <c r="H1011" t="s">
        <v>11515</v>
      </c>
      <c r="I1011">
        <v>0.3</v>
      </c>
      <c r="K1011" s="3">
        <f t="shared" si="15"/>
        <v>0.3</v>
      </c>
      <c r="L1011" s="4">
        <v>72</v>
      </c>
      <c r="M1011">
        <v>8</v>
      </c>
      <c r="N1011" s="3">
        <v>3.0200000000000001E-2</v>
      </c>
      <c r="O1011" s="3">
        <v>3.7400000000000003E-2</v>
      </c>
      <c r="P1011" s="4">
        <f>$L1011*IF($J1011="",$I1011,VLOOKUP($J1011,margin_ranges!$E$5:$F$10,2,FALSE))</f>
        <v>21.599999999999998</v>
      </c>
      <c r="Q1011">
        <f>SUMIF($C$2:$C$4819,$C1011,$P$2:$P5828)/SUMIF($C$2:$C$4819,$C1011,$L$2:$L$4819)</f>
        <v>0.3</v>
      </c>
    </row>
    <row r="1012" spans="1:17" hidden="1" x14ac:dyDescent="0.3">
      <c r="A1012" t="s">
        <v>11502</v>
      </c>
      <c r="B1012" t="s">
        <v>8732</v>
      </c>
      <c r="C1012" t="s">
        <v>8733</v>
      </c>
      <c r="D1012" t="s">
        <v>8738</v>
      </c>
      <c r="E1012" t="s">
        <v>8739</v>
      </c>
      <c r="F1012" t="s">
        <v>11511</v>
      </c>
      <c r="G1012" s="2">
        <v>22.461099999999998</v>
      </c>
      <c r="H1012" t="s">
        <v>11512</v>
      </c>
      <c r="I1012">
        <v>0.3</v>
      </c>
      <c r="K1012" s="3">
        <f t="shared" si="15"/>
        <v>0.3</v>
      </c>
      <c r="L1012" s="4">
        <v>53</v>
      </c>
      <c r="M1012">
        <v>6</v>
      </c>
      <c r="N1012" s="3">
        <v>4.6399999999999997E-2</v>
      </c>
      <c r="O1012" s="3">
        <v>3.7400000000000003E-2</v>
      </c>
      <c r="P1012" s="4">
        <f>$L1012*IF($J1012="",$I1012,VLOOKUP($J1012,margin_ranges!$E$5:$F$10,2,FALSE))</f>
        <v>15.899999999999999</v>
      </c>
      <c r="Q1012">
        <f>SUMIF($C$2:$C$4819,$C1012,$P$2:$P5829)/SUMIF($C$2:$C$4819,$C1012,$L$2:$L$4819)</f>
        <v>0.3</v>
      </c>
    </row>
    <row r="1013" spans="1:17" hidden="1" x14ac:dyDescent="0.3">
      <c r="A1013" t="s">
        <v>11502</v>
      </c>
      <c r="B1013" t="s">
        <v>8732</v>
      </c>
      <c r="C1013" t="s">
        <v>8733</v>
      </c>
      <c r="D1013" t="s">
        <v>8740</v>
      </c>
      <c r="E1013" t="s">
        <v>8741</v>
      </c>
      <c r="F1013" t="s">
        <v>11511</v>
      </c>
      <c r="G1013" s="2">
        <v>22.461099999999998</v>
      </c>
      <c r="H1013" t="s">
        <v>11512</v>
      </c>
      <c r="I1013">
        <v>0.3</v>
      </c>
      <c r="K1013" s="3">
        <f t="shared" si="15"/>
        <v>0.3</v>
      </c>
      <c r="L1013" s="4">
        <v>76</v>
      </c>
      <c r="M1013">
        <v>9</v>
      </c>
      <c r="N1013" s="3">
        <v>3.04E-2</v>
      </c>
      <c r="O1013" s="3">
        <v>3.7400000000000003E-2</v>
      </c>
      <c r="P1013" s="4">
        <f>$L1013*IF($J1013="",$I1013,VLOOKUP($J1013,margin_ranges!$E$5:$F$10,2,FALSE))</f>
        <v>22.8</v>
      </c>
      <c r="Q1013">
        <f>SUMIF($C$2:$C$4819,$C1013,$P$2:$P5830)/SUMIF($C$2:$C$4819,$C1013,$L$2:$L$4819)</f>
        <v>0.3</v>
      </c>
    </row>
    <row r="1014" spans="1:17" hidden="1" x14ac:dyDescent="0.3">
      <c r="A1014" t="s">
        <v>11502</v>
      </c>
      <c r="B1014" t="s">
        <v>8732</v>
      </c>
      <c r="C1014" t="s">
        <v>8733</v>
      </c>
      <c r="D1014" t="s">
        <v>8742</v>
      </c>
      <c r="E1014" t="s">
        <v>8743</v>
      </c>
      <c r="F1014" t="s">
        <v>11511</v>
      </c>
      <c r="G1014" s="2">
        <v>22.461099999999998</v>
      </c>
      <c r="H1014" t="s">
        <v>11512</v>
      </c>
      <c r="I1014">
        <v>0.3</v>
      </c>
      <c r="K1014" s="3">
        <f t="shared" si="15"/>
        <v>0.3</v>
      </c>
      <c r="L1014" s="4">
        <v>36</v>
      </c>
      <c r="M1014">
        <v>4</v>
      </c>
      <c r="N1014" s="3">
        <v>4.5499999999999999E-2</v>
      </c>
      <c r="O1014" s="3">
        <v>3.7400000000000003E-2</v>
      </c>
      <c r="P1014" s="4">
        <f>$L1014*IF($J1014="",$I1014,VLOOKUP($J1014,margin_ranges!$E$5:$F$10,2,FALSE))</f>
        <v>10.799999999999999</v>
      </c>
      <c r="Q1014">
        <f>SUMIF($C$2:$C$4819,$C1014,$P$2:$P5831)/SUMIF($C$2:$C$4819,$C1014,$L$2:$L$4819)</f>
        <v>0.3</v>
      </c>
    </row>
    <row r="1015" spans="1:17" hidden="1" x14ac:dyDescent="0.3">
      <c r="A1015" t="s">
        <v>11502</v>
      </c>
      <c r="B1015" t="s">
        <v>8732</v>
      </c>
      <c r="C1015" t="s">
        <v>8733</v>
      </c>
      <c r="D1015" t="s">
        <v>8744</v>
      </c>
      <c r="E1015" t="s">
        <v>8745</v>
      </c>
      <c r="F1015" t="s">
        <v>11511</v>
      </c>
      <c r="G1015" s="2">
        <v>22.461099999999998</v>
      </c>
      <c r="H1015" t="s">
        <v>11515</v>
      </c>
      <c r="I1015">
        <v>0.3</v>
      </c>
      <c r="K1015" s="3">
        <f t="shared" si="15"/>
        <v>0.3</v>
      </c>
      <c r="L1015" s="4">
        <v>71</v>
      </c>
      <c r="M1015">
        <v>8</v>
      </c>
      <c r="N1015" s="3">
        <v>3.1199999999999999E-2</v>
      </c>
      <c r="O1015" s="3">
        <v>3.7400000000000003E-2</v>
      </c>
      <c r="P1015" s="4">
        <f>$L1015*IF($J1015="",$I1015,VLOOKUP($J1015,margin_ranges!$E$5:$F$10,2,FALSE))</f>
        <v>21.3</v>
      </c>
      <c r="Q1015">
        <f>SUMIF($C$2:$C$4819,$C1015,$P$2:$P5832)/SUMIF($C$2:$C$4819,$C1015,$L$2:$L$4819)</f>
        <v>0.3</v>
      </c>
    </row>
    <row r="1016" spans="1:17" hidden="1" x14ac:dyDescent="0.3">
      <c r="A1016" t="s">
        <v>11502</v>
      </c>
      <c r="B1016" t="s">
        <v>8732</v>
      </c>
      <c r="C1016" t="s">
        <v>8733</v>
      </c>
      <c r="D1016" t="s">
        <v>8746</v>
      </c>
      <c r="E1016" t="s">
        <v>8747</v>
      </c>
      <c r="F1016" t="s">
        <v>11511</v>
      </c>
      <c r="G1016" s="2">
        <v>22.461099999999998</v>
      </c>
      <c r="H1016" t="s">
        <v>11512</v>
      </c>
      <c r="I1016">
        <v>0.3</v>
      </c>
      <c r="K1016" s="3">
        <f t="shared" si="15"/>
        <v>0.3</v>
      </c>
      <c r="L1016" s="4">
        <v>36</v>
      </c>
      <c r="M1016">
        <v>4</v>
      </c>
      <c r="N1016" s="3">
        <v>3.0200000000000001E-2</v>
      </c>
      <c r="O1016" s="3">
        <v>3.7400000000000003E-2</v>
      </c>
      <c r="P1016" s="4">
        <f>$L1016*IF($J1016="",$I1016,VLOOKUP($J1016,margin_ranges!$E$5:$F$10,2,FALSE))</f>
        <v>10.799999999999999</v>
      </c>
      <c r="Q1016">
        <f>SUMIF($C$2:$C$4819,$C1016,$P$2:$P5833)/SUMIF($C$2:$C$4819,$C1016,$L$2:$L$4819)</f>
        <v>0.3</v>
      </c>
    </row>
    <row r="1017" spans="1:17" hidden="1" x14ac:dyDescent="0.3">
      <c r="A1017" t="s">
        <v>11502</v>
      </c>
      <c r="B1017" t="s">
        <v>8732</v>
      </c>
      <c r="C1017" t="s">
        <v>8733</v>
      </c>
      <c r="D1017" t="s">
        <v>8748</v>
      </c>
      <c r="E1017" t="s">
        <v>8749</v>
      </c>
      <c r="F1017" t="s">
        <v>11511</v>
      </c>
      <c r="G1017" s="2">
        <v>22.461099999999998</v>
      </c>
      <c r="H1017" t="s">
        <v>11512</v>
      </c>
      <c r="I1017">
        <v>0.3</v>
      </c>
      <c r="K1017" s="3">
        <f t="shared" si="15"/>
        <v>0.3</v>
      </c>
      <c r="L1017" s="4">
        <v>36</v>
      </c>
      <c r="M1017">
        <v>4</v>
      </c>
      <c r="N1017" s="3">
        <v>3.0200000000000001E-2</v>
      </c>
      <c r="O1017" s="3">
        <v>3.7400000000000003E-2</v>
      </c>
      <c r="P1017" s="4">
        <f>$L1017*IF($J1017="",$I1017,VLOOKUP($J1017,margin_ranges!$E$5:$F$10,2,FALSE))</f>
        <v>10.799999999999999</v>
      </c>
      <c r="Q1017">
        <f>SUMIF($C$2:$C$4819,$C1017,$P$2:$P5834)/SUMIF($C$2:$C$4819,$C1017,$L$2:$L$4819)</f>
        <v>0.3</v>
      </c>
    </row>
    <row r="1018" spans="1:17" hidden="1" x14ac:dyDescent="0.3">
      <c r="A1018" t="s">
        <v>11502</v>
      </c>
      <c r="B1018" t="s">
        <v>8732</v>
      </c>
      <c r="C1018" t="s">
        <v>8733</v>
      </c>
      <c r="D1018" t="s">
        <v>8750</v>
      </c>
      <c r="E1018" t="s">
        <v>8751</v>
      </c>
      <c r="F1018" t="s">
        <v>11511</v>
      </c>
      <c r="G1018" s="2">
        <v>22.461099999999998</v>
      </c>
      <c r="H1018" t="s">
        <v>11515</v>
      </c>
      <c r="I1018">
        <v>0.3</v>
      </c>
      <c r="K1018" s="3">
        <f t="shared" si="15"/>
        <v>0.3</v>
      </c>
      <c r="L1018" s="4">
        <v>79</v>
      </c>
      <c r="M1018">
        <v>9</v>
      </c>
      <c r="N1018" s="3">
        <v>3.5299999999999998E-2</v>
      </c>
      <c r="O1018" s="3">
        <v>3.7400000000000003E-2</v>
      </c>
      <c r="P1018" s="4">
        <f>$L1018*IF($J1018="",$I1018,VLOOKUP($J1018,margin_ranges!$E$5:$F$10,2,FALSE))</f>
        <v>23.7</v>
      </c>
      <c r="Q1018">
        <f>SUMIF($C$2:$C$4819,$C1018,$P$2:$P5835)/SUMIF($C$2:$C$4819,$C1018,$L$2:$L$4819)</f>
        <v>0.3</v>
      </c>
    </row>
    <row r="1019" spans="1:17" hidden="1" x14ac:dyDescent="0.3">
      <c r="A1019" t="s">
        <v>11502</v>
      </c>
      <c r="B1019" t="s">
        <v>8732</v>
      </c>
      <c r="C1019" t="s">
        <v>8733</v>
      </c>
      <c r="D1019" t="s">
        <v>8752</v>
      </c>
      <c r="E1019" t="s">
        <v>8753</v>
      </c>
      <c r="F1019" t="s">
        <v>11511</v>
      </c>
      <c r="G1019" s="2">
        <v>22.461099999999998</v>
      </c>
      <c r="H1019" t="s">
        <v>11515</v>
      </c>
      <c r="I1019">
        <v>0.3</v>
      </c>
      <c r="K1019" s="3">
        <f t="shared" si="15"/>
        <v>0.3</v>
      </c>
      <c r="L1019" s="4">
        <v>65</v>
      </c>
      <c r="M1019">
        <v>8</v>
      </c>
      <c r="N1019" s="3">
        <v>2.7099999999999999E-2</v>
      </c>
      <c r="O1019" s="3">
        <v>3.7400000000000003E-2</v>
      </c>
      <c r="P1019" s="4">
        <f>$L1019*IF($J1019="",$I1019,VLOOKUP($J1019,margin_ranges!$E$5:$F$10,2,FALSE))</f>
        <v>19.5</v>
      </c>
      <c r="Q1019">
        <f>SUMIF($C$2:$C$4819,$C1019,$P$2:$P5836)/SUMIF($C$2:$C$4819,$C1019,$L$2:$L$4819)</f>
        <v>0.3</v>
      </c>
    </row>
    <row r="1020" spans="1:17" hidden="1" x14ac:dyDescent="0.3">
      <c r="A1020" t="s">
        <v>11502</v>
      </c>
      <c r="B1020" t="s">
        <v>8732</v>
      </c>
      <c r="C1020" t="s">
        <v>8733</v>
      </c>
      <c r="D1020" t="s">
        <v>8754</v>
      </c>
      <c r="E1020" t="s">
        <v>8755</v>
      </c>
      <c r="F1020" t="s">
        <v>11511</v>
      </c>
      <c r="G1020" s="2">
        <v>22.461099999999998</v>
      </c>
      <c r="H1020" t="s">
        <v>11515</v>
      </c>
      <c r="I1020">
        <v>0.3</v>
      </c>
      <c r="K1020" s="3">
        <f t="shared" si="15"/>
        <v>0.3</v>
      </c>
      <c r="L1020" s="4">
        <v>28</v>
      </c>
      <c r="M1020">
        <v>3</v>
      </c>
      <c r="N1020" s="3">
        <v>3.4500000000000003E-2</v>
      </c>
      <c r="O1020" s="3">
        <v>3.7400000000000003E-2</v>
      </c>
      <c r="P1020" s="4">
        <f>$L1020*IF($J1020="",$I1020,VLOOKUP($J1020,margin_ranges!$E$5:$F$10,2,FALSE))</f>
        <v>8.4</v>
      </c>
      <c r="Q1020">
        <f>SUMIF($C$2:$C$4819,$C1020,$P$2:$P5837)/SUMIF($C$2:$C$4819,$C1020,$L$2:$L$4819)</f>
        <v>0.3</v>
      </c>
    </row>
    <row r="1021" spans="1:17" hidden="1" x14ac:dyDescent="0.3">
      <c r="A1021" t="s">
        <v>11502</v>
      </c>
      <c r="B1021" t="s">
        <v>8732</v>
      </c>
      <c r="C1021" t="s">
        <v>8733</v>
      </c>
      <c r="D1021" t="s">
        <v>8756</v>
      </c>
      <c r="E1021" t="s">
        <v>8757</v>
      </c>
      <c r="F1021" t="s">
        <v>11511</v>
      </c>
      <c r="G1021" s="2">
        <v>22.461099999999998</v>
      </c>
      <c r="H1021" t="s">
        <v>11515</v>
      </c>
      <c r="I1021">
        <v>0.3</v>
      </c>
      <c r="K1021" s="3">
        <f t="shared" si="15"/>
        <v>0.3</v>
      </c>
      <c r="L1021" s="4">
        <v>27</v>
      </c>
      <c r="M1021">
        <v>3</v>
      </c>
      <c r="N1021" s="3">
        <v>3.2500000000000001E-2</v>
      </c>
      <c r="O1021" s="3">
        <v>3.7400000000000003E-2</v>
      </c>
      <c r="P1021" s="4">
        <f>$L1021*IF($J1021="",$I1021,VLOOKUP($J1021,margin_ranges!$E$5:$F$10,2,FALSE))</f>
        <v>8.1</v>
      </c>
      <c r="Q1021">
        <f>SUMIF($C$2:$C$4819,$C1021,$P$2:$P5838)/SUMIF($C$2:$C$4819,$C1021,$L$2:$L$4819)</f>
        <v>0.3</v>
      </c>
    </row>
    <row r="1022" spans="1:17" hidden="1" x14ac:dyDescent="0.3">
      <c r="A1022" t="s">
        <v>11502</v>
      </c>
      <c r="B1022" t="s">
        <v>8732</v>
      </c>
      <c r="C1022" t="s">
        <v>8733</v>
      </c>
      <c r="D1022" t="s">
        <v>8758</v>
      </c>
      <c r="E1022" t="s">
        <v>8759</v>
      </c>
      <c r="F1022" t="s">
        <v>11511</v>
      </c>
      <c r="G1022" s="2">
        <v>22.461099999999998</v>
      </c>
      <c r="H1022" t="s">
        <v>11512</v>
      </c>
      <c r="I1022">
        <v>0.3</v>
      </c>
      <c r="K1022" s="3">
        <f t="shared" si="15"/>
        <v>0.3</v>
      </c>
      <c r="L1022" s="4">
        <v>40</v>
      </c>
      <c r="M1022">
        <v>5</v>
      </c>
      <c r="N1022" s="3">
        <v>3.4299999999999997E-2</v>
      </c>
      <c r="O1022" s="3">
        <v>3.7400000000000003E-2</v>
      </c>
      <c r="P1022" s="4">
        <f>$L1022*IF($J1022="",$I1022,VLOOKUP($J1022,margin_ranges!$E$5:$F$10,2,FALSE))</f>
        <v>12</v>
      </c>
      <c r="Q1022">
        <f>SUMIF($C$2:$C$4819,$C1022,$P$2:$P5839)/SUMIF($C$2:$C$4819,$C1022,$L$2:$L$4819)</f>
        <v>0.3</v>
      </c>
    </row>
    <row r="1023" spans="1:17" hidden="1" x14ac:dyDescent="0.3">
      <c r="A1023" t="s">
        <v>11502</v>
      </c>
      <c r="B1023" t="s">
        <v>8732</v>
      </c>
      <c r="C1023" t="s">
        <v>8733</v>
      </c>
      <c r="D1023" s="1" t="s">
        <v>8760</v>
      </c>
      <c r="E1023" t="s">
        <v>8761</v>
      </c>
      <c r="F1023" t="s">
        <v>11511</v>
      </c>
      <c r="G1023" s="2">
        <v>22.461099999999998</v>
      </c>
      <c r="H1023" t="s">
        <v>11512</v>
      </c>
      <c r="I1023">
        <v>0.3</v>
      </c>
      <c r="K1023" s="3">
        <f t="shared" si="15"/>
        <v>0.3</v>
      </c>
      <c r="L1023" s="4">
        <v>51</v>
      </c>
      <c r="M1023">
        <v>6</v>
      </c>
      <c r="N1023" s="3">
        <v>4.4699999999999997E-2</v>
      </c>
      <c r="O1023" s="3">
        <v>3.7400000000000003E-2</v>
      </c>
      <c r="P1023" s="4">
        <f>$L1023*IF($J1023="",$I1023,VLOOKUP($J1023,margin_ranges!$E$5:$F$10,2,FALSE))</f>
        <v>15.299999999999999</v>
      </c>
      <c r="Q1023">
        <f>SUMIF($C$2:$C$4819,$C1023,$P$2:$P5840)/SUMIF($C$2:$C$4819,$C1023,$L$2:$L$4819)</f>
        <v>0.3</v>
      </c>
    </row>
    <row r="1024" spans="1:17" hidden="1" x14ac:dyDescent="0.3">
      <c r="A1024" t="s">
        <v>11502</v>
      </c>
      <c r="B1024" t="s">
        <v>8732</v>
      </c>
      <c r="C1024" t="s">
        <v>8733</v>
      </c>
      <c r="D1024" t="s">
        <v>8762</v>
      </c>
      <c r="E1024" t="s">
        <v>8763</v>
      </c>
      <c r="F1024" t="s">
        <v>11511</v>
      </c>
      <c r="G1024" s="2">
        <v>22.461099999999998</v>
      </c>
      <c r="H1024" t="s">
        <v>11515</v>
      </c>
      <c r="I1024">
        <v>0.3</v>
      </c>
      <c r="K1024" s="3">
        <f t="shared" si="15"/>
        <v>0.3</v>
      </c>
      <c r="L1024" s="4">
        <v>25</v>
      </c>
      <c r="M1024">
        <v>3</v>
      </c>
      <c r="N1024" s="3">
        <v>3.3500000000000002E-2</v>
      </c>
      <c r="O1024" s="3">
        <v>3.7400000000000003E-2</v>
      </c>
      <c r="P1024" s="4">
        <f>$L1024*IF($J1024="",$I1024,VLOOKUP($J1024,margin_ranges!$E$5:$F$10,2,FALSE))</f>
        <v>7.5</v>
      </c>
      <c r="Q1024">
        <f>SUMIF($C$2:$C$4819,$C1024,$P$2:$P5841)/SUMIF($C$2:$C$4819,$C1024,$L$2:$L$4819)</f>
        <v>0.3</v>
      </c>
    </row>
    <row r="1025" spans="1:17" hidden="1" x14ac:dyDescent="0.3">
      <c r="A1025" t="s">
        <v>11502</v>
      </c>
      <c r="B1025" t="s">
        <v>8732</v>
      </c>
      <c r="C1025" t="s">
        <v>8733</v>
      </c>
      <c r="D1025" t="s">
        <v>8764</v>
      </c>
      <c r="E1025" t="s">
        <v>8765</v>
      </c>
      <c r="F1025" t="s">
        <v>11511</v>
      </c>
      <c r="G1025" s="2">
        <v>22.461099999999998</v>
      </c>
      <c r="H1025" t="s">
        <v>11515</v>
      </c>
      <c r="I1025">
        <v>0.3</v>
      </c>
      <c r="K1025" s="3">
        <f t="shared" si="15"/>
        <v>0.3</v>
      </c>
      <c r="L1025" s="4">
        <v>69</v>
      </c>
      <c r="M1025">
        <v>8</v>
      </c>
      <c r="N1025" s="3">
        <v>2.8299999999999999E-2</v>
      </c>
      <c r="O1025" s="3">
        <v>3.7400000000000003E-2</v>
      </c>
      <c r="P1025" s="4">
        <f>$L1025*IF($J1025="",$I1025,VLOOKUP($J1025,margin_ranges!$E$5:$F$10,2,FALSE))</f>
        <v>20.7</v>
      </c>
      <c r="Q1025">
        <f>SUMIF($C$2:$C$4819,$C1025,$P$2:$P5842)/SUMIF($C$2:$C$4819,$C1025,$L$2:$L$4819)</f>
        <v>0.3</v>
      </c>
    </row>
    <row r="1026" spans="1:17" hidden="1" x14ac:dyDescent="0.3">
      <c r="A1026" t="s">
        <v>11502</v>
      </c>
      <c r="B1026" t="s">
        <v>8732</v>
      </c>
      <c r="C1026" t="s">
        <v>8733</v>
      </c>
      <c r="D1026" t="s">
        <v>8766</v>
      </c>
      <c r="E1026" t="s">
        <v>8767</v>
      </c>
      <c r="F1026" t="s">
        <v>11511</v>
      </c>
      <c r="G1026" s="2">
        <v>22.461099999999998</v>
      </c>
      <c r="H1026" t="s">
        <v>11515</v>
      </c>
      <c r="I1026">
        <v>0.3</v>
      </c>
      <c r="K1026" s="3">
        <f t="shared" si="15"/>
        <v>0.3</v>
      </c>
      <c r="L1026" s="4">
        <v>30</v>
      </c>
      <c r="M1026">
        <v>4</v>
      </c>
      <c r="N1026" s="3">
        <v>3.6799999999999999E-2</v>
      </c>
      <c r="O1026" s="3">
        <v>3.7400000000000003E-2</v>
      </c>
      <c r="P1026" s="4">
        <f>$L1026*IF($J1026="",$I1026,VLOOKUP($J1026,margin_ranges!$E$5:$F$10,2,FALSE))</f>
        <v>9</v>
      </c>
      <c r="Q1026">
        <f>SUMIF($C$2:$C$4819,$C1026,$P$2:$P5843)/SUMIF($C$2:$C$4819,$C1026,$L$2:$L$4819)</f>
        <v>0.3</v>
      </c>
    </row>
    <row r="1027" spans="1:17" hidden="1" x14ac:dyDescent="0.3">
      <c r="A1027" t="s">
        <v>11502</v>
      </c>
      <c r="B1027" t="s">
        <v>3308</v>
      </c>
      <c r="C1027" t="s">
        <v>3309</v>
      </c>
      <c r="D1027" t="s">
        <v>3310</v>
      </c>
      <c r="E1027" t="s">
        <v>3311</v>
      </c>
      <c r="F1027" t="s">
        <v>11511</v>
      </c>
      <c r="G1027" s="2">
        <v>29</v>
      </c>
      <c r="H1027" t="s">
        <v>11512</v>
      </c>
      <c r="I1027">
        <v>0.3</v>
      </c>
      <c r="K1027" s="3">
        <f t="shared" ref="K1027:K1090" si="16">Q1027</f>
        <v>0.3</v>
      </c>
      <c r="L1027" s="4">
        <v>15</v>
      </c>
      <c r="M1027">
        <v>45</v>
      </c>
      <c r="N1027" s="3">
        <v>0.29070000000000001</v>
      </c>
      <c r="O1027" s="3">
        <v>0.35039999999999999</v>
      </c>
      <c r="P1027" s="4">
        <f>$L1027*IF($J1027="",$I1027,VLOOKUP($J1027,margin_ranges!$E$5:$F$10,2,FALSE))</f>
        <v>4.5</v>
      </c>
      <c r="Q1027">
        <f>SUMIF($C$2:$C$4819,$C1027,$P$2:$P5844)/SUMIF($C$2:$C$4819,$C1027,$L$2:$L$4819)</f>
        <v>0.3</v>
      </c>
    </row>
    <row r="1028" spans="1:17" hidden="1" x14ac:dyDescent="0.3">
      <c r="A1028" t="s">
        <v>11502</v>
      </c>
      <c r="B1028" t="s">
        <v>3308</v>
      </c>
      <c r="C1028" t="s">
        <v>3309</v>
      </c>
      <c r="D1028" t="s">
        <v>3312</v>
      </c>
      <c r="E1028" t="s">
        <v>3313</v>
      </c>
      <c r="F1028" t="s">
        <v>11511</v>
      </c>
      <c r="G1028" s="2">
        <v>29</v>
      </c>
      <c r="H1028" t="s">
        <v>11512</v>
      </c>
      <c r="I1028">
        <v>0.3</v>
      </c>
      <c r="K1028" s="3">
        <f t="shared" si="16"/>
        <v>0.3</v>
      </c>
      <c r="L1028" s="4">
        <v>7</v>
      </c>
      <c r="M1028">
        <v>20</v>
      </c>
      <c r="N1028" s="3">
        <v>0.36990000000000001</v>
      </c>
      <c r="O1028" s="3">
        <v>0.35039999999999999</v>
      </c>
      <c r="P1028" s="4">
        <f>$L1028*IF($J1028="",$I1028,VLOOKUP($J1028,margin_ranges!$E$5:$F$10,2,FALSE))</f>
        <v>2.1</v>
      </c>
      <c r="Q1028">
        <f>SUMIF($C$2:$C$4819,$C1028,$P$2:$P5845)/SUMIF($C$2:$C$4819,$C1028,$L$2:$L$4819)</f>
        <v>0.3</v>
      </c>
    </row>
    <row r="1029" spans="1:17" hidden="1" x14ac:dyDescent="0.3">
      <c r="A1029" t="s">
        <v>11502</v>
      </c>
      <c r="B1029" t="s">
        <v>3308</v>
      </c>
      <c r="C1029" t="s">
        <v>3309</v>
      </c>
      <c r="D1029" t="s">
        <v>3314</v>
      </c>
      <c r="E1029" t="s">
        <v>3315</v>
      </c>
      <c r="F1029" t="s">
        <v>11511</v>
      </c>
      <c r="G1029" s="2">
        <v>29</v>
      </c>
      <c r="H1029" t="s">
        <v>11512</v>
      </c>
      <c r="I1029">
        <v>0.3</v>
      </c>
      <c r="K1029" s="3">
        <f t="shared" si="16"/>
        <v>0.3</v>
      </c>
      <c r="L1029" s="4">
        <v>7</v>
      </c>
      <c r="M1029">
        <v>22</v>
      </c>
      <c r="N1029" s="3">
        <v>0.4294</v>
      </c>
      <c r="O1029" s="3">
        <v>0.35039999999999999</v>
      </c>
      <c r="P1029" s="4">
        <f>$L1029*IF($J1029="",$I1029,VLOOKUP($J1029,margin_ranges!$E$5:$F$10,2,FALSE))</f>
        <v>2.1</v>
      </c>
      <c r="Q1029">
        <f>SUMIF($C$2:$C$4819,$C1029,$P$2:$P5846)/SUMIF($C$2:$C$4819,$C1029,$L$2:$L$4819)</f>
        <v>0.3</v>
      </c>
    </row>
    <row r="1030" spans="1:17" hidden="1" x14ac:dyDescent="0.3">
      <c r="A1030" t="s">
        <v>11502</v>
      </c>
      <c r="B1030" t="s">
        <v>2788</v>
      </c>
      <c r="C1030" t="s">
        <v>2797</v>
      </c>
      <c r="D1030" t="s">
        <v>2798</v>
      </c>
      <c r="E1030" t="s">
        <v>2799</v>
      </c>
      <c r="F1030" t="s">
        <v>11513</v>
      </c>
      <c r="G1030" s="2">
        <v>28.965199999999999</v>
      </c>
      <c r="H1030" t="s">
        <v>11512</v>
      </c>
      <c r="I1030">
        <v>0.3</v>
      </c>
      <c r="K1030" s="3">
        <f t="shared" si="16"/>
        <v>0.30000000000000004</v>
      </c>
      <c r="L1030" s="4">
        <v>721</v>
      </c>
      <c r="M1030">
        <v>16</v>
      </c>
      <c r="N1030" s="3">
        <v>0.2162</v>
      </c>
      <c r="O1030" s="3">
        <v>0.24210000000000001</v>
      </c>
      <c r="P1030" s="4">
        <f>$L1030*IF($J1030="",$I1030,VLOOKUP($J1030,margin_ranges!$E$5:$F$10,2,FALSE))</f>
        <v>216.29999999999998</v>
      </c>
      <c r="Q1030">
        <f>SUMIF($C$2:$C$4819,$C1030,$P$2:$P5847)/SUMIF($C$2:$C$4819,$C1030,$L$2:$L$4819)</f>
        <v>0.30000000000000004</v>
      </c>
    </row>
    <row r="1031" spans="1:17" hidden="1" x14ac:dyDescent="0.3">
      <c r="A1031" t="s">
        <v>11502</v>
      </c>
      <c r="B1031" t="s">
        <v>2788</v>
      </c>
      <c r="C1031" t="s">
        <v>2797</v>
      </c>
      <c r="D1031" t="s">
        <v>2800</v>
      </c>
      <c r="E1031" t="s">
        <v>2801</v>
      </c>
      <c r="F1031" t="s">
        <v>11513</v>
      </c>
      <c r="G1031" s="2">
        <v>28.965199999999999</v>
      </c>
      <c r="H1031" t="s">
        <v>11512</v>
      </c>
      <c r="I1031">
        <v>0.3</v>
      </c>
      <c r="K1031" s="3">
        <f t="shared" si="16"/>
        <v>0.30000000000000004</v>
      </c>
      <c r="L1031" s="4">
        <v>3118</v>
      </c>
      <c r="M1031">
        <v>71</v>
      </c>
      <c r="N1031" s="3">
        <v>0.27510000000000001</v>
      </c>
      <c r="O1031" s="3">
        <v>0.24210000000000001</v>
      </c>
      <c r="P1031" s="4">
        <f>$L1031*IF($J1031="",$I1031,VLOOKUP($J1031,margin_ranges!$E$5:$F$10,2,FALSE))</f>
        <v>935.4</v>
      </c>
      <c r="Q1031">
        <f>SUMIF($C$2:$C$4819,$C1031,$P$2:$P5848)/SUMIF($C$2:$C$4819,$C1031,$L$2:$L$4819)</f>
        <v>0.30000000000000004</v>
      </c>
    </row>
    <row r="1032" spans="1:17" hidden="1" x14ac:dyDescent="0.3">
      <c r="A1032" t="s">
        <v>11502</v>
      </c>
      <c r="B1032" t="s">
        <v>2788</v>
      </c>
      <c r="C1032" t="s">
        <v>2797</v>
      </c>
      <c r="D1032" t="s">
        <v>2802</v>
      </c>
      <c r="E1032" t="s">
        <v>2803</v>
      </c>
      <c r="F1032" t="s">
        <v>11511</v>
      </c>
      <c r="G1032" s="2">
        <v>28.965199999999999</v>
      </c>
      <c r="H1032" t="s">
        <v>11512</v>
      </c>
      <c r="I1032">
        <v>0.3</v>
      </c>
      <c r="K1032" s="3">
        <f t="shared" si="16"/>
        <v>0.30000000000000004</v>
      </c>
      <c r="L1032" s="4">
        <v>38</v>
      </c>
      <c r="M1032">
        <v>1</v>
      </c>
      <c r="N1032" s="3">
        <v>0.18440000000000001</v>
      </c>
      <c r="O1032" s="3">
        <v>0.24210000000000001</v>
      </c>
      <c r="P1032" s="4">
        <f>$L1032*IF($J1032="",$I1032,VLOOKUP($J1032,margin_ranges!$E$5:$F$10,2,FALSE))</f>
        <v>11.4</v>
      </c>
      <c r="Q1032">
        <f>SUMIF($C$2:$C$4819,$C1032,$P$2:$P5849)/SUMIF($C$2:$C$4819,$C1032,$L$2:$L$4819)</f>
        <v>0.30000000000000004</v>
      </c>
    </row>
    <row r="1033" spans="1:17" hidden="1" x14ac:dyDescent="0.3">
      <c r="A1033" t="s">
        <v>11502</v>
      </c>
      <c r="B1033" t="s">
        <v>2788</v>
      </c>
      <c r="C1033" t="s">
        <v>2797</v>
      </c>
      <c r="D1033" t="s">
        <v>2804</v>
      </c>
      <c r="E1033" t="s">
        <v>2805</v>
      </c>
      <c r="F1033" t="s">
        <v>11513</v>
      </c>
      <c r="G1033" s="2">
        <v>28.965199999999999</v>
      </c>
      <c r="H1033" t="s">
        <v>11512</v>
      </c>
      <c r="I1033">
        <v>0.3</v>
      </c>
      <c r="K1033" s="3">
        <f t="shared" si="16"/>
        <v>0.30000000000000004</v>
      </c>
      <c r="L1033" s="4">
        <v>493</v>
      </c>
      <c r="M1033">
        <v>11</v>
      </c>
      <c r="N1033" s="3">
        <v>0.15820000000000001</v>
      </c>
      <c r="O1033" s="3">
        <v>0.24210000000000001</v>
      </c>
      <c r="P1033" s="4">
        <f>$L1033*IF($J1033="",$I1033,VLOOKUP($J1033,margin_ranges!$E$5:$F$10,2,FALSE))</f>
        <v>147.9</v>
      </c>
      <c r="Q1033">
        <f>SUMIF($C$2:$C$4819,$C1033,$P$2:$P5850)/SUMIF($C$2:$C$4819,$C1033,$L$2:$L$4819)</f>
        <v>0.30000000000000004</v>
      </c>
    </row>
    <row r="1034" spans="1:17" hidden="1" x14ac:dyDescent="0.3">
      <c r="A1034" t="s">
        <v>11502</v>
      </c>
      <c r="B1034" t="s">
        <v>5793</v>
      </c>
      <c r="C1034" t="s">
        <v>5797</v>
      </c>
      <c r="D1034" t="s">
        <v>5798</v>
      </c>
      <c r="E1034" t="s">
        <v>5799</v>
      </c>
      <c r="F1034" t="s">
        <v>11511</v>
      </c>
      <c r="G1034" s="2">
        <v>23.782299999999999</v>
      </c>
      <c r="H1034" t="s">
        <v>11517</v>
      </c>
      <c r="I1034">
        <v>0.2</v>
      </c>
      <c r="K1034" s="3">
        <f t="shared" si="16"/>
        <v>0.24358974358974358</v>
      </c>
      <c r="L1034" s="4">
        <v>9</v>
      </c>
      <c r="M1034">
        <v>22</v>
      </c>
      <c r="N1034" s="3">
        <v>6.4500000000000002E-2</v>
      </c>
      <c r="O1034" s="3">
        <v>6.6699999999999995E-2</v>
      </c>
      <c r="P1034" s="4">
        <f>$L1034*IF($J1034="",$I1034,VLOOKUP($J1034,margin_ranges!$E$5:$F$10,2,FALSE))</f>
        <v>1.8</v>
      </c>
      <c r="Q1034">
        <f>SUMIF($C$2:$C$4819,$C1034,$P$2:$P5851)/SUMIF($C$2:$C$4819,$C1034,$L$2:$L$4819)</f>
        <v>0.24358974358974358</v>
      </c>
    </row>
    <row r="1035" spans="1:17" hidden="1" x14ac:dyDescent="0.3">
      <c r="A1035" t="s">
        <v>11502</v>
      </c>
      <c r="B1035" t="s">
        <v>5793</v>
      </c>
      <c r="C1035" t="s">
        <v>5797</v>
      </c>
      <c r="D1035" t="s">
        <v>5800</v>
      </c>
      <c r="E1035" t="s">
        <v>5801</v>
      </c>
      <c r="F1035" t="s">
        <v>11513</v>
      </c>
      <c r="G1035" s="2">
        <v>23.782299999999999</v>
      </c>
      <c r="H1035" t="s">
        <v>11517</v>
      </c>
      <c r="I1035">
        <v>0.2</v>
      </c>
      <c r="K1035" s="3">
        <f t="shared" si="16"/>
        <v>0.24358974358974358</v>
      </c>
      <c r="L1035" s="4">
        <v>13</v>
      </c>
      <c r="M1035">
        <v>34</v>
      </c>
      <c r="N1035" s="3">
        <v>6.2199999999999998E-2</v>
      </c>
      <c r="O1035" s="3">
        <v>6.6699999999999995E-2</v>
      </c>
      <c r="P1035" s="4">
        <f>$L1035*IF($J1035="",$I1035,VLOOKUP($J1035,margin_ranges!$E$5:$F$10,2,FALSE))</f>
        <v>2.6</v>
      </c>
      <c r="Q1035">
        <f>SUMIF($C$2:$C$4819,$C1035,$P$2:$P5852)/SUMIF($C$2:$C$4819,$C1035,$L$2:$L$4819)</f>
        <v>0.24358974358974358</v>
      </c>
    </row>
    <row r="1036" spans="1:17" hidden="1" x14ac:dyDescent="0.3">
      <c r="A1036" t="s">
        <v>11502</v>
      </c>
      <c r="B1036" t="s">
        <v>5793</v>
      </c>
      <c r="C1036" t="s">
        <v>5797</v>
      </c>
      <c r="D1036" t="s">
        <v>5802</v>
      </c>
      <c r="E1036" t="s">
        <v>5803</v>
      </c>
      <c r="F1036" t="s">
        <v>11513</v>
      </c>
      <c r="G1036" s="2">
        <v>23.782299999999999</v>
      </c>
      <c r="H1036" t="s">
        <v>11515</v>
      </c>
      <c r="I1036">
        <v>0.3</v>
      </c>
      <c r="K1036" s="3">
        <f t="shared" si="16"/>
        <v>0.24358974358974358</v>
      </c>
      <c r="L1036" s="4">
        <v>17</v>
      </c>
      <c r="M1036">
        <v>44</v>
      </c>
      <c r="N1036" s="3">
        <v>7.1400000000000005E-2</v>
      </c>
      <c r="O1036" s="3">
        <v>6.6699999999999995E-2</v>
      </c>
      <c r="P1036" s="4">
        <f>$L1036*IF($J1036="",$I1036,VLOOKUP($J1036,margin_ranges!$E$5:$F$10,2,FALSE))</f>
        <v>5.0999999999999996</v>
      </c>
      <c r="Q1036">
        <f>SUMIF($C$2:$C$4819,$C1036,$P$2:$P5853)/SUMIF($C$2:$C$4819,$C1036,$L$2:$L$4819)</f>
        <v>0.24358974358974358</v>
      </c>
    </row>
    <row r="1037" spans="1:17" hidden="1" x14ac:dyDescent="0.3">
      <c r="A1037" t="s">
        <v>11502</v>
      </c>
      <c r="B1037" t="s">
        <v>1007</v>
      </c>
      <c r="C1037" t="s">
        <v>1048</v>
      </c>
      <c r="D1037" s="1" t="s">
        <v>1049</v>
      </c>
      <c r="E1037" t="s">
        <v>1050</v>
      </c>
      <c r="F1037" t="s">
        <v>11513</v>
      </c>
      <c r="G1037" s="2">
        <v>24.181799999999999</v>
      </c>
      <c r="H1037" t="s">
        <v>11517</v>
      </c>
      <c r="I1037">
        <v>0.2</v>
      </c>
      <c r="K1037" s="3">
        <f t="shared" si="16"/>
        <v>0.29135446685878963</v>
      </c>
      <c r="L1037" s="4">
        <v>30</v>
      </c>
      <c r="M1037">
        <v>9</v>
      </c>
      <c r="N1037" s="3">
        <v>4.4499999999999998E-2</v>
      </c>
      <c r="O1037" s="3">
        <v>6.3E-2</v>
      </c>
      <c r="P1037" s="4">
        <f>$L1037*IF($J1037="",$I1037,VLOOKUP($J1037,margin_ranges!$E$5:$F$10,2,FALSE))</f>
        <v>6</v>
      </c>
      <c r="Q1037">
        <f>SUMIF($C$2:$C$4819,$C1037,$P$2:$P5854)/SUMIF($C$2:$C$4819,$C1037,$L$2:$L$4819)</f>
        <v>0.29135446685878963</v>
      </c>
    </row>
    <row r="1038" spans="1:17" hidden="1" x14ac:dyDescent="0.3">
      <c r="A1038" t="s">
        <v>11502</v>
      </c>
      <c r="B1038" t="s">
        <v>1007</v>
      </c>
      <c r="C1038" t="s">
        <v>1048</v>
      </c>
      <c r="D1038" t="s">
        <v>1051</v>
      </c>
      <c r="E1038" t="s">
        <v>1052</v>
      </c>
      <c r="F1038" t="s">
        <v>11511</v>
      </c>
      <c r="G1038" s="2">
        <v>24.181799999999999</v>
      </c>
      <c r="H1038" t="s">
        <v>11512</v>
      </c>
      <c r="I1038">
        <v>0.3</v>
      </c>
      <c r="K1038" s="3">
        <f t="shared" si="16"/>
        <v>0.29135446685878963</v>
      </c>
      <c r="L1038" s="4">
        <v>18</v>
      </c>
      <c r="M1038">
        <v>5</v>
      </c>
      <c r="N1038" s="3">
        <v>2.58E-2</v>
      </c>
      <c r="O1038" s="3">
        <v>6.3E-2</v>
      </c>
      <c r="P1038" s="4">
        <f>$L1038*IF($J1038="",$I1038,VLOOKUP($J1038,margin_ranges!$E$5:$F$10,2,FALSE))</f>
        <v>5.3999999999999995</v>
      </c>
      <c r="Q1038">
        <f>SUMIF($C$2:$C$4819,$C1038,$P$2:$P5855)/SUMIF($C$2:$C$4819,$C1038,$L$2:$L$4819)</f>
        <v>0.29135446685878963</v>
      </c>
    </row>
    <row r="1039" spans="1:17" hidden="1" x14ac:dyDescent="0.3">
      <c r="A1039" t="s">
        <v>11502</v>
      </c>
      <c r="B1039" t="s">
        <v>1007</v>
      </c>
      <c r="C1039" t="s">
        <v>1048</v>
      </c>
      <c r="D1039" t="s">
        <v>1053</v>
      </c>
      <c r="E1039" t="s">
        <v>1054</v>
      </c>
      <c r="F1039" t="s">
        <v>11513</v>
      </c>
      <c r="G1039" s="2">
        <v>24.181799999999999</v>
      </c>
      <c r="H1039" t="s">
        <v>11512</v>
      </c>
      <c r="I1039">
        <v>0.3</v>
      </c>
      <c r="K1039" s="3">
        <f t="shared" si="16"/>
        <v>0.29135446685878963</v>
      </c>
      <c r="L1039" s="4">
        <v>102</v>
      </c>
      <c r="M1039">
        <v>30</v>
      </c>
      <c r="N1039" s="3">
        <v>0.10829999999999999</v>
      </c>
      <c r="O1039" s="3">
        <v>6.3E-2</v>
      </c>
      <c r="P1039" s="4">
        <f>$L1039*IF($J1039="",$I1039,VLOOKUP($J1039,margin_ranges!$E$5:$F$10,2,FALSE))</f>
        <v>30.599999999999998</v>
      </c>
      <c r="Q1039">
        <f>SUMIF($C$2:$C$4819,$C1039,$P$2:$P5856)/SUMIF($C$2:$C$4819,$C1039,$L$2:$L$4819)</f>
        <v>0.29135446685878963</v>
      </c>
    </row>
    <row r="1040" spans="1:17" hidden="1" x14ac:dyDescent="0.3">
      <c r="A1040" t="s">
        <v>11502</v>
      </c>
      <c r="B1040" t="s">
        <v>1007</v>
      </c>
      <c r="C1040" t="s">
        <v>1048</v>
      </c>
      <c r="D1040" t="s">
        <v>1055</v>
      </c>
      <c r="E1040" t="s">
        <v>1056</v>
      </c>
      <c r="F1040" t="s">
        <v>11513</v>
      </c>
      <c r="G1040" s="2">
        <v>24.181799999999999</v>
      </c>
      <c r="H1040" t="s">
        <v>11512</v>
      </c>
      <c r="I1040">
        <v>0.3</v>
      </c>
      <c r="K1040" s="3">
        <f t="shared" si="16"/>
        <v>0.29135446685878963</v>
      </c>
      <c r="L1040" s="4">
        <v>197</v>
      </c>
      <c r="M1040">
        <v>57</v>
      </c>
      <c r="N1040" s="3">
        <v>5.62E-2</v>
      </c>
      <c r="O1040" s="3">
        <v>6.3E-2</v>
      </c>
      <c r="P1040" s="4">
        <f>$L1040*IF($J1040="",$I1040,VLOOKUP($J1040,margin_ranges!$E$5:$F$10,2,FALSE))</f>
        <v>59.099999999999994</v>
      </c>
      <c r="Q1040">
        <f>SUMIF($C$2:$C$4819,$C1040,$P$2:$P5857)/SUMIF($C$2:$C$4819,$C1040,$L$2:$L$4819)</f>
        <v>0.29135446685878963</v>
      </c>
    </row>
    <row r="1041" spans="1:17" hidden="1" x14ac:dyDescent="0.3">
      <c r="A1041" t="s">
        <v>11502</v>
      </c>
      <c r="B1041" t="s">
        <v>3316</v>
      </c>
      <c r="C1041" t="s">
        <v>3317</v>
      </c>
      <c r="D1041" t="s">
        <v>3318</v>
      </c>
      <c r="E1041" t="s">
        <v>3319</v>
      </c>
      <c r="F1041" t="s">
        <v>11513</v>
      </c>
      <c r="G1041" s="2">
        <v>29</v>
      </c>
      <c r="H1041" t="s">
        <v>11512</v>
      </c>
      <c r="I1041">
        <v>0.3</v>
      </c>
      <c r="K1041" s="3">
        <f t="shared" si="16"/>
        <v>0.3</v>
      </c>
      <c r="L1041" s="4">
        <v>443</v>
      </c>
      <c r="M1041">
        <v>52</v>
      </c>
      <c r="N1041" s="3">
        <v>0.14610000000000001</v>
      </c>
      <c r="O1041" s="3">
        <v>0.1182</v>
      </c>
      <c r="P1041" s="4">
        <f>$L1041*IF($J1041="",$I1041,VLOOKUP($J1041,margin_ranges!$E$5:$F$10,2,FALSE))</f>
        <v>132.9</v>
      </c>
      <c r="Q1041">
        <f>SUMIF($C$2:$C$4819,$C1041,$P$2:$P5858)/SUMIF($C$2:$C$4819,$C1041,$L$2:$L$4819)</f>
        <v>0.3</v>
      </c>
    </row>
    <row r="1042" spans="1:17" hidden="1" x14ac:dyDescent="0.3">
      <c r="A1042" t="s">
        <v>11502</v>
      </c>
      <c r="B1042" t="s">
        <v>3316</v>
      </c>
      <c r="C1042" t="s">
        <v>3317</v>
      </c>
      <c r="D1042" t="s">
        <v>3320</v>
      </c>
      <c r="E1042" t="s">
        <v>3321</v>
      </c>
      <c r="F1042" t="s">
        <v>11513</v>
      </c>
      <c r="G1042" s="2">
        <v>29</v>
      </c>
      <c r="H1042" t="s">
        <v>11512</v>
      </c>
      <c r="I1042">
        <v>0.3</v>
      </c>
      <c r="K1042" s="3">
        <f t="shared" si="16"/>
        <v>0.3</v>
      </c>
      <c r="L1042" s="4">
        <v>403</v>
      </c>
      <c r="M1042">
        <v>48</v>
      </c>
      <c r="N1042" s="3">
        <v>9.0399999999999994E-2</v>
      </c>
      <c r="O1042" s="3">
        <v>0.1182</v>
      </c>
      <c r="P1042" s="4">
        <f>$L1042*IF($J1042="",$I1042,VLOOKUP($J1042,margin_ranges!$E$5:$F$10,2,FALSE))</f>
        <v>120.89999999999999</v>
      </c>
      <c r="Q1042">
        <f>SUMIF($C$2:$C$4819,$C1042,$P$2:$P5859)/SUMIF($C$2:$C$4819,$C1042,$L$2:$L$4819)</f>
        <v>0.3</v>
      </c>
    </row>
    <row r="1043" spans="1:17" hidden="1" x14ac:dyDescent="0.3">
      <c r="A1043" t="s">
        <v>11502</v>
      </c>
      <c r="B1043" t="s">
        <v>5633</v>
      </c>
      <c r="C1043" t="s">
        <v>5634</v>
      </c>
      <c r="D1043" t="s">
        <v>5635</v>
      </c>
      <c r="E1043" t="s">
        <v>5636</v>
      </c>
      <c r="F1043" t="s">
        <v>11513</v>
      </c>
      <c r="G1043" s="2">
        <v>29</v>
      </c>
      <c r="H1043" t="s">
        <v>11512</v>
      </c>
      <c r="I1043">
        <v>0.3</v>
      </c>
      <c r="K1043" s="3">
        <f t="shared" si="16"/>
        <v>0.3</v>
      </c>
      <c r="L1043" s="4">
        <v>186</v>
      </c>
      <c r="M1043">
        <v>23</v>
      </c>
      <c r="N1043" s="3">
        <v>0.1522</v>
      </c>
      <c r="O1043" s="3">
        <v>0.15390000000000001</v>
      </c>
      <c r="P1043" s="4">
        <f>$L1043*IF($J1043="",$I1043,VLOOKUP($J1043,margin_ranges!$E$5:$F$10,2,FALSE))</f>
        <v>55.8</v>
      </c>
      <c r="Q1043">
        <f>SUMIF($C$2:$C$4819,$C1043,$P$2:$P5860)/SUMIF($C$2:$C$4819,$C1043,$L$2:$L$4819)</f>
        <v>0.3</v>
      </c>
    </row>
    <row r="1044" spans="1:17" hidden="1" x14ac:dyDescent="0.3">
      <c r="A1044" t="s">
        <v>11502</v>
      </c>
      <c r="B1044" t="s">
        <v>5633</v>
      </c>
      <c r="C1044" t="s">
        <v>5634</v>
      </c>
      <c r="D1044" s="1" t="s">
        <v>5637</v>
      </c>
      <c r="E1044" t="s">
        <v>5638</v>
      </c>
      <c r="F1044" t="s">
        <v>11513</v>
      </c>
      <c r="G1044" s="2">
        <v>29</v>
      </c>
      <c r="H1044" t="s">
        <v>11512</v>
      </c>
      <c r="I1044">
        <v>0.3</v>
      </c>
      <c r="K1044" s="3">
        <f t="shared" si="16"/>
        <v>0.3</v>
      </c>
      <c r="L1044" s="4">
        <v>194</v>
      </c>
      <c r="M1044">
        <v>24</v>
      </c>
      <c r="N1044" s="3">
        <v>0.12690000000000001</v>
      </c>
      <c r="O1044" s="3">
        <v>0.15390000000000001</v>
      </c>
      <c r="P1044" s="4">
        <f>$L1044*IF($J1044="",$I1044,VLOOKUP($J1044,margin_ranges!$E$5:$F$10,2,FALSE))</f>
        <v>58.199999999999996</v>
      </c>
      <c r="Q1044">
        <f>SUMIF($C$2:$C$4819,$C1044,$P$2:$P5861)/SUMIF($C$2:$C$4819,$C1044,$L$2:$L$4819)</f>
        <v>0.3</v>
      </c>
    </row>
    <row r="1045" spans="1:17" hidden="1" x14ac:dyDescent="0.3">
      <c r="A1045" t="s">
        <v>11502</v>
      </c>
      <c r="B1045" t="s">
        <v>5633</v>
      </c>
      <c r="C1045" t="s">
        <v>5634</v>
      </c>
      <c r="D1045" t="s">
        <v>5639</v>
      </c>
      <c r="E1045" t="s">
        <v>5640</v>
      </c>
      <c r="F1045" t="s">
        <v>11513</v>
      </c>
      <c r="G1045" s="2">
        <v>29</v>
      </c>
      <c r="H1045" t="s">
        <v>11512</v>
      </c>
      <c r="I1045">
        <v>0.3</v>
      </c>
      <c r="K1045" s="3">
        <f t="shared" si="16"/>
        <v>0.3</v>
      </c>
      <c r="L1045" s="4">
        <v>192</v>
      </c>
      <c r="M1045">
        <v>24</v>
      </c>
      <c r="N1045" s="3">
        <v>0.15809999999999999</v>
      </c>
      <c r="O1045" s="3">
        <v>0.15390000000000001</v>
      </c>
      <c r="P1045" s="4">
        <f>$L1045*IF($J1045="",$I1045,VLOOKUP($J1045,margin_ranges!$E$5:$F$10,2,FALSE))</f>
        <v>57.599999999999994</v>
      </c>
      <c r="Q1045">
        <f>SUMIF($C$2:$C$4819,$C1045,$P$2:$P5862)/SUMIF($C$2:$C$4819,$C1045,$L$2:$L$4819)</f>
        <v>0.3</v>
      </c>
    </row>
    <row r="1046" spans="1:17" hidden="1" x14ac:dyDescent="0.3">
      <c r="A1046" t="s">
        <v>11502</v>
      </c>
      <c r="B1046" t="s">
        <v>5633</v>
      </c>
      <c r="C1046" t="s">
        <v>5634</v>
      </c>
      <c r="D1046" t="s">
        <v>5641</v>
      </c>
      <c r="E1046" t="s">
        <v>5642</v>
      </c>
      <c r="F1046" t="s">
        <v>11513</v>
      </c>
      <c r="G1046" s="2">
        <v>29</v>
      </c>
      <c r="H1046" t="s">
        <v>11512</v>
      </c>
      <c r="I1046">
        <v>0.3</v>
      </c>
      <c r="K1046" s="3">
        <f t="shared" si="16"/>
        <v>0.3</v>
      </c>
      <c r="L1046" s="4">
        <v>241</v>
      </c>
      <c r="M1046">
        <v>30</v>
      </c>
      <c r="N1046" s="3">
        <v>0.17829999999999999</v>
      </c>
      <c r="O1046" s="3">
        <v>0.15390000000000001</v>
      </c>
      <c r="P1046" s="4">
        <f>$L1046*IF($J1046="",$I1046,VLOOKUP($J1046,margin_ranges!$E$5:$F$10,2,FALSE))</f>
        <v>72.3</v>
      </c>
      <c r="Q1046">
        <f>SUMIF($C$2:$C$4819,$C1046,$P$2:$P5863)/SUMIF($C$2:$C$4819,$C1046,$L$2:$L$4819)</f>
        <v>0.3</v>
      </c>
    </row>
    <row r="1047" spans="1:17" hidden="1" x14ac:dyDescent="0.3">
      <c r="A1047" t="s">
        <v>11502</v>
      </c>
      <c r="B1047" t="s">
        <v>3322</v>
      </c>
      <c r="C1047" t="s">
        <v>3323</v>
      </c>
      <c r="D1047" t="s">
        <v>3324</v>
      </c>
      <c r="E1047" t="s">
        <v>3325</v>
      </c>
      <c r="F1047" t="s">
        <v>11513</v>
      </c>
      <c r="G1047" s="2">
        <v>36.337600000000002</v>
      </c>
      <c r="H1047" t="s">
        <v>11512</v>
      </c>
      <c r="I1047">
        <v>0.3</v>
      </c>
      <c r="K1047" s="3">
        <f t="shared" si="16"/>
        <v>0.3</v>
      </c>
      <c r="L1047" s="4">
        <v>129</v>
      </c>
      <c r="M1047">
        <v>53</v>
      </c>
      <c r="N1047" s="3">
        <v>0.14269999999999999</v>
      </c>
      <c r="O1047" s="3">
        <v>0.17549999999999999</v>
      </c>
      <c r="P1047" s="4">
        <f>$L1047*IF($J1047="",$I1047,VLOOKUP($J1047,margin_ranges!$E$5:$F$10,2,FALSE))</f>
        <v>38.699999999999996</v>
      </c>
      <c r="Q1047">
        <f>SUMIF($C$2:$C$4819,$C1047,$P$2:$P5864)/SUMIF($C$2:$C$4819,$C1047,$L$2:$L$4819)</f>
        <v>0.3</v>
      </c>
    </row>
    <row r="1048" spans="1:17" hidden="1" x14ac:dyDescent="0.3">
      <c r="A1048" t="s">
        <v>11502</v>
      </c>
      <c r="B1048" t="s">
        <v>3322</v>
      </c>
      <c r="C1048" t="s">
        <v>3323</v>
      </c>
      <c r="D1048" t="s">
        <v>3326</v>
      </c>
      <c r="E1048" t="s">
        <v>3327</v>
      </c>
      <c r="F1048" t="s">
        <v>11513</v>
      </c>
      <c r="G1048" s="2">
        <v>36.337600000000002</v>
      </c>
      <c r="H1048" t="s">
        <v>11512</v>
      </c>
      <c r="I1048">
        <v>0.3</v>
      </c>
      <c r="K1048" s="3">
        <f t="shared" si="16"/>
        <v>0.3</v>
      </c>
      <c r="L1048" s="4">
        <v>113</v>
      </c>
      <c r="M1048">
        <v>47</v>
      </c>
      <c r="N1048" s="3">
        <v>0.2359</v>
      </c>
      <c r="O1048" s="3">
        <v>0.17549999999999999</v>
      </c>
      <c r="P1048" s="4">
        <f>$L1048*IF($J1048="",$I1048,VLOOKUP($J1048,margin_ranges!$E$5:$F$10,2,FALSE))</f>
        <v>33.9</v>
      </c>
      <c r="Q1048">
        <f>SUMIF($C$2:$C$4819,$C1048,$P$2:$P5865)/SUMIF($C$2:$C$4819,$C1048,$L$2:$L$4819)</f>
        <v>0.3</v>
      </c>
    </row>
    <row r="1049" spans="1:17" hidden="1" x14ac:dyDescent="0.3">
      <c r="A1049" t="s">
        <v>11502</v>
      </c>
      <c r="B1049" t="s">
        <v>3322</v>
      </c>
      <c r="C1049" t="s">
        <v>3328</v>
      </c>
      <c r="D1049" t="s">
        <v>3329</v>
      </c>
      <c r="E1049" t="s">
        <v>3330</v>
      </c>
      <c r="F1049" t="s">
        <v>11513</v>
      </c>
      <c r="G1049" s="2">
        <v>35.686799999999998</v>
      </c>
      <c r="H1049" t="s">
        <v>11512</v>
      </c>
      <c r="I1049">
        <v>0.3</v>
      </c>
      <c r="K1049" s="3">
        <f t="shared" si="16"/>
        <v>0.3</v>
      </c>
      <c r="L1049" s="4">
        <v>181</v>
      </c>
      <c r="M1049">
        <v>66</v>
      </c>
      <c r="N1049" s="3">
        <v>0.30930000000000002</v>
      </c>
      <c r="O1049" s="3">
        <v>0.34749999999999998</v>
      </c>
      <c r="P1049" s="4">
        <f>$L1049*IF($J1049="",$I1049,VLOOKUP($J1049,margin_ranges!$E$5:$F$10,2,FALSE))</f>
        <v>54.3</v>
      </c>
      <c r="Q1049">
        <f>SUMIF($C$2:$C$4819,$C1049,$P$2:$P5866)/SUMIF($C$2:$C$4819,$C1049,$L$2:$L$4819)</f>
        <v>0.3</v>
      </c>
    </row>
    <row r="1050" spans="1:17" hidden="1" x14ac:dyDescent="0.3">
      <c r="A1050" t="s">
        <v>11502</v>
      </c>
      <c r="B1050" t="s">
        <v>3322</v>
      </c>
      <c r="C1050" t="s">
        <v>3328</v>
      </c>
      <c r="D1050" t="s">
        <v>3331</v>
      </c>
      <c r="E1050" t="s">
        <v>3332</v>
      </c>
      <c r="F1050" t="s">
        <v>11511</v>
      </c>
      <c r="G1050" s="2">
        <v>35.686799999999998</v>
      </c>
      <c r="H1050" t="s">
        <v>11512</v>
      </c>
      <c r="I1050">
        <v>0.3</v>
      </c>
      <c r="K1050" s="3">
        <f t="shared" si="16"/>
        <v>0.3</v>
      </c>
      <c r="L1050" s="4">
        <v>92</v>
      </c>
      <c r="M1050">
        <v>34</v>
      </c>
      <c r="N1050" s="3">
        <v>0.41210000000000002</v>
      </c>
      <c r="O1050" s="3">
        <v>0.34749999999999998</v>
      </c>
      <c r="P1050" s="4">
        <f>$L1050*IF($J1050="",$I1050,VLOOKUP($J1050,margin_ranges!$E$5:$F$10,2,FALSE))</f>
        <v>27.599999999999998</v>
      </c>
      <c r="Q1050">
        <f>SUMIF($C$2:$C$4819,$C1050,$P$2:$P5867)/SUMIF($C$2:$C$4819,$C1050,$L$2:$L$4819)</f>
        <v>0.3</v>
      </c>
    </row>
    <row r="1051" spans="1:17" hidden="1" x14ac:dyDescent="0.3">
      <c r="A1051" t="s">
        <v>11502</v>
      </c>
      <c r="B1051" t="s">
        <v>3322</v>
      </c>
      <c r="C1051" t="s">
        <v>3333</v>
      </c>
      <c r="D1051" t="s">
        <v>3334</v>
      </c>
      <c r="E1051" t="s">
        <v>3335</v>
      </c>
      <c r="F1051" t="s">
        <v>11511</v>
      </c>
      <c r="G1051" s="2">
        <v>38.734099999999998</v>
      </c>
      <c r="H1051" t="s">
        <v>11512</v>
      </c>
      <c r="I1051">
        <v>0.3</v>
      </c>
      <c r="K1051" s="3">
        <f t="shared" si="16"/>
        <v>0.3</v>
      </c>
      <c r="L1051" s="4">
        <v>9</v>
      </c>
      <c r="M1051">
        <v>26</v>
      </c>
      <c r="N1051" s="3">
        <v>0.34689999999999999</v>
      </c>
      <c r="O1051" s="3">
        <v>0.32040000000000002</v>
      </c>
      <c r="P1051" s="4">
        <f>$L1051*IF($J1051="",$I1051,VLOOKUP($J1051,margin_ranges!$E$5:$F$10,2,FALSE))</f>
        <v>2.6999999999999997</v>
      </c>
      <c r="Q1051">
        <f>SUMIF($C$2:$C$4819,$C1051,$P$2:$P5868)/SUMIF($C$2:$C$4819,$C1051,$L$2:$L$4819)</f>
        <v>0.3</v>
      </c>
    </row>
    <row r="1052" spans="1:17" hidden="1" x14ac:dyDescent="0.3">
      <c r="A1052" t="s">
        <v>11502</v>
      </c>
      <c r="B1052" t="s">
        <v>3322</v>
      </c>
      <c r="C1052" t="s">
        <v>3333</v>
      </c>
      <c r="D1052" t="s">
        <v>3336</v>
      </c>
      <c r="E1052" t="s">
        <v>3337</v>
      </c>
      <c r="F1052" t="s">
        <v>11511</v>
      </c>
      <c r="G1052" s="2">
        <v>38.734099999999998</v>
      </c>
      <c r="H1052" t="s">
        <v>11512</v>
      </c>
      <c r="I1052">
        <v>0.3</v>
      </c>
      <c r="K1052" s="3">
        <f t="shared" si="16"/>
        <v>0.3</v>
      </c>
      <c r="L1052" s="4">
        <v>10</v>
      </c>
      <c r="M1052">
        <v>28</v>
      </c>
      <c r="N1052" s="3">
        <v>0.26790000000000003</v>
      </c>
      <c r="O1052" s="3">
        <v>0.32040000000000002</v>
      </c>
      <c r="P1052" s="4">
        <f>$L1052*IF($J1052="",$I1052,VLOOKUP($J1052,margin_ranges!$E$5:$F$10,2,FALSE))</f>
        <v>3</v>
      </c>
      <c r="Q1052">
        <f>SUMIF($C$2:$C$4819,$C1052,$P$2:$P5869)/SUMIF($C$2:$C$4819,$C1052,$L$2:$L$4819)</f>
        <v>0.3</v>
      </c>
    </row>
    <row r="1053" spans="1:17" hidden="1" x14ac:dyDescent="0.3">
      <c r="A1053" t="s">
        <v>11502</v>
      </c>
      <c r="B1053" t="s">
        <v>3322</v>
      </c>
      <c r="C1053" t="s">
        <v>3333</v>
      </c>
      <c r="D1053" t="s">
        <v>3338</v>
      </c>
      <c r="E1053" t="s">
        <v>3339</v>
      </c>
      <c r="F1053" t="s">
        <v>11511</v>
      </c>
      <c r="G1053" s="2">
        <v>38.734099999999998</v>
      </c>
      <c r="H1053" t="s">
        <v>11512</v>
      </c>
      <c r="I1053">
        <v>0.3</v>
      </c>
      <c r="K1053" s="3">
        <f t="shared" si="16"/>
        <v>0.3</v>
      </c>
      <c r="L1053" s="4">
        <v>15</v>
      </c>
      <c r="M1053">
        <v>44</v>
      </c>
      <c r="N1053" s="3">
        <v>0.34050000000000002</v>
      </c>
      <c r="O1053" s="3">
        <v>0.32040000000000002</v>
      </c>
      <c r="P1053" s="4">
        <f>$L1053*IF($J1053="",$I1053,VLOOKUP($J1053,margin_ranges!$E$5:$F$10,2,FALSE))</f>
        <v>4.5</v>
      </c>
      <c r="Q1053">
        <f>SUMIF($C$2:$C$4819,$C1053,$P$2:$P5870)/SUMIF($C$2:$C$4819,$C1053,$L$2:$L$4819)</f>
        <v>0.3</v>
      </c>
    </row>
    <row r="1054" spans="1:17" hidden="1" x14ac:dyDescent="0.3">
      <c r="A1054" t="s">
        <v>11502</v>
      </c>
      <c r="B1054" t="s">
        <v>3340</v>
      </c>
      <c r="C1054" t="s">
        <v>3341</v>
      </c>
      <c r="D1054" t="s">
        <v>3342</v>
      </c>
      <c r="E1054" t="s">
        <v>3343</v>
      </c>
      <c r="F1054" t="s">
        <v>11511</v>
      </c>
      <c r="G1054" s="2">
        <v>27.981999999999999</v>
      </c>
      <c r="H1054" t="s">
        <v>11512</v>
      </c>
      <c r="I1054">
        <v>0.3</v>
      </c>
      <c r="K1054" s="3">
        <f t="shared" si="16"/>
        <v>0.29999999999999993</v>
      </c>
      <c r="L1054" s="4">
        <v>318</v>
      </c>
      <c r="M1054">
        <v>68</v>
      </c>
      <c r="N1054" s="3">
        <v>0.28089999999999998</v>
      </c>
      <c r="O1054" s="3">
        <v>0.308</v>
      </c>
      <c r="P1054" s="4">
        <f>$L1054*IF($J1054="",$I1054,VLOOKUP($J1054,margin_ranges!$E$5:$F$10,2,FALSE))</f>
        <v>95.399999999999991</v>
      </c>
      <c r="Q1054">
        <f>SUMIF($C$2:$C$4819,$C1054,$P$2:$P5871)/SUMIF($C$2:$C$4819,$C1054,$L$2:$L$4819)</f>
        <v>0.29999999999999993</v>
      </c>
    </row>
    <row r="1055" spans="1:17" hidden="1" x14ac:dyDescent="0.3">
      <c r="A1055" t="s">
        <v>11502</v>
      </c>
      <c r="B1055" t="s">
        <v>3340</v>
      </c>
      <c r="C1055" t="s">
        <v>3341</v>
      </c>
      <c r="D1055" t="s">
        <v>3344</v>
      </c>
      <c r="E1055" t="s">
        <v>3345</v>
      </c>
      <c r="F1055" t="s">
        <v>11511</v>
      </c>
      <c r="G1055" s="2">
        <v>27.981999999999999</v>
      </c>
      <c r="H1055" t="s">
        <v>11512</v>
      </c>
      <c r="I1055">
        <v>0.3</v>
      </c>
      <c r="K1055" s="3">
        <f t="shared" si="16"/>
        <v>0.29999999999999993</v>
      </c>
      <c r="L1055" s="4">
        <v>53</v>
      </c>
      <c r="M1055">
        <v>11</v>
      </c>
      <c r="N1055" s="3">
        <v>0.43359999999999999</v>
      </c>
      <c r="O1055" s="3">
        <v>0.308</v>
      </c>
      <c r="P1055" s="4">
        <f>$L1055*IF($J1055="",$I1055,VLOOKUP($J1055,margin_ranges!$E$5:$F$10,2,FALSE))</f>
        <v>15.899999999999999</v>
      </c>
      <c r="Q1055">
        <f>SUMIF($C$2:$C$4819,$C1055,$P$2:$P5872)/SUMIF($C$2:$C$4819,$C1055,$L$2:$L$4819)</f>
        <v>0.29999999999999993</v>
      </c>
    </row>
    <row r="1056" spans="1:17" hidden="1" x14ac:dyDescent="0.3">
      <c r="A1056" t="s">
        <v>11502</v>
      </c>
      <c r="B1056" t="s">
        <v>3340</v>
      </c>
      <c r="C1056" t="s">
        <v>3341</v>
      </c>
      <c r="D1056" t="s">
        <v>3346</v>
      </c>
      <c r="E1056" t="s">
        <v>3347</v>
      </c>
      <c r="F1056" t="s">
        <v>11511</v>
      </c>
      <c r="G1056" s="2">
        <v>27.981999999999999</v>
      </c>
      <c r="H1056" t="s">
        <v>11512</v>
      </c>
      <c r="I1056">
        <v>0.3</v>
      </c>
      <c r="K1056" s="3">
        <f t="shared" si="16"/>
        <v>0.29999999999999993</v>
      </c>
      <c r="L1056" s="4">
        <v>64</v>
      </c>
      <c r="M1056">
        <v>14</v>
      </c>
      <c r="N1056" s="3">
        <v>0.41610000000000003</v>
      </c>
      <c r="O1056" s="3">
        <v>0.308</v>
      </c>
      <c r="P1056" s="4">
        <f>$L1056*IF($J1056="",$I1056,VLOOKUP($J1056,margin_ranges!$E$5:$F$10,2,FALSE))</f>
        <v>19.2</v>
      </c>
      <c r="Q1056">
        <f>SUMIF($C$2:$C$4819,$C1056,$P$2:$P5873)/SUMIF($C$2:$C$4819,$C1056,$L$2:$L$4819)</f>
        <v>0.29999999999999993</v>
      </c>
    </row>
    <row r="1057" spans="1:17" hidden="1" x14ac:dyDescent="0.3">
      <c r="A1057" t="s">
        <v>11502</v>
      </c>
      <c r="B1057" t="s">
        <v>3340</v>
      </c>
      <c r="C1057" t="s">
        <v>3341</v>
      </c>
      <c r="D1057" t="s">
        <v>3348</v>
      </c>
      <c r="E1057" t="s">
        <v>3349</v>
      </c>
      <c r="F1057" t="s">
        <v>11511</v>
      </c>
      <c r="G1057" s="2">
        <v>27.981999999999999</v>
      </c>
      <c r="H1057" t="s">
        <v>11512</v>
      </c>
      <c r="I1057">
        <v>0.3</v>
      </c>
      <c r="K1057" s="3">
        <f t="shared" si="16"/>
        <v>0.29999999999999993</v>
      </c>
      <c r="L1057" s="4">
        <v>33</v>
      </c>
      <c r="M1057">
        <v>7</v>
      </c>
      <c r="N1057" s="3">
        <v>0.30640000000000001</v>
      </c>
      <c r="O1057" s="3">
        <v>0.308</v>
      </c>
      <c r="P1057" s="4">
        <f>$L1057*IF($J1057="",$I1057,VLOOKUP($J1057,margin_ranges!$E$5:$F$10,2,FALSE))</f>
        <v>9.9</v>
      </c>
      <c r="Q1057">
        <f>SUMIF($C$2:$C$4819,$C1057,$P$2:$P5874)/SUMIF($C$2:$C$4819,$C1057,$L$2:$L$4819)</f>
        <v>0.29999999999999993</v>
      </c>
    </row>
    <row r="1058" spans="1:17" hidden="1" x14ac:dyDescent="0.3">
      <c r="A1058" t="s">
        <v>11502</v>
      </c>
      <c r="B1058" t="s">
        <v>5007</v>
      </c>
      <c r="C1058" t="s">
        <v>5033</v>
      </c>
      <c r="D1058" t="s">
        <v>5034</v>
      </c>
      <c r="E1058" t="s">
        <v>5035</v>
      </c>
      <c r="F1058" t="s">
        <v>11511</v>
      </c>
      <c r="G1058" s="2">
        <v>12.914999999999999</v>
      </c>
      <c r="H1058" t="s">
        <v>11512</v>
      </c>
      <c r="I1058">
        <v>0.3</v>
      </c>
      <c r="K1058" s="3">
        <f t="shared" si="16"/>
        <v>0.3</v>
      </c>
      <c r="L1058" s="4">
        <v>19</v>
      </c>
      <c r="M1058">
        <v>27</v>
      </c>
      <c r="N1058" s="3">
        <v>0.15909999999999999</v>
      </c>
      <c r="O1058" s="3">
        <v>0.28739999999999999</v>
      </c>
      <c r="P1058" s="4">
        <f>$L1058*IF($J1058="",$I1058,VLOOKUP($J1058,margin_ranges!$E$5:$F$10,2,FALSE))</f>
        <v>5.7</v>
      </c>
      <c r="Q1058">
        <f>SUMIF($C$2:$C$4819,$C1058,$P$2:$P5875)/SUMIF($C$2:$C$4819,$C1058,$L$2:$L$4819)</f>
        <v>0.3</v>
      </c>
    </row>
    <row r="1059" spans="1:17" hidden="1" x14ac:dyDescent="0.3">
      <c r="A1059" t="s">
        <v>11502</v>
      </c>
      <c r="B1059" t="s">
        <v>5007</v>
      </c>
      <c r="C1059" t="s">
        <v>5033</v>
      </c>
      <c r="D1059" t="s">
        <v>5036</v>
      </c>
      <c r="E1059" t="s">
        <v>5037</v>
      </c>
      <c r="F1059" t="s">
        <v>11511</v>
      </c>
      <c r="G1059" s="2">
        <v>12.914999999999999</v>
      </c>
      <c r="H1059" t="s">
        <v>11512</v>
      </c>
      <c r="I1059">
        <v>0.3</v>
      </c>
      <c r="K1059" s="3">
        <f t="shared" si="16"/>
        <v>0.3</v>
      </c>
      <c r="L1059" s="4">
        <v>50</v>
      </c>
      <c r="M1059">
        <v>71</v>
      </c>
      <c r="N1059" s="3">
        <v>0.43159999999999998</v>
      </c>
      <c r="O1059" s="3">
        <v>0.28739999999999999</v>
      </c>
      <c r="P1059" s="4">
        <f>$L1059*IF($J1059="",$I1059,VLOOKUP($J1059,margin_ranges!$E$5:$F$10,2,FALSE))</f>
        <v>15</v>
      </c>
      <c r="Q1059">
        <f>SUMIF($C$2:$C$4819,$C1059,$P$2:$P5876)/SUMIF($C$2:$C$4819,$C1059,$L$2:$L$4819)</f>
        <v>0.3</v>
      </c>
    </row>
    <row r="1060" spans="1:17" hidden="1" x14ac:dyDescent="0.3">
      <c r="A1060" t="s">
        <v>11502</v>
      </c>
      <c r="B1060" t="s">
        <v>3693</v>
      </c>
      <c r="C1060" t="s">
        <v>3735</v>
      </c>
      <c r="D1060" t="s">
        <v>3736</v>
      </c>
      <c r="E1060" t="s">
        <v>3737</v>
      </c>
      <c r="F1060" t="s">
        <v>11511</v>
      </c>
      <c r="G1060" s="2">
        <v>29</v>
      </c>
      <c r="H1060" t="s">
        <v>11515</v>
      </c>
      <c r="I1060">
        <v>0.3</v>
      </c>
      <c r="K1060" s="3">
        <f t="shared" si="16"/>
        <v>0.3</v>
      </c>
      <c r="L1060" s="4">
        <v>20</v>
      </c>
      <c r="M1060">
        <v>2</v>
      </c>
      <c r="N1060" s="3">
        <v>0.16159999999999999</v>
      </c>
      <c r="O1060" s="3">
        <v>0.25459999999999999</v>
      </c>
      <c r="P1060" s="4">
        <f>$L1060*IF($J1060="",$I1060,VLOOKUP($J1060,margin_ranges!$E$5:$F$10,2,FALSE))</f>
        <v>6</v>
      </c>
      <c r="Q1060">
        <f>SUMIF($C$2:$C$4819,$C1060,$P$2:$P5877)/SUMIF($C$2:$C$4819,$C1060,$L$2:$L$4819)</f>
        <v>0.3</v>
      </c>
    </row>
    <row r="1061" spans="1:17" hidden="1" x14ac:dyDescent="0.3">
      <c r="A1061" t="s">
        <v>11502</v>
      </c>
      <c r="B1061" t="s">
        <v>3693</v>
      </c>
      <c r="C1061" t="s">
        <v>3735</v>
      </c>
      <c r="D1061" t="s">
        <v>3738</v>
      </c>
      <c r="E1061" t="s">
        <v>3739</v>
      </c>
      <c r="F1061" t="s">
        <v>11513</v>
      </c>
      <c r="G1061" s="2">
        <v>29</v>
      </c>
      <c r="H1061" t="s">
        <v>11512</v>
      </c>
      <c r="I1061">
        <v>0.3</v>
      </c>
      <c r="K1061" s="3">
        <f t="shared" si="16"/>
        <v>0.3</v>
      </c>
      <c r="L1061" s="4">
        <v>390</v>
      </c>
      <c r="M1061">
        <v>40</v>
      </c>
      <c r="N1061" s="3">
        <v>0.2074</v>
      </c>
      <c r="O1061" s="3">
        <v>0.25459999999999999</v>
      </c>
      <c r="P1061" s="4">
        <f>$L1061*IF($J1061="",$I1061,VLOOKUP($J1061,margin_ranges!$E$5:$F$10,2,FALSE))</f>
        <v>117</v>
      </c>
      <c r="Q1061">
        <f>SUMIF($C$2:$C$4819,$C1061,$P$2:$P5878)/SUMIF($C$2:$C$4819,$C1061,$L$2:$L$4819)</f>
        <v>0.3</v>
      </c>
    </row>
    <row r="1062" spans="1:17" hidden="1" x14ac:dyDescent="0.3">
      <c r="A1062" t="s">
        <v>11502</v>
      </c>
      <c r="B1062" t="s">
        <v>3693</v>
      </c>
      <c r="C1062" t="s">
        <v>3735</v>
      </c>
      <c r="D1062" t="s">
        <v>3740</v>
      </c>
      <c r="E1062" t="s">
        <v>3741</v>
      </c>
      <c r="F1062" t="s">
        <v>11513</v>
      </c>
      <c r="G1062" s="2">
        <v>29</v>
      </c>
      <c r="H1062" t="s">
        <v>11512</v>
      </c>
      <c r="I1062">
        <v>0.3</v>
      </c>
      <c r="K1062" s="3">
        <f t="shared" si="16"/>
        <v>0.3</v>
      </c>
      <c r="L1062" s="4">
        <v>542</v>
      </c>
      <c r="M1062">
        <v>56</v>
      </c>
      <c r="N1062" s="3">
        <v>0.33529999999999999</v>
      </c>
      <c r="O1062" s="3">
        <v>0.25459999999999999</v>
      </c>
      <c r="P1062" s="4">
        <f>$L1062*IF($J1062="",$I1062,VLOOKUP($J1062,margin_ranges!$E$5:$F$10,2,FALSE))</f>
        <v>162.6</v>
      </c>
      <c r="Q1062">
        <f>SUMIF($C$2:$C$4819,$C1062,$P$2:$P5879)/SUMIF($C$2:$C$4819,$C1062,$L$2:$L$4819)</f>
        <v>0.3</v>
      </c>
    </row>
    <row r="1063" spans="1:17" hidden="1" x14ac:dyDescent="0.3">
      <c r="A1063" t="s">
        <v>11502</v>
      </c>
      <c r="B1063" t="s">
        <v>3693</v>
      </c>
      <c r="C1063" t="s">
        <v>3735</v>
      </c>
      <c r="D1063" t="s">
        <v>3742</v>
      </c>
      <c r="E1063" t="s">
        <v>3743</v>
      </c>
      <c r="F1063" t="s">
        <v>11511</v>
      </c>
      <c r="G1063" s="2">
        <v>29</v>
      </c>
      <c r="H1063" t="s">
        <v>11515</v>
      </c>
      <c r="I1063">
        <v>0.3</v>
      </c>
      <c r="K1063" s="3">
        <f t="shared" si="16"/>
        <v>0.3</v>
      </c>
      <c r="L1063" s="4">
        <v>19</v>
      </c>
      <c r="M1063">
        <v>2</v>
      </c>
      <c r="N1063" s="3">
        <v>0.17150000000000001</v>
      </c>
      <c r="O1063" s="3">
        <v>0.25459999999999999</v>
      </c>
      <c r="P1063" s="4">
        <f>$L1063*IF($J1063="",$I1063,VLOOKUP($J1063,margin_ranges!$E$5:$F$10,2,FALSE))</f>
        <v>5.7</v>
      </c>
      <c r="Q1063">
        <f>SUMIF($C$2:$C$4819,$C1063,$P$2:$P5880)/SUMIF($C$2:$C$4819,$C1063,$L$2:$L$4819)</f>
        <v>0.3</v>
      </c>
    </row>
    <row r="1064" spans="1:17" hidden="1" x14ac:dyDescent="0.3">
      <c r="A1064" t="s">
        <v>11502</v>
      </c>
      <c r="B1064" t="s">
        <v>4138</v>
      </c>
      <c r="C1064" t="s">
        <v>4139</v>
      </c>
      <c r="D1064" t="s">
        <v>4140</v>
      </c>
      <c r="E1064" t="s">
        <v>4141</v>
      </c>
      <c r="F1064" t="s">
        <v>11511</v>
      </c>
      <c r="G1064" s="2">
        <v>29</v>
      </c>
      <c r="H1064" t="s">
        <v>11512</v>
      </c>
      <c r="I1064">
        <v>0.3</v>
      </c>
      <c r="K1064" s="3">
        <f t="shared" si="16"/>
        <v>0.3</v>
      </c>
      <c r="L1064" s="4">
        <v>403</v>
      </c>
      <c r="M1064">
        <v>100</v>
      </c>
      <c r="N1064" s="3">
        <v>0.55310000000000004</v>
      </c>
      <c r="O1064" s="3">
        <v>0.55310000000000004</v>
      </c>
      <c r="P1064" s="4">
        <f>$L1064*IF($J1064="",$I1064,VLOOKUP($J1064,margin_ranges!$E$5:$F$10,2,FALSE))</f>
        <v>120.89999999999999</v>
      </c>
      <c r="Q1064">
        <f>SUMIF($C$2:$C$4819,$C1064,$P$2:$P5881)/SUMIF($C$2:$C$4819,$C1064,$L$2:$L$4819)</f>
        <v>0.3</v>
      </c>
    </row>
    <row r="1065" spans="1:17" hidden="1" x14ac:dyDescent="0.3">
      <c r="A1065" t="s">
        <v>11502</v>
      </c>
      <c r="B1065" t="s">
        <v>6775</v>
      </c>
      <c r="C1065" t="s">
        <v>6859</v>
      </c>
      <c r="D1065" t="s">
        <v>6860</v>
      </c>
      <c r="E1065" t="s">
        <v>6861</v>
      </c>
      <c r="F1065" t="s">
        <v>11511</v>
      </c>
      <c r="G1065" s="2">
        <v>29</v>
      </c>
      <c r="H1065" t="s">
        <v>11512</v>
      </c>
      <c r="I1065">
        <v>0.3</v>
      </c>
      <c r="K1065" s="3">
        <f t="shared" si="16"/>
        <v>0.3</v>
      </c>
      <c r="L1065" s="4">
        <v>105</v>
      </c>
      <c r="M1065">
        <v>28</v>
      </c>
      <c r="N1065" s="3">
        <v>7.7200000000000005E-2</v>
      </c>
      <c r="O1065" s="3">
        <v>5.21E-2</v>
      </c>
      <c r="P1065" s="4">
        <f>$L1065*IF($J1065="",$I1065,VLOOKUP($J1065,margin_ranges!$E$5:$F$10,2,FALSE))</f>
        <v>31.5</v>
      </c>
      <c r="Q1065">
        <f>SUMIF($C$2:$C$4819,$C1065,$P$2:$P5882)/SUMIF($C$2:$C$4819,$C1065,$L$2:$L$4819)</f>
        <v>0.3</v>
      </c>
    </row>
    <row r="1066" spans="1:17" hidden="1" x14ac:dyDescent="0.3">
      <c r="A1066" t="s">
        <v>11502</v>
      </c>
      <c r="B1066" t="s">
        <v>6775</v>
      </c>
      <c r="C1066" t="s">
        <v>6859</v>
      </c>
      <c r="D1066" t="s">
        <v>6862</v>
      </c>
      <c r="E1066" t="s">
        <v>6863</v>
      </c>
      <c r="F1066" t="s">
        <v>11511</v>
      </c>
      <c r="G1066" s="2">
        <v>29</v>
      </c>
      <c r="H1066" t="s">
        <v>11512</v>
      </c>
      <c r="I1066">
        <v>0.3</v>
      </c>
      <c r="K1066" s="3">
        <f t="shared" si="16"/>
        <v>0.3</v>
      </c>
      <c r="L1066" s="4">
        <v>192</v>
      </c>
      <c r="M1066">
        <v>52</v>
      </c>
      <c r="N1066" s="3">
        <v>6.5299999999999997E-2</v>
      </c>
      <c r="O1066" s="3">
        <v>5.21E-2</v>
      </c>
      <c r="P1066" s="4">
        <f>$L1066*IF($J1066="",$I1066,VLOOKUP($J1066,margin_ranges!$E$5:$F$10,2,FALSE))</f>
        <v>57.599999999999994</v>
      </c>
      <c r="Q1066">
        <f>SUMIF($C$2:$C$4819,$C1066,$P$2:$P5883)/SUMIF($C$2:$C$4819,$C1066,$L$2:$L$4819)</f>
        <v>0.3</v>
      </c>
    </row>
    <row r="1067" spans="1:17" hidden="1" x14ac:dyDescent="0.3">
      <c r="A1067" t="s">
        <v>11502</v>
      </c>
      <c r="B1067" t="s">
        <v>6775</v>
      </c>
      <c r="C1067" t="s">
        <v>6859</v>
      </c>
      <c r="D1067" t="s">
        <v>6864</v>
      </c>
      <c r="E1067" t="s">
        <v>6865</v>
      </c>
      <c r="F1067" t="s">
        <v>11511</v>
      </c>
      <c r="G1067" s="2">
        <v>29</v>
      </c>
      <c r="H1067" t="s">
        <v>11512</v>
      </c>
      <c r="I1067">
        <v>0.3</v>
      </c>
      <c r="K1067" s="3">
        <f t="shared" si="16"/>
        <v>0.3</v>
      </c>
      <c r="L1067" s="4">
        <v>71</v>
      </c>
      <c r="M1067">
        <v>19</v>
      </c>
      <c r="N1067" s="3">
        <v>7.2999999999999995E-2</v>
      </c>
      <c r="O1067" s="3">
        <v>5.21E-2</v>
      </c>
      <c r="P1067" s="4">
        <f>$L1067*IF($J1067="",$I1067,VLOOKUP($J1067,margin_ranges!$E$5:$F$10,2,FALSE))</f>
        <v>21.3</v>
      </c>
      <c r="Q1067">
        <f>SUMIF($C$2:$C$4819,$C1067,$P$2:$P5884)/SUMIF($C$2:$C$4819,$C1067,$L$2:$L$4819)</f>
        <v>0.3</v>
      </c>
    </row>
    <row r="1068" spans="1:17" hidden="1" x14ac:dyDescent="0.3">
      <c r="A1068" t="s">
        <v>11502</v>
      </c>
      <c r="B1068" t="s">
        <v>8851</v>
      </c>
      <c r="C1068" t="s">
        <v>243</v>
      </c>
      <c r="D1068" t="s">
        <v>8854</v>
      </c>
      <c r="E1068" t="s">
        <v>8855</v>
      </c>
      <c r="F1068" t="s">
        <v>11513</v>
      </c>
      <c r="G1068" s="2">
        <v>34</v>
      </c>
      <c r="H1068" t="s">
        <v>11512</v>
      </c>
      <c r="I1068">
        <v>0.3</v>
      </c>
      <c r="K1068" s="3">
        <f t="shared" si="16"/>
        <v>0.3</v>
      </c>
      <c r="L1068" s="4">
        <v>529</v>
      </c>
      <c r="M1068">
        <v>100</v>
      </c>
      <c r="N1068" s="3">
        <v>0.29139999999999999</v>
      </c>
      <c r="O1068" s="3">
        <v>0.29139999999999999</v>
      </c>
      <c r="P1068" s="4">
        <f>$L1068*IF($J1068="",$I1068,VLOOKUP($J1068,margin_ranges!$E$5:$F$10,2,FALSE))</f>
        <v>158.69999999999999</v>
      </c>
      <c r="Q1068">
        <f>SUMIF($C$2:$C$4819,$C1068,$P$2:$P5885)/SUMIF($C$2:$C$4819,$C1068,$L$2:$L$4819)</f>
        <v>0.3</v>
      </c>
    </row>
    <row r="1069" spans="1:17" hidden="1" x14ac:dyDescent="0.3">
      <c r="A1069" t="s">
        <v>11502</v>
      </c>
      <c r="B1069" t="s">
        <v>151</v>
      </c>
      <c r="C1069" t="s">
        <v>243</v>
      </c>
      <c r="D1069" t="s">
        <v>244</v>
      </c>
      <c r="E1069" t="s">
        <v>245</v>
      </c>
      <c r="F1069" t="s">
        <v>11511</v>
      </c>
      <c r="G1069" s="2">
        <v>28.9861</v>
      </c>
      <c r="H1069" t="s">
        <v>11512</v>
      </c>
      <c r="I1069">
        <v>0.3</v>
      </c>
      <c r="K1069" s="3">
        <f t="shared" si="16"/>
        <v>0.3</v>
      </c>
      <c r="L1069" s="4">
        <v>164</v>
      </c>
      <c r="M1069">
        <v>100</v>
      </c>
      <c r="N1069" s="3">
        <v>0.2286</v>
      </c>
      <c r="O1069" s="3">
        <v>0.22370000000000001</v>
      </c>
      <c r="P1069" s="4">
        <f>$L1069*IF($J1069="",$I1069,VLOOKUP($J1069,margin_ranges!$E$5:$F$10,2,FALSE))</f>
        <v>49.199999999999996</v>
      </c>
      <c r="Q1069">
        <f>SUMIF($C$2:$C$4819,$C1069,$P$2:$P5886)/SUMIF($C$2:$C$4819,$C1069,$L$2:$L$4819)</f>
        <v>0.3</v>
      </c>
    </row>
    <row r="1070" spans="1:17" hidden="1" x14ac:dyDescent="0.3">
      <c r="A1070" t="s">
        <v>11502</v>
      </c>
      <c r="B1070" t="s">
        <v>1007</v>
      </c>
      <c r="C1070" t="s">
        <v>1057</v>
      </c>
      <c r="D1070" t="s">
        <v>1058</v>
      </c>
      <c r="E1070" t="s">
        <v>1059</v>
      </c>
      <c r="F1070" t="s">
        <v>11511</v>
      </c>
      <c r="G1070" s="2">
        <v>25</v>
      </c>
      <c r="H1070" t="s">
        <v>11512</v>
      </c>
      <c r="I1070">
        <v>0.3</v>
      </c>
      <c r="K1070" s="3">
        <f t="shared" si="16"/>
        <v>0.3</v>
      </c>
      <c r="L1070" s="4">
        <v>16</v>
      </c>
      <c r="M1070">
        <v>36</v>
      </c>
      <c r="N1070" s="3">
        <v>0.11600000000000001</v>
      </c>
      <c r="O1070" s="3">
        <v>0.1168</v>
      </c>
      <c r="P1070" s="4">
        <f>$L1070*IF($J1070="",$I1070,VLOOKUP($J1070,margin_ranges!$E$5:$F$10,2,FALSE))</f>
        <v>4.8</v>
      </c>
      <c r="Q1070">
        <f>SUMIF($C$2:$C$4819,$C1070,$P$2:$P5887)/SUMIF($C$2:$C$4819,$C1070,$L$2:$L$4819)</f>
        <v>0.3</v>
      </c>
    </row>
    <row r="1071" spans="1:17" hidden="1" x14ac:dyDescent="0.3">
      <c r="A1071" t="s">
        <v>11502</v>
      </c>
      <c r="B1071" t="s">
        <v>1007</v>
      </c>
      <c r="C1071" t="s">
        <v>1057</v>
      </c>
      <c r="D1071" t="s">
        <v>1060</v>
      </c>
      <c r="E1071" t="s">
        <v>1061</v>
      </c>
      <c r="F1071" t="s">
        <v>11511</v>
      </c>
      <c r="G1071" s="2">
        <v>25</v>
      </c>
      <c r="H1071" t="s">
        <v>11512</v>
      </c>
      <c r="I1071">
        <v>0.3</v>
      </c>
      <c r="K1071" s="3">
        <f t="shared" si="16"/>
        <v>0.3</v>
      </c>
      <c r="L1071" s="4">
        <v>15</v>
      </c>
      <c r="M1071">
        <v>34</v>
      </c>
      <c r="N1071" s="3">
        <v>0.1545</v>
      </c>
      <c r="O1071" s="3">
        <v>0.1168</v>
      </c>
      <c r="P1071" s="4">
        <f>$L1071*IF($J1071="",$I1071,VLOOKUP($J1071,margin_ranges!$E$5:$F$10,2,FALSE))</f>
        <v>4.5</v>
      </c>
      <c r="Q1071">
        <f>SUMIF($C$2:$C$4819,$C1071,$P$2:$P5888)/SUMIF($C$2:$C$4819,$C1071,$L$2:$L$4819)</f>
        <v>0.3</v>
      </c>
    </row>
    <row r="1072" spans="1:17" hidden="1" x14ac:dyDescent="0.3">
      <c r="A1072" t="s">
        <v>11502</v>
      </c>
      <c r="B1072" t="s">
        <v>1007</v>
      </c>
      <c r="C1072" t="s">
        <v>1057</v>
      </c>
      <c r="D1072" t="s">
        <v>1062</v>
      </c>
      <c r="E1072" t="s">
        <v>1063</v>
      </c>
      <c r="F1072" t="s">
        <v>11511</v>
      </c>
      <c r="G1072" s="2">
        <v>25</v>
      </c>
      <c r="H1072" t="s">
        <v>11512</v>
      </c>
      <c r="I1072">
        <v>0.3</v>
      </c>
      <c r="K1072" s="3">
        <f t="shared" si="16"/>
        <v>0.3</v>
      </c>
      <c r="L1072" s="4">
        <v>13</v>
      </c>
      <c r="M1072">
        <v>30</v>
      </c>
      <c r="N1072" s="3">
        <v>9.2200000000000004E-2</v>
      </c>
      <c r="O1072" s="3">
        <v>0.1168</v>
      </c>
      <c r="P1072" s="4">
        <f>$L1072*IF($J1072="",$I1072,VLOOKUP($J1072,margin_ranges!$E$5:$F$10,2,FALSE))</f>
        <v>3.9</v>
      </c>
      <c r="Q1072">
        <f>SUMIF($C$2:$C$4819,$C1072,$P$2:$P5889)/SUMIF($C$2:$C$4819,$C1072,$L$2:$L$4819)</f>
        <v>0.3</v>
      </c>
    </row>
    <row r="1073" spans="1:17" hidden="1" x14ac:dyDescent="0.3">
      <c r="A1073" t="s">
        <v>11502</v>
      </c>
      <c r="B1073" t="s">
        <v>9878</v>
      </c>
      <c r="C1073" t="s">
        <v>1057</v>
      </c>
      <c r="D1073" t="s">
        <v>9889</v>
      </c>
      <c r="E1073" t="s">
        <v>1059</v>
      </c>
      <c r="F1073" t="s">
        <v>11511</v>
      </c>
      <c r="G1073" s="2">
        <v>29</v>
      </c>
      <c r="H1073" t="s">
        <v>11512</v>
      </c>
      <c r="I1073">
        <v>0.3</v>
      </c>
      <c r="K1073" s="3">
        <f t="shared" si="16"/>
        <v>0.3</v>
      </c>
      <c r="L1073" s="4">
        <v>49</v>
      </c>
      <c r="M1073">
        <v>100</v>
      </c>
      <c r="N1073" s="3">
        <v>0.19980000000000001</v>
      </c>
      <c r="O1073" s="3">
        <v>0.19980000000000001</v>
      </c>
      <c r="P1073" s="4">
        <f>$L1073*IF($J1073="",$I1073,VLOOKUP($J1073,margin_ranges!$E$5:$F$10,2,FALSE))</f>
        <v>14.7</v>
      </c>
      <c r="Q1073">
        <f>SUMIF($C$2:$C$4819,$C1073,$P$2:$P5890)/SUMIF($C$2:$C$4819,$C1073,$L$2:$L$4819)</f>
        <v>0.3</v>
      </c>
    </row>
    <row r="1074" spans="1:17" hidden="1" x14ac:dyDescent="0.3">
      <c r="A1074" t="s">
        <v>11502</v>
      </c>
      <c r="B1074" t="s">
        <v>2605</v>
      </c>
      <c r="C1074" t="s">
        <v>2606</v>
      </c>
      <c r="D1074" s="1" t="s">
        <v>2607</v>
      </c>
      <c r="E1074" t="s">
        <v>2608</v>
      </c>
      <c r="F1074" t="s">
        <v>11511</v>
      </c>
      <c r="G1074" s="2">
        <v>25</v>
      </c>
      <c r="H1074" t="s">
        <v>11515</v>
      </c>
      <c r="I1074">
        <v>0.3</v>
      </c>
      <c r="K1074" s="3">
        <f t="shared" si="16"/>
        <v>0.30000000000000004</v>
      </c>
      <c r="L1074" s="4">
        <v>91</v>
      </c>
      <c r="M1074">
        <v>18</v>
      </c>
      <c r="N1074" s="3">
        <v>0.22209999999999999</v>
      </c>
      <c r="O1074" s="3">
        <v>0.23050000000000001</v>
      </c>
      <c r="P1074" s="4">
        <f>$L1074*IF($J1074="",$I1074,VLOOKUP($J1074,margin_ranges!$E$5:$F$10,2,FALSE))</f>
        <v>27.3</v>
      </c>
      <c r="Q1074">
        <f>SUMIF($C$2:$C$4819,$C1074,$P$2:$P5891)/SUMIF($C$2:$C$4819,$C1074,$L$2:$L$4819)</f>
        <v>0.30000000000000004</v>
      </c>
    </row>
    <row r="1075" spans="1:17" hidden="1" x14ac:dyDescent="0.3">
      <c r="A1075" t="s">
        <v>11502</v>
      </c>
      <c r="B1075" t="s">
        <v>2605</v>
      </c>
      <c r="C1075" t="s">
        <v>2606</v>
      </c>
      <c r="D1075" s="1" t="s">
        <v>2609</v>
      </c>
      <c r="E1075" t="s">
        <v>2610</v>
      </c>
      <c r="F1075" t="s">
        <v>11513</v>
      </c>
      <c r="G1075" s="2">
        <v>25</v>
      </c>
      <c r="H1075" t="s">
        <v>11515</v>
      </c>
      <c r="I1075">
        <v>0.3</v>
      </c>
      <c r="K1075" s="3">
        <f t="shared" si="16"/>
        <v>0.30000000000000004</v>
      </c>
      <c r="L1075" s="4">
        <v>405</v>
      </c>
      <c r="M1075">
        <v>82</v>
      </c>
      <c r="N1075" s="3">
        <v>0.23250000000000001</v>
      </c>
      <c r="O1075" s="3">
        <v>0.23050000000000001</v>
      </c>
      <c r="P1075" s="4">
        <f>$L1075*IF($J1075="",$I1075,VLOOKUP($J1075,margin_ranges!$E$5:$F$10,2,FALSE))</f>
        <v>121.5</v>
      </c>
      <c r="Q1075">
        <f>SUMIF($C$2:$C$4819,$C1075,$P$2:$P5892)/SUMIF($C$2:$C$4819,$C1075,$L$2:$L$4819)</f>
        <v>0.30000000000000004</v>
      </c>
    </row>
    <row r="1076" spans="1:17" hidden="1" x14ac:dyDescent="0.3">
      <c r="A1076" t="s">
        <v>11502</v>
      </c>
      <c r="B1076" t="s">
        <v>3444</v>
      </c>
      <c r="C1076" t="s">
        <v>3464</v>
      </c>
      <c r="D1076" t="s">
        <v>3465</v>
      </c>
      <c r="E1076" t="s">
        <v>3466</v>
      </c>
      <c r="F1076" t="s">
        <v>11511</v>
      </c>
      <c r="G1076" s="2">
        <v>29</v>
      </c>
      <c r="H1076" t="s">
        <v>11512</v>
      </c>
      <c r="I1076">
        <v>0.3</v>
      </c>
      <c r="K1076" s="3">
        <f t="shared" si="16"/>
        <v>0.3</v>
      </c>
      <c r="L1076" s="4">
        <v>14</v>
      </c>
      <c r="M1076">
        <v>100</v>
      </c>
      <c r="N1076" s="3">
        <v>7.4399999999999994E-2</v>
      </c>
      <c r="O1076" s="3">
        <v>7.4300000000000005E-2</v>
      </c>
      <c r="P1076" s="4">
        <f>$L1076*IF($J1076="",$I1076,VLOOKUP($J1076,margin_ranges!$E$5:$F$10,2,FALSE))</f>
        <v>4.2</v>
      </c>
      <c r="Q1076">
        <f>SUMIF($C$2:$C$4819,$C1076,$P$2:$P5893)/SUMIF($C$2:$C$4819,$C1076,$L$2:$L$4819)</f>
        <v>0.3</v>
      </c>
    </row>
    <row r="1077" spans="1:17" hidden="1" x14ac:dyDescent="0.3">
      <c r="A1077" t="s">
        <v>11502</v>
      </c>
      <c r="B1077" t="s">
        <v>5007</v>
      </c>
      <c r="C1077" t="s">
        <v>5038</v>
      </c>
      <c r="D1077" t="s">
        <v>5039</v>
      </c>
      <c r="E1077" t="s">
        <v>5040</v>
      </c>
      <c r="F1077" t="s">
        <v>11511</v>
      </c>
      <c r="G1077" s="2">
        <v>25</v>
      </c>
      <c r="H1077" t="s">
        <v>11512</v>
      </c>
      <c r="I1077">
        <v>0.3</v>
      </c>
      <c r="K1077" s="3">
        <f t="shared" si="16"/>
        <v>0.3</v>
      </c>
      <c r="L1077" s="4">
        <v>199</v>
      </c>
      <c r="M1077">
        <v>59</v>
      </c>
      <c r="N1077" s="3">
        <v>0.25240000000000001</v>
      </c>
      <c r="O1077" s="3">
        <v>0.25359999999999999</v>
      </c>
      <c r="P1077" s="4">
        <f>$L1077*IF($J1077="",$I1077,VLOOKUP($J1077,margin_ranges!$E$5:$F$10,2,FALSE))</f>
        <v>59.699999999999996</v>
      </c>
      <c r="Q1077">
        <f>SUMIF($C$2:$C$4819,$C1077,$P$2:$P5894)/SUMIF($C$2:$C$4819,$C1077,$L$2:$L$4819)</f>
        <v>0.3</v>
      </c>
    </row>
    <row r="1078" spans="1:17" hidden="1" x14ac:dyDescent="0.3">
      <c r="A1078" t="s">
        <v>11502</v>
      </c>
      <c r="B1078" t="s">
        <v>5007</v>
      </c>
      <c r="C1078" t="s">
        <v>5038</v>
      </c>
      <c r="D1078" t="s">
        <v>5041</v>
      </c>
      <c r="E1078" t="s">
        <v>5042</v>
      </c>
      <c r="F1078" t="s">
        <v>11511</v>
      </c>
      <c r="G1078" s="2">
        <v>25</v>
      </c>
      <c r="H1078" t="s">
        <v>11512</v>
      </c>
      <c r="I1078">
        <v>0.3</v>
      </c>
      <c r="K1078" s="3">
        <f t="shared" si="16"/>
        <v>0.3</v>
      </c>
      <c r="L1078" s="4">
        <v>140</v>
      </c>
      <c r="M1078">
        <v>41</v>
      </c>
      <c r="N1078" s="3">
        <v>0.25540000000000002</v>
      </c>
      <c r="O1078" s="3">
        <v>0.25359999999999999</v>
      </c>
      <c r="P1078" s="4">
        <f>$L1078*IF($J1078="",$I1078,VLOOKUP($J1078,margin_ranges!$E$5:$F$10,2,FALSE))</f>
        <v>42</v>
      </c>
      <c r="Q1078">
        <f>SUMIF($C$2:$C$4819,$C1078,$P$2:$P5895)/SUMIF($C$2:$C$4819,$C1078,$L$2:$L$4819)</f>
        <v>0.3</v>
      </c>
    </row>
    <row r="1079" spans="1:17" hidden="1" x14ac:dyDescent="0.3">
      <c r="A1079" t="s">
        <v>11502</v>
      </c>
      <c r="B1079" t="s">
        <v>3444</v>
      </c>
      <c r="C1079" t="s">
        <v>3467</v>
      </c>
      <c r="D1079" t="s">
        <v>3468</v>
      </c>
      <c r="E1079" t="s">
        <v>3469</v>
      </c>
      <c r="F1079" t="s">
        <v>11513</v>
      </c>
      <c r="G1079" s="2">
        <v>39.368499999999997</v>
      </c>
      <c r="H1079" t="s">
        <v>11512</v>
      </c>
      <c r="I1079">
        <v>0.3</v>
      </c>
      <c r="K1079" s="3">
        <f t="shared" si="16"/>
        <v>0.3</v>
      </c>
      <c r="L1079" s="4">
        <v>476</v>
      </c>
      <c r="M1079">
        <v>37</v>
      </c>
      <c r="N1079" s="3">
        <v>0.11260000000000001</v>
      </c>
      <c r="O1079" s="3">
        <v>0.16039999999999999</v>
      </c>
      <c r="P1079" s="4">
        <f>$L1079*IF($J1079="",$I1079,VLOOKUP($J1079,margin_ranges!$E$5:$F$10,2,FALSE))</f>
        <v>142.79999999999998</v>
      </c>
      <c r="Q1079">
        <f>SUMIF($C$2:$C$4819,$C1079,$P$2:$P5896)/SUMIF($C$2:$C$4819,$C1079,$L$2:$L$4819)</f>
        <v>0.3</v>
      </c>
    </row>
    <row r="1080" spans="1:17" hidden="1" x14ac:dyDescent="0.3">
      <c r="A1080" t="s">
        <v>11502</v>
      </c>
      <c r="B1080" t="s">
        <v>3444</v>
      </c>
      <c r="C1080" t="s">
        <v>3467</v>
      </c>
      <c r="D1080" t="s">
        <v>3470</v>
      </c>
      <c r="E1080" t="s">
        <v>3471</v>
      </c>
      <c r="F1080" t="s">
        <v>11513</v>
      </c>
      <c r="G1080" s="2">
        <v>39.368499999999997</v>
      </c>
      <c r="H1080" t="s">
        <v>11512</v>
      </c>
      <c r="I1080">
        <v>0.3</v>
      </c>
      <c r="K1080" s="3">
        <f t="shared" si="16"/>
        <v>0.3</v>
      </c>
      <c r="L1080" s="4">
        <v>372</v>
      </c>
      <c r="M1080">
        <v>29</v>
      </c>
      <c r="N1080" s="3">
        <v>0.17319999999999999</v>
      </c>
      <c r="O1080" s="3">
        <v>0.16039999999999999</v>
      </c>
      <c r="P1080" s="4">
        <f>$L1080*IF($J1080="",$I1080,VLOOKUP($J1080,margin_ranges!$E$5:$F$10,2,FALSE))</f>
        <v>111.6</v>
      </c>
      <c r="Q1080">
        <f>SUMIF($C$2:$C$4819,$C1080,$P$2:$P5897)/SUMIF($C$2:$C$4819,$C1080,$L$2:$L$4819)</f>
        <v>0.3</v>
      </c>
    </row>
    <row r="1081" spans="1:17" hidden="1" x14ac:dyDescent="0.3">
      <c r="A1081" t="s">
        <v>11502</v>
      </c>
      <c r="B1081" t="s">
        <v>3444</v>
      </c>
      <c r="C1081" t="s">
        <v>3467</v>
      </c>
      <c r="D1081" t="s">
        <v>3472</v>
      </c>
      <c r="E1081" t="s">
        <v>3473</v>
      </c>
      <c r="F1081" t="s">
        <v>11513</v>
      </c>
      <c r="G1081" s="2">
        <v>39.368499999999997</v>
      </c>
      <c r="H1081" t="s">
        <v>11512</v>
      </c>
      <c r="I1081">
        <v>0.3</v>
      </c>
      <c r="K1081" s="3">
        <f t="shared" si="16"/>
        <v>0.3</v>
      </c>
      <c r="L1081" s="4">
        <v>444</v>
      </c>
      <c r="M1081">
        <v>34</v>
      </c>
      <c r="N1081" s="3">
        <v>0.23300000000000001</v>
      </c>
      <c r="O1081" s="3">
        <v>0.16039999999999999</v>
      </c>
      <c r="P1081" s="4">
        <f>$L1081*IF($J1081="",$I1081,VLOOKUP($J1081,margin_ranges!$E$5:$F$10,2,FALSE))</f>
        <v>133.19999999999999</v>
      </c>
      <c r="Q1081">
        <f>SUMIF($C$2:$C$4819,$C1081,$P$2:$P5898)/SUMIF($C$2:$C$4819,$C1081,$L$2:$L$4819)</f>
        <v>0.3</v>
      </c>
    </row>
    <row r="1082" spans="1:17" hidden="1" x14ac:dyDescent="0.3">
      <c r="A1082" t="s">
        <v>11502</v>
      </c>
      <c r="B1082" t="s">
        <v>6327</v>
      </c>
      <c r="C1082" t="s">
        <v>6331</v>
      </c>
      <c r="D1082" t="s">
        <v>6332</v>
      </c>
      <c r="E1082" t="s">
        <v>6333</v>
      </c>
      <c r="F1082" t="s">
        <v>11513</v>
      </c>
      <c r="G1082" s="2">
        <v>28.9998</v>
      </c>
      <c r="H1082" t="s">
        <v>11512</v>
      </c>
      <c r="I1082">
        <v>0.3</v>
      </c>
      <c r="K1082" s="3">
        <f t="shared" si="16"/>
        <v>0.3</v>
      </c>
      <c r="L1082" s="4">
        <v>217</v>
      </c>
      <c r="M1082">
        <v>100</v>
      </c>
      <c r="N1082" s="3">
        <v>0.33260000000000001</v>
      </c>
      <c r="O1082" s="3">
        <v>0.33260000000000001</v>
      </c>
      <c r="P1082" s="4">
        <f>$L1082*IF($J1082="",$I1082,VLOOKUP($J1082,margin_ranges!$E$5:$F$10,2,FALSE))</f>
        <v>65.099999999999994</v>
      </c>
      <c r="Q1082">
        <f>SUMIF($C$2:$C$4819,$C1082,$P$2:$P5899)/SUMIF($C$2:$C$4819,$C1082,$L$2:$L$4819)</f>
        <v>0.3</v>
      </c>
    </row>
    <row r="1083" spans="1:17" hidden="1" x14ac:dyDescent="0.3">
      <c r="A1083" t="s">
        <v>11502</v>
      </c>
      <c r="B1083" t="s">
        <v>906</v>
      </c>
      <c r="C1083" t="s">
        <v>907</v>
      </c>
      <c r="D1083" t="s">
        <v>908</v>
      </c>
      <c r="E1083" t="s">
        <v>909</v>
      </c>
      <c r="F1083" t="s">
        <v>11511</v>
      </c>
      <c r="G1083" s="2">
        <v>27.3934</v>
      </c>
      <c r="H1083" t="s">
        <v>11512</v>
      </c>
      <c r="I1083">
        <v>0.3</v>
      </c>
      <c r="K1083" s="3">
        <f t="shared" si="16"/>
        <v>0.3</v>
      </c>
      <c r="L1083" s="4">
        <v>11</v>
      </c>
      <c r="M1083">
        <v>60</v>
      </c>
      <c r="N1083" s="3">
        <v>0.40910000000000002</v>
      </c>
      <c r="O1083" s="3">
        <v>5.4699999999999999E-2</v>
      </c>
      <c r="P1083" s="4">
        <f>$L1083*IF($J1083="",$I1083,VLOOKUP($J1083,margin_ranges!$E$5:$F$10,2,FALSE))</f>
        <v>3.3</v>
      </c>
      <c r="Q1083">
        <f>SUMIF($C$2:$C$4819,$C1083,$P$2:$P5900)/SUMIF($C$2:$C$4819,$C1083,$L$2:$L$4819)</f>
        <v>0.3</v>
      </c>
    </row>
    <row r="1084" spans="1:17" hidden="1" x14ac:dyDescent="0.3">
      <c r="A1084" t="s">
        <v>11502</v>
      </c>
      <c r="B1084" t="s">
        <v>3011</v>
      </c>
      <c r="C1084" t="s">
        <v>3019</v>
      </c>
      <c r="D1084" t="s">
        <v>3020</v>
      </c>
      <c r="E1084" t="s">
        <v>3021</v>
      </c>
      <c r="F1084" t="s">
        <v>11511</v>
      </c>
      <c r="G1084" s="2">
        <v>34</v>
      </c>
      <c r="H1084" t="s">
        <v>11512</v>
      </c>
      <c r="I1084">
        <v>0.3</v>
      </c>
      <c r="K1084" s="3">
        <f t="shared" si="16"/>
        <v>0.3</v>
      </c>
      <c r="L1084" s="4">
        <v>286</v>
      </c>
      <c r="M1084">
        <v>100</v>
      </c>
      <c r="N1084" s="3">
        <v>0.2208</v>
      </c>
      <c r="O1084" s="3">
        <v>0.2208</v>
      </c>
      <c r="P1084" s="4">
        <f>$L1084*IF($J1084="",$I1084,VLOOKUP($J1084,margin_ranges!$E$5:$F$10,2,FALSE))</f>
        <v>85.8</v>
      </c>
      <c r="Q1084">
        <f>SUMIF($C$2:$C$4819,$C1084,$P$2:$P5901)/SUMIF($C$2:$C$4819,$C1084,$L$2:$L$4819)</f>
        <v>0.3</v>
      </c>
    </row>
    <row r="1085" spans="1:17" hidden="1" x14ac:dyDescent="0.3">
      <c r="A1085" t="s">
        <v>11502</v>
      </c>
      <c r="B1085" t="s">
        <v>151</v>
      </c>
      <c r="C1085" t="s">
        <v>246</v>
      </c>
      <c r="D1085" t="s">
        <v>247</v>
      </c>
      <c r="E1085" t="s">
        <v>248</v>
      </c>
      <c r="F1085" t="s">
        <v>11513</v>
      </c>
      <c r="G1085" s="2">
        <v>30.895</v>
      </c>
      <c r="H1085" t="s">
        <v>11512</v>
      </c>
      <c r="I1085">
        <v>0.3</v>
      </c>
      <c r="K1085" s="3">
        <f t="shared" si="16"/>
        <v>0.3</v>
      </c>
      <c r="L1085" s="4">
        <v>76</v>
      </c>
      <c r="M1085">
        <v>30</v>
      </c>
      <c r="N1085" s="3">
        <v>3.7100000000000001E-2</v>
      </c>
      <c r="O1085" s="3">
        <v>4.7300000000000002E-2</v>
      </c>
      <c r="P1085" s="4">
        <f>$L1085*IF($J1085="",$I1085,VLOOKUP($J1085,margin_ranges!$E$5:$F$10,2,FALSE))</f>
        <v>22.8</v>
      </c>
      <c r="Q1085">
        <f>SUMIF($C$2:$C$4819,$C1085,$P$2:$P5902)/SUMIF($C$2:$C$4819,$C1085,$L$2:$L$4819)</f>
        <v>0.3</v>
      </c>
    </row>
    <row r="1086" spans="1:17" hidden="1" x14ac:dyDescent="0.3">
      <c r="A1086" t="s">
        <v>11502</v>
      </c>
      <c r="B1086" t="s">
        <v>151</v>
      </c>
      <c r="C1086" t="s">
        <v>246</v>
      </c>
      <c r="D1086" t="s">
        <v>249</v>
      </c>
      <c r="E1086" t="s">
        <v>250</v>
      </c>
      <c r="F1086" t="s">
        <v>11513</v>
      </c>
      <c r="G1086" s="2">
        <v>30.895</v>
      </c>
      <c r="H1086" t="s">
        <v>11512</v>
      </c>
      <c r="I1086">
        <v>0.3</v>
      </c>
      <c r="K1086" s="3">
        <f t="shared" si="16"/>
        <v>0.3</v>
      </c>
      <c r="L1086" s="4">
        <v>178</v>
      </c>
      <c r="M1086">
        <v>70</v>
      </c>
      <c r="N1086" s="3">
        <v>5.6099999999999997E-2</v>
      </c>
      <c r="O1086" s="3">
        <v>4.7300000000000002E-2</v>
      </c>
      <c r="P1086" s="4">
        <f>$L1086*IF($J1086="",$I1086,VLOOKUP($J1086,margin_ranges!$E$5:$F$10,2,FALSE))</f>
        <v>53.4</v>
      </c>
      <c r="Q1086">
        <f>SUMIF($C$2:$C$4819,$C1086,$P$2:$P5903)/SUMIF($C$2:$C$4819,$C1086,$L$2:$L$4819)</f>
        <v>0.3</v>
      </c>
    </row>
    <row r="1087" spans="1:17" hidden="1" x14ac:dyDescent="0.3">
      <c r="A1087" t="s">
        <v>11502</v>
      </c>
      <c r="B1087" t="s">
        <v>9772</v>
      </c>
      <c r="C1087" t="s">
        <v>9790</v>
      </c>
      <c r="D1087" t="s">
        <v>9791</v>
      </c>
      <c r="E1087" t="s">
        <v>9792</v>
      </c>
      <c r="F1087" t="s">
        <v>11511</v>
      </c>
      <c r="G1087" s="2">
        <v>27.133400000000002</v>
      </c>
      <c r="H1087" t="s">
        <v>11515</v>
      </c>
      <c r="I1087">
        <v>0.3</v>
      </c>
      <c r="K1087" s="3">
        <f t="shared" si="16"/>
        <v>0.3</v>
      </c>
      <c r="L1087" s="4">
        <v>10</v>
      </c>
      <c r="M1087">
        <v>20</v>
      </c>
      <c r="N1087" s="3">
        <v>6.2600000000000003E-2</v>
      </c>
      <c r="O1087" s="3">
        <v>6.7199999999999996E-2</v>
      </c>
      <c r="P1087" s="4">
        <f>$L1087*IF($J1087="",$I1087,VLOOKUP($J1087,margin_ranges!$E$5:$F$10,2,FALSE))</f>
        <v>3</v>
      </c>
      <c r="Q1087">
        <f>SUMIF($C$2:$C$4819,$C1087,$P$2:$P5904)/SUMIF($C$2:$C$4819,$C1087,$L$2:$L$4819)</f>
        <v>0.3</v>
      </c>
    </row>
    <row r="1088" spans="1:17" hidden="1" x14ac:dyDescent="0.3">
      <c r="A1088" t="s">
        <v>11502</v>
      </c>
      <c r="B1088" t="s">
        <v>9772</v>
      </c>
      <c r="C1088" t="s">
        <v>9790</v>
      </c>
      <c r="D1088" t="s">
        <v>9793</v>
      </c>
      <c r="E1088" t="s">
        <v>9794</v>
      </c>
      <c r="F1088" t="s">
        <v>11511</v>
      </c>
      <c r="G1088" s="2">
        <v>27.133400000000002</v>
      </c>
      <c r="H1088" t="s">
        <v>11515</v>
      </c>
      <c r="I1088">
        <v>0.3</v>
      </c>
      <c r="K1088" s="3">
        <f t="shared" si="16"/>
        <v>0.3</v>
      </c>
      <c r="L1088" s="4">
        <v>9</v>
      </c>
      <c r="M1088">
        <v>18</v>
      </c>
      <c r="N1088" s="3">
        <v>6.0699999999999997E-2</v>
      </c>
      <c r="O1088" s="3">
        <v>6.7199999999999996E-2</v>
      </c>
      <c r="P1088" s="4">
        <f>$L1088*IF($J1088="",$I1088,VLOOKUP($J1088,margin_ranges!$E$5:$F$10,2,FALSE))</f>
        <v>2.6999999999999997</v>
      </c>
      <c r="Q1088">
        <f>SUMIF($C$2:$C$4819,$C1088,$P$2:$P5905)/SUMIF($C$2:$C$4819,$C1088,$L$2:$L$4819)</f>
        <v>0.3</v>
      </c>
    </row>
    <row r="1089" spans="1:17" hidden="1" x14ac:dyDescent="0.3">
      <c r="A1089" t="s">
        <v>11502</v>
      </c>
      <c r="B1089" t="s">
        <v>9772</v>
      </c>
      <c r="C1089" t="s">
        <v>9790</v>
      </c>
      <c r="D1089" t="s">
        <v>9795</v>
      </c>
      <c r="E1089" t="s">
        <v>9796</v>
      </c>
      <c r="F1089" t="s">
        <v>11511</v>
      </c>
      <c r="G1089" s="2">
        <v>27.133400000000002</v>
      </c>
      <c r="H1089" t="s">
        <v>11515</v>
      </c>
      <c r="I1089">
        <v>0.3</v>
      </c>
      <c r="K1089" s="3">
        <f t="shared" si="16"/>
        <v>0.3</v>
      </c>
      <c r="L1089" s="4">
        <v>7</v>
      </c>
      <c r="M1089">
        <v>13</v>
      </c>
      <c r="N1089" s="3">
        <v>6.6400000000000001E-2</v>
      </c>
      <c r="O1089" s="3">
        <v>6.7199999999999996E-2</v>
      </c>
      <c r="P1089" s="4">
        <f>$L1089*IF($J1089="",$I1089,VLOOKUP($J1089,margin_ranges!$E$5:$F$10,2,FALSE))</f>
        <v>2.1</v>
      </c>
      <c r="Q1089">
        <f>SUMIF($C$2:$C$4819,$C1089,$P$2:$P5906)/SUMIF($C$2:$C$4819,$C1089,$L$2:$L$4819)</f>
        <v>0.3</v>
      </c>
    </row>
    <row r="1090" spans="1:17" hidden="1" x14ac:dyDescent="0.3">
      <c r="A1090" t="s">
        <v>11502</v>
      </c>
      <c r="B1090" t="s">
        <v>9772</v>
      </c>
      <c r="C1090" t="s">
        <v>9790</v>
      </c>
      <c r="D1090" t="s">
        <v>9797</v>
      </c>
      <c r="E1090" t="s">
        <v>9798</v>
      </c>
      <c r="F1090" t="s">
        <v>11511</v>
      </c>
      <c r="G1090" s="2">
        <v>27.133400000000002</v>
      </c>
      <c r="H1090" t="s">
        <v>11515</v>
      </c>
      <c r="I1090">
        <v>0.3</v>
      </c>
      <c r="K1090" s="3">
        <f t="shared" si="16"/>
        <v>0.3</v>
      </c>
      <c r="L1090" s="4">
        <v>22</v>
      </c>
      <c r="M1090">
        <v>43</v>
      </c>
      <c r="N1090" s="3">
        <v>0.1052</v>
      </c>
      <c r="O1090" s="3">
        <v>6.7199999999999996E-2</v>
      </c>
      <c r="P1090" s="4">
        <f>$L1090*IF($J1090="",$I1090,VLOOKUP($J1090,margin_ranges!$E$5:$F$10,2,FALSE))</f>
        <v>6.6</v>
      </c>
      <c r="Q1090">
        <f>SUMIF($C$2:$C$4819,$C1090,$P$2:$P5907)/SUMIF($C$2:$C$4819,$C1090,$L$2:$L$4819)</f>
        <v>0.3</v>
      </c>
    </row>
    <row r="1091" spans="1:17" hidden="1" x14ac:dyDescent="0.3">
      <c r="A1091" t="s">
        <v>11502</v>
      </c>
      <c r="B1091" t="s">
        <v>3693</v>
      </c>
      <c r="C1091" t="s">
        <v>3744</v>
      </c>
      <c r="D1091" t="s">
        <v>3745</v>
      </c>
      <c r="E1091" t="s">
        <v>3746</v>
      </c>
      <c r="F1091" t="s">
        <v>11513</v>
      </c>
      <c r="G1091" s="2">
        <v>22.644600000000001</v>
      </c>
      <c r="H1091" t="s">
        <v>11512</v>
      </c>
      <c r="I1091">
        <v>0.3</v>
      </c>
      <c r="K1091" s="3">
        <f t="shared" ref="K1091:K1154" si="17">Q1091</f>
        <v>0.2545955882352941</v>
      </c>
      <c r="L1091" s="4">
        <v>562</v>
      </c>
      <c r="M1091">
        <v>52</v>
      </c>
      <c r="N1091" s="3">
        <v>0.222</v>
      </c>
      <c r="O1091" s="3">
        <v>0.2248</v>
      </c>
      <c r="P1091" s="4">
        <f>$L1091*IF($J1091="",$I1091,VLOOKUP($J1091,margin_ranges!$E$5:$F$10,2,FALSE))</f>
        <v>168.6</v>
      </c>
      <c r="Q1091">
        <f>SUMIF($C$2:$C$4819,$C1091,$P$2:$P5908)/SUMIF($C$2:$C$4819,$C1091,$L$2:$L$4819)</f>
        <v>0.2545955882352941</v>
      </c>
    </row>
    <row r="1092" spans="1:17" hidden="1" x14ac:dyDescent="0.3">
      <c r="A1092" t="s">
        <v>11502</v>
      </c>
      <c r="B1092" t="s">
        <v>3693</v>
      </c>
      <c r="C1092" t="s">
        <v>3744</v>
      </c>
      <c r="D1092" t="s">
        <v>3747</v>
      </c>
      <c r="E1092" t="s">
        <v>3748</v>
      </c>
      <c r="F1092" t="s">
        <v>11511</v>
      </c>
      <c r="G1092" s="2">
        <v>22.644600000000001</v>
      </c>
      <c r="H1092" t="s">
        <v>11515</v>
      </c>
      <c r="I1092">
        <v>0.3</v>
      </c>
      <c r="K1092" s="3">
        <f t="shared" si="17"/>
        <v>0.2545955882352941</v>
      </c>
      <c r="L1092" s="4">
        <v>15</v>
      </c>
      <c r="M1092">
        <v>1</v>
      </c>
      <c r="N1092" s="3">
        <v>9.7699999999999995E-2</v>
      </c>
      <c r="O1092" s="3">
        <v>0.2248</v>
      </c>
      <c r="P1092" s="4">
        <f>$L1092*IF($J1092="",$I1092,VLOOKUP($J1092,margin_ranges!$E$5:$F$10,2,FALSE))</f>
        <v>4.5</v>
      </c>
      <c r="Q1092">
        <f>SUMIF($C$2:$C$4819,$C1092,$P$2:$P5909)/SUMIF($C$2:$C$4819,$C1092,$L$2:$L$4819)</f>
        <v>0.2545955882352941</v>
      </c>
    </row>
    <row r="1093" spans="1:17" hidden="1" x14ac:dyDescent="0.3">
      <c r="A1093" t="s">
        <v>11502</v>
      </c>
      <c r="B1093" t="s">
        <v>3693</v>
      </c>
      <c r="C1093" t="s">
        <v>3744</v>
      </c>
      <c r="D1093" t="s">
        <v>3749</v>
      </c>
      <c r="E1093" t="s">
        <v>3750</v>
      </c>
      <c r="F1093" t="s">
        <v>11511</v>
      </c>
      <c r="G1093" s="2">
        <v>22.644600000000001</v>
      </c>
      <c r="H1093" t="s">
        <v>11515</v>
      </c>
      <c r="I1093">
        <v>0.3</v>
      </c>
      <c r="K1093" s="3">
        <f t="shared" si="17"/>
        <v>0.2545955882352941</v>
      </c>
      <c r="L1093" s="4">
        <v>17</v>
      </c>
      <c r="M1093">
        <v>2</v>
      </c>
      <c r="N1093" s="3">
        <v>0.1132</v>
      </c>
      <c r="O1093" s="3">
        <v>0.2248</v>
      </c>
      <c r="P1093" s="4">
        <f>$L1093*IF($J1093="",$I1093,VLOOKUP($J1093,margin_ranges!$E$5:$F$10,2,FALSE))</f>
        <v>5.0999999999999996</v>
      </c>
      <c r="Q1093">
        <f>SUMIF($C$2:$C$4819,$C1093,$P$2:$P5910)/SUMIF($C$2:$C$4819,$C1093,$L$2:$L$4819)</f>
        <v>0.2545955882352941</v>
      </c>
    </row>
    <row r="1094" spans="1:17" hidden="1" x14ac:dyDescent="0.3">
      <c r="A1094" t="s">
        <v>11502</v>
      </c>
      <c r="B1094" t="s">
        <v>3693</v>
      </c>
      <c r="C1094" t="s">
        <v>3744</v>
      </c>
      <c r="D1094" t="s">
        <v>3751</v>
      </c>
      <c r="E1094" t="s">
        <v>3752</v>
      </c>
      <c r="F1094" t="s">
        <v>11513</v>
      </c>
      <c r="G1094" s="2">
        <v>22.644600000000001</v>
      </c>
      <c r="H1094" t="s">
        <v>11517</v>
      </c>
      <c r="I1094">
        <v>0.2</v>
      </c>
      <c r="K1094" s="3">
        <f t="shared" si="17"/>
        <v>0.2545955882352941</v>
      </c>
      <c r="L1094" s="4">
        <v>494</v>
      </c>
      <c r="M1094">
        <v>45</v>
      </c>
      <c r="N1094" s="3">
        <v>0.27039999999999997</v>
      </c>
      <c r="O1094" s="3">
        <v>0.2248</v>
      </c>
      <c r="P1094" s="4">
        <f>$L1094*IF($J1094="",$I1094,VLOOKUP($J1094,margin_ranges!$E$5:$F$10,2,FALSE))</f>
        <v>98.800000000000011</v>
      </c>
      <c r="Q1094">
        <f>SUMIF($C$2:$C$4819,$C1094,$P$2:$P5911)/SUMIF($C$2:$C$4819,$C1094,$L$2:$L$4819)</f>
        <v>0.2545955882352941</v>
      </c>
    </row>
    <row r="1095" spans="1:17" hidden="1" x14ac:dyDescent="0.3">
      <c r="A1095" t="s">
        <v>11502</v>
      </c>
      <c r="B1095" t="s">
        <v>3390</v>
      </c>
      <c r="C1095" t="s">
        <v>3391</v>
      </c>
      <c r="D1095" t="s">
        <v>3392</v>
      </c>
      <c r="E1095" t="s">
        <v>3393</v>
      </c>
      <c r="F1095" t="s">
        <v>11513</v>
      </c>
      <c r="G1095" s="2">
        <v>28.519400000000001</v>
      </c>
      <c r="H1095" t="s">
        <v>11512</v>
      </c>
      <c r="I1095">
        <v>0.3</v>
      </c>
      <c r="K1095" s="3">
        <f t="shared" si="17"/>
        <v>0.3</v>
      </c>
      <c r="L1095" s="4">
        <v>326</v>
      </c>
      <c r="M1095">
        <v>76</v>
      </c>
      <c r="N1095" s="3">
        <v>3.1899999999999998E-2</v>
      </c>
      <c r="O1095" s="3">
        <v>3.1800000000000002E-2</v>
      </c>
      <c r="P1095" s="4">
        <f>$L1095*IF($J1095="",$I1095,VLOOKUP($J1095,margin_ranges!$E$5:$F$10,2,FALSE))</f>
        <v>97.8</v>
      </c>
      <c r="Q1095">
        <f>SUMIF($C$2:$C$4819,$C1095,$P$2:$P5912)/SUMIF($C$2:$C$4819,$C1095,$L$2:$L$4819)</f>
        <v>0.3</v>
      </c>
    </row>
    <row r="1096" spans="1:17" hidden="1" x14ac:dyDescent="0.3">
      <c r="A1096" t="s">
        <v>11502</v>
      </c>
      <c r="B1096" t="s">
        <v>3390</v>
      </c>
      <c r="C1096" t="s">
        <v>3391</v>
      </c>
      <c r="D1096" t="s">
        <v>3394</v>
      </c>
      <c r="E1096" t="s">
        <v>3395</v>
      </c>
      <c r="F1096" t="s">
        <v>11513</v>
      </c>
      <c r="G1096" s="2">
        <v>28.519400000000001</v>
      </c>
      <c r="H1096" t="s">
        <v>11512</v>
      </c>
      <c r="I1096">
        <v>0.3</v>
      </c>
      <c r="K1096" s="3">
        <f t="shared" si="17"/>
        <v>0.3</v>
      </c>
      <c r="L1096" s="4">
        <v>103</v>
      </c>
      <c r="M1096">
        <v>24</v>
      </c>
      <c r="N1096" s="3">
        <v>3.1399999999999997E-2</v>
      </c>
      <c r="O1096" s="3">
        <v>3.1800000000000002E-2</v>
      </c>
      <c r="P1096" s="4">
        <f>$L1096*IF($J1096="",$I1096,VLOOKUP($J1096,margin_ranges!$E$5:$F$10,2,FALSE))</f>
        <v>30.9</v>
      </c>
      <c r="Q1096">
        <f>SUMIF($C$2:$C$4819,$C1096,$P$2:$P5913)/SUMIF($C$2:$C$4819,$C1096,$L$2:$L$4819)</f>
        <v>0.3</v>
      </c>
    </row>
    <row r="1097" spans="1:17" hidden="1" x14ac:dyDescent="0.3">
      <c r="A1097" t="s">
        <v>11502</v>
      </c>
      <c r="B1097" t="s">
        <v>3396</v>
      </c>
      <c r="C1097" t="s">
        <v>3397</v>
      </c>
      <c r="D1097" t="s">
        <v>3398</v>
      </c>
      <c r="E1097" t="s">
        <v>3399</v>
      </c>
      <c r="F1097" t="s">
        <v>11513</v>
      </c>
      <c r="G1097" s="2">
        <v>25</v>
      </c>
      <c r="H1097" t="s">
        <v>11512</v>
      </c>
      <c r="I1097">
        <v>0.3</v>
      </c>
      <c r="K1097" s="3">
        <f t="shared" si="17"/>
        <v>0.3</v>
      </c>
      <c r="L1097" s="4">
        <v>120</v>
      </c>
      <c r="M1097">
        <v>36</v>
      </c>
      <c r="N1097" s="3">
        <v>4.0399999999999998E-2</v>
      </c>
      <c r="O1097" s="3">
        <v>5.0500000000000003E-2</v>
      </c>
      <c r="P1097" s="4">
        <f>$L1097*IF($J1097="",$I1097,VLOOKUP($J1097,margin_ranges!$E$5:$F$10,2,FALSE))</f>
        <v>36</v>
      </c>
      <c r="Q1097">
        <f>SUMIF($C$2:$C$4819,$C1097,$P$2:$P5914)/SUMIF($C$2:$C$4819,$C1097,$L$2:$L$4819)</f>
        <v>0.3</v>
      </c>
    </row>
    <row r="1098" spans="1:17" hidden="1" x14ac:dyDescent="0.3">
      <c r="A1098" t="s">
        <v>11502</v>
      </c>
      <c r="B1098" t="s">
        <v>3396</v>
      </c>
      <c r="C1098" t="s">
        <v>3397</v>
      </c>
      <c r="D1098" t="s">
        <v>3400</v>
      </c>
      <c r="E1098" t="s">
        <v>3401</v>
      </c>
      <c r="F1098" t="s">
        <v>11513</v>
      </c>
      <c r="G1098" s="2">
        <v>25</v>
      </c>
      <c r="H1098" t="s">
        <v>11515</v>
      </c>
      <c r="I1098">
        <v>0.3</v>
      </c>
      <c r="K1098" s="3">
        <f t="shared" si="17"/>
        <v>0.3</v>
      </c>
      <c r="L1098" s="4">
        <v>111</v>
      </c>
      <c r="M1098">
        <v>33</v>
      </c>
      <c r="N1098" s="3">
        <v>4.82E-2</v>
      </c>
      <c r="O1098" s="3">
        <v>5.0500000000000003E-2</v>
      </c>
      <c r="P1098" s="4">
        <f>$L1098*IF($J1098="",$I1098,VLOOKUP($J1098,margin_ranges!$E$5:$F$10,2,FALSE))</f>
        <v>33.299999999999997</v>
      </c>
      <c r="Q1098">
        <f>SUMIF($C$2:$C$4819,$C1098,$P$2:$P5915)/SUMIF($C$2:$C$4819,$C1098,$L$2:$L$4819)</f>
        <v>0.3</v>
      </c>
    </row>
    <row r="1099" spans="1:17" hidden="1" x14ac:dyDescent="0.3">
      <c r="A1099" t="s">
        <v>11502</v>
      </c>
      <c r="B1099" t="s">
        <v>3396</v>
      </c>
      <c r="C1099" t="s">
        <v>3397</v>
      </c>
      <c r="D1099" t="s">
        <v>3402</v>
      </c>
      <c r="E1099" t="s">
        <v>3403</v>
      </c>
      <c r="F1099" t="s">
        <v>11513</v>
      </c>
      <c r="G1099" s="2">
        <v>25</v>
      </c>
      <c r="H1099" t="s">
        <v>11515</v>
      </c>
      <c r="I1099">
        <v>0.3</v>
      </c>
      <c r="K1099" s="3">
        <f t="shared" si="17"/>
        <v>0.3</v>
      </c>
      <c r="L1099" s="4">
        <v>104</v>
      </c>
      <c r="M1099">
        <v>31</v>
      </c>
      <c r="N1099" s="3">
        <v>6.2899999999999998E-2</v>
      </c>
      <c r="O1099" s="3">
        <v>5.0500000000000003E-2</v>
      </c>
      <c r="P1099" s="4">
        <f>$L1099*IF($J1099="",$I1099,VLOOKUP($J1099,margin_ranges!$E$5:$F$10,2,FALSE))</f>
        <v>31.2</v>
      </c>
      <c r="Q1099">
        <f>SUMIF($C$2:$C$4819,$C1099,$P$2:$P5916)/SUMIF($C$2:$C$4819,$C1099,$L$2:$L$4819)</f>
        <v>0.3</v>
      </c>
    </row>
    <row r="1100" spans="1:17" hidden="1" x14ac:dyDescent="0.3">
      <c r="A1100" t="s">
        <v>11502</v>
      </c>
      <c r="B1100" t="s">
        <v>3404</v>
      </c>
      <c r="C1100" t="s">
        <v>3405</v>
      </c>
      <c r="D1100" s="1" t="s">
        <v>3406</v>
      </c>
      <c r="E1100" t="s">
        <v>3407</v>
      </c>
      <c r="F1100" t="s">
        <v>11513</v>
      </c>
      <c r="G1100" s="2">
        <v>23.851199999999999</v>
      </c>
      <c r="H1100" t="s">
        <v>11512</v>
      </c>
      <c r="I1100">
        <v>0.3</v>
      </c>
      <c r="K1100" s="3">
        <f t="shared" si="17"/>
        <v>0.22500000000000003</v>
      </c>
      <c r="L1100" s="4">
        <v>811</v>
      </c>
      <c r="M1100">
        <v>25</v>
      </c>
      <c r="N1100" s="3">
        <v>0.10059999999999999</v>
      </c>
      <c r="O1100" s="3">
        <v>4.8599999999999997E-2</v>
      </c>
      <c r="P1100" s="4">
        <f>$L1100*IF($J1100="",$I1100,VLOOKUP($J1100,margin_ranges!$E$5:$F$10,2,FALSE))</f>
        <v>243.29999999999998</v>
      </c>
      <c r="Q1100">
        <f>SUMIF($C$2:$C$4819,$C1100,$P$2:$P5917)/SUMIF($C$2:$C$4819,$C1100,$L$2:$L$4819)</f>
        <v>0.22500000000000003</v>
      </c>
    </row>
    <row r="1101" spans="1:17" hidden="1" x14ac:dyDescent="0.3">
      <c r="A1101" t="s">
        <v>11502</v>
      </c>
      <c r="B1101" t="s">
        <v>3404</v>
      </c>
      <c r="C1101" t="s">
        <v>3405</v>
      </c>
      <c r="D1101" t="s">
        <v>3408</v>
      </c>
      <c r="E1101" t="s">
        <v>3409</v>
      </c>
      <c r="F1101" t="s">
        <v>11511</v>
      </c>
      <c r="G1101" s="2">
        <v>23.851199999999999</v>
      </c>
      <c r="H1101" t="s">
        <v>11517</v>
      </c>
      <c r="I1101">
        <v>0.2</v>
      </c>
      <c r="K1101" s="3">
        <f t="shared" si="17"/>
        <v>0.22500000000000003</v>
      </c>
      <c r="L1101" s="4">
        <v>35</v>
      </c>
      <c r="M1101">
        <v>1</v>
      </c>
      <c r="N1101" s="3">
        <v>1.67E-2</v>
      </c>
      <c r="O1101" s="3">
        <v>4.8599999999999997E-2</v>
      </c>
      <c r="P1101" s="4">
        <f>$L1101*IF($J1101="",$I1101,VLOOKUP($J1101,margin_ranges!$E$5:$F$10,2,FALSE))</f>
        <v>7</v>
      </c>
      <c r="Q1101">
        <f>SUMIF($C$2:$C$4819,$C1101,$P$2:$P5918)/SUMIF($C$2:$C$4819,$C1101,$L$2:$L$4819)</f>
        <v>0.22500000000000003</v>
      </c>
    </row>
    <row r="1102" spans="1:17" hidden="1" x14ac:dyDescent="0.3">
      <c r="A1102" t="s">
        <v>11502</v>
      </c>
      <c r="B1102" t="s">
        <v>3404</v>
      </c>
      <c r="C1102" t="s">
        <v>3405</v>
      </c>
      <c r="D1102" t="s">
        <v>3410</v>
      </c>
      <c r="E1102" t="s">
        <v>3411</v>
      </c>
      <c r="F1102" t="s">
        <v>11513</v>
      </c>
      <c r="G1102" s="2">
        <v>23.851199999999999</v>
      </c>
      <c r="H1102" t="s">
        <v>11517</v>
      </c>
      <c r="I1102">
        <v>0.2</v>
      </c>
      <c r="K1102" s="3">
        <f t="shared" si="17"/>
        <v>0.22500000000000003</v>
      </c>
      <c r="L1102" s="4">
        <v>564</v>
      </c>
      <c r="M1102">
        <v>17</v>
      </c>
      <c r="N1102" s="3">
        <v>9.8199999999999996E-2</v>
      </c>
      <c r="O1102" s="3">
        <v>4.8599999999999997E-2</v>
      </c>
      <c r="P1102" s="4">
        <f>$L1102*IF($J1102="",$I1102,VLOOKUP($J1102,margin_ranges!$E$5:$F$10,2,FALSE))</f>
        <v>112.80000000000001</v>
      </c>
      <c r="Q1102">
        <f>SUMIF($C$2:$C$4819,$C1102,$P$2:$P5919)/SUMIF($C$2:$C$4819,$C1102,$L$2:$L$4819)</f>
        <v>0.22500000000000003</v>
      </c>
    </row>
    <row r="1103" spans="1:17" hidden="1" x14ac:dyDescent="0.3">
      <c r="A1103" t="s">
        <v>11502</v>
      </c>
      <c r="B1103" t="s">
        <v>3404</v>
      </c>
      <c r="C1103" t="s">
        <v>3405</v>
      </c>
      <c r="D1103" t="s">
        <v>3412</v>
      </c>
      <c r="E1103" t="s">
        <v>3413</v>
      </c>
      <c r="F1103" t="s">
        <v>11513</v>
      </c>
      <c r="G1103" s="2">
        <v>23.851199999999999</v>
      </c>
      <c r="H1103" t="s">
        <v>11517</v>
      </c>
      <c r="I1103">
        <v>0.2</v>
      </c>
      <c r="K1103" s="3">
        <f t="shared" si="17"/>
        <v>0.22500000000000003</v>
      </c>
      <c r="L1103" s="4">
        <v>450</v>
      </c>
      <c r="M1103">
        <v>14</v>
      </c>
      <c r="N1103" s="3">
        <v>1.3899999999999999E-2</v>
      </c>
      <c r="O1103" s="3">
        <v>4.8599999999999997E-2</v>
      </c>
      <c r="P1103" s="4">
        <f>$L1103*IF($J1103="",$I1103,VLOOKUP($J1103,margin_ranges!$E$5:$F$10,2,FALSE))</f>
        <v>90</v>
      </c>
      <c r="Q1103">
        <f>SUMIF($C$2:$C$4819,$C1103,$P$2:$P5920)/SUMIF($C$2:$C$4819,$C1103,$L$2:$L$4819)</f>
        <v>0.22500000000000003</v>
      </c>
    </row>
    <row r="1104" spans="1:17" hidden="1" x14ac:dyDescent="0.3">
      <c r="A1104" t="s">
        <v>11502</v>
      </c>
      <c r="B1104" t="s">
        <v>3404</v>
      </c>
      <c r="C1104" t="s">
        <v>3405</v>
      </c>
      <c r="D1104" t="s">
        <v>3414</v>
      </c>
      <c r="E1104" t="s">
        <v>3411</v>
      </c>
      <c r="F1104" t="s">
        <v>11513</v>
      </c>
      <c r="G1104" s="2">
        <v>23.851199999999999</v>
      </c>
      <c r="H1104" t="s">
        <v>11517</v>
      </c>
      <c r="I1104">
        <v>0.2</v>
      </c>
      <c r="K1104" s="3">
        <f t="shared" si="17"/>
        <v>0.22500000000000003</v>
      </c>
      <c r="L1104" s="4">
        <v>1004</v>
      </c>
      <c r="M1104">
        <v>31</v>
      </c>
      <c r="N1104" s="3">
        <v>0.15179999999999999</v>
      </c>
      <c r="O1104" s="3">
        <v>4.8599999999999997E-2</v>
      </c>
      <c r="P1104" s="4">
        <f>$L1104*IF($J1104="",$I1104,VLOOKUP($J1104,margin_ranges!$E$5:$F$10,2,FALSE))</f>
        <v>200.8</v>
      </c>
      <c r="Q1104">
        <f>SUMIF($C$2:$C$4819,$C1104,$P$2:$P5921)/SUMIF($C$2:$C$4819,$C1104,$L$2:$L$4819)</f>
        <v>0.22500000000000003</v>
      </c>
    </row>
    <row r="1105" spans="1:17" hidden="1" x14ac:dyDescent="0.3">
      <c r="A1105" t="s">
        <v>11502</v>
      </c>
      <c r="B1105" t="s">
        <v>3404</v>
      </c>
      <c r="C1105" t="s">
        <v>3405</v>
      </c>
      <c r="D1105" t="s">
        <v>3415</v>
      </c>
      <c r="E1105" t="s">
        <v>3409</v>
      </c>
      <c r="F1105" t="s">
        <v>11513</v>
      </c>
      <c r="G1105" s="2">
        <v>23.851199999999999</v>
      </c>
      <c r="H1105" t="s">
        <v>11517</v>
      </c>
      <c r="I1105">
        <v>0.2</v>
      </c>
      <c r="K1105" s="3">
        <f t="shared" si="17"/>
        <v>0.22500000000000003</v>
      </c>
      <c r="L1105" s="4">
        <v>380</v>
      </c>
      <c r="M1105">
        <v>12</v>
      </c>
      <c r="N1105" s="3">
        <v>4.5100000000000001E-2</v>
      </c>
      <c r="O1105" s="3">
        <v>4.8599999999999997E-2</v>
      </c>
      <c r="P1105" s="4">
        <f>$L1105*IF($J1105="",$I1105,VLOOKUP($J1105,margin_ranges!$E$5:$F$10,2,FALSE))</f>
        <v>76</v>
      </c>
      <c r="Q1105">
        <f>SUMIF($C$2:$C$4819,$C1105,$P$2:$P5922)/SUMIF($C$2:$C$4819,$C1105,$L$2:$L$4819)</f>
        <v>0.22500000000000003</v>
      </c>
    </row>
    <row r="1106" spans="1:17" hidden="1" x14ac:dyDescent="0.3">
      <c r="A1106" t="s">
        <v>11502</v>
      </c>
      <c r="B1106" t="s">
        <v>906</v>
      </c>
      <c r="C1106" t="s">
        <v>910</v>
      </c>
      <c r="D1106" t="s">
        <v>911</v>
      </c>
      <c r="E1106" t="s">
        <v>912</v>
      </c>
      <c r="F1106" t="s">
        <v>11511</v>
      </c>
      <c r="G1106" s="2">
        <v>26.6524</v>
      </c>
      <c r="H1106" t="s">
        <v>11515</v>
      </c>
      <c r="I1106">
        <v>0.3</v>
      </c>
      <c r="K1106" s="3">
        <f t="shared" si="17"/>
        <v>0.30000000000000004</v>
      </c>
      <c r="L1106" s="4">
        <v>540</v>
      </c>
      <c r="M1106">
        <v>50</v>
      </c>
      <c r="N1106" s="3">
        <v>0.24970000000000001</v>
      </c>
      <c r="O1106" s="3">
        <v>0.2747</v>
      </c>
      <c r="P1106" s="4">
        <f>$L1106*IF($J1106="",$I1106,VLOOKUP($J1106,margin_ranges!$E$5:$F$10,2,FALSE))</f>
        <v>162</v>
      </c>
      <c r="Q1106">
        <f>SUMIF($C$2:$C$4819,$C1106,$P$2:$P5923)/SUMIF($C$2:$C$4819,$C1106,$L$2:$L$4819)</f>
        <v>0.30000000000000004</v>
      </c>
    </row>
    <row r="1107" spans="1:17" hidden="1" x14ac:dyDescent="0.3">
      <c r="A1107" t="s">
        <v>11502</v>
      </c>
      <c r="B1107" t="s">
        <v>906</v>
      </c>
      <c r="C1107" t="s">
        <v>910</v>
      </c>
      <c r="D1107" t="s">
        <v>913</v>
      </c>
      <c r="E1107" t="s">
        <v>914</v>
      </c>
      <c r="F1107" t="s">
        <v>11511</v>
      </c>
      <c r="G1107" s="2">
        <v>26.6524</v>
      </c>
      <c r="H1107" t="s">
        <v>11515</v>
      </c>
      <c r="I1107">
        <v>0.3</v>
      </c>
      <c r="K1107" s="3">
        <f t="shared" si="17"/>
        <v>0.30000000000000004</v>
      </c>
      <c r="L1107" s="4">
        <v>347</v>
      </c>
      <c r="M1107">
        <v>32</v>
      </c>
      <c r="N1107" s="3">
        <v>0.4582</v>
      </c>
      <c r="O1107" s="3">
        <v>0.2747</v>
      </c>
      <c r="P1107" s="4">
        <f>$L1107*IF($J1107="",$I1107,VLOOKUP($J1107,margin_ranges!$E$5:$F$10,2,FALSE))</f>
        <v>104.1</v>
      </c>
      <c r="Q1107">
        <f>SUMIF($C$2:$C$4819,$C1107,$P$2:$P5924)/SUMIF($C$2:$C$4819,$C1107,$L$2:$L$4819)</f>
        <v>0.30000000000000004</v>
      </c>
    </row>
    <row r="1108" spans="1:17" hidden="1" x14ac:dyDescent="0.3">
      <c r="A1108" t="s">
        <v>11502</v>
      </c>
      <c r="B1108" t="s">
        <v>906</v>
      </c>
      <c r="C1108" t="s">
        <v>910</v>
      </c>
      <c r="D1108" t="s">
        <v>915</v>
      </c>
      <c r="E1108" t="s">
        <v>916</v>
      </c>
      <c r="F1108" t="s">
        <v>11511</v>
      </c>
      <c r="G1108" s="2">
        <v>26.6524</v>
      </c>
      <c r="H1108" t="s">
        <v>11512</v>
      </c>
      <c r="I1108">
        <v>0.3</v>
      </c>
      <c r="K1108" s="3">
        <f t="shared" si="17"/>
        <v>0.30000000000000004</v>
      </c>
      <c r="L1108" s="4">
        <v>13</v>
      </c>
      <c r="M1108">
        <v>1</v>
      </c>
      <c r="N1108" s="3">
        <v>0.48909999999999998</v>
      </c>
      <c r="O1108" s="3">
        <v>0.2747</v>
      </c>
      <c r="P1108" s="4">
        <f>$L1108*IF($J1108="",$I1108,VLOOKUP($J1108,margin_ranges!$E$5:$F$10,2,FALSE))</f>
        <v>3.9</v>
      </c>
      <c r="Q1108">
        <f>SUMIF($C$2:$C$4819,$C1108,$P$2:$P5925)/SUMIF($C$2:$C$4819,$C1108,$L$2:$L$4819)</f>
        <v>0.30000000000000004</v>
      </c>
    </row>
    <row r="1109" spans="1:17" hidden="1" x14ac:dyDescent="0.3">
      <c r="A1109" t="s">
        <v>11502</v>
      </c>
      <c r="B1109" t="s">
        <v>906</v>
      </c>
      <c r="C1109" t="s">
        <v>910</v>
      </c>
      <c r="D1109" t="s">
        <v>917</v>
      </c>
      <c r="E1109" t="s">
        <v>918</v>
      </c>
      <c r="F1109" t="s">
        <v>11511</v>
      </c>
      <c r="G1109" s="2">
        <v>26.6524</v>
      </c>
      <c r="H1109" t="s">
        <v>11515</v>
      </c>
      <c r="I1109">
        <v>0.3</v>
      </c>
      <c r="K1109" s="3">
        <f t="shared" si="17"/>
        <v>0.30000000000000004</v>
      </c>
      <c r="L1109" s="4">
        <v>167</v>
      </c>
      <c r="M1109">
        <v>15</v>
      </c>
      <c r="N1109" s="3">
        <v>0.7631</v>
      </c>
      <c r="O1109" s="3">
        <v>0.2747</v>
      </c>
      <c r="P1109" s="4">
        <f>$L1109*IF($J1109="",$I1109,VLOOKUP($J1109,margin_ranges!$E$5:$F$10,2,FALSE))</f>
        <v>50.1</v>
      </c>
      <c r="Q1109">
        <f>SUMIF($C$2:$C$4819,$C1109,$P$2:$P5926)/SUMIF($C$2:$C$4819,$C1109,$L$2:$L$4819)</f>
        <v>0.30000000000000004</v>
      </c>
    </row>
    <row r="1110" spans="1:17" hidden="1" x14ac:dyDescent="0.3">
      <c r="A1110" t="s">
        <v>11502</v>
      </c>
      <c r="B1110" t="s">
        <v>906</v>
      </c>
      <c r="C1110" t="s">
        <v>910</v>
      </c>
      <c r="D1110" t="s">
        <v>919</v>
      </c>
      <c r="E1110" t="s">
        <v>920</v>
      </c>
      <c r="F1110" t="s">
        <v>11511</v>
      </c>
      <c r="G1110" s="2">
        <v>26.6524</v>
      </c>
      <c r="H1110" t="s">
        <v>11515</v>
      </c>
      <c r="I1110">
        <v>0.3</v>
      </c>
      <c r="K1110" s="3">
        <f t="shared" si="17"/>
        <v>0.30000000000000004</v>
      </c>
      <c r="L1110" s="4">
        <v>10</v>
      </c>
      <c r="M1110">
        <v>1</v>
      </c>
      <c r="N1110" s="3">
        <v>9.1999999999999998E-2</v>
      </c>
      <c r="O1110" s="3">
        <v>0.2747</v>
      </c>
      <c r="P1110" s="4">
        <f>$L1110*IF($J1110="",$I1110,VLOOKUP($J1110,margin_ranges!$E$5:$F$10,2,FALSE))</f>
        <v>3</v>
      </c>
      <c r="Q1110">
        <f>SUMIF($C$2:$C$4819,$C1110,$P$2:$P5927)/SUMIF($C$2:$C$4819,$C1110,$L$2:$L$4819)</f>
        <v>0.30000000000000004</v>
      </c>
    </row>
    <row r="1111" spans="1:17" hidden="1" x14ac:dyDescent="0.3">
      <c r="A1111" t="s">
        <v>11502</v>
      </c>
      <c r="B1111" t="s">
        <v>151</v>
      </c>
      <c r="C1111" t="s">
        <v>251</v>
      </c>
      <c r="D1111" t="s">
        <v>252</v>
      </c>
      <c r="E1111" t="s">
        <v>253</v>
      </c>
      <c r="F1111" t="s">
        <v>11511</v>
      </c>
      <c r="G1111" s="2">
        <v>23.266100000000002</v>
      </c>
      <c r="H1111" t="s">
        <v>11515</v>
      </c>
      <c r="I1111">
        <v>0.3</v>
      </c>
      <c r="K1111" s="3">
        <f t="shared" si="17"/>
        <v>0.30000000000000004</v>
      </c>
      <c r="L1111" s="4">
        <v>185</v>
      </c>
      <c r="M1111">
        <v>64</v>
      </c>
      <c r="N1111" s="3">
        <v>0.28589999999999999</v>
      </c>
      <c r="O1111" s="3">
        <v>0.28670000000000001</v>
      </c>
      <c r="P1111" s="4">
        <f>$L1111*IF($J1111="",$I1111,VLOOKUP($J1111,margin_ranges!$E$5:$F$10,2,FALSE))</f>
        <v>55.5</v>
      </c>
      <c r="Q1111">
        <f>SUMIF($C$2:$C$4819,$C1111,$P$2:$P5928)/SUMIF($C$2:$C$4819,$C1111,$L$2:$L$4819)</f>
        <v>0.30000000000000004</v>
      </c>
    </row>
    <row r="1112" spans="1:17" hidden="1" x14ac:dyDescent="0.3">
      <c r="A1112" t="s">
        <v>11502</v>
      </c>
      <c r="B1112" t="s">
        <v>151</v>
      </c>
      <c r="C1112" t="s">
        <v>251</v>
      </c>
      <c r="D1112" t="s">
        <v>254</v>
      </c>
      <c r="E1112" t="s">
        <v>255</v>
      </c>
      <c r="F1112" t="s">
        <v>11511</v>
      </c>
      <c r="G1112" s="2">
        <v>23.266100000000002</v>
      </c>
      <c r="H1112" t="s">
        <v>11515</v>
      </c>
      <c r="I1112">
        <v>0.3</v>
      </c>
      <c r="K1112" s="3">
        <f t="shared" si="17"/>
        <v>0.30000000000000004</v>
      </c>
      <c r="L1112" s="4">
        <v>38</v>
      </c>
      <c r="M1112">
        <v>13</v>
      </c>
      <c r="N1112" s="3">
        <v>0.18679999999999999</v>
      </c>
      <c r="O1112" s="3">
        <v>0.28670000000000001</v>
      </c>
      <c r="P1112" s="4">
        <f>$L1112*IF($J1112="",$I1112,VLOOKUP($J1112,margin_ranges!$E$5:$F$10,2,FALSE))</f>
        <v>11.4</v>
      </c>
      <c r="Q1112">
        <f>SUMIF($C$2:$C$4819,$C1112,$P$2:$P5929)/SUMIF($C$2:$C$4819,$C1112,$L$2:$L$4819)</f>
        <v>0.30000000000000004</v>
      </c>
    </row>
    <row r="1113" spans="1:17" hidden="1" x14ac:dyDescent="0.3">
      <c r="A1113" t="s">
        <v>11502</v>
      </c>
      <c r="B1113" t="s">
        <v>151</v>
      </c>
      <c r="C1113" t="s">
        <v>251</v>
      </c>
      <c r="D1113" t="s">
        <v>256</v>
      </c>
      <c r="E1113" t="s">
        <v>257</v>
      </c>
      <c r="F1113" t="s">
        <v>11511</v>
      </c>
      <c r="G1113" s="2">
        <v>23.266100000000002</v>
      </c>
      <c r="H1113" t="s">
        <v>11512</v>
      </c>
      <c r="I1113">
        <v>0.3</v>
      </c>
      <c r="K1113" s="3">
        <f t="shared" si="17"/>
        <v>0.30000000000000004</v>
      </c>
      <c r="L1113" s="4">
        <v>20</v>
      </c>
      <c r="M1113">
        <v>7</v>
      </c>
      <c r="N1113" s="3">
        <v>0.33019999999999999</v>
      </c>
      <c r="O1113" s="3">
        <v>0.28670000000000001</v>
      </c>
      <c r="P1113" s="4">
        <f>$L1113*IF($J1113="",$I1113,VLOOKUP($J1113,margin_ranges!$E$5:$F$10,2,FALSE))</f>
        <v>6</v>
      </c>
      <c r="Q1113">
        <f>SUMIF($C$2:$C$4819,$C1113,$P$2:$P5930)/SUMIF($C$2:$C$4819,$C1113,$L$2:$L$4819)</f>
        <v>0.30000000000000004</v>
      </c>
    </row>
    <row r="1114" spans="1:17" hidden="1" x14ac:dyDescent="0.3">
      <c r="A1114" t="s">
        <v>11502</v>
      </c>
      <c r="B1114" t="s">
        <v>151</v>
      </c>
      <c r="C1114" t="s">
        <v>251</v>
      </c>
      <c r="D1114" t="s">
        <v>258</v>
      </c>
      <c r="E1114" t="s">
        <v>259</v>
      </c>
      <c r="F1114" t="s">
        <v>11511</v>
      </c>
      <c r="G1114" s="2">
        <v>23.266100000000002</v>
      </c>
      <c r="H1114" t="s">
        <v>11515</v>
      </c>
      <c r="I1114">
        <v>0.3</v>
      </c>
      <c r="K1114" s="3">
        <f t="shared" si="17"/>
        <v>0.30000000000000004</v>
      </c>
      <c r="L1114" s="4">
        <v>43</v>
      </c>
      <c r="M1114">
        <v>15</v>
      </c>
      <c r="N1114" s="3">
        <v>0.32569999999999999</v>
      </c>
      <c r="O1114" s="3">
        <v>0.28670000000000001</v>
      </c>
      <c r="P1114" s="4">
        <f>$L1114*IF($J1114="",$I1114,VLOOKUP($J1114,margin_ranges!$E$5:$F$10,2,FALSE))</f>
        <v>12.9</v>
      </c>
      <c r="Q1114">
        <f>SUMIF($C$2:$C$4819,$C1114,$P$2:$P5931)/SUMIF($C$2:$C$4819,$C1114,$L$2:$L$4819)</f>
        <v>0.30000000000000004</v>
      </c>
    </row>
    <row r="1115" spans="1:17" hidden="1" x14ac:dyDescent="0.3">
      <c r="A1115" t="s">
        <v>11502</v>
      </c>
      <c r="B1115" t="s">
        <v>9772</v>
      </c>
      <c r="C1115" t="s">
        <v>9799</v>
      </c>
      <c r="D1115" t="s">
        <v>9800</v>
      </c>
      <c r="E1115" t="s">
        <v>9801</v>
      </c>
      <c r="F1115" t="s">
        <v>11511</v>
      </c>
      <c r="G1115" s="2">
        <v>25</v>
      </c>
      <c r="H1115" t="s">
        <v>11515</v>
      </c>
      <c r="I1115">
        <v>0.3</v>
      </c>
      <c r="K1115" s="3">
        <f t="shared" si="17"/>
        <v>0.3</v>
      </c>
      <c r="L1115" s="4">
        <v>31</v>
      </c>
      <c r="M1115">
        <v>21</v>
      </c>
      <c r="N1115" s="3">
        <v>6.4500000000000002E-2</v>
      </c>
      <c r="O1115" s="3">
        <v>8.09E-2</v>
      </c>
      <c r="P1115" s="4">
        <f>$L1115*IF($J1115="",$I1115,VLOOKUP($J1115,margin_ranges!$E$5:$F$10,2,FALSE))</f>
        <v>9.2999999999999989</v>
      </c>
      <c r="Q1115">
        <f>SUMIF($C$2:$C$4819,$C1115,$P$2:$P5932)/SUMIF($C$2:$C$4819,$C1115,$L$2:$L$4819)</f>
        <v>0.3</v>
      </c>
    </row>
    <row r="1116" spans="1:17" hidden="1" x14ac:dyDescent="0.3">
      <c r="A1116" t="s">
        <v>11502</v>
      </c>
      <c r="B1116" t="s">
        <v>9772</v>
      </c>
      <c r="C1116" t="s">
        <v>9799</v>
      </c>
      <c r="D1116" t="s">
        <v>9802</v>
      </c>
      <c r="E1116" t="s">
        <v>9803</v>
      </c>
      <c r="F1116" t="s">
        <v>11511</v>
      </c>
      <c r="G1116" s="2">
        <v>25</v>
      </c>
      <c r="H1116" t="s">
        <v>11515</v>
      </c>
      <c r="I1116">
        <v>0.3</v>
      </c>
      <c r="K1116" s="3">
        <f t="shared" si="17"/>
        <v>0.3</v>
      </c>
      <c r="L1116" s="4">
        <v>101</v>
      </c>
      <c r="M1116">
        <v>69</v>
      </c>
      <c r="N1116" s="3">
        <v>0.1186</v>
      </c>
      <c r="O1116" s="3">
        <v>8.09E-2</v>
      </c>
      <c r="P1116" s="4">
        <f>$L1116*IF($J1116="",$I1116,VLOOKUP($J1116,margin_ranges!$E$5:$F$10,2,FALSE))</f>
        <v>30.299999999999997</v>
      </c>
      <c r="Q1116">
        <f>SUMIF($C$2:$C$4819,$C1116,$P$2:$P5933)/SUMIF($C$2:$C$4819,$C1116,$L$2:$L$4819)</f>
        <v>0.3</v>
      </c>
    </row>
    <row r="1117" spans="1:17" hidden="1" x14ac:dyDescent="0.3">
      <c r="A1117" t="s">
        <v>11502</v>
      </c>
      <c r="B1117" t="s">
        <v>9772</v>
      </c>
      <c r="C1117" t="s">
        <v>9799</v>
      </c>
      <c r="D1117" t="s">
        <v>9804</v>
      </c>
      <c r="E1117" t="s">
        <v>9805</v>
      </c>
      <c r="F1117" t="s">
        <v>11511</v>
      </c>
      <c r="G1117" s="2">
        <v>25</v>
      </c>
      <c r="H1117" t="s">
        <v>11515</v>
      </c>
      <c r="I1117">
        <v>0.3</v>
      </c>
      <c r="K1117" s="3">
        <f t="shared" si="17"/>
        <v>0.3</v>
      </c>
      <c r="L1117" s="4">
        <v>15</v>
      </c>
      <c r="M1117">
        <v>10</v>
      </c>
      <c r="N1117" s="3">
        <v>3.1E-2</v>
      </c>
      <c r="O1117" s="3">
        <v>8.09E-2</v>
      </c>
      <c r="P1117" s="4">
        <f>$L1117*IF($J1117="",$I1117,VLOOKUP($J1117,margin_ranges!$E$5:$F$10,2,FALSE))</f>
        <v>4.5</v>
      </c>
      <c r="Q1117">
        <f>SUMIF($C$2:$C$4819,$C1117,$P$2:$P5934)/SUMIF($C$2:$C$4819,$C1117,$L$2:$L$4819)</f>
        <v>0.3</v>
      </c>
    </row>
    <row r="1118" spans="1:17" hidden="1" x14ac:dyDescent="0.3">
      <c r="A1118" t="s">
        <v>11502</v>
      </c>
      <c r="B1118" t="s">
        <v>4537</v>
      </c>
      <c r="C1118" t="s">
        <v>4538</v>
      </c>
      <c r="D1118" t="s">
        <v>4539</v>
      </c>
      <c r="E1118" t="s">
        <v>4540</v>
      </c>
      <c r="F1118" t="s">
        <v>11511</v>
      </c>
      <c r="G1118" s="2">
        <v>29</v>
      </c>
      <c r="H1118" t="s">
        <v>11512</v>
      </c>
      <c r="I1118">
        <v>0.3</v>
      </c>
      <c r="K1118" s="3">
        <f t="shared" si="17"/>
        <v>0.3</v>
      </c>
      <c r="L1118" s="4">
        <v>42</v>
      </c>
      <c r="M1118">
        <v>100</v>
      </c>
      <c r="N1118" s="3">
        <v>0.24440000000000001</v>
      </c>
      <c r="O1118" s="3">
        <v>0.24440000000000001</v>
      </c>
      <c r="P1118" s="4">
        <f>$L1118*IF($J1118="",$I1118,VLOOKUP($J1118,margin_ranges!$E$5:$F$10,2,FALSE))</f>
        <v>12.6</v>
      </c>
      <c r="Q1118">
        <f>SUMIF($C$2:$C$4819,$C1118,$P$2:$P5935)/SUMIF($C$2:$C$4819,$C1118,$L$2:$L$4819)</f>
        <v>0.3</v>
      </c>
    </row>
    <row r="1119" spans="1:17" hidden="1" x14ac:dyDescent="0.3">
      <c r="A1119" t="s">
        <v>11502</v>
      </c>
      <c r="B1119" t="s">
        <v>4581</v>
      </c>
      <c r="C1119" t="s">
        <v>4629</v>
      </c>
      <c r="D1119" t="s">
        <v>4630</v>
      </c>
      <c r="E1119" t="s">
        <v>4631</v>
      </c>
      <c r="F1119" t="s">
        <v>11511</v>
      </c>
      <c r="G1119" s="2">
        <v>25</v>
      </c>
      <c r="H1119" t="s">
        <v>11512</v>
      </c>
      <c r="I1119">
        <v>0.3</v>
      </c>
      <c r="K1119" s="3">
        <f t="shared" si="17"/>
        <v>0.3</v>
      </c>
      <c r="L1119" s="4">
        <v>13</v>
      </c>
      <c r="M1119">
        <v>97</v>
      </c>
      <c r="N1119" s="3">
        <v>0.1067</v>
      </c>
      <c r="O1119" s="3">
        <v>8.6099999999999996E-2</v>
      </c>
      <c r="P1119" s="4">
        <f>$L1119*IF($J1119="",$I1119,VLOOKUP($J1119,margin_ranges!$E$5:$F$10,2,FALSE))</f>
        <v>3.9</v>
      </c>
      <c r="Q1119">
        <f>SUMIF($C$2:$C$4819,$C1119,$P$2:$P5936)/SUMIF($C$2:$C$4819,$C1119,$L$2:$L$4819)</f>
        <v>0.3</v>
      </c>
    </row>
    <row r="1120" spans="1:17" hidden="1" x14ac:dyDescent="0.3">
      <c r="A1120" t="s">
        <v>11502</v>
      </c>
      <c r="B1120" t="s">
        <v>9069</v>
      </c>
      <c r="C1120" t="s">
        <v>9123</v>
      </c>
      <c r="D1120" t="s">
        <v>9124</v>
      </c>
      <c r="E1120" t="s">
        <v>9125</v>
      </c>
      <c r="F1120" t="s">
        <v>11511</v>
      </c>
      <c r="G1120" s="2">
        <v>19.0975</v>
      </c>
      <c r="H1120" t="s">
        <v>11512</v>
      </c>
      <c r="I1120">
        <v>0.3</v>
      </c>
      <c r="K1120" s="3">
        <f t="shared" si="17"/>
        <v>0.3</v>
      </c>
      <c r="L1120" s="4">
        <v>112</v>
      </c>
      <c r="M1120">
        <v>42</v>
      </c>
      <c r="N1120" s="3">
        <v>0.28129999999999999</v>
      </c>
      <c r="O1120" s="3">
        <v>0.1661</v>
      </c>
      <c r="P1120" s="4">
        <f>$L1120*IF($J1120="",$I1120,VLOOKUP($J1120,margin_ranges!$E$5:$F$10,2,FALSE))</f>
        <v>33.6</v>
      </c>
      <c r="Q1120">
        <f>SUMIF($C$2:$C$4819,$C1120,$P$2:$P5937)/SUMIF($C$2:$C$4819,$C1120,$L$2:$L$4819)</f>
        <v>0.3</v>
      </c>
    </row>
    <row r="1121" spans="1:17" hidden="1" x14ac:dyDescent="0.3">
      <c r="A1121" t="s">
        <v>11502</v>
      </c>
      <c r="B1121" t="s">
        <v>9069</v>
      </c>
      <c r="C1121" t="s">
        <v>9123</v>
      </c>
      <c r="D1121" t="s">
        <v>9126</v>
      </c>
      <c r="E1121" t="s">
        <v>9127</v>
      </c>
      <c r="F1121" t="s">
        <v>11511</v>
      </c>
      <c r="G1121" s="2">
        <v>19.0975</v>
      </c>
      <c r="H1121" t="s">
        <v>11512</v>
      </c>
      <c r="I1121">
        <v>0.3</v>
      </c>
      <c r="K1121" s="3">
        <f t="shared" si="17"/>
        <v>0.3</v>
      </c>
      <c r="L1121" s="4">
        <v>15</v>
      </c>
      <c r="M1121">
        <v>6</v>
      </c>
      <c r="N1121" s="3">
        <v>0.1047</v>
      </c>
      <c r="O1121" s="3">
        <v>0.1661</v>
      </c>
      <c r="P1121" s="4">
        <f>$L1121*IF($J1121="",$I1121,VLOOKUP($J1121,margin_ranges!$E$5:$F$10,2,FALSE))</f>
        <v>4.5</v>
      </c>
      <c r="Q1121">
        <f>SUMIF($C$2:$C$4819,$C1121,$P$2:$P5938)/SUMIF($C$2:$C$4819,$C1121,$L$2:$L$4819)</f>
        <v>0.3</v>
      </c>
    </row>
    <row r="1122" spans="1:17" hidden="1" x14ac:dyDescent="0.3">
      <c r="A1122" t="s">
        <v>11502</v>
      </c>
      <c r="B1122" t="s">
        <v>9069</v>
      </c>
      <c r="C1122" t="s">
        <v>9123</v>
      </c>
      <c r="D1122" t="s">
        <v>9128</v>
      </c>
      <c r="E1122" t="s">
        <v>9129</v>
      </c>
      <c r="F1122" t="s">
        <v>11511</v>
      </c>
      <c r="G1122" s="2">
        <v>19.0975</v>
      </c>
      <c r="H1122" t="s">
        <v>11512</v>
      </c>
      <c r="I1122">
        <v>0.3</v>
      </c>
      <c r="K1122" s="3">
        <f t="shared" si="17"/>
        <v>0.3</v>
      </c>
      <c r="L1122" s="4">
        <v>22</v>
      </c>
      <c r="M1122">
        <v>8</v>
      </c>
      <c r="N1122" s="3">
        <v>8.3000000000000004E-2</v>
      </c>
      <c r="O1122" s="3">
        <v>0.1661</v>
      </c>
      <c r="P1122" s="4">
        <f>$L1122*IF($J1122="",$I1122,VLOOKUP($J1122,margin_ranges!$E$5:$F$10,2,FALSE))</f>
        <v>6.6</v>
      </c>
      <c r="Q1122">
        <f>SUMIF($C$2:$C$4819,$C1122,$P$2:$P5939)/SUMIF($C$2:$C$4819,$C1122,$L$2:$L$4819)</f>
        <v>0.3</v>
      </c>
    </row>
    <row r="1123" spans="1:17" hidden="1" x14ac:dyDescent="0.3">
      <c r="A1123" t="s">
        <v>11502</v>
      </c>
      <c r="B1123" t="s">
        <v>9069</v>
      </c>
      <c r="C1123" t="s">
        <v>9123</v>
      </c>
      <c r="D1123" t="s">
        <v>9130</v>
      </c>
      <c r="E1123" t="s">
        <v>9131</v>
      </c>
      <c r="F1123" t="s">
        <v>11511</v>
      </c>
      <c r="G1123" s="2">
        <v>19.0975</v>
      </c>
      <c r="H1123" t="s">
        <v>11512</v>
      </c>
      <c r="I1123">
        <v>0.3</v>
      </c>
      <c r="K1123" s="3">
        <f t="shared" si="17"/>
        <v>0.3</v>
      </c>
      <c r="L1123" s="4">
        <v>24</v>
      </c>
      <c r="M1123">
        <v>9</v>
      </c>
      <c r="N1123" s="3">
        <v>0.14560000000000001</v>
      </c>
      <c r="O1123" s="3">
        <v>0.1661</v>
      </c>
      <c r="P1123" s="4">
        <f>$L1123*IF($J1123="",$I1123,VLOOKUP($J1123,margin_ranges!$E$5:$F$10,2,FALSE))</f>
        <v>7.1999999999999993</v>
      </c>
      <c r="Q1123">
        <f>SUMIF($C$2:$C$4819,$C1123,$P$2:$P5940)/SUMIF($C$2:$C$4819,$C1123,$L$2:$L$4819)</f>
        <v>0.3</v>
      </c>
    </row>
    <row r="1124" spans="1:17" hidden="1" x14ac:dyDescent="0.3">
      <c r="A1124" t="s">
        <v>11502</v>
      </c>
      <c r="B1124" t="s">
        <v>9069</v>
      </c>
      <c r="C1124" t="s">
        <v>9123</v>
      </c>
      <c r="D1124" t="s">
        <v>9132</v>
      </c>
      <c r="E1124" t="s">
        <v>9133</v>
      </c>
      <c r="F1124" t="s">
        <v>11511</v>
      </c>
      <c r="G1124" s="2">
        <v>19.0975</v>
      </c>
      <c r="H1124" t="s">
        <v>11512</v>
      </c>
      <c r="I1124">
        <v>0.3</v>
      </c>
      <c r="K1124" s="3">
        <f t="shared" si="17"/>
        <v>0.3</v>
      </c>
      <c r="L1124" s="4">
        <v>32</v>
      </c>
      <c r="M1124">
        <v>12</v>
      </c>
      <c r="N1124" s="3">
        <v>0.1164</v>
      </c>
      <c r="O1124" s="3">
        <v>0.1661</v>
      </c>
      <c r="P1124" s="4">
        <f>$L1124*IF($J1124="",$I1124,VLOOKUP($J1124,margin_ranges!$E$5:$F$10,2,FALSE))</f>
        <v>9.6</v>
      </c>
      <c r="Q1124">
        <f>SUMIF($C$2:$C$4819,$C1124,$P$2:$P5941)/SUMIF($C$2:$C$4819,$C1124,$L$2:$L$4819)</f>
        <v>0.3</v>
      </c>
    </row>
    <row r="1125" spans="1:17" hidden="1" x14ac:dyDescent="0.3">
      <c r="A1125" t="s">
        <v>11502</v>
      </c>
      <c r="B1125" t="s">
        <v>9069</v>
      </c>
      <c r="C1125" t="s">
        <v>9123</v>
      </c>
      <c r="D1125" t="s">
        <v>9134</v>
      </c>
      <c r="E1125" t="s">
        <v>9135</v>
      </c>
      <c r="F1125" t="s">
        <v>11511</v>
      </c>
      <c r="G1125" s="2">
        <v>19.0975</v>
      </c>
      <c r="H1125" t="s">
        <v>11512</v>
      </c>
      <c r="I1125">
        <v>0.3</v>
      </c>
      <c r="K1125" s="3">
        <f t="shared" si="17"/>
        <v>0.3</v>
      </c>
      <c r="L1125" s="4">
        <v>10</v>
      </c>
      <c r="M1125">
        <v>4</v>
      </c>
      <c r="N1125" s="3">
        <v>0.2364</v>
      </c>
      <c r="O1125" s="3">
        <v>0.1661</v>
      </c>
      <c r="P1125" s="4">
        <f>$L1125*IF($J1125="",$I1125,VLOOKUP($J1125,margin_ranges!$E$5:$F$10,2,FALSE))</f>
        <v>3</v>
      </c>
      <c r="Q1125">
        <f>SUMIF($C$2:$C$4819,$C1125,$P$2:$P5942)/SUMIF($C$2:$C$4819,$C1125,$L$2:$L$4819)</f>
        <v>0.3</v>
      </c>
    </row>
    <row r="1126" spans="1:17" hidden="1" x14ac:dyDescent="0.3">
      <c r="A1126" t="s">
        <v>11502</v>
      </c>
      <c r="B1126" t="s">
        <v>9069</v>
      </c>
      <c r="C1126" t="s">
        <v>9123</v>
      </c>
      <c r="D1126" t="s">
        <v>9136</v>
      </c>
      <c r="E1126" t="s">
        <v>9137</v>
      </c>
      <c r="F1126" t="s">
        <v>11511</v>
      </c>
      <c r="G1126" s="2">
        <v>19.0975</v>
      </c>
      <c r="H1126" t="s">
        <v>11512</v>
      </c>
      <c r="I1126">
        <v>0.3</v>
      </c>
      <c r="K1126" s="3">
        <f t="shared" si="17"/>
        <v>0.3</v>
      </c>
      <c r="L1126" s="4">
        <v>29</v>
      </c>
      <c r="M1126">
        <v>11</v>
      </c>
      <c r="N1126" s="3">
        <v>0.33350000000000002</v>
      </c>
      <c r="O1126" s="3">
        <v>0.1661</v>
      </c>
      <c r="P1126" s="4">
        <f>$L1126*IF($J1126="",$I1126,VLOOKUP($J1126,margin_ranges!$E$5:$F$10,2,FALSE))</f>
        <v>8.6999999999999993</v>
      </c>
      <c r="Q1126">
        <f>SUMIF($C$2:$C$4819,$C1126,$P$2:$P5943)/SUMIF($C$2:$C$4819,$C1126,$L$2:$L$4819)</f>
        <v>0.3</v>
      </c>
    </row>
    <row r="1127" spans="1:17" hidden="1" x14ac:dyDescent="0.3">
      <c r="A1127" t="s">
        <v>11502</v>
      </c>
      <c r="B1127" t="s">
        <v>9069</v>
      </c>
      <c r="C1127" t="s">
        <v>9123</v>
      </c>
      <c r="D1127" t="s">
        <v>9138</v>
      </c>
      <c r="E1127" t="s">
        <v>9139</v>
      </c>
      <c r="F1127" t="s">
        <v>11511</v>
      </c>
      <c r="G1127" s="2">
        <v>19.0975</v>
      </c>
      <c r="H1127" t="s">
        <v>11512</v>
      </c>
      <c r="I1127">
        <v>0.3</v>
      </c>
      <c r="K1127" s="3">
        <f t="shared" si="17"/>
        <v>0.3</v>
      </c>
      <c r="L1127" s="4">
        <v>20</v>
      </c>
      <c r="M1127">
        <v>8</v>
      </c>
      <c r="N1127" s="3">
        <v>0.1047</v>
      </c>
      <c r="O1127" s="3">
        <v>0.1661</v>
      </c>
      <c r="P1127" s="4">
        <f>$L1127*IF($J1127="",$I1127,VLOOKUP($J1127,margin_ranges!$E$5:$F$10,2,FALSE))</f>
        <v>6</v>
      </c>
      <c r="Q1127">
        <f>SUMIF($C$2:$C$4819,$C1127,$P$2:$P5944)/SUMIF($C$2:$C$4819,$C1127,$L$2:$L$4819)</f>
        <v>0.3</v>
      </c>
    </row>
    <row r="1128" spans="1:17" hidden="1" x14ac:dyDescent="0.3">
      <c r="A1128" t="s">
        <v>11502</v>
      </c>
      <c r="B1128" t="s">
        <v>9718</v>
      </c>
      <c r="C1128" t="s">
        <v>9719</v>
      </c>
      <c r="D1128" t="s">
        <v>9720</v>
      </c>
      <c r="E1128" t="s">
        <v>9721</v>
      </c>
      <c r="F1128" t="s">
        <v>11511</v>
      </c>
      <c r="G1128" s="2">
        <v>27.765000000000001</v>
      </c>
      <c r="H1128" t="s">
        <v>11515</v>
      </c>
      <c r="I1128">
        <v>0.3</v>
      </c>
      <c r="K1128" s="3">
        <f t="shared" si="17"/>
        <v>0.29999999999999993</v>
      </c>
      <c r="L1128" s="4">
        <v>9</v>
      </c>
      <c r="M1128">
        <v>18</v>
      </c>
      <c r="N1128" s="3">
        <v>7.4800000000000005E-2</v>
      </c>
      <c r="O1128" s="3">
        <v>8.8700000000000001E-2</v>
      </c>
      <c r="P1128" s="4">
        <f>$L1128*IF($J1128="",$I1128,VLOOKUP($J1128,margin_ranges!$E$5:$F$10,2,FALSE))</f>
        <v>2.6999999999999997</v>
      </c>
      <c r="Q1128">
        <f>SUMIF($C$2:$C$4819,$C1128,$P$2:$P5945)/SUMIF($C$2:$C$4819,$C1128,$L$2:$L$4819)</f>
        <v>0.29999999999999993</v>
      </c>
    </row>
    <row r="1129" spans="1:17" hidden="1" x14ac:dyDescent="0.3">
      <c r="A1129" t="s">
        <v>11502</v>
      </c>
      <c r="B1129" t="s">
        <v>9718</v>
      </c>
      <c r="C1129" t="s">
        <v>9719</v>
      </c>
      <c r="D1129" t="s">
        <v>9722</v>
      </c>
      <c r="E1129" t="s">
        <v>9723</v>
      </c>
      <c r="F1129" t="s">
        <v>11511</v>
      </c>
      <c r="G1129" s="2">
        <v>27.765000000000001</v>
      </c>
      <c r="H1129" t="s">
        <v>11515</v>
      </c>
      <c r="I1129">
        <v>0.3</v>
      </c>
      <c r="K1129" s="3">
        <f t="shared" si="17"/>
        <v>0.29999999999999993</v>
      </c>
      <c r="L1129" s="4">
        <v>12</v>
      </c>
      <c r="M1129">
        <v>24</v>
      </c>
      <c r="N1129" s="3">
        <v>0.11459999999999999</v>
      </c>
      <c r="O1129" s="3">
        <v>8.8700000000000001E-2</v>
      </c>
      <c r="P1129" s="4">
        <f>$L1129*IF($J1129="",$I1129,VLOOKUP($J1129,margin_ranges!$E$5:$F$10,2,FALSE))</f>
        <v>3.5999999999999996</v>
      </c>
      <c r="Q1129">
        <f>SUMIF($C$2:$C$4819,$C1129,$P$2:$P5946)/SUMIF($C$2:$C$4819,$C1129,$L$2:$L$4819)</f>
        <v>0.29999999999999993</v>
      </c>
    </row>
    <row r="1130" spans="1:17" hidden="1" x14ac:dyDescent="0.3">
      <c r="A1130" t="s">
        <v>11502</v>
      </c>
      <c r="B1130" t="s">
        <v>9718</v>
      </c>
      <c r="C1130" t="s">
        <v>9719</v>
      </c>
      <c r="D1130" t="s">
        <v>9724</v>
      </c>
      <c r="E1130" t="s">
        <v>9725</v>
      </c>
      <c r="F1130" t="s">
        <v>11511</v>
      </c>
      <c r="G1130" s="2">
        <v>27.765000000000001</v>
      </c>
      <c r="H1130" t="s">
        <v>11512</v>
      </c>
      <c r="I1130">
        <v>0.3</v>
      </c>
      <c r="K1130" s="3">
        <f t="shared" si="17"/>
        <v>0.29999999999999993</v>
      </c>
      <c r="L1130" s="4">
        <v>8</v>
      </c>
      <c r="M1130">
        <v>16</v>
      </c>
      <c r="N1130" s="3">
        <v>7.0699999999999999E-2</v>
      </c>
      <c r="O1130" s="3">
        <v>8.8700000000000001E-2</v>
      </c>
      <c r="P1130" s="4">
        <f>$L1130*IF($J1130="",$I1130,VLOOKUP($J1130,margin_ranges!$E$5:$F$10,2,FALSE))</f>
        <v>2.4</v>
      </c>
      <c r="Q1130">
        <f>SUMIF($C$2:$C$4819,$C1130,$P$2:$P5947)/SUMIF($C$2:$C$4819,$C1130,$L$2:$L$4819)</f>
        <v>0.29999999999999993</v>
      </c>
    </row>
    <row r="1131" spans="1:17" hidden="1" x14ac:dyDescent="0.3">
      <c r="A1131" t="s">
        <v>11502</v>
      </c>
      <c r="B1131" t="s">
        <v>9718</v>
      </c>
      <c r="C1131" t="s">
        <v>9719</v>
      </c>
      <c r="D1131" t="s">
        <v>9726</v>
      </c>
      <c r="E1131" t="s">
        <v>9727</v>
      </c>
      <c r="F1131" t="s">
        <v>11511</v>
      </c>
      <c r="G1131" s="2">
        <v>27.765000000000001</v>
      </c>
      <c r="H1131" t="s">
        <v>11515</v>
      </c>
      <c r="I1131">
        <v>0.3</v>
      </c>
      <c r="K1131" s="3">
        <f t="shared" si="17"/>
        <v>0.29999999999999993</v>
      </c>
      <c r="L1131" s="4">
        <v>18</v>
      </c>
      <c r="M1131">
        <v>37</v>
      </c>
      <c r="N1131" s="3">
        <v>0.10589999999999999</v>
      </c>
      <c r="O1131" s="3">
        <v>8.8700000000000001E-2</v>
      </c>
      <c r="P1131" s="4">
        <f>$L1131*IF($J1131="",$I1131,VLOOKUP($J1131,margin_ranges!$E$5:$F$10,2,FALSE))</f>
        <v>5.3999999999999995</v>
      </c>
      <c r="Q1131">
        <f>SUMIF($C$2:$C$4819,$C1131,$P$2:$P5948)/SUMIF($C$2:$C$4819,$C1131,$L$2:$L$4819)</f>
        <v>0.29999999999999993</v>
      </c>
    </row>
    <row r="1132" spans="1:17" hidden="1" x14ac:dyDescent="0.3">
      <c r="A1132" t="s">
        <v>11502</v>
      </c>
      <c r="B1132" t="s">
        <v>8487</v>
      </c>
      <c r="C1132" t="s">
        <v>8513</v>
      </c>
      <c r="D1132" t="s">
        <v>8514</v>
      </c>
      <c r="E1132" t="s">
        <v>8515</v>
      </c>
      <c r="F1132" t="s">
        <v>11511</v>
      </c>
      <c r="G1132" s="2">
        <v>25</v>
      </c>
      <c r="H1132" t="s">
        <v>11512</v>
      </c>
      <c r="I1132">
        <v>0.3</v>
      </c>
      <c r="K1132" s="3">
        <f t="shared" si="17"/>
        <v>0.3</v>
      </c>
      <c r="L1132" s="4">
        <v>46</v>
      </c>
      <c r="M1132">
        <v>62</v>
      </c>
      <c r="N1132" s="3">
        <v>0.15989999999999999</v>
      </c>
      <c r="O1132" s="3">
        <v>0.1454</v>
      </c>
      <c r="P1132" s="4">
        <f>$L1132*IF($J1132="",$I1132,VLOOKUP($J1132,margin_ranges!$E$5:$F$10,2,FALSE))</f>
        <v>13.799999999999999</v>
      </c>
      <c r="Q1132">
        <f>SUMIF($C$2:$C$4819,$C1132,$P$2:$P5949)/SUMIF($C$2:$C$4819,$C1132,$L$2:$L$4819)</f>
        <v>0.3</v>
      </c>
    </row>
    <row r="1133" spans="1:17" hidden="1" x14ac:dyDescent="0.3">
      <c r="A1133" t="s">
        <v>11502</v>
      </c>
      <c r="B1133" t="s">
        <v>8487</v>
      </c>
      <c r="C1133" t="s">
        <v>8513</v>
      </c>
      <c r="D1133" t="s">
        <v>8516</v>
      </c>
      <c r="E1133" t="s">
        <v>8517</v>
      </c>
      <c r="F1133" t="s">
        <v>11511</v>
      </c>
      <c r="G1133" s="2">
        <v>25</v>
      </c>
      <c r="H1133" t="s">
        <v>11512</v>
      </c>
      <c r="I1133">
        <v>0.3</v>
      </c>
      <c r="K1133" s="3">
        <f t="shared" si="17"/>
        <v>0.3</v>
      </c>
      <c r="L1133" s="4">
        <v>28</v>
      </c>
      <c r="M1133">
        <v>38</v>
      </c>
      <c r="N1133" s="3">
        <v>0.12670000000000001</v>
      </c>
      <c r="O1133" s="3">
        <v>0.1454</v>
      </c>
      <c r="P1133" s="4">
        <f>$L1133*IF($J1133="",$I1133,VLOOKUP($J1133,margin_ranges!$E$5:$F$10,2,FALSE))</f>
        <v>8.4</v>
      </c>
      <c r="Q1133">
        <f>SUMIF($C$2:$C$4819,$C1133,$P$2:$P5950)/SUMIF($C$2:$C$4819,$C1133,$L$2:$L$4819)</f>
        <v>0.3</v>
      </c>
    </row>
    <row r="1134" spans="1:17" hidden="1" x14ac:dyDescent="0.3">
      <c r="A1134" t="s">
        <v>11502</v>
      </c>
      <c r="B1134" t="s">
        <v>3519</v>
      </c>
      <c r="C1134" t="s">
        <v>3549</v>
      </c>
      <c r="D1134" t="s">
        <v>3550</v>
      </c>
      <c r="E1134" t="s">
        <v>3551</v>
      </c>
      <c r="F1134" t="s">
        <v>11511</v>
      </c>
      <c r="G1134" s="2">
        <v>27.5792</v>
      </c>
      <c r="H1134" t="s">
        <v>11515</v>
      </c>
      <c r="I1134">
        <v>0.3</v>
      </c>
      <c r="K1134" s="3">
        <f t="shared" si="17"/>
        <v>0.3</v>
      </c>
      <c r="L1134" s="4">
        <v>35</v>
      </c>
      <c r="M1134">
        <v>1</v>
      </c>
      <c r="N1134" s="3">
        <v>0.1426</v>
      </c>
      <c r="O1134" s="3">
        <v>0.18559999999999999</v>
      </c>
      <c r="P1134" s="4">
        <f>$L1134*IF($J1134="",$I1134,VLOOKUP($J1134,margin_ranges!$E$5:$F$10,2,FALSE))</f>
        <v>10.5</v>
      </c>
      <c r="Q1134">
        <f>SUMIF($C$2:$C$4819,$C1134,$P$2:$P5951)/SUMIF($C$2:$C$4819,$C1134,$L$2:$L$4819)</f>
        <v>0.3</v>
      </c>
    </row>
    <row r="1135" spans="1:17" hidden="1" x14ac:dyDescent="0.3">
      <c r="A1135" t="s">
        <v>11502</v>
      </c>
      <c r="B1135" t="s">
        <v>3519</v>
      </c>
      <c r="C1135" t="s">
        <v>3549</v>
      </c>
      <c r="D1135" t="s">
        <v>3552</v>
      </c>
      <c r="E1135" t="s">
        <v>3553</v>
      </c>
      <c r="F1135" t="s">
        <v>11511</v>
      </c>
      <c r="G1135" s="2">
        <v>27.5792</v>
      </c>
      <c r="H1135" t="s">
        <v>11515</v>
      </c>
      <c r="I1135">
        <v>0.3</v>
      </c>
      <c r="K1135" s="3">
        <f t="shared" si="17"/>
        <v>0.3</v>
      </c>
      <c r="L1135" s="4">
        <v>42</v>
      </c>
      <c r="M1135">
        <v>1</v>
      </c>
      <c r="N1135" s="3">
        <v>0.1646</v>
      </c>
      <c r="O1135" s="3">
        <v>0.18559999999999999</v>
      </c>
      <c r="P1135" s="4">
        <f>$L1135*IF($J1135="",$I1135,VLOOKUP($J1135,margin_ranges!$E$5:$F$10,2,FALSE))</f>
        <v>12.6</v>
      </c>
      <c r="Q1135">
        <f>SUMIF($C$2:$C$4819,$C1135,$P$2:$P5952)/SUMIF($C$2:$C$4819,$C1135,$L$2:$L$4819)</f>
        <v>0.3</v>
      </c>
    </row>
    <row r="1136" spans="1:17" hidden="1" x14ac:dyDescent="0.3">
      <c r="A1136" t="s">
        <v>11502</v>
      </c>
      <c r="B1136" t="s">
        <v>3519</v>
      </c>
      <c r="C1136" t="s">
        <v>3549</v>
      </c>
      <c r="D1136" t="s">
        <v>3554</v>
      </c>
      <c r="E1136" t="s">
        <v>3555</v>
      </c>
      <c r="F1136" t="s">
        <v>11511</v>
      </c>
      <c r="G1136" s="2">
        <v>27.5792</v>
      </c>
      <c r="H1136" t="s">
        <v>11515</v>
      </c>
      <c r="I1136">
        <v>0.3</v>
      </c>
      <c r="K1136" s="3">
        <f t="shared" si="17"/>
        <v>0.3</v>
      </c>
      <c r="L1136" s="4">
        <v>13</v>
      </c>
      <c r="M1136">
        <v>0</v>
      </c>
      <c r="N1136" s="3">
        <v>0.15859999999999999</v>
      </c>
      <c r="O1136" s="3">
        <v>0.18559999999999999</v>
      </c>
      <c r="P1136" s="4">
        <f>$L1136*IF($J1136="",$I1136,VLOOKUP($J1136,margin_ranges!$E$5:$F$10,2,FALSE))</f>
        <v>3.9</v>
      </c>
      <c r="Q1136">
        <f>SUMIF($C$2:$C$4819,$C1136,$P$2:$P5953)/SUMIF($C$2:$C$4819,$C1136,$L$2:$L$4819)</f>
        <v>0.3</v>
      </c>
    </row>
    <row r="1137" spans="1:17" hidden="1" x14ac:dyDescent="0.3">
      <c r="A1137" t="s">
        <v>11502</v>
      </c>
      <c r="B1137" t="s">
        <v>3519</v>
      </c>
      <c r="C1137" t="s">
        <v>3549</v>
      </c>
      <c r="D1137" t="s">
        <v>3556</v>
      </c>
      <c r="E1137" t="s">
        <v>3557</v>
      </c>
      <c r="F1137" t="s">
        <v>11511</v>
      </c>
      <c r="G1137" s="2">
        <v>27.5792</v>
      </c>
      <c r="H1137" t="s">
        <v>11515</v>
      </c>
      <c r="I1137">
        <v>0.3</v>
      </c>
      <c r="K1137" s="3">
        <f t="shared" si="17"/>
        <v>0.3</v>
      </c>
      <c r="L1137" s="4">
        <v>55</v>
      </c>
      <c r="M1137">
        <v>2</v>
      </c>
      <c r="N1137" s="3">
        <v>0.1381</v>
      </c>
      <c r="O1137" s="3">
        <v>0.18559999999999999</v>
      </c>
      <c r="P1137" s="4">
        <f>$L1137*IF($J1137="",$I1137,VLOOKUP($J1137,margin_ranges!$E$5:$F$10,2,FALSE))</f>
        <v>16.5</v>
      </c>
      <c r="Q1137">
        <f>SUMIF($C$2:$C$4819,$C1137,$P$2:$P5954)/SUMIF($C$2:$C$4819,$C1137,$L$2:$L$4819)</f>
        <v>0.3</v>
      </c>
    </row>
    <row r="1138" spans="1:17" hidden="1" x14ac:dyDescent="0.3">
      <c r="A1138" t="s">
        <v>11502</v>
      </c>
      <c r="B1138" t="s">
        <v>3519</v>
      </c>
      <c r="C1138" t="s">
        <v>3549</v>
      </c>
      <c r="D1138" t="s">
        <v>3558</v>
      </c>
      <c r="E1138" t="s">
        <v>3559</v>
      </c>
      <c r="F1138" t="s">
        <v>11511</v>
      </c>
      <c r="G1138" s="2">
        <v>27.5792</v>
      </c>
      <c r="H1138" t="s">
        <v>11515</v>
      </c>
      <c r="I1138">
        <v>0.3</v>
      </c>
      <c r="K1138" s="3">
        <f t="shared" si="17"/>
        <v>0.3</v>
      </c>
      <c r="L1138" s="4">
        <v>200</v>
      </c>
      <c r="M1138">
        <v>6</v>
      </c>
      <c r="N1138" s="3">
        <v>0.1656</v>
      </c>
      <c r="O1138" s="3">
        <v>0.18559999999999999</v>
      </c>
      <c r="P1138" s="4">
        <f>$L1138*IF($J1138="",$I1138,VLOOKUP($J1138,margin_ranges!$E$5:$F$10,2,FALSE))</f>
        <v>60</v>
      </c>
      <c r="Q1138">
        <f>SUMIF($C$2:$C$4819,$C1138,$P$2:$P5955)/SUMIF($C$2:$C$4819,$C1138,$L$2:$L$4819)</f>
        <v>0.3</v>
      </c>
    </row>
    <row r="1139" spans="1:17" hidden="1" x14ac:dyDescent="0.3">
      <c r="A1139" t="s">
        <v>11502</v>
      </c>
      <c r="B1139" t="s">
        <v>3519</v>
      </c>
      <c r="C1139" t="s">
        <v>3549</v>
      </c>
      <c r="D1139" t="s">
        <v>3560</v>
      </c>
      <c r="E1139" t="s">
        <v>3561</v>
      </c>
      <c r="F1139" t="s">
        <v>11511</v>
      </c>
      <c r="G1139" s="2">
        <v>27.5792</v>
      </c>
      <c r="H1139" t="s">
        <v>11515</v>
      </c>
      <c r="I1139">
        <v>0.3</v>
      </c>
      <c r="K1139" s="3">
        <f t="shared" si="17"/>
        <v>0.3</v>
      </c>
      <c r="L1139" s="4">
        <v>127</v>
      </c>
      <c r="M1139">
        <v>4</v>
      </c>
      <c r="N1139" s="3">
        <v>0.14280000000000001</v>
      </c>
      <c r="O1139" s="3">
        <v>0.18559999999999999</v>
      </c>
      <c r="P1139" s="4">
        <f>$L1139*IF($J1139="",$I1139,VLOOKUP($J1139,margin_ranges!$E$5:$F$10,2,FALSE))</f>
        <v>38.1</v>
      </c>
      <c r="Q1139">
        <f>SUMIF($C$2:$C$4819,$C1139,$P$2:$P5956)/SUMIF($C$2:$C$4819,$C1139,$L$2:$L$4819)</f>
        <v>0.3</v>
      </c>
    </row>
    <row r="1140" spans="1:17" hidden="1" x14ac:dyDescent="0.3">
      <c r="A1140" t="s">
        <v>11502</v>
      </c>
      <c r="B1140" t="s">
        <v>3519</v>
      </c>
      <c r="C1140" t="s">
        <v>3549</v>
      </c>
      <c r="D1140" t="s">
        <v>3562</v>
      </c>
      <c r="E1140" t="s">
        <v>3563</v>
      </c>
      <c r="F1140" t="s">
        <v>11511</v>
      </c>
      <c r="G1140" s="2">
        <v>27.5792</v>
      </c>
      <c r="H1140" t="s">
        <v>11515</v>
      </c>
      <c r="I1140">
        <v>0.3</v>
      </c>
      <c r="K1140" s="3">
        <f t="shared" si="17"/>
        <v>0.3</v>
      </c>
      <c r="L1140" s="4">
        <v>212</v>
      </c>
      <c r="M1140">
        <v>6</v>
      </c>
      <c r="N1140" s="3">
        <v>0.17949999999999999</v>
      </c>
      <c r="O1140" s="3">
        <v>0.18559999999999999</v>
      </c>
      <c r="P1140" s="4">
        <f>$L1140*IF($J1140="",$I1140,VLOOKUP($J1140,margin_ranges!$E$5:$F$10,2,FALSE))</f>
        <v>63.599999999999994</v>
      </c>
      <c r="Q1140">
        <f>SUMIF($C$2:$C$4819,$C1140,$P$2:$P5957)/SUMIF($C$2:$C$4819,$C1140,$L$2:$L$4819)</f>
        <v>0.3</v>
      </c>
    </row>
    <row r="1141" spans="1:17" hidden="1" x14ac:dyDescent="0.3">
      <c r="A1141" t="s">
        <v>11502</v>
      </c>
      <c r="B1141" t="s">
        <v>3519</v>
      </c>
      <c r="C1141" t="s">
        <v>3549</v>
      </c>
      <c r="D1141" t="s">
        <v>3564</v>
      </c>
      <c r="E1141" t="s">
        <v>3565</v>
      </c>
      <c r="F1141" t="s">
        <v>11511</v>
      </c>
      <c r="G1141" s="2">
        <v>27.5792</v>
      </c>
      <c r="H1141" t="s">
        <v>11515</v>
      </c>
      <c r="I1141">
        <v>0.3</v>
      </c>
      <c r="K1141" s="3">
        <f t="shared" si="17"/>
        <v>0.3</v>
      </c>
      <c r="L1141" s="4">
        <v>140</v>
      </c>
      <c r="M1141">
        <v>4</v>
      </c>
      <c r="N1141" s="3">
        <v>0.11269999999999999</v>
      </c>
      <c r="O1141" s="3">
        <v>0.18559999999999999</v>
      </c>
      <c r="P1141" s="4">
        <f>$L1141*IF($J1141="",$I1141,VLOOKUP($J1141,margin_ranges!$E$5:$F$10,2,FALSE))</f>
        <v>42</v>
      </c>
      <c r="Q1141">
        <f>SUMIF($C$2:$C$4819,$C1141,$P$2:$P5958)/SUMIF($C$2:$C$4819,$C1141,$L$2:$L$4819)</f>
        <v>0.3</v>
      </c>
    </row>
    <row r="1142" spans="1:17" hidden="1" x14ac:dyDescent="0.3">
      <c r="A1142" t="s">
        <v>11502</v>
      </c>
      <c r="B1142" t="s">
        <v>3519</v>
      </c>
      <c r="C1142" t="s">
        <v>3549</v>
      </c>
      <c r="D1142" s="1" t="s">
        <v>3566</v>
      </c>
      <c r="E1142" t="s">
        <v>3567</v>
      </c>
      <c r="F1142" t="s">
        <v>11511</v>
      </c>
      <c r="G1142" s="2">
        <v>27.5792</v>
      </c>
      <c r="H1142" t="s">
        <v>11515</v>
      </c>
      <c r="I1142">
        <v>0.3</v>
      </c>
      <c r="K1142" s="3">
        <f t="shared" si="17"/>
        <v>0.3</v>
      </c>
      <c r="L1142" s="4">
        <v>226</v>
      </c>
      <c r="M1142">
        <v>6</v>
      </c>
      <c r="N1142" s="3">
        <v>0.15670000000000001</v>
      </c>
      <c r="O1142" s="3">
        <v>0.18559999999999999</v>
      </c>
      <c r="P1142" s="4">
        <f>$L1142*IF($J1142="",$I1142,VLOOKUP($J1142,margin_ranges!$E$5:$F$10,2,FALSE))</f>
        <v>67.8</v>
      </c>
      <c r="Q1142">
        <f>SUMIF($C$2:$C$4819,$C1142,$P$2:$P5959)/SUMIF($C$2:$C$4819,$C1142,$L$2:$L$4819)</f>
        <v>0.3</v>
      </c>
    </row>
    <row r="1143" spans="1:17" hidden="1" x14ac:dyDescent="0.3">
      <c r="A1143" t="s">
        <v>11502</v>
      </c>
      <c r="B1143" t="s">
        <v>3519</v>
      </c>
      <c r="C1143" t="s">
        <v>3549</v>
      </c>
      <c r="D1143" t="s">
        <v>3568</v>
      </c>
      <c r="E1143" t="s">
        <v>3569</v>
      </c>
      <c r="F1143" t="s">
        <v>11513</v>
      </c>
      <c r="G1143" s="2">
        <v>27.5792</v>
      </c>
      <c r="H1143" t="s">
        <v>11515</v>
      </c>
      <c r="I1143">
        <v>0.3</v>
      </c>
      <c r="K1143" s="3">
        <f t="shared" si="17"/>
        <v>0.3</v>
      </c>
      <c r="L1143" s="4">
        <v>480</v>
      </c>
      <c r="M1143">
        <v>14</v>
      </c>
      <c r="N1143" s="3">
        <v>0.26340000000000002</v>
      </c>
      <c r="O1143" s="3">
        <v>0.18559999999999999</v>
      </c>
      <c r="P1143" s="4">
        <f>$L1143*IF($J1143="",$I1143,VLOOKUP($J1143,margin_ranges!$E$5:$F$10,2,FALSE))</f>
        <v>144</v>
      </c>
      <c r="Q1143">
        <f>SUMIF($C$2:$C$4819,$C1143,$P$2:$P5960)/SUMIF($C$2:$C$4819,$C1143,$L$2:$L$4819)</f>
        <v>0.3</v>
      </c>
    </row>
    <row r="1144" spans="1:17" hidden="1" x14ac:dyDescent="0.3">
      <c r="A1144" t="s">
        <v>11502</v>
      </c>
      <c r="B1144" t="s">
        <v>3519</v>
      </c>
      <c r="C1144" t="s">
        <v>3549</v>
      </c>
      <c r="D1144" t="s">
        <v>3570</v>
      </c>
      <c r="E1144" t="s">
        <v>3571</v>
      </c>
      <c r="F1144" t="s">
        <v>11511</v>
      </c>
      <c r="G1144" s="2">
        <v>27.5792</v>
      </c>
      <c r="H1144" t="s">
        <v>11515</v>
      </c>
      <c r="I1144">
        <v>0.3</v>
      </c>
      <c r="K1144" s="3">
        <f t="shared" si="17"/>
        <v>0.3</v>
      </c>
      <c r="L1144" s="4">
        <v>116</v>
      </c>
      <c r="M1144">
        <v>3</v>
      </c>
      <c r="N1144" s="3">
        <v>0.108</v>
      </c>
      <c r="O1144" s="3">
        <v>0.18559999999999999</v>
      </c>
      <c r="P1144" s="4">
        <f>$L1144*IF($J1144="",$I1144,VLOOKUP($J1144,margin_ranges!$E$5:$F$10,2,FALSE))</f>
        <v>34.799999999999997</v>
      </c>
      <c r="Q1144">
        <f>SUMIF($C$2:$C$4819,$C1144,$P$2:$P5961)/SUMIF($C$2:$C$4819,$C1144,$L$2:$L$4819)</f>
        <v>0.3</v>
      </c>
    </row>
    <row r="1145" spans="1:17" hidden="1" x14ac:dyDescent="0.3">
      <c r="A1145" t="s">
        <v>11502</v>
      </c>
      <c r="B1145" t="s">
        <v>3519</v>
      </c>
      <c r="C1145" t="s">
        <v>3549</v>
      </c>
      <c r="D1145" t="s">
        <v>3572</v>
      </c>
      <c r="E1145" t="s">
        <v>3573</v>
      </c>
      <c r="F1145" t="s">
        <v>11511</v>
      </c>
      <c r="G1145" s="2">
        <v>27.5792</v>
      </c>
      <c r="H1145" t="s">
        <v>11515</v>
      </c>
      <c r="I1145">
        <v>0.3</v>
      </c>
      <c r="K1145" s="3">
        <f t="shared" si="17"/>
        <v>0.3</v>
      </c>
      <c r="L1145" s="4">
        <v>7</v>
      </c>
      <c r="M1145">
        <v>0</v>
      </c>
      <c r="N1145" s="3">
        <v>0.11210000000000001</v>
      </c>
      <c r="O1145" s="3">
        <v>0.18559999999999999</v>
      </c>
      <c r="P1145" s="4">
        <f>$L1145*IF($J1145="",$I1145,VLOOKUP($J1145,margin_ranges!$E$5:$F$10,2,FALSE))</f>
        <v>2.1</v>
      </c>
      <c r="Q1145">
        <f>SUMIF($C$2:$C$4819,$C1145,$P$2:$P5962)/SUMIF($C$2:$C$4819,$C1145,$L$2:$L$4819)</f>
        <v>0.3</v>
      </c>
    </row>
    <row r="1146" spans="1:17" hidden="1" x14ac:dyDescent="0.3">
      <c r="A1146" t="s">
        <v>11502</v>
      </c>
      <c r="B1146" t="s">
        <v>3519</v>
      </c>
      <c r="C1146" t="s">
        <v>3549</v>
      </c>
      <c r="D1146" s="1" t="s">
        <v>3574</v>
      </c>
      <c r="E1146" t="s">
        <v>3575</v>
      </c>
      <c r="F1146" t="s">
        <v>11511</v>
      </c>
      <c r="G1146" s="2">
        <v>27.5792</v>
      </c>
      <c r="H1146" t="s">
        <v>11515</v>
      </c>
      <c r="I1146">
        <v>0.3</v>
      </c>
      <c r="K1146" s="3">
        <f t="shared" si="17"/>
        <v>0.3</v>
      </c>
      <c r="L1146" s="4">
        <v>63</v>
      </c>
      <c r="M1146">
        <v>2</v>
      </c>
      <c r="N1146" s="3">
        <v>0.1157</v>
      </c>
      <c r="O1146" s="3">
        <v>0.18559999999999999</v>
      </c>
      <c r="P1146" s="4">
        <f>$L1146*IF($J1146="",$I1146,VLOOKUP($J1146,margin_ranges!$E$5:$F$10,2,FALSE))</f>
        <v>18.899999999999999</v>
      </c>
      <c r="Q1146">
        <f>SUMIF($C$2:$C$4819,$C1146,$P$2:$P5963)/SUMIF($C$2:$C$4819,$C1146,$L$2:$L$4819)</f>
        <v>0.3</v>
      </c>
    </row>
    <row r="1147" spans="1:17" hidden="1" x14ac:dyDescent="0.3">
      <c r="A1147" t="s">
        <v>11502</v>
      </c>
      <c r="B1147" t="s">
        <v>3519</v>
      </c>
      <c r="C1147" t="s">
        <v>3549</v>
      </c>
      <c r="D1147" t="s">
        <v>3576</v>
      </c>
      <c r="E1147" t="s">
        <v>3577</v>
      </c>
      <c r="F1147" t="s">
        <v>11513</v>
      </c>
      <c r="G1147" s="2">
        <v>27.5792</v>
      </c>
      <c r="H1147" t="s">
        <v>11515</v>
      </c>
      <c r="I1147">
        <v>0.3</v>
      </c>
      <c r="K1147" s="3">
        <f t="shared" si="17"/>
        <v>0.3</v>
      </c>
      <c r="L1147" s="4">
        <v>761</v>
      </c>
      <c r="M1147">
        <v>22</v>
      </c>
      <c r="N1147" s="3">
        <v>0.23680000000000001</v>
      </c>
      <c r="O1147" s="3">
        <v>0.18559999999999999</v>
      </c>
      <c r="P1147" s="4">
        <f>$L1147*IF($J1147="",$I1147,VLOOKUP($J1147,margin_ranges!$E$5:$F$10,2,FALSE))</f>
        <v>228.29999999999998</v>
      </c>
      <c r="Q1147">
        <f>SUMIF($C$2:$C$4819,$C1147,$P$2:$P5964)/SUMIF($C$2:$C$4819,$C1147,$L$2:$L$4819)</f>
        <v>0.3</v>
      </c>
    </row>
    <row r="1148" spans="1:17" hidden="1" x14ac:dyDescent="0.3">
      <c r="A1148" t="s">
        <v>11502</v>
      </c>
      <c r="B1148" t="s">
        <v>3519</v>
      </c>
      <c r="C1148" t="s">
        <v>3549</v>
      </c>
      <c r="D1148" t="s">
        <v>3578</v>
      </c>
      <c r="E1148" t="s">
        <v>3579</v>
      </c>
      <c r="F1148" t="s">
        <v>11511</v>
      </c>
      <c r="G1148" s="2">
        <v>27.5792</v>
      </c>
      <c r="H1148" t="s">
        <v>11515</v>
      </c>
      <c r="I1148">
        <v>0.3</v>
      </c>
      <c r="K1148" s="3">
        <f t="shared" si="17"/>
        <v>0.3</v>
      </c>
      <c r="L1148" s="4">
        <v>77</v>
      </c>
      <c r="M1148">
        <v>2</v>
      </c>
      <c r="N1148" s="3">
        <v>0.19289999999999999</v>
      </c>
      <c r="O1148" s="3">
        <v>0.18559999999999999</v>
      </c>
      <c r="P1148" s="4">
        <f>$L1148*IF($J1148="",$I1148,VLOOKUP($J1148,margin_ranges!$E$5:$F$10,2,FALSE))</f>
        <v>23.099999999999998</v>
      </c>
      <c r="Q1148">
        <f>SUMIF($C$2:$C$4819,$C1148,$P$2:$P5965)/SUMIF($C$2:$C$4819,$C1148,$L$2:$L$4819)</f>
        <v>0.3</v>
      </c>
    </row>
    <row r="1149" spans="1:17" hidden="1" x14ac:dyDescent="0.3">
      <c r="A1149" t="s">
        <v>11502</v>
      </c>
      <c r="B1149" t="s">
        <v>3519</v>
      </c>
      <c r="C1149" t="s">
        <v>3549</v>
      </c>
      <c r="D1149" t="s">
        <v>3580</v>
      </c>
      <c r="E1149" t="s">
        <v>3581</v>
      </c>
      <c r="F1149" t="s">
        <v>11511</v>
      </c>
      <c r="G1149" s="2">
        <v>27.5792</v>
      </c>
      <c r="H1149" t="s">
        <v>11515</v>
      </c>
      <c r="I1149">
        <v>0.3</v>
      </c>
      <c r="K1149" s="3">
        <f t="shared" si="17"/>
        <v>0.3</v>
      </c>
      <c r="L1149" s="4">
        <v>138</v>
      </c>
      <c r="M1149">
        <v>4</v>
      </c>
      <c r="N1149" s="3">
        <v>0.11849999999999999</v>
      </c>
      <c r="O1149" s="3">
        <v>0.18559999999999999</v>
      </c>
      <c r="P1149" s="4">
        <f>$L1149*IF($J1149="",$I1149,VLOOKUP($J1149,margin_ranges!$E$5:$F$10,2,FALSE))</f>
        <v>41.4</v>
      </c>
      <c r="Q1149">
        <f>SUMIF($C$2:$C$4819,$C1149,$P$2:$P5966)/SUMIF($C$2:$C$4819,$C1149,$L$2:$L$4819)</f>
        <v>0.3</v>
      </c>
    </row>
    <row r="1150" spans="1:17" hidden="1" x14ac:dyDescent="0.3">
      <c r="A1150" t="s">
        <v>11502</v>
      </c>
      <c r="B1150" t="s">
        <v>3519</v>
      </c>
      <c r="C1150" t="s">
        <v>3549</v>
      </c>
      <c r="D1150" t="s">
        <v>3582</v>
      </c>
      <c r="E1150" t="s">
        <v>3583</v>
      </c>
      <c r="F1150" t="s">
        <v>11511</v>
      </c>
      <c r="G1150" s="2">
        <v>27.5792</v>
      </c>
      <c r="H1150" t="s">
        <v>11515</v>
      </c>
      <c r="I1150">
        <v>0.3</v>
      </c>
      <c r="K1150" s="3">
        <f t="shared" si="17"/>
        <v>0.3</v>
      </c>
      <c r="L1150" s="4">
        <v>52</v>
      </c>
      <c r="M1150">
        <v>1</v>
      </c>
      <c r="N1150" s="3">
        <v>0.16300000000000001</v>
      </c>
      <c r="O1150" s="3">
        <v>0.18559999999999999</v>
      </c>
      <c r="P1150" s="4">
        <f>$L1150*IF($J1150="",$I1150,VLOOKUP($J1150,margin_ranges!$E$5:$F$10,2,FALSE))</f>
        <v>15.6</v>
      </c>
      <c r="Q1150">
        <f>SUMIF($C$2:$C$4819,$C1150,$P$2:$P5967)/SUMIF($C$2:$C$4819,$C1150,$L$2:$L$4819)</f>
        <v>0.3</v>
      </c>
    </row>
    <row r="1151" spans="1:17" hidden="1" x14ac:dyDescent="0.3">
      <c r="A1151" t="s">
        <v>11502</v>
      </c>
      <c r="B1151" t="s">
        <v>3519</v>
      </c>
      <c r="C1151" s="1" t="s">
        <v>3549</v>
      </c>
      <c r="D1151" s="1" t="s">
        <v>3584</v>
      </c>
      <c r="E1151" t="s">
        <v>3585</v>
      </c>
      <c r="F1151" t="s">
        <v>11513</v>
      </c>
      <c r="G1151" s="2">
        <v>27.5792</v>
      </c>
      <c r="H1151" t="s">
        <v>11515</v>
      </c>
      <c r="I1151">
        <v>0.3</v>
      </c>
      <c r="K1151" s="3">
        <f t="shared" si="17"/>
        <v>0.3</v>
      </c>
      <c r="L1151" s="4">
        <v>736</v>
      </c>
      <c r="M1151">
        <v>21</v>
      </c>
      <c r="N1151" s="3">
        <v>0.2203</v>
      </c>
      <c r="O1151" s="3">
        <v>0.18559999999999999</v>
      </c>
      <c r="P1151" s="4">
        <f>$L1151*IF($J1151="",$I1151,VLOOKUP($J1151,margin_ranges!$E$5:$F$10,2,FALSE))</f>
        <v>220.79999999999998</v>
      </c>
      <c r="Q1151">
        <f>SUMIF($C$2:$C$4819,$C1151,$P$2:$P5968)/SUMIF($C$2:$C$4819,$C1151,$L$2:$L$4819)</f>
        <v>0.3</v>
      </c>
    </row>
    <row r="1152" spans="1:17" hidden="1" x14ac:dyDescent="0.3">
      <c r="A1152" t="s">
        <v>11502</v>
      </c>
      <c r="B1152" t="s">
        <v>3519</v>
      </c>
      <c r="C1152" t="s">
        <v>3549</v>
      </c>
      <c r="D1152" t="s">
        <v>3586</v>
      </c>
      <c r="E1152" t="s">
        <v>3587</v>
      </c>
      <c r="F1152" t="s">
        <v>11511</v>
      </c>
      <c r="G1152" s="2">
        <v>27.5792</v>
      </c>
      <c r="H1152" t="s">
        <v>11515</v>
      </c>
      <c r="I1152">
        <v>0.3</v>
      </c>
      <c r="K1152" s="3">
        <f t="shared" si="17"/>
        <v>0.3</v>
      </c>
      <c r="L1152" s="4">
        <v>12</v>
      </c>
      <c r="M1152">
        <v>0</v>
      </c>
      <c r="N1152" s="3">
        <v>0.21829999999999999</v>
      </c>
      <c r="O1152" s="3">
        <v>0.18559999999999999</v>
      </c>
      <c r="P1152" s="4">
        <f>$L1152*IF($J1152="",$I1152,VLOOKUP($J1152,margin_ranges!$E$5:$F$10,2,FALSE))</f>
        <v>3.5999999999999996</v>
      </c>
      <c r="Q1152">
        <f>SUMIF($C$2:$C$4819,$C1152,$P$2:$P5969)/SUMIF($C$2:$C$4819,$C1152,$L$2:$L$4819)</f>
        <v>0.3</v>
      </c>
    </row>
    <row r="1153" spans="1:17" hidden="1" x14ac:dyDescent="0.3">
      <c r="A1153" t="s">
        <v>11502</v>
      </c>
      <c r="B1153" t="s">
        <v>4581</v>
      </c>
      <c r="C1153" t="s">
        <v>4632</v>
      </c>
      <c r="D1153" t="s">
        <v>4633</v>
      </c>
      <c r="E1153" t="s">
        <v>4634</v>
      </c>
      <c r="F1153" t="s">
        <v>11511</v>
      </c>
      <c r="G1153" s="2">
        <v>25</v>
      </c>
      <c r="H1153" t="s">
        <v>11512</v>
      </c>
      <c r="I1153">
        <v>0.3</v>
      </c>
      <c r="K1153" s="3">
        <f t="shared" si="17"/>
        <v>0.3</v>
      </c>
      <c r="L1153" s="4">
        <v>123</v>
      </c>
      <c r="M1153">
        <v>98</v>
      </c>
      <c r="N1153" s="3">
        <v>0.17460000000000001</v>
      </c>
      <c r="O1153" s="3">
        <v>0.1764</v>
      </c>
      <c r="P1153" s="4">
        <f>$L1153*IF($J1153="",$I1153,VLOOKUP($J1153,margin_ranges!$E$5:$F$10,2,FALSE))</f>
        <v>36.9</v>
      </c>
      <c r="Q1153">
        <f>SUMIF($C$2:$C$4819,$C1153,$P$2:$P5970)/SUMIF($C$2:$C$4819,$C1153,$L$2:$L$4819)</f>
        <v>0.3</v>
      </c>
    </row>
    <row r="1154" spans="1:17" hidden="1" x14ac:dyDescent="0.3">
      <c r="A1154" t="s">
        <v>11502</v>
      </c>
      <c r="B1154" t="s">
        <v>9718</v>
      </c>
      <c r="C1154" t="s">
        <v>9728</v>
      </c>
      <c r="D1154" t="s">
        <v>9729</v>
      </c>
      <c r="E1154" t="s">
        <v>9730</v>
      </c>
      <c r="F1154" t="s">
        <v>11511</v>
      </c>
      <c r="G1154" s="2">
        <v>27.479299999999999</v>
      </c>
      <c r="H1154" t="s">
        <v>11512</v>
      </c>
      <c r="I1154">
        <v>0.3</v>
      </c>
      <c r="K1154" s="3">
        <f t="shared" si="17"/>
        <v>0.3</v>
      </c>
      <c r="L1154" s="4">
        <v>16</v>
      </c>
      <c r="M1154">
        <v>62</v>
      </c>
      <c r="N1154" s="3">
        <v>6.1400000000000003E-2</v>
      </c>
      <c r="O1154" s="3">
        <v>5.8299999999999998E-2</v>
      </c>
      <c r="P1154" s="4">
        <f>$L1154*IF($J1154="",$I1154,VLOOKUP($J1154,margin_ranges!$E$5:$F$10,2,FALSE))</f>
        <v>4.8</v>
      </c>
      <c r="Q1154">
        <f>SUMIF($C$2:$C$4819,$C1154,$P$2:$P5971)/SUMIF($C$2:$C$4819,$C1154,$L$2:$L$4819)</f>
        <v>0.3</v>
      </c>
    </row>
    <row r="1155" spans="1:17" hidden="1" x14ac:dyDescent="0.3">
      <c r="A1155" t="s">
        <v>11502</v>
      </c>
      <c r="B1155" t="s">
        <v>9718</v>
      </c>
      <c r="C1155" t="s">
        <v>9728</v>
      </c>
      <c r="D1155" t="s">
        <v>9731</v>
      </c>
      <c r="E1155" t="s">
        <v>9732</v>
      </c>
      <c r="F1155" t="s">
        <v>11511</v>
      </c>
      <c r="G1155" s="2">
        <v>27.479299999999999</v>
      </c>
      <c r="H1155" t="s">
        <v>11515</v>
      </c>
      <c r="I1155">
        <v>0.3</v>
      </c>
      <c r="K1155" s="3">
        <f t="shared" ref="K1155:K1218" si="18">Q1155</f>
        <v>0.3</v>
      </c>
      <c r="L1155" s="4">
        <v>7</v>
      </c>
      <c r="M1155">
        <v>27</v>
      </c>
      <c r="N1155" s="3">
        <v>5.0299999999999997E-2</v>
      </c>
      <c r="O1155" s="3">
        <v>5.8299999999999998E-2</v>
      </c>
      <c r="P1155" s="4">
        <f>$L1155*IF($J1155="",$I1155,VLOOKUP($J1155,margin_ranges!$E$5:$F$10,2,FALSE))</f>
        <v>2.1</v>
      </c>
      <c r="Q1155">
        <f>SUMIF($C$2:$C$4819,$C1155,$P$2:$P5972)/SUMIF($C$2:$C$4819,$C1155,$L$2:$L$4819)</f>
        <v>0.3</v>
      </c>
    </row>
    <row r="1156" spans="1:17" hidden="1" x14ac:dyDescent="0.3">
      <c r="A1156" t="s">
        <v>11502</v>
      </c>
      <c r="B1156" t="s">
        <v>3597</v>
      </c>
      <c r="C1156" t="s">
        <v>3597</v>
      </c>
      <c r="D1156" t="s">
        <v>3598</v>
      </c>
      <c r="E1156" t="s">
        <v>3599</v>
      </c>
      <c r="F1156" t="s">
        <v>11511</v>
      </c>
      <c r="G1156" s="2">
        <v>32.876100000000001</v>
      </c>
      <c r="H1156" t="s">
        <v>11515</v>
      </c>
      <c r="I1156">
        <v>0.3</v>
      </c>
      <c r="K1156" s="3">
        <f t="shared" si="18"/>
        <v>0.3</v>
      </c>
      <c r="L1156" s="4">
        <v>8</v>
      </c>
      <c r="M1156">
        <v>28</v>
      </c>
      <c r="N1156" s="3">
        <v>2.3099999999999999E-2</v>
      </c>
      <c r="O1156" s="3">
        <v>2.69E-2</v>
      </c>
      <c r="P1156" s="4">
        <f>$L1156*IF($J1156="",$I1156,VLOOKUP($J1156,margin_ranges!$E$5:$F$10,2,FALSE))</f>
        <v>2.4</v>
      </c>
      <c r="Q1156">
        <f>SUMIF($C$2:$C$4819,$C1156,$P$2:$P5973)/SUMIF($C$2:$C$4819,$C1156,$L$2:$L$4819)</f>
        <v>0.3</v>
      </c>
    </row>
    <row r="1157" spans="1:17" hidden="1" x14ac:dyDescent="0.3">
      <c r="A1157" t="s">
        <v>11502</v>
      </c>
      <c r="B1157" t="s">
        <v>3597</v>
      </c>
      <c r="C1157" t="s">
        <v>3597</v>
      </c>
      <c r="D1157" t="s">
        <v>3600</v>
      </c>
      <c r="E1157" t="s">
        <v>3601</v>
      </c>
      <c r="F1157" t="s">
        <v>11511</v>
      </c>
      <c r="G1157" s="2">
        <v>32.876100000000001</v>
      </c>
      <c r="H1157" t="s">
        <v>11512</v>
      </c>
      <c r="I1157">
        <v>0.3</v>
      </c>
      <c r="K1157" s="3">
        <f t="shared" si="18"/>
        <v>0.3</v>
      </c>
      <c r="L1157" s="4">
        <v>12</v>
      </c>
      <c r="M1157">
        <v>40</v>
      </c>
      <c r="N1157" s="3">
        <v>4.0099999999999997E-2</v>
      </c>
      <c r="O1157" s="3">
        <v>2.69E-2</v>
      </c>
      <c r="P1157" s="4">
        <f>$L1157*IF($J1157="",$I1157,VLOOKUP($J1157,margin_ranges!$E$5:$F$10,2,FALSE))</f>
        <v>3.5999999999999996</v>
      </c>
      <c r="Q1157">
        <f>SUMIF($C$2:$C$4819,$C1157,$P$2:$P5974)/SUMIF($C$2:$C$4819,$C1157,$L$2:$L$4819)</f>
        <v>0.3</v>
      </c>
    </row>
    <row r="1158" spans="1:17" hidden="1" x14ac:dyDescent="0.3">
      <c r="A1158" t="s">
        <v>11502</v>
      </c>
      <c r="B1158" t="s">
        <v>3597</v>
      </c>
      <c r="C1158" t="s">
        <v>3597</v>
      </c>
      <c r="D1158" t="s">
        <v>3602</v>
      </c>
      <c r="E1158" t="s">
        <v>3603</v>
      </c>
      <c r="F1158" t="s">
        <v>11511</v>
      </c>
      <c r="G1158" s="2">
        <v>32.876100000000001</v>
      </c>
      <c r="H1158" t="s">
        <v>11512</v>
      </c>
      <c r="I1158">
        <v>0.3</v>
      </c>
      <c r="K1158" s="3">
        <f t="shared" si="18"/>
        <v>0.3</v>
      </c>
      <c r="L1158" s="4">
        <v>9</v>
      </c>
      <c r="M1158">
        <v>32</v>
      </c>
      <c r="N1158" s="3">
        <v>2.1000000000000001E-2</v>
      </c>
      <c r="O1158" s="3">
        <v>2.69E-2</v>
      </c>
      <c r="P1158" s="4">
        <f>$L1158*IF($J1158="",$I1158,VLOOKUP($J1158,margin_ranges!$E$5:$F$10,2,FALSE))</f>
        <v>2.6999999999999997</v>
      </c>
      <c r="Q1158">
        <f>SUMIF($C$2:$C$4819,$C1158,$P$2:$P5975)/SUMIF($C$2:$C$4819,$C1158,$L$2:$L$4819)</f>
        <v>0.3</v>
      </c>
    </row>
    <row r="1159" spans="1:17" hidden="1" x14ac:dyDescent="0.3">
      <c r="A1159" t="s">
        <v>11502</v>
      </c>
      <c r="B1159" t="s">
        <v>5907</v>
      </c>
      <c r="C1159" t="s">
        <v>6035</v>
      </c>
      <c r="D1159" t="s">
        <v>6036</v>
      </c>
      <c r="E1159" t="s">
        <v>6037</v>
      </c>
      <c r="F1159" t="s">
        <v>11513</v>
      </c>
      <c r="G1159" s="2">
        <v>29</v>
      </c>
      <c r="H1159" t="s">
        <v>11512</v>
      </c>
      <c r="I1159">
        <v>0.3</v>
      </c>
      <c r="K1159" s="3">
        <f t="shared" si="18"/>
        <v>0.3</v>
      </c>
      <c r="L1159" s="4">
        <v>76</v>
      </c>
      <c r="M1159">
        <v>17</v>
      </c>
      <c r="N1159" s="3">
        <v>8.8300000000000003E-2</v>
      </c>
      <c r="O1159" s="3">
        <v>9.7500000000000003E-2</v>
      </c>
      <c r="P1159" s="4">
        <f>$L1159*IF($J1159="",$I1159,VLOOKUP($J1159,margin_ranges!$E$5:$F$10,2,FALSE))</f>
        <v>22.8</v>
      </c>
      <c r="Q1159">
        <f>SUMIF($C$2:$C$4819,$C1159,$P$2:$P5976)/SUMIF($C$2:$C$4819,$C1159,$L$2:$L$4819)</f>
        <v>0.3</v>
      </c>
    </row>
    <row r="1160" spans="1:17" hidden="1" x14ac:dyDescent="0.3">
      <c r="A1160" t="s">
        <v>11502</v>
      </c>
      <c r="B1160" t="s">
        <v>5907</v>
      </c>
      <c r="C1160" t="s">
        <v>6035</v>
      </c>
      <c r="D1160" t="s">
        <v>6038</v>
      </c>
      <c r="E1160" t="s">
        <v>6039</v>
      </c>
      <c r="F1160" t="s">
        <v>11513</v>
      </c>
      <c r="G1160" s="2">
        <v>29</v>
      </c>
      <c r="H1160" t="s">
        <v>11512</v>
      </c>
      <c r="I1160">
        <v>0.3</v>
      </c>
      <c r="K1160" s="3">
        <f t="shared" si="18"/>
        <v>0.3</v>
      </c>
      <c r="L1160" s="4">
        <v>107</v>
      </c>
      <c r="M1160">
        <v>25</v>
      </c>
      <c r="N1160" s="3">
        <v>7.4700000000000003E-2</v>
      </c>
      <c r="O1160" s="3">
        <v>9.7500000000000003E-2</v>
      </c>
      <c r="P1160" s="4">
        <f>$L1160*IF($J1160="",$I1160,VLOOKUP($J1160,margin_ranges!$E$5:$F$10,2,FALSE))</f>
        <v>32.1</v>
      </c>
      <c r="Q1160">
        <f>SUMIF($C$2:$C$4819,$C1160,$P$2:$P5977)/SUMIF($C$2:$C$4819,$C1160,$L$2:$L$4819)</f>
        <v>0.3</v>
      </c>
    </row>
    <row r="1161" spans="1:17" hidden="1" x14ac:dyDescent="0.3">
      <c r="A1161" t="s">
        <v>11502</v>
      </c>
      <c r="B1161" t="s">
        <v>5907</v>
      </c>
      <c r="C1161" t="s">
        <v>6035</v>
      </c>
      <c r="D1161" t="s">
        <v>6040</v>
      </c>
      <c r="E1161" t="s">
        <v>6041</v>
      </c>
      <c r="F1161" t="s">
        <v>11513</v>
      </c>
      <c r="G1161" s="2">
        <v>29</v>
      </c>
      <c r="H1161" t="s">
        <v>11512</v>
      </c>
      <c r="I1161">
        <v>0.3</v>
      </c>
      <c r="K1161" s="3">
        <f t="shared" si="18"/>
        <v>0.3</v>
      </c>
      <c r="L1161" s="4">
        <v>175</v>
      </c>
      <c r="M1161">
        <v>40</v>
      </c>
      <c r="N1161" s="3">
        <v>0.13170000000000001</v>
      </c>
      <c r="O1161" s="3">
        <v>9.7500000000000003E-2</v>
      </c>
      <c r="P1161" s="4">
        <f>$L1161*IF($J1161="",$I1161,VLOOKUP($J1161,margin_ranges!$E$5:$F$10,2,FALSE))</f>
        <v>52.5</v>
      </c>
      <c r="Q1161">
        <f>SUMIF($C$2:$C$4819,$C1161,$P$2:$P5978)/SUMIF($C$2:$C$4819,$C1161,$L$2:$L$4819)</f>
        <v>0.3</v>
      </c>
    </row>
    <row r="1162" spans="1:17" hidden="1" x14ac:dyDescent="0.3">
      <c r="A1162" t="s">
        <v>11502</v>
      </c>
      <c r="B1162" t="s">
        <v>5907</v>
      </c>
      <c r="C1162" t="s">
        <v>6035</v>
      </c>
      <c r="D1162" t="s">
        <v>6042</v>
      </c>
      <c r="E1162" t="s">
        <v>6043</v>
      </c>
      <c r="F1162" t="s">
        <v>11513</v>
      </c>
      <c r="G1162" s="2">
        <v>29</v>
      </c>
      <c r="H1162" t="s">
        <v>11512</v>
      </c>
      <c r="I1162">
        <v>0.3</v>
      </c>
      <c r="K1162" s="3">
        <f t="shared" si="18"/>
        <v>0.3</v>
      </c>
      <c r="L1162" s="4">
        <v>77</v>
      </c>
      <c r="M1162">
        <v>18</v>
      </c>
      <c r="N1162" s="3">
        <v>9.2899999999999996E-2</v>
      </c>
      <c r="O1162" s="3">
        <v>9.7500000000000003E-2</v>
      </c>
      <c r="P1162" s="4">
        <f>$L1162*IF($J1162="",$I1162,VLOOKUP($J1162,margin_ranges!$E$5:$F$10,2,FALSE))</f>
        <v>23.099999999999998</v>
      </c>
      <c r="Q1162">
        <f>SUMIF($C$2:$C$4819,$C1162,$P$2:$P5979)/SUMIF($C$2:$C$4819,$C1162,$L$2:$L$4819)</f>
        <v>0.3</v>
      </c>
    </row>
    <row r="1163" spans="1:17" hidden="1" x14ac:dyDescent="0.3">
      <c r="A1163" t="s">
        <v>11502</v>
      </c>
      <c r="B1163" t="s">
        <v>7561</v>
      </c>
      <c r="C1163" t="s">
        <v>7669</v>
      </c>
      <c r="D1163" t="s">
        <v>7670</v>
      </c>
      <c r="E1163" t="s">
        <v>7671</v>
      </c>
      <c r="F1163" t="s">
        <v>11511</v>
      </c>
      <c r="G1163" s="2">
        <v>25</v>
      </c>
      <c r="H1163" t="s">
        <v>11512</v>
      </c>
      <c r="I1163">
        <v>0.3</v>
      </c>
      <c r="K1163" s="3">
        <f t="shared" si="18"/>
        <v>0.29999999999999993</v>
      </c>
      <c r="L1163" s="4">
        <v>9</v>
      </c>
      <c r="M1163">
        <v>22</v>
      </c>
      <c r="N1163" s="3">
        <v>0.1206</v>
      </c>
      <c r="O1163" s="3">
        <v>7.3700000000000002E-2</v>
      </c>
      <c r="P1163" s="4">
        <f>$L1163*IF($J1163="",$I1163,VLOOKUP($J1163,margin_ranges!$E$5:$F$10,2,FALSE))</f>
        <v>2.6999999999999997</v>
      </c>
      <c r="Q1163">
        <f>SUMIF($C$2:$C$4819,$C1163,$P$2:$P5980)/SUMIF($C$2:$C$4819,$C1163,$L$2:$L$4819)</f>
        <v>0.29999999999999993</v>
      </c>
    </row>
    <row r="1164" spans="1:17" hidden="1" x14ac:dyDescent="0.3">
      <c r="A1164" t="s">
        <v>11502</v>
      </c>
      <c r="B1164" t="s">
        <v>7561</v>
      </c>
      <c r="C1164" t="s">
        <v>7669</v>
      </c>
      <c r="D1164" t="s">
        <v>7672</v>
      </c>
      <c r="E1164" t="s">
        <v>7673</v>
      </c>
      <c r="F1164" t="s">
        <v>11511</v>
      </c>
      <c r="G1164" s="2">
        <v>25</v>
      </c>
      <c r="H1164" t="s">
        <v>11512</v>
      </c>
      <c r="I1164">
        <v>0.3</v>
      </c>
      <c r="K1164" s="3">
        <f t="shared" si="18"/>
        <v>0.29999999999999993</v>
      </c>
      <c r="L1164" s="4">
        <v>7</v>
      </c>
      <c r="M1164">
        <v>18</v>
      </c>
      <c r="N1164" s="3">
        <v>5.3199999999999997E-2</v>
      </c>
      <c r="O1164" s="3">
        <v>7.3700000000000002E-2</v>
      </c>
      <c r="P1164" s="4">
        <f>$L1164*IF($J1164="",$I1164,VLOOKUP($J1164,margin_ranges!$E$5:$F$10,2,FALSE))</f>
        <v>2.1</v>
      </c>
      <c r="Q1164">
        <f>SUMIF($C$2:$C$4819,$C1164,$P$2:$P5981)/SUMIF($C$2:$C$4819,$C1164,$L$2:$L$4819)</f>
        <v>0.29999999999999993</v>
      </c>
    </row>
    <row r="1165" spans="1:17" hidden="1" x14ac:dyDescent="0.3">
      <c r="A1165" t="s">
        <v>11502</v>
      </c>
      <c r="B1165" t="s">
        <v>7561</v>
      </c>
      <c r="C1165" t="s">
        <v>7669</v>
      </c>
      <c r="D1165" t="s">
        <v>7674</v>
      </c>
      <c r="E1165" t="s">
        <v>7675</v>
      </c>
      <c r="F1165" t="s">
        <v>11511</v>
      </c>
      <c r="G1165" s="2">
        <v>25</v>
      </c>
      <c r="H1165" t="s">
        <v>11512</v>
      </c>
      <c r="I1165">
        <v>0.3</v>
      </c>
      <c r="K1165" s="3">
        <f t="shared" si="18"/>
        <v>0.29999999999999993</v>
      </c>
      <c r="L1165" s="4">
        <v>17</v>
      </c>
      <c r="M1165">
        <v>43</v>
      </c>
      <c r="N1165" s="3">
        <v>7.4300000000000005E-2</v>
      </c>
      <c r="O1165" s="3">
        <v>7.3700000000000002E-2</v>
      </c>
      <c r="P1165" s="4">
        <f>$L1165*IF($J1165="",$I1165,VLOOKUP($J1165,margin_ranges!$E$5:$F$10,2,FALSE))</f>
        <v>5.0999999999999996</v>
      </c>
      <c r="Q1165">
        <f>SUMIF($C$2:$C$4819,$C1165,$P$2:$P5982)/SUMIF($C$2:$C$4819,$C1165,$L$2:$L$4819)</f>
        <v>0.29999999999999993</v>
      </c>
    </row>
    <row r="1166" spans="1:17" hidden="1" x14ac:dyDescent="0.3">
      <c r="A1166" t="s">
        <v>11502</v>
      </c>
      <c r="B1166" t="s">
        <v>1007</v>
      </c>
      <c r="C1166" t="s">
        <v>1064</v>
      </c>
      <c r="D1166" t="s">
        <v>1065</v>
      </c>
      <c r="E1166" t="s">
        <v>1066</v>
      </c>
      <c r="F1166" t="s">
        <v>11511</v>
      </c>
      <c r="G1166" s="2">
        <v>33</v>
      </c>
      <c r="H1166" t="s">
        <v>11518</v>
      </c>
      <c r="I1166">
        <v>0.43</v>
      </c>
      <c r="K1166" s="3">
        <f t="shared" si="18"/>
        <v>0.43000000000000005</v>
      </c>
      <c r="L1166" s="4">
        <v>90</v>
      </c>
      <c r="M1166">
        <v>100</v>
      </c>
      <c r="N1166" s="3">
        <v>0.10489999999999999</v>
      </c>
      <c r="O1166" s="3">
        <v>0.10489999999999999</v>
      </c>
      <c r="P1166" s="4">
        <f>$L1166*IF($J1166="",$I1166,VLOOKUP($J1166,margin_ranges!$E$5:$F$10,2,FALSE))</f>
        <v>38.700000000000003</v>
      </c>
      <c r="Q1166">
        <f>SUMIF($C$2:$C$4819,$C1166,$P$2:$P5983)/SUMIF($C$2:$C$4819,$C1166,$L$2:$L$4819)</f>
        <v>0.43000000000000005</v>
      </c>
    </row>
    <row r="1167" spans="1:17" hidden="1" x14ac:dyDescent="0.3">
      <c r="A1167" t="s">
        <v>11502</v>
      </c>
      <c r="B1167" t="s">
        <v>1360</v>
      </c>
      <c r="C1167" t="s">
        <v>1506</v>
      </c>
      <c r="D1167" t="s">
        <v>1507</v>
      </c>
      <c r="E1167" t="s">
        <v>1508</v>
      </c>
      <c r="F1167" t="s">
        <v>11511</v>
      </c>
      <c r="G1167" s="2">
        <v>28.7163</v>
      </c>
      <c r="H1167" t="s">
        <v>11512</v>
      </c>
      <c r="I1167">
        <v>0.3</v>
      </c>
      <c r="K1167" s="3">
        <f t="shared" si="18"/>
        <v>0.3</v>
      </c>
      <c r="L1167" s="4">
        <v>15</v>
      </c>
      <c r="M1167">
        <v>29</v>
      </c>
      <c r="N1167" s="3">
        <v>0.1216</v>
      </c>
      <c r="O1167" s="3">
        <v>0.21870000000000001</v>
      </c>
      <c r="P1167" s="4">
        <f>$L1167*IF($J1167="",$I1167,VLOOKUP($J1167,margin_ranges!$E$5:$F$10,2,FALSE))</f>
        <v>4.5</v>
      </c>
      <c r="Q1167">
        <f>SUMIF($C$2:$C$4819,$C1167,$P$2:$P5984)/SUMIF($C$2:$C$4819,$C1167,$L$2:$L$4819)</f>
        <v>0.3</v>
      </c>
    </row>
    <row r="1168" spans="1:17" hidden="1" x14ac:dyDescent="0.3">
      <c r="A1168" t="s">
        <v>11502</v>
      </c>
      <c r="B1168" t="s">
        <v>1360</v>
      </c>
      <c r="C1168" t="s">
        <v>1506</v>
      </c>
      <c r="D1168" t="s">
        <v>1509</v>
      </c>
      <c r="E1168" t="s">
        <v>1510</v>
      </c>
      <c r="F1168" t="s">
        <v>11511</v>
      </c>
      <c r="G1168" s="2">
        <v>28.7163</v>
      </c>
      <c r="H1168" t="s">
        <v>11512</v>
      </c>
      <c r="I1168">
        <v>0.3</v>
      </c>
      <c r="K1168" s="3">
        <f t="shared" si="18"/>
        <v>0.3</v>
      </c>
      <c r="L1168" s="4">
        <v>23</v>
      </c>
      <c r="M1168">
        <v>43</v>
      </c>
      <c r="N1168" s="3">
        <v>0.30470000000000003</v>
      </c>
      <c r="O1168" s="3">
        <v>0.21870000000000001</v>
      </c>
      <c r="P1168" s="4">
        <f>$L1168*IF($J1168="",$I1168,VLOOKUP($J1168,margin_ranges!$E$5:$F$10,2,FALSE))</f>
        <v>6.8999999999999995</v>
      </c>
      <c r="Q1168">
        <f>SUMIF($C$2:$C$4819,$C1168,$P$2:$P5985)/SUMIF($C$2:$C$4819,$C1168,$L$2:$L$4819)</f>
        <v>0.3</v>
      </c>
    </row>
    <row r="1169" spans="1:17" hidden="1" x14ac:dyDescent="0.3">
      <c r="A1169" t="s">
        <v>11502</v>
      </c>
      <c r="B1169" t="s">
        <v>1360</v>
      </c>
      <c r="C1169" t="s">
        <v>1506</v>
      </c>
      <c r="D1169" t="s">
        <v>1511</v>
      </c>
      <c r="E1169" t="s">
        <v>1512</v>
      </c>
      <c r="F1169" t="s">
        <v>11511</v>
      </c>
      <c r="G1169" s="2">
        <v>28.7163</v>
      </c>
      <c r="H1169" t="s">
        <v>11512</v>
      </c>
      <c r="I1169">
        <v>0.3</v>
      </c>
      <c r="K1169" s="3">
        <f t="shared" si="18"/>
        <v>0.3</v>
      </c>
      <c r="L1169" s="4">
        <v>15</v>
      </c>
      <c r="M1169">
        <v>28</v>
      </c>
      <c r="N1169" s="3">
        <v>0.35730000000000001</v>
      </c>
      <c r="O1169" s="3">
        <v>0.21870000000000001</v>
      </c>
      <c r="P1169" s="4">
        <f>$L1169*IF($J1169="",$I1169,VLOOKUP($J1169,margin_ranges!$E$5:$F$10,2,FALSE))</f>
        <v>4.5</v>
      </c>
      <c r="Q1169">
        <f>SUMIF($C$2:$C$4819,$C1169,$P$2:$P5986)/SUMIF($C$2:$C$4819,$C1169,$L$2:$L$4819)</f>
        <v>0.3</v>
      </c>
    </row>
    <row r="1170" spans="1:17" hidden="1" x14ac:dyDescent="0.3">
      <c r="A1170" t="s">
        <v>11502</v>
      </c>
      <c r="B1170" t="s">
        <v>3604</v>
      </c>
      <c r="C1170" t="s">
        <v>3605</v>
      </c>
      <c r="D1170" t="s">
        <v>3606</v>
      </c>
      <c r="E1170" t="s">
        <v>3607</v>
      </c>
      <c r="F1170" t="s">
        <v>11513</v>
      </c>
      <c r="G1170" s="2">
        <v>30.899000000000001</v>
      </c>
      <c r="H1170" t="s">
        <v>11515</v>
      </c>
      <c r="I1170">
        <v>0.3</v>
      </c>
      <c r="K1170" s="3">
        <f t="shared" si="18"/>
        <v>0.33845070422535212</v>
      </c>
      <c r="L1170" s="4">
        <v>600</v>
      </c>
      <c r="M1170">
        <v>70</v>
      </c>
      <c r="N1170" s="3">
        <v>0.2266</v>
      </c>
      <c r="O1170" s="3">
        <v>0.15329999999999999</v>
      </c>
      <c r="P1170" s="4">
        <f>$L1170*IF($J1170="",$I1170,VLOOKUP($J1170,margin_ranges!$E$5:$F$10,2,FALSE))</f>
        <v>180</v>
      </c>
      <c r="Q1170">
        <f>SUMIF($C$2:$C$4819,$C1170,$P$2:$P5987)/SUMIF($C$2:$C$4819,$C1170,$L$2:$L$4819)</f>
        <v>0.33845070422535212</v>
      </c>
    </row>
    <row r="1171" spans="1:17" hidden="1" x14ac:dyDescent="0.3">
      <c r="A1171" t="s">
        <v>11502</v>
      </c>
      <c r="B1171" t="s">
        <v>3604</v>
      </c>
      <c r="C1171" t="s">
        <v>3605</v>
      </c>
      <c r="D1171" t="s">
        <v>3608</v>
      </c>
      <c r="E1171" t="s">
        <v>3609</v>
      </c>
      <c r="F1171" t="s">
        <v>11513</v>
      </c>
      <c r="G1171" s="2">
        <v>30.899000000000001</v>
      </c>
      <c r="H1171" t="s">
        <v>11514</v>
      </c>
      <c r="I1171">
        <v>0.43</v>
      </c>
      <c r="K1171" s="3">
        <f t="shared" si="18"/>
        <v>0.33845070422535212</v>
      </c>
      <c r="L1171" s="4">
        <v>252</v>
      </c>
      <c r="M1171">
        <v>29</v>
      </c>
      <c r="N1171" s="3">
        <v>5.1499999999999997E-2</v>
      </c>
      <c r="O1171" s="3">
        <v>0.15329999999999999</v>
      </c>
      <c r="P1171" s="4">
        <f>$L1171*IF($J1171="",$I1171,VLOOKUP($J1171,margin_ranges!$E$5:$F$10,2,FALSE))</f>
        <v>108.36</v>
      </c>
      <c r="Q1171">
        <f>SUMIF($C$2:$C$4819,$C1171,$P$2:$P5988)/SUMIF($C$2:$C$4819,$C1171,$L$2:$L$4819)</f>
        <v>0.33845070422535212</v>
      </c>
    </row>
    <row r="1172" spans="1:17" hidden="1" x14ac:dyDescent="0.3">
      <c r="A1172" t="s">
        <v>11502</v>
      </c>
      <c r="B1172" t="s">
        <v>8885</v>
      </c>
      <c r="C1172" t="s">
        <v>8893</v>
      </c>
      <c r="D1172" t="s">
        <v>8894</v>
      </c>
      <c r="E1172" t="s">
        <v>8895</v>
      </c>
      <c r="F1172" t="s">
        <v>11511</v>
      </c>
      <c r="G1172" s="2">
        <v>29.199200000000001</v>
      </c>
      <c r="H1172" t="s">
        <v>11512</v>
      </c>
      <c r="I1172">
        <v>0.3</v>
      </c>
      <c r="K1172" s="3">
        <f t="shared" si="18"/>
        <v>0.3</v>
      </c>
      <c r="L1172" s="4">
        <v>17</v>
      </c>
      <c r="M1172">
        <v>80</v>
      </c>
      <c r="N1172" s="3">
        <v>0.47099999999999997</v>
      </c>
      <c r="O1172" s="3">
        <v>0.31609999999999999</v>
      </c>
      <c r="P1172" s="4">
        <f>$L1172*IF($J1172="",$I1172,VLOOKUP($J1172,margin_ranges!$E$5:$F$10,2,FALSE))</f>
        <v>5.0999999999999996</v>
      </c>
      <c r="Q1172">
        <f>SUMIF($C$2:$C$4819,$C1172,$P$2:$P5989)/SUMIF($C$2:$C$4819,$C1172,$L$2:$L$4819)</f>
        <v>0.3</v>
      </c>
    </row>
    <row r="1173" spans="1:17" hidden="1" x14ac:dyDescent="0.3">
      <c r="A1173" t="s">
        <v>11502</v>
      </c>
      <c r="B1173" t="s">
        <v>10084</v>
      </c>
      <c r="C1173" t="s">
        <v>10116</v>
      </c>
      <c r="D1173" s="1" t="s">
        <v>10117</v>
      </c>
      <c r="E1173" t="s">
        <v>10118</v>
      </c>
      <c r="F1173" t="s">
        <v>11511</v>
      </c>
      <c r="G1173" s="2">
        <v>32.4861</v>
      </c>
      <c r="H1173" t="s">
        <v>11512</v>
      </c>
      <c r="I1173">
        <v>0.3</v>
      </c>
      <c r="K1173" s="3">
        <f t="shared" si="18"/>
        <v>0.29999999999999993</v>
      </c>
      <c r="L1173" s="4">
        <v>211</v>
      </c>
      <c r="M1173">
        <v>26</v>
      </c>
      <c r="N1173" s="3">
        <v>0.21590000000000001</v>
      </c>
      <c r="O1173" s="3">
        <v>0.2203</v>
      </c>
      <c r="P1173" s="4">
        <f>$L1173*IF($J1173="",$I1173,VLOOKUP($J1173,margin_ranges!$E$5:$F$10,2,FALSE))</f>
        <v>63.3</v>
      </c>
      <c r="Q1173">
        <f>SUMIF($C$2:$C$4819,$C1173,$P$2:$P5990)/SUMIF($C$2:$C$4819,$C1173,$L$2:$L$4819)</f>
        <v>0.29999999999999993</v>
      </c>
    </row>
    <row r="1174" spans="1:17" hidden="1" x14ac:dyDescent="0.3">
      <c r="A1174" t="s">
        <v>11502</v>
      </c>
      <c r="B1174" t="s">
        <v>10084</v>
      </c>
      <c r="C1174" t="s">
        <v>10116</v>
      </c>
      <c r="D1174" t="s">
        <v>10119</v>
      </c>
      <c r="E1174" t="s">
        <v>10120</v>
      </c>
      <c r="F1174" t="s">
        <v>11511</v>
      </c>
      <c r="G1174" s="2">
        <v>32.4861</v>
      </c>
      <c r="H1174" t="s">
        <v>11512</v>
      </c>
      <c r="I1174">
        <v>0.3</v>
      </c>
      <c r="K1174" s="3">
        <f t="shared" si="18"/>
        <v>0.29999999999999993</v>
      </c>
      <c r="L1174" s="4">
        <v>115</v>
      </c>
      <c r="M1174">
        <v>14</v>
      </c>
      <c r="N1174" s="3">
        <v>0.20019999999999999</v>
      </c>
      <c r="O1174" s="3">
        <v>0.2203</v>
      </c>
      <c r="P1174" s="4">
        <f>$L1174*IF($J1174="",$I1174,VLOOKUP($J1174,margin_ranges!$E$5:$F$10,2,FALSE))</f>
        <v>34.5</v>
      </c>
      <c r="Q1174">
        <f>SUMIF($C$2:$C$4819,$C1174,$P$2:$P5991)/SUMIF($C$2:$C$4819,$C1174,$L$2:$L$4819)</f>
        <v>0.29999999999999993</v>
      </c>
    </row>
    <row r="1175" spans="1:17" hidden="1" x14ac:dyDescent="0.3">
      <c r="A1175" t="s">
        <v>11502</v>
      </c>
      <c r="B1175" t="s">
        <v>10084</v>
      </c>
      <c r="C1175" t="s">
        <v>10116</v>
      </c>
      <c r="D1175" t="s">
        <v>10121</v>
      </c>
      <c r="E1175" t="s">
        <v>10122</v>
      </c>
      <c r="F1175" t="s">
        <v>11511</v>
      </c>
      <c r="G1175" s="2">
        <v>32.4861</v>
      </c>
      <c r="H1175" t="s">
        <v>11512</v>
      </c>
      <c r="I1175">
        <v>0.3</v>
      </c>
      <c r="K1175" s="3">
        <f t="shared" si="18"/>
        <v>0.29999999999999993</v>
      </c>
      <c r="L1175" s="4">
        <v>146</v>
      </c>
      <c r="M1175">
        <v>18</v>
      </c>
      <c r="N1175" s="3">
        <v>0.22189999999999999</v>
      </c>
      <c r="O1175" s="3">
        <v>0.2203</v>
      </c>
      <c r="P1175" s="4">
        <f>$L1175*IF($J1175="",$I1175,VLOOKUP($J1175,margin_ranges!$E$5:$F$10,2,FALSE))</f>
        <v>43.8</v>
      </c>
      <c r="Q1175">
        <f>SUMIF($C$2:$C$4819,$C1175,$P$2:$P5992)/SUMIF($C$2:$C$4819,$C1175,$L$2:$L$4819)</f>
        <v>0.29999999999999993</v>
      </c>
    </row>
    <row r="1176" spans="1:17" hidden="1" x14ac:dyDescent="0.3">
      <c r="A1176" t="s">
        <v>11502</v>
      </c>
      <c r="B1176" t="s">
        <v>10084</v>
      </c>
      <c r="C1176" t="s">
        <v>10116</v>
      </c>
      <c r="D1176" t="s">
        <v>10123</v>
      </c>
      <c r="E1176" t="s">
        <v>10124</v>
      </c>
      <c r="F1176" t="s">
        <v>11511</v>
      </c>
      <c r="G1176" s="2">
        <v>32.4861</v>
      </c>
      <c r="H1176" t="s">
        <v>11512</v>
      </c>
      <c r="I1176">
        <v>0.3</v>
      </c>
      <c r="K1176" s="3">
        <f t="shared" si="18"/>
        <v>0.29999999999999993</v>
      </c>
      <c r="L1176" s="4">
        <v>211</v>
      </c>
      <c r="M1176">
        <v>26</v>
      </c>
      <c r="N1176" s="3">
        <v>0.2445</v>
      </c>
      <c r="O1176" s="3">
        <v>0.2203</v>
      </c>
      <c r="P1176" s="4">
        <f>$L1176*IF($J1176="",$I1176,VLOOKUP($J1176,margin_ranges!$E$5:$F$10,2,FALSE))</f>
        <v>63.3</v>
      </c>
      <c r="Q1176">
        <f>SUMIF($C$2:$C$4819,$C1176,$P$2:$P5993)/SUMIF($C$2:$C$4819,$C1176,$L$2:$L$4819)</f>
        <v>0.29999999999999993</v>
      </c>
    </row>
    <row r="1177" spans="1:17" hidden="1" x14ac:dyDescent="0.3">
      <c r="A1177" t="s">
        <v>11502</v>
      </c>
      <c r="B1177" t="s">
        <v>10084</v>
      </c>
      <c r="C1177" t="s">
        <v>10116</v>
      </c>
      <c r="D1177" s="1" t="s">
        <v>10125</v>
      </c>
      <c r="E1177" t="s">
        <v>10126</v>
      </c>
      <c r="F1177" t="s">
        <v>11511</v>
      </c>
      <c r="G1177" s="2">
        <v>32.4861</v>
      </c>
      <c r="H1177" t="s">
        <v>11512</v>
      </c>
      <c r="I1177">
        <v>0.3</v>
      </c>
      <c r="K1177" s="3">
        <f t="shared" si="18"/>
        <v>0.29999999999999993</v>
      </c>
      <c r="L1177" s="4">
        <v>129</v>
      </c>
      <c r="M1177">
        <v>16</v>
      </c>
      <c r="N1177" s="3">
        <v>0.2147</v>
      </c>
      <c r="O1177" s="3">
        <v>0.2203</v>
      </c>
      <c r="P1177" s="4">
        <f>$L1177*IF($J1177="",$I1177,VLOOKUP($J1177,margin_ranges!$E$5:$F$10,2,FALSE))</f>
        <v>38.699999999999996</v>
      </c>
      <c r="Q1177">
        <f>SUMIF($C$2:$C$4819,$C1177,$P$2:$P5994)/SUMIF($C$2:$C$4819,$C1177,$L$2:$L$4819)</f>
        <v>0.29999999999999993</v>
      </c>
    </row>
    <row r="1178" spans="1:17" hidden="1" x14ac:dyDescent="0.3">
      <c r="A1178" t="s">
        <v>11502</v>
      </c>
      <c r="B1178" t="s">
        <v>151</v>
      </c>
      <c r="C1178" t="s">
        <v>260</v>
      </c>
      <c r="D1178" t="s">
        <v>261</v>
      </c>
      <c r="E1178" t="s">
        <v>262</v>
      </c>
      <c r="F1178" t="s">
        <v>11511</v>
      </c>
      <c r="G1178" s="2">
        <v>36.937399999999997</v>
      </c>
      <c r="H1178" t="s">
        <v>11515</v>
      </c>
      <c r="I1178">
        <v>0.3</v>
      </c>
      <c r="K1178" s="3">
        <f t="shared" si="18"/>
        <v>0.3895555555555556</v>
      </c>
      <c r="L1178" s="4">
        <v>14</v>
      </c>
      <c r="M1178">
        <v>31</v>
      </c>
      <c r="N1178" s="3">
        <v>5.5500000000000001E-2</v>
      </c>
      <c r="O1178" s="3">
        <v>6.8400000000000002E-2</v>
      </c>
      <c r="P1178" s="4">
        <f>$L1178*IF($J1178="",$I1178,VLOOKUP($J1178,margin_ranges!$E$5:$F$10,2,FALSE))</f>
        <v>4.2</v>
      </c>
      <c r="Q1178">
        <f>SUMIF($C$2:$C$4819,$C1178,$P$2:$P5995)/SUMIF($C$2:$C$4819,$C1178,$L$2:$L$4819)</f>
        <v>0.3895555555555556</v>
      </c>
    </row>
    <row r="1179" spans="1:17" hidden="1" x14ac:dyDescent="0.3">
      <c r="A1179" t="s">
        <v>11502</v>
      </c>
      <c r="B1179" t="s">
        <v>151</v>
      </c>
      <c r="C1179" t="s">
        <v>260</v>
      </c>
      <c r="D1179" t="s">
        <v>263</v>
      </c>
      <c r="E1179" t="s">
        <v>264</v>
      </c>
      <c r="F1179" t="s">
        <v>11511</v>
      </c>
      <c r="G1179" s="2">
        <v>36.937399999999997</v>
      </c>
      <c r="H1179" t="s">
        <v>11514</v>
      </c>
      <c r="I1179">
        <v>0.43</v>
      </c>
      <c r="K1179" s="3">
        <f t="shared" si="18"/>
        <v>0.3895555555555556</v>
      </c>
      <c r="L1179" s="4">
        <v>31</v>
      </c>
      <c r="M1179">
        <v>69</v>
      </c>
      <c r="N1179" s="3">
        <v>7.7499999999999999E-2</v>
      </c>
      <c r="O1179" s="3">
        <v>6.8400000000000002E-2</v>
      </c>
      <c r="P1179" s="4">
        <f>$L1179*IF($J1179="",$I1179,VLOOKUP($J1179,margin_ranges!$E$5:$F$10,2,FALSE))</f>
        <v>13.33</v>
      </c>
      <c r="Q1179">
        <f>SUMIF($C$2:$C$4819,$C1179,$P$2:$P5996)/SUMIF($C$2:$C$4819,$C1179,$L$2:$L$4819)</f>
        <v>0.3895555555555556</v>
      </c>
    </row>
    <row r="1180" spans="1:17" hidden="1" x14ac:dyDescent="0.3">
      <c r="A1180" t="s">
        <v>11502</v>
      </c>
      <c r="B1180" t="s">
        <v>151</v>
      </c>
      <c r="C1180" t="s">
        <v>265</v>
      </c>
      <c r="D1180" t="s">
        <v>266</v>
      </c>
      <c r="E1180" t="s">
        <v>267</v>
      </c>
      <c r="F1180" t="s">
        <v>11511</v>
      </c>
      <c r="G1180" s="2">
        <v>39.9876</v>
      </c>
      <c r="H1180" t="s">
        <v>11514</v>
      </c>
      <c r="I1180">
        <v>0.43</v>
      </c>
      <c r="K1180" s="3">
        <f t="shared" si="18"/>
        <v>0.43</v>
      </c>
      <c r="L1180" s="4">
        <v>48</v>
      </c>
      <c r="M1180">
        <v>100</v>
      </c>
      <c r="N1180" s="3">
        <v>9.4600000000000004E-2</v>
      </c>
      <c r="O1180" s="3">
        <v>6.9199999999999998E-2</v>
      </c>
      <c r="P1180" s="4">
        <f>$L1180*IF($J1180="",$I1180,VLOOKUP($J1180,margin_ranges!$E$5:$F$10,2,FALSE))</f>
        <v>20.64</v>
      </c>
      <c r="Q1180">
        <f>SUMIF($C$2:$C$4819,$C1180,$P$2:$P5997)/SUMIF($C$2:$C$4819,$C1180,$L$2:$L$4819)</f>
        <v>0.43</v>
      </c>
    </row>
    <row r="1181" spans="1:17" hidden="1" x14ac:dyDescent="0.3">
      <c r="A1181" t="s">
        <v>11502</v>
      </c>
      <c r="B1181" t="s">
        <v>4581</v>
      </c>
      <c r="C1181" t="s">
        <v>4635</v>
      </c>
      <c r="D1181" s="1" t="s">
        <v>4636</v>
      </c>
      <c r="E1181" t="s">
        <v>4637</v>
      </c>
      <c r="F1181" t="s">
        <v>11513</v>
      </c>
      <c r="G1181" s="2">
        <v>25</v>
      </c>
      <c r="H1181" t="s">
        <v>11512</v>
      </c>
      <c r="I1181">
        <v>0.3</v>
      </c>
      <c r="K1181" s="3">
        <f t="shared" si="18"/>
        <v>0.30000000000000004</v>
      </c>
      <c r="L1181" s="4">
        <v>25</v>
      </c>
      <c r="M1181">
        <v>96</v>
      </c>
      <c r="N1181" s="3">
        <v>6.6100000000000006E-2</v>
      </c>
      <c r="O1181" s="3">
        <v>4.4999999999999998E-2</v>
      </c>
      <c r="P1181" s="4">
        <f>$L1181*IF($J1181="",$I1181,VLOOKUP($J1181,margin_ranges!$E$5:$F$10,2,FALSE))</f>
        <v>7.5</v>
      </c>
      <c r="Q1181">
        <f>SUMIF($C$2:$C$4819,$C1181,$P$2:$P5998)/SUMIF($C$2:$C$4819,$C1181,$L$2:$L$4819)</f>
        <v>0.30000000000000004</v>
      </c>
    </row>
    <row r="1182" spans="1:17" hidden="1" x14ac:dyDescent="0.3">
      <c r="A1182" t="s">
        <v>11502</v>
      </c>
      <c r="B1182" t="s">
        <v>5907</v>
      </c>
      <c r="C1182" t="s">
        <v>4635</v>
      </c>
      <c r="D1182" t="s">
        <v>6044</v>
      </c>
      <c r="E1182" t="s">
        <v>6045</v>
      </c>
      <c r="F1182" t="s">
        <v>11513</v>
      </c>
      <c r="G1182" s="2">
        <v>36.531199999999998</v>
      </c>
      <c r="H1182" t="s">
        <v>11512</v>
      </c>
      <c r="I1182">
        <v>0.3</v>
      </c>
      <c r="K1182" s="3">
        <f t="shared" si="18"/>
        <v>0.30000000000000004</v>
      </c>
      <c r="L1182" s="4">
        <v>460</v>
      </c>
      <c r="M1182">
        <v>35</v>
      </c>
      <c r="N1182" s="3">
        <v>0.1132</v>
      </c>
      <c r="O1182" s="3">
        <v>0.14899999999999999</v>
      </c>
      <c r="P1182" s="4">
        <f>$L1182*IF($J1182="",$I1182,VLOOKUP($J1182,margin_ranges!$E$5:$F$10,2,FALSE))</f>
        <v>138</v>
      </c>
      <c r="Q1182">
        <f>SUMIF($C$2:$C$4819,$C1182,$P$2:$P5999)/SUMIF($C$2:$C$4819,$C1182,$L$2:$L$4819)</f>
        <v>0.30000000000000004</v>
      </c>
    </row>
    <row r="1183" spans="1:17" hidden="1" x14ac:dyDescent="0.3">
      <c r="A1183" t="s">
        <v>11502</v>
      </c>
      <c r="B1183" t="s">
        <v>5907</v>
      </c>
      <c r="C1183" t="s">
        <v>4635</v>
      </c>
      <c r="D1183" t="s">
        <v>6046</v>
      </c>
      <c r="E1183" t="s">
        <v>6047</v>
      </c>
      <c r="F1183" t="s">
        <v>11513</v>
      </c>
      <c r="G1183" s="2">
        <v>36.531199999999998</v>
      </c>
      <c r="H1183" t="s">
        <v>11512</v>
      </c>
      <c r="I1183">
        <v>0.3</v>
      </c>
      <c r="K1183" s="3">
        <f t="shared" si="18"/>
        <v>0.30000000000000004</v>
      </c>
      <c r="L1183" s="4">
        <v>197</v>
      </c>
      <c r="M1183">
        <v>15</v>
      </c>
      <c r="N1183" s="3">
        <v>0.2893</v>
      </c>
      <c r="O1183" s="3">
        <v>0.14899999999999999</v>
      </c>
      <c r="P1183" s="4">
        <f>$L1183*IF($J1183="",$I1183,VLOOKUP($J1183,margin_ranges!$E$5:$F$10,2,FALSE))</f>
        <v>59.099999999999994</v>
      </c>
      <c r="Q1183">
        <f>SUMIF($C$2:$C$4819,$C1183,$P$2:$P6000)/SUMIF($C$2:$C$4819,$C1183,$L$2:$L$4819)</f>
        <v>0.30000000000000004</v>
      </c>
    </row>
    <row r="1184" spans="1:17" hidden="1" x14ac:dyDescent="0.3">
      <c r="A1184" t="s">
        <v>11502</v>
      </c>
      <c r="B1184" t="s">
        <v>5907</v>
      </c>
      <c r="C1184" t="s">
        <v>4635</v>
      </c>
      <c r="D1184" t="s">
        <v>6048</v>
      </c>
      <c r="E1184" t="s">
        <v>6049</v>
      </c>
      <c r="F1184" t="s">
        <v>11513</v>
      </c>
      <c r="G1184" s="2">
        <v>36.531199999999998</v>
      </c>
      <c r="H1184" t="s">
        <v>11512</v>
      </c>
      <c r="I1184">
        <v>0.3</v>
      </c>
      <c r="K1184" s="3">
        <f t="shared" si="18"/>
        <v>0.30000000000000004</v>
      </c>
      <c r="L1184" s="4">
        <v>500</v>
      </c>
      <c r="M1184">
        <v>38</v>
      </c>
      <c r="N1184" s="3">
        <v>0.16109999999999999</v>
      </c>
      <c r="O1184" s="3">
        <v>0.14899999999999999</v>
      </c>
      <c r="P1184" s="4">
        <f>$L1184*IF($J1184="",$I1184,VLOOKUP($J1184,margin_ranges!$E$5:$F$10,2,FALSE))</f>
        <v>150</v>
      </c>
      <c r="Q1184">
        <f>SUMIF($C$2:$C$4819,$C1184,$P$2:$P6001)/SUMIF($C$2:$C$4819,$C1184,$L$2:$L$4819)</f>
        <v>0.30000000000000004</v>
      </c>
    </row>
    <row r="1185" spans="1:17" hidden="1" x14ac:dyDescent="0.3">
      <c r="A1185" t="s">
        <v>11502</v>
      </c>
      <c r="B1185" t="s">
        <v>5907</v>
      </c>
      <c r="C1185" t="s">
        <v>4635</v>
      </c>
      <c r="D1185" t="s">
        <v>6050</v>
      </c>
      <c r="E1185" t="s">
        <v>6051</v>
      </c>
      <c r="F1185" t="s">
        <v>11513</v>
      </c>
      <c r="G1185" s="2">
        <v>36.531199999999998</v>
      </c>
      <c r="H1185" t="s">
        <v>11512</v>
      </c>
      <c r="I1185">
        <v>0.3</v>
      </c>
      <c r="K1185" s="3">
        <f t="shared" si="18"/>
        <v>0.30000000000000004</v>
      </c>
      <c r="L1185" s="4">
        <v>146</v>
      </c>
      <c r="M1185">
        <v>11</v>
      </c>
      <c r="N1185" s="3">
        <v>4.7E-2</v>
      </c>
      <c r="O1185" s="3">
        <v>0.14899999999999999</v>
      </c>
      <c r="P1185" s="4">
        <f>$L1185*IF($J1185="",$I1185,VLOOKUP($J1185,margin_ranges!$E$5:$F$10,2,FALSE))</f>
        <v>43.8</v>
      </c>
      <c r="Q1185">
        <f>SUMIF($C$2:$C$4819,$C1185,$P$2:$P6002)/SUMIF($C$2:$C$4819,$C1185,$L$2:$L$4819)</f>
        <v>0.30000000000000004</v>
      </c>
    </row>
    <row r="1186" spans="1:17" hidden="1" x14ac:dyDescent="0.3">
      <c r="A1186" t="s">
        <v>11502</v>
      </c>
      <c r="B1186" t="s">
        <v>6775</v>
      </c>
      <c r="C1186" t="s">
        <v>3474</v>
      </c>
      <c r="D1186" t="s">
        <v>6866</v>
      </c>
      <c r="E1186" t="s">
        <v>3480</v>
      </c>
      <c r="F1186" t="s">
        <v>11513</v>
      </c>
      <c r="G1186" s="2">
        <v>25</v>
      </c>
      <c r="H1186" t="s">
        <v>11512</v>
      </c>
      <c r="I1186">
        <v>0.3</v>
      </c>
      <c r="K1186" s="3">
        <f t="shared" si="18"/>
        <v>0.3</v>
      </c>
      <c r="L1186" s="4">
        <v>659</v>
      </c>
      <c r="M1186">
        <v>39</v>
      </c>
      <c r="N1186" s="3">
        <v>0.2135</v>
      </c>
      <c r="O1186" s="3">
        <v>0.21360000000000001</v>
      </c>
      <c r="P1186" s="4">
        <f>$L1186*IF($J1186="",$I1186,VLOOKUP($J1186,margin_ranges!$E$5:$F$10,2,FALSE))</f>
        <v>197.7</v>
      </c>
      <c r="Q1186">
        <f>SUMIF($C$2:$C$4819,$C1186,$P$2:$P6003)/SUMIF($C$2:$C$4819,$C1186,$L$2:$L$4819)</f>
        <v>0.3</v>
      </c>
    </row>
    <row r="1187" spans="1:17" hidden="1" x14ac:dyDescent="0.3">
      <c r="A1187" t="s">
        <v>11502</v>
      </c>
      <c r="B1187" t="s">
        <v>3444</v>
      </c>
      <c r="C1187" t="s">
        <v>3474</v>
      </c>
      <c r="D1187" t="s">
        <v>3475</v>
      </c>
      <c r="E1187" t="s">
        <v>3476</v>
      </c>
      <c r="F1187" t="s">
        <v>11511</v>
      </c>
      <c r="G1187" s="2">
        <v>25</v>
      </c>
      <c r="H1187" t="s">
        <v>11512</v>
      </c>
      <c r="I1187">
        <v>0.3</v>
      </c>
      <c r="K1187" s="3">
        <f t="shared" si="18"/>
        <v>0.3</v>
      </c>
      <c r="L1187" s="4">
        <v>31</v>
      </c>
      <c r="M1187">
        <v>24</v>
      </c>
      <c r="N1187" s="3">
        <v>9.1800000000000007E-2</v>
      </c>
      <c r="O1187" s="3">
        <v>8.7800000000000003E-2</v>
      </c>
      <c r="P1187" s="4">
        <f>$L1187*IF($J1187="",$I1187,VLOOKUP($J1187,margin_ranges!$E$5:$F$10,2,FALSE))</f>
        <v>9.2999999999999989</v>
      </c>
      <c r="Q1187">
        <f>SUMIF($C$2:$C$4819,$C1187,$P$2:$P6004)/SUMIF($C$2:$C$4819,$C1187,$L$2:$L$4819)</f>
        <v>0.3</v>
      </c>
    </row>
    <row r="1188" spans="1:17" hidden="1" x14ac:dyDescent="0.3">
      <c r="A1188" t="s">
        <v>11502</v>
      </c>
      <c r="B1188" t="s">
        <v>4268</v>
      </c>
      <c r="C1188" t="s">
        <v>3474</v>
      </c>
      <c r="D1188" t="s">
        <v>4276</v>
      </c>
      <c r="E1188" t="s">
        <v>3476</v>
      </c>
      <c r="F1188" t="s">
        <v>11511</v>
      </c>
      <c r="G1188" s="2">
        <v>34</v>
      </c>
      <c r="H1188" t="s">
        <v>11512</v>
      </c>
      <c r="I1188">
        <v>0.3</v>
      </c>
      <c r="K1188" s="3">
        <f t="shared" si="18"/>
        <v>0.3</v>
      </c>
      <c r="L1188" s="4">
        <v>14</v>
      </c>
      <c r="M1188">
        <v>100</v>
      </c>
      <c r="N1188" s="3">
        <v>0.20849999999999999</v>
      </c>
      <c r="O1188" s="3">
        <v>0.20849999999999999</v>
      </c>
      <c r="P1188" s="4">
        <f>$L1188*IF($J1188="",$I1188,VLOOKUP($J1188,margin_ranges!$E$5:$F$10,2,FALSE))</f>
        <v>4.2</v>
      </c>
      <c r="Q1188">
        <f>SUMIF($C$2:$C$4819,$C1188,$P$2:$P6005)/SUMIF($C$2:$C$4819,$C1188,$L$2:$L$4819)</f>
        <v>0.3</v>
      </c>
    </row>
    <row r="1189" spans="1:17" hidden="1" x14ac:dyDescent="0.3">
      <c r="A1189" t="s">
        <v>11502</v>
      </c>
      <c r="B1189" t="s">
        <v>3444</v>
      </c>
      <c r="C1189" t="s">
        <v>3474</v>
      </c>
      <c r="D1189" t="s">
        <v>3477</v>
      </c>
      <c r="E1189" t="s">
        <v>3478</v>
      </c>
      <c r="F1189" t="s">
        <v>11513</v>
      </c>
      <c r="G1189" s="2">
        <v>25</v>
      </c>
      <c r="H1189" t="s">
        <v>11512</v>
      </c>
      <c r="I1189">
        <v>0.3</v>
      </c>
      <c r="K1189" s="3">
        <f t="shared" si="18"/>
        <v>0.3</v>
      </c>
      <c r="L1189" s="4">
        <v>51</v>
      </c>
      <c r="M1189">
        <v>39</v>
      </c>
      <c r="N1189" s="3">
        <v>8.8599999999999998E-2</v>
      </c>
      <c r="O1189" s="3">
        <v>8.7800000000000003E-2</v>
      </c>
      <c r="P1189" s="4">
        <f>$L1189*IF($J1189="",$I1189,VLOOKUP($J1189,margin_ranges!$E$5:$F$10,2,FALSE))</f>
        <v>15.299999999999999</v>
      </c>
      <c r="Q1189">
        <f>SUMIF($C$2:$C$4819,$C1189,$P$2:$P6006)/SUMIF($C$2:$C$4819,$C1189,$L$2:$L$4819)</f>
        <v>0.3</v>
      </c>
    </row>
    <row r="1190" spans="1:17" hidden="1" x14ac:dyDescent="0.3">
      <c r="A1190" t="s">
        <v>11502</v>
      </c>
      <c r="B1190" t="s">
        <v>6775</v>
      </c>
      <c r="C1190" t="s">
        <v>3474</v>
      </c>
      <c r="D1190" t="s">
        <v>6867</v>
      </c>
      <c r="E1190" t="s">
        <v>3478</v>
      </c>
      <c r="F1190" t="s">
        <v>11513</v>
      </c>
      <c r="G1190" s="2">
        <v>25</v>
      </c>
      <c r="H1190" t="s">
        <v>11512</v>
      </c>
      <c r="I1190">
        <v>0.3</v>
      </c>
      <c r="K1190" s="3">
        <f t="shared" si="18"/>
        <v>0.3</v>
      </c>
      <c r="L1190" s="4">
        <v>645</v>
      </c>
      <c r="M1190">
        <v>38</v>
      </c>
      <c r="N1190" s="3">
        <v>0.2132</v>
      </c>
      <c r="O1190" s="3">
        <v>0.21360000000000001</v>
      </c>
      <c r="P1190" s="4">
        <f>$L1190*IF($J1190="",$I1190,VLOOKUP($J1190,margin_ranges!$E$5:$F$10,2,FALSE))</f>
        <v>193.5</v>
      </c>
      <c r="Q1190">
        <f>SUMIF($C$2:$C$4819,$C1190,$P$2:$P6007)/SUMIF($C$2:$C$4819,$C1190,$L$2:$L$4819)</f>
        <v>0.3</v>
      </c>
    </row>
    <row r="1191" spans="1:17" hidden="1" x14ac:dyDescent="0.3">
      <c r="A1191" t="s">
        <v>11502</v>
      </c>
      <c r="B1191" t="s">
        <v>3444</v>
      </c>
      <c r="C1191" t="s">
        <v>3474</v>
      </c>
      <c r="D1191" t="s">
        <v>3479</v>
      </c>
      <c r="E1191" t="s">
        <v>3480</v>
      </c>
      <c r="F1191" t="s">
        <v>11513</v>
      </c>
      <c r="G1191" s="2">
        <v>25</v>
      </c>
      <c r="H1191" t="s">
        <v>11512</v>
      </c>
      <c r="I1191">
        <v>0.3</v>
      </c>
      <c r="K1191" s="3">
        <f t="shared" si="18"/>
        <v>0.3</v>
      </c>
      <c r="L1191" s="4">
        <v>50</v>
      </c>
      <c r="M1191">
        <v>38</v>
      </c>
      <c r="N1191" s="3">
        <v>8.48E-2</v>
      </c>
      <c r="O1191" s="3">
        <v>8.7800000000000003E-2</v>
      </c>
      <c r="P1191" s="4">
        <f>$L1191*IF($J1191="",$I1191,VLOOKUP($J1191,margin_ranges!$E$5:$F$10,2,FALSE))</f>
        <v>15</v>
      </c>
      <c r="Q1191">
        <f>SUMIF($C$2:$C$4819,$C1191,$P$2:$P6008)/SUMIF($C$2:$C$4819,$C1191,$L$2:$L$4819)</f>
        <v>0.3</v>
      </c>
    </row>
    <row r="1192" spans="1:17" hidden="1" x14ac:dyDescent="0.3">
      <c r="A1192" t="s">
        <v>11502</v>
      </c>
      <c r="B1192" t="s">
        <v>6775</v>
      </c>
      <c r="C1192" t="s">
        <v>3474</v>
      </c>
      <c r="D1192" t="s">
        <v>6868</v>
      </c>
      <c r="E1192" t="s">
        <v>3476</v>
      </c>
      <c r="F1192" t="s">
        <v>11513</v>
      </c>
      <c r="G1192" s="2">
        <v>25</v>
      </c>
      <c r="H1192" t="s">
        <v>11512</v>
      </c>
      <c r="I1192">
        <v>0.3</v>
      </c>
      <c r="K1192" s="3">
        <f t="shared" si="18"/>
        <v>0.3</v>
      </c>
      <c r="L1192" s="4">
        <v>396</v>
      </c>
      <c r="M1192">
        <v>23</v>
      </c>
      <c r="N1192" s="3">
        <v>0.21460000000000001</v>
      </c>
      <c r="O1192" s="3">
        <v>0.21360000000000001</v>
      </c>
      <c r="P1192" s="4">
        <f>$L1192*IF($J1192="",$I1192,VLOOKUP($J1192,margin_ranges!$E$5:$F$10,2,FALSE))</f>
        <v>118.8</v>
      </c>
      <c r="Q1192">
        <f>SUMIF($C$2:$C$4819,$C1192,$P$2:$P6009)/SUMIF($C$2:$C$4819,$C1192,$L$2:$L$4819)</f>
        <v>0.3</v>
      </c>
    </row>
    <row r="1193" spans="1:17" hidden="1" x14ac:dyDescent="0.3">
      <c r="A1193" t="s">
        <v>11502</v>
      </c>
      <c r="B1193" t="s">
        <v>3011</v>
      </c>
      <c r="C1193" t="s">
        <v>3022</v>
      </c>
      <c r="D1193" t="s">
        <v>3023</v>
      </c>
      <c r="E1193" t="s">
        <v>3024</v>
      </c>
      <c r="F1193" t="s">
        <v>11511</v>
      </c>
      <c r="G1193" s="2">
        <v>32.564900000000002</v>
      </c>
      <c r="H1193" t="s">
        <v>11512</v>
      </c>
      <c r="I1193">
        <v>0.3</v>
      </c>
      <c r="K1193" s="3">
        <f t="shared" si="18"/>
        <v>0.3</v>
      </c>
      <c r="L1193" s="4">
        <v>24</v>
      </c>
      <c r="M1193">
        <v>30</v>
      </c>
      <c r="N1193" s="3">
        <v>0.35439999999999999</v>
      </c>
      <c r="O1193" s="3">
        <v>0.36430000000000001</v>
      </c>
      <c r="P1193" s="4">
        <f>$L1193*IF($J1193="",$I1193,VLOOKUP($J1193,margin_ranges!$E$5:$F$10,2,FALSE))</f>
        <v>7.1999999999999993</v>
      </c>
      <c r="Q1193">
        <f>SUMIF($C$2:$C$4819,$C1193,$P$2:$P6010)/SUMIF($C$2:$C$4819,$C1193,$L$2:$L$4819)</f>
        <v>0.3</v>
      </c>
    </row>
    <row r="1194" spans="1:17" hidden="1" x14ac:dyDescent="0.3">
      <c r="A1194" t="s">
        <v>11502</v>
      </c>
      <c r="B1194" t="s">
        <v>3011</v>
      </c>
      <c r="C1194" t="s">
        <v>3022</v>
      </c>
      <c r="D1194" t="s">
        <v>3025</v>
      </c>
      <c r="E1194" t="s">
        <v>3026</v>
      </c>
      <c r="F1194" t="s">
        <v>11511</v>
      </c>
      <c r="G1194" s="2">
        <v>32.564900000000002</v>
      </c>
      <c r="H1194" t="s">
        <v>11512</v>
      </c>
      <c r="I1194">
        <v>0.3</v>
      </c>
      <c r="K1194" s="3">
        <f t="shared" si="18"/>
        <v>0.3</v>
      </c>
      <c r="L1194" s="4">
        <v>25</v>
      </c>
      <c r="M1194">
        <v>31</v>
      </c>
      <c r="N1194" s="3">
        <v>0.37809999999999999</v>
      </c>
      <c r="O1194" s="3">
        <v>0.36430000000000001</v>
      </c>
      <c r="P1194" s="4">
        <f>$L1194*IF($J1194="",$I1194,VLOOKUP($J1194,margin_ranges!$E$5:$F$10,2,FALSE))</f>
        <v>7.5</v>
      </c>
      <c r="Q1194">
        <f>SUMIF($C$2:$C$4819,$C1194,$P$2:$P6011)/SUMIF($C$2:$C$4819,$C1194,$L$2:$L$4819)</f>
        <v>0.3</v>
      </c>
    </row>
    <row r="1195" spans="1:17" hidden="1" x14ac:dyDescent="0.3">
      <c r="A1195" t="s">
        <v>11502</v>
      </c>
      <c r="B1195" t="s">
        <v>3011</v>
      </c>
      <c r="C1195" t="s">
        <v>3022</v>
      </c>
      <c r="D1195" t="s">
        <v>3027</v>
      </c>
      <c r="E1195" t="s">
        <v>3028</v>
      </c>
      <c r="F1195" t="s">
        <v>11511</v>
      </c>
      <c r="G1195" s="2">
        <v>32.564900000000002</v>
      </c>
      <c r="H1195" t="s">
        <v>11512</v>
      </c>
      <c r="I1195">
        <v>0.3</v>
      </c>
      <c r="K1195" s="3">
        <f t="shared" si="18"/>
        <v>0.3</v>
      </c>
      <c r="L1195" s="4">
        <v>29</v>
      </c>
      <c r="M1195">
        <v>36</v>
      </c>
      <c r="N1195" s="3">
        <v>0.3548</v>
      </c>
      <c r="O1195" s="3">
        <v>0.36430000000000001</v>
      </c>
      <c r="P1195" s="4">
        <f>$L1195*IF($J1195="",$I1195,VLOOKUP($J1195,margin_ranges!$E$5:$F$10,2,FALSE))</f>
        <v>8.6999999999999993</v>
      </c>
      <c r="Q1195">
        <f>SUMIF($C$2:$C$4819,$C1195,$P$2:$P6012)/SUMIF($C$2:$C$4819,$C1195,$L$2:$L$4819)</f>
        <v>0.3</v>
      </c>
    </row>
    <row r="1196" spans="1:17" hidden="1" x14ac:dyDescent="0.3">
      <c r="A1196" t="s">
        <v>11502</v>
      </c>
      <c r="B1196" t="s">
        <v>4126</v>
      </c>
      <c r="C1196" t="s">
        <v>4127</v>
      </c>
      <c r="D1196" t="s">
        <v>4128</v>
      </c>
      <c r="E1196" t="s">
        <v>4129</v>
      </c>
      <c r="F1196" t="s">
        <v>11511</v>
      </c>
      <c r="G1196" s="2">
        <v>30</v>
      </c>
      <c r="H1196" t="s">
        <v>11515</v>
      </c>
      <c r="I1196">
        <v>0.3</v>
      </c>
      <c r="K1196" s="3">
        <f t="shared" si="18"/>
        <v>0.3</v>
      </c>
      <c r="L1196" s="4">
        <v>34</v>
      </c>
      <c r="M1196">
        <v>100</v>
      </c>
      <c r="N1196" s="3">
        <v>0.34329999999999999</v>
      </c>
      <c r="O1196" s="3">
        <v>0.34329999999999999</v>
      </c>
      <c r="P1196" s="4">
        <f>$L1196*IF($J1196="",$I1196,VLOOKUP($J1196,margin_ranges!$E$5:$F$10,2,FALSE))</f>
        <v>10.199999999999999</v>
      </c>
      <c r="Q1196">
        <f>SUMIF($C$2:$C$4819,$C1196,$P$2:$P6013)/SUMIF($C$2:$C$4819,$C1196,$L$2:$L$4819)</f>
        <v>0.3</v>
      </c>
    </row>
    <row r="1197" spans="1:17" hidden="1" x14ac:dyDescent="0.3">
      <c r="A1197" t="s">
        <v>11502</v>
      </c>
      <c r="B1197" t="s">
        <v>4126</v>
      </c>
      <c r="C1197" t="s">
        <v>4130</v>
      </c>
      <c r="D1197" t="s">
        <v>4131</v>
      </c>
      <c r="E1197" t="s">
        <v>4132</v>
      </c>
      <c r="F1197" t="s">
        <v>11511</v>
      </c>
      <c r="G1197" s="2">
        <v>30</v>
      </c>
      <c r="H1197" t="s">
        <v>11515</v>
      </c>
      <c r="I1197">
        <v>0.3</v>
      </c>
      <c r="K1197" s="3">
        <f t="shared" si="18"/>
        <v>0.3</v>
      </c>
      <c r="L1197" s="4">
        <v>20</v>
      </c>
      <c r="M1197">
        <v>70</v>
      </c>
      <c r="N1197" s="3">
        <v>0.16589999999999999</v>
      </c>
      <c r="O1197" s="3">
        <v>0.16669999999999999</v>
      </c>
      <c r="P1197" s="4">
        <f>$L1197*IF($J1197="",$I1197,VLOOKUP($J1197,margin_ranges!$E$5:$F$10,2,FALSE))</f>
        <v>6</v>
      </c>
      <c r="Q1197">
        <f>SUMIF($C$2:$C$4819,$C1197,$P$2:$P6014)/SUMIF($C$2:$C$4819,$C1197,$L$2:$L$4819)</f>
        <v>0.3</v>
      </c>
    </row>
    <row r="1198" spans="1:17" hidden="1" x14ac:dyDescent="0.3">
      <c r="A1198" t="s">
        <v>11502</v>
      </c>
      <c r="B1198" t="s">
        <v>4126</v>
      </c>
      <c r="C1198" t="s">
        <v>4130</v>
      </c>
      <c r="D1198" t="s">
        <v>4133</v>
      </c>
      <c r="E1198" t="s">
        <v>4134</v>
      </c>
      <c r="F1198" t="s">
        <v>11511</v>
      </c>
      <c r="G1198" s="2">
        <v>30</v>
      </c>
      <c r="H1198" t="s">
        <v>11515</v>
      </c>
      <c r="I1198">
        <v>0.3</v>
      </c>
      <c r="K1198" s="3">
        <f t="shared" si="18"/>
        <v>0.3</v>
      </c>
      <c r="L1198" s="4">
        <v>8</v>
      </c>
      <c r="M1198">
        <v>30</v>
      </c>
      <c r="N1198" s="3">
        <v>0.16839999999999999</v>
      </c>
      <c r="O1198" s="3">
        <v>0.16669999999999999</v>
      </c>
      <c r="P1198" s="4">
        <f>$L1198*IF($J1198="",$I1198,VLOOKUP($J1198,margin_ranges!$E$5:$F$10,2,FALSE))</f>
        <v>2.4</v>
      </c>
      <c r="Q1198">
        <f>SUMIF($C$2:$C$4819,$C1198,$P$2:$P6015)/SUMIF($C$2:$C$4819,$C1198,$L$2:$L$4819)</f>
        <v>0.3</v>
      </c>
    </row>
    <row r="1199" spans="1:17" hidden="1" x14ac:dyDescent="0.3">
      <c r="A1199" t="s">
        <v>11502</v>
      </c>
      <c r="B1199" t="s">
        <v>2788</v>
      </c>
      <c r="C1199" t="s">
        <v>2806</v>
      </c>
      <c r="D1199" t="s">
        <v>2807</v>
      </c>
      <c r="E1199" t="s">
        <v>2808</v>
      </c>
      <c r="F1199" t="s">
        <v>11511</v>
      </c>
      <c r="G1199" s="2">
        <v>29</v>
      </c>
      <c r="H1199" t="s">
        <v>11512</v>
      </c>
      <c r="I1199">
        <v>0.3</v>
      </c>
      <c r="K1199" s="3">
        <f t="shared" si="18"/>
        <v>0.3</v>
      </c>
      <c r="L1199" s="4">
        <v>64</v>
      </c>
      <c r="M1199">
        <v>67</v>
      </c>
      <c r="N1199" s="3">
        <v>0.1142</v>
      </c>
      <c r="O1199" s="3">
        <v>9.9699999999999997E-2</v>
      </c>
      <c r="P1199" s="4">
        <f>$L1199*IF($J1199="",$I1199,VLOOKUP($J1199,margin_ranges!$E$5:$F$10,2,FALSE))</f>
        <v>19.2</v>
      </c>
      <c r="Q1199">
        <f>SUMIF($C$2:$C$4819,$C1199,$P$2:$P6016)/SUMIF($C$2:$C$4819,$C1199,$L$2:$L$4819)</f>
        <v>0.3</v>
      </c>
    </row>
    <row r="1200" spans="1:17" hidden="1" x14ac:dyDescent="0.3">
      <c r="A1200" t="s">
        <v>11502</v>
      </c>
      <c r="B1200" t="s">
        <v>2788</v>
      </c>
      <c r="C1200" t="s">
        <v>2806</v>
      </c>
      <c r="D1200" t="s">
        <v>2809</v>
      </c>
      <c r="E1200" t="s">
        <v>2810</v>
      </c>
      <c r="F1200" t="s">
        <v>11511</v>
      </c>
      <c r="G1200" s="2">
        <v>29</v>
      </c>
      <c r="H1200" t="s">
        <v>11512</v>
      </c>
      <c r="I1200">
        <v>0.3</v>
      </c>
      <c r="K1200" s="3">
        <f t="shared" si="18"/>
        <v>0.3</v>
      </c>
      <c r="L1200" s="4">
        <v>15</v>
      </c>
      <c r="M1200">
        <v>16</v>
      </c>
      <c r="N1200" s="3">
        <v>6.9800000000000001E-2</v>
      </c>
      <c r="O1200" s="3">
        <v>9.9699999999999997E-2</v>
      </c>
      <c r="P1200" s="4">
        <f>$L1200*IF($J1200="",$I1200,VLOOKUP($J1200,margin_ranges!$E$5:$F$10,2,FALSE))</f>
        <v>4.5</v>
      </c>
      <c r="Q1200">
        <f>SUMIF($C$2:$C$4819,$C1200,$P$2:$P6017)/SUMIF($C$2:$C$4819,$C1200,$L$2:$L$4819)</f>
        <v>0.3</v>
      </c>
    </row>
    <row r="1201" spans="1:17" hidden="1" x14ac:dyDescent="0.3">
      <c r="A1201" t="s">
        <v>11502</v>
      </c>
      <c r="B1201" t="s">
        <v>2788</v>
      </c>
      <c r="C1201" t="s">
        <v>2806</v>
      </c>
      <c r="D1201" s="1" t="s">
        <v>2811</v>
      </c>
      <c r="E1201" t="s">
        <v>2812</v>
      </c>
      <c r="F1201" t="s">
        <v>11511</v>
      </c>
      <c r="G1201" s="2">
        <v>29</v>
      </c>
      <c r="H1201" t="s">
        <v>11512</v>
      </c>
      <c r="I1201">
        <v>0.3</v>
      </c>
      <c r="K1201" s="3">
        <f t="shared" si="18"/>
        <v>0.3</v>
      </c>
      <c r="L1201" s="4">
        <v>17</v>
      </c>
      <c r="M1201">
        <v>18</v>
      </c>
      <c r="N1201" s="3">
        <v>9.4500000000000001E-2</v>
      </c>
      <c r="O1201" s="3">
        <v>9.9699999999999997E-2</v>
      </c>
      <c r="P1201" s="4">
        <f>$L1201*IF($J1201="",$I1201,VLOOKUP($J1201,margin_ranges!$E$5:$F$10,2,FALSE))</f>
        <v>5.0999999999999996</v>
      </c>
      <c r="Q1201">
        <f>SUMIF($C$2:$C$4819,$C1201,$P$2:$P6018)/SUMIF($C$2:$C$4819,$C1201,$L$2:$L$4819)</f>
        <v>0.3</v>
      </c>
    </row>
    <row r="1202" spans="1:17" hidden="1" x14ac:dyDescent="0.3">
      <c r="A1202" t="s">
        <v>11502</v>
      </c>
      <c r="B1202" t="s">
        <v>3628</v>
      </c>
      <c r="C1202" t="s">
        <v>3629</v>
      </c>
      <c r="D1202" s="1" t="s">
        <v>3630</v>
      </c>
      <c r="E1202" t="s">
        <v>3631</v>
      </c>
      <c r="F1202" t="s">
        <v>11513</v>
      </c>
      <c r="G1202" s="2">
        <v>22.763000000000002</v>
      </c>
      <c r="H1202" t="s">
        <v>11512</v>
      </c>
      <c r="I1202">
        <v>0.3</v>
      </c>
      <c r="K1202" s="3">
        <f t="shared" si="18"/>
        <v>0.3</v>
      </c>
      <c r="L1202" s="4">
        <v>3041</v>
      </c>
      <c r="M1202">
        <v>44</v>
      </c>
      <c r="N1202" s="3">
        <v>0.14660000000000001</v>
      </c>
      <c r="O1202" s="3">
        <v>5.8599999999999999E-2</v>
      </c>
      <c r="P1202" s="4">
        <f>$L1202*IF($J1202="",$I1202,VLOOKUP($J1202,margin_ranges!$E$5:$F$10,2,FALSE))</f>
        <v>912.3</v>
      </c>
      <c r="Q1202">
        <f>SUMIF($C$2:$C$4819,$C1202,$P$2:$P6019)/SUMIF($C$2:$C$4819,$C1202,$L$2:$L$4819)</f>
        <v>0.3</v>
      </c>
    </row>
    <row r="1203" spans="1:17" hidden="1" x14ac:dyDescent="0.3">
      <c r="A1203" t="s">
        <v>11502</v>
      </c>
      <c r="B1203" t="s">
        <v>3628</v>
      </c>
      <c r="C1203" t="s">
        <v>3629</v>
      </c>
      <c r="D1203" t="s">
        <v>3632</v>
      </c>
      <c r="E1203" t="s">
        <v>3633</v>
      </c>
      <c r="F1203" t="s">
        <v>11513</v>
      </c>
      <c r="G1203" s="2">
        <v>22.763000000000002</v>
      </c>
      <c r="H1203" t="s">
        <v>11512</v>
      </c>
      <c r="I1203">
        <v>0.3</v>
      </c>
      <c r="K1203" s="3">
        <f t="shared" si="18"/>
        <v>0.3</v>
      </c>
      <c r="L1203" s="4">
        <v>3861</v>
      </c>
      <c r="M1203">
        <v>56</v>
      </c>
      <c r="N1203" s="3">
        <v>0.12379999999999999</v>
      </c>
      <c r="O1203" s="3">
        <v>5.8599999999999999E-2</v>
      </c>
      <c r="P1203" s="4">
        <f>$L1203*IF($J1203="",$I1203,VLOOKUP($J1203,margin_ranges!$E$5:$F$10,2,FALSE))</f>
        <v>1158.3</v>
      </c>
      <c r="Q1203">
        <f>SUMIF($C$2:$C$4819,$C1203,$P$2:$P6020)/SUMIF($C$2:$C$4819,$C1203,$L$2:$L$4819)</f>
        <v>0.3</v>
      </c>
    </row>
    <row r="1204" spans="1:17" hidden="1" x14ac:dyDescent="0.3">
      <c r="A1204" t="s">
        <v>11502</v>
      </c>
      <c r="B1204" t="s">
        <v>9878</v>
      </c>
      <c r="C1204" t="s">
        <v>9890</v>
      </c>
      <c r="D1204" t="s">
        <v>9891</v>
      </c>
      <c r="E1204" t="s">
        <v>9892</v>
      </c>
      <c r="F1204" t="s">
        <v>11511</v>
      </c>
      <c r="G1204" s="2">
        <v>24.742999999999999</v>
      </c>
      <c r="H1204" t="s">
        <v>11512</v>
      </c>
      <c r="I1204">
        <v>0.3</v>
      </c>
      <c r="K1204" s="3">
        <f t="shared" si="18"/>
        <v>0.3</v>
      </c>
      <c r="L1204" s="4">
        <v>185</v>
      </c>
      <c r="M1204">
        <v>28</v>
      </c>
      <c r="N1204" s="3">
        <v>0.24310000000000001</v>
      </c>
      <c r="O1204" s="3">
        <v>0.26050000000000001</v>
      </c>
      <c r="P1204" s="4">
        <f>$L1204*IF($J1204="",$I1204,VLOOKUP($J1204,margin_ranges!$E$5:$F$10,2,FALSE))</f>
        <v>55.5</v>
      </c>
      <c r="Q1204">
        <f>SUMIF($C$2:$C$4819,$C1204,$P$2:$P6021)/SUMIF($C$2:$C$4819,$C1204,$L$2:$L$4819)</f>
        <v>0.3</v>
      </c>
    </row>
    <row r="1205" spans="1:17" hidden="1" x14ac:dyDescent="0.3">
      <c r="A1205" t="s">
        <v>11502</v>
      </c>
      <c r="B1205" t="s">
        <v>9878</v>
      </c>
      <c r="C1205" t="s">
        <v>9890</v>
      </c>
      <c r="D1205" t="s">
        <v>9893</v>
      </c>
      <c r="E1205" t="s">
        <v>9894</v>
      </c>
      <c r="F1205" t="s">
        <v>11511</v>
      </c>
      <c r="G1205" s="2">
        <v>24.742999999999999</v>
      </c>
      <c r="H1205" t="s">
        <v>11512</v>
      </c>
      <c r="I1205">
        <v>0.3</v>
      </c>
      <c r="K1205" s="3">
        <f t="shared" si="18"/>
        <v>0.3</v>
      </c>
      <c r="L1205" s="4">
        <v>217</v>
      </c>
      <c r="M1205">
        <v>33</v>
      </c>
      <c r="N1205" s="3">
        <v>0.23039999999999999</v>
      </c>
      <c r="O1205" s="3">
        <v>0.26050000000000001</v>
      </c>
      <c r="P1205" s="4">
        <f>$L1205*IF($J1205="",$I1205,VLOOKUP($J1205,margin_ranges!$E$5:$F$10,2,FALSE))</f>
        <v>65.099999999999994</v>
      </c>
      <c r="Q1205">
        <f>SUMIF($C$2:$C$4819,$C1205,$P$2:$P6022)/SUMIF($C$2:$C$4819,$C1205,$L$2:$L$4819)</f>
        <v>0.3</v>
      </c>
    </row>
    <row r="1206" spans="1:17" hidden="1" x14ac:dyDescent="0.3">
      <c r="A1206" t="s">
        <v>11502</v>
      </c>
      <c r="B1206" t="s">
        <v>9878</v>
      </c>
      <c r="C1206" t="s">
        <v>9890</v>
      </c>
      <c r="D1206" t="s">
        <v>9895</v>
      </c>
      <c r="E1206" t="s">
        <v>9896</v>
      </c>
      <c r="F1206" t="s">
        <v>11511</v>
      </c>
      <c r="G1206" s="2">
        <v>24.742999999999999</v>
      </c>
      <c r="H1206" t="s">
        <v>11512</v>
      </c>
      <c r="I1206">
        <v>0.3</v>
      </c>
      <c r="K1206" s="3">
        <f t="shared" si="18"/>
        <v>0.3</v>
      </c>
      <c r="L1206" s="4">
        <v>263</v>
      </c>
      <c r="M1206">
        <v>40</v>
      </c>
      <c r="N1206" s="3">
        <v>0.31030000000000002</v>
      </c>
      <c r="O1206" s="3">
        <v>0.26050000000000001</v>
      </c>
      <c r="P1206" s="4">
        <f>$L1206*IF($J1206="",$I1206,VLOOKUP($J1206,margin_ranges!$E$5:$F$10,2,FALSE))</f>
        <v>78.899999999999991</v>
      </c>
      <c r="Q1206">
        <f>SUMIF($C$2:$C$4819,$C1206,$P$2:$P6023)/SUMIF($C$2:$C$4819,$C1206,$L$2:$L$4819)</f>
        <v>0.3</v>
      </c>
    </row>
    <row r="1207" spans="1:17" hidden="1" x14ac:dyDescent="0.3">
      <c r="A1207" t="s">
        <v>11502</v>
      </c>
      <c r="B1207" t="s">
        <v>3639</v>
      </c>
      <c r="C1207" t="s">
        <v>3640</v>
      </c>
      <c r="D1207" t="s">
        <v>3641</v>
      </c>
      <c r="E1207" t="s">
        <v>3642</v>
      </c>
      <c r="F1207" t="s">
        <v>11511</v>
      </c>
      <c r="G1207" s="2">
        <v>35.207900000000002</v>
      </c>
      <c r="H1207" t="s">
        <v>11516</v>
      </c>
      <c r="I1207">
        <v>0.43</v>
      </c>
      <c r="K1207" s="3">
        <f t="shared" si="18"/>
        <v>0.42822404371584699</v>
      </c>
      <c r="L1207" s="4">
        <v>59</v>
      </c>
      <c r="M1207">
        <v>3</v>
      </c>
      <c r="N1207" s="3">
        <v>0.1585</v>
      </c>
      <c r="O1207" s="3">
        <v>4.8599999999999997E-2</v>
      </c>
      <c r="P1207" s="4">
        <f>$L1207*IF($J1207="",$I1207,VLOOKUP($J1207,margin_ranges!$E$5:$F$10,2,FALSE))</f>
        <v>25.37</v>
      </c>
      <c r="Q1207">
        <f>SUMIF($C$2:$C$4819,$C1207,$P$2:$P6024)/SUMIF($C$2:$C$4819,$C1207,$L$2:$L$4819)</f>
        <v>0.42822404371584699</v>
      </c>
    </row>
    <row r="1208" spans="1:17" hidden="1" x14ac:dyDescent="0.3">
      <c r="A1208" t="s">
        <v>11502</v>
      </c>
      <c r="B1208" t="s">
        <v>3639</v>
      </c>
      <c r="C1208" t="s">
        <v>3640</v>
      </c>
      <c r="D1208" t="s">
        <v>3643</v>
      </c>
      <c r="E1208" t="s">
        <v>3644</v>
      </c>
      <c r="F1208" t="s">
        <v>11511</v>
      </c>
      <c r="G1208" s="2">
        <v>35.207900000000002</v>
      </c>
      <c r="H1208" t="s">
        <v>11515</v>
      </c>
      <c r="I1208">
        <v>0.3</v>
      </c>
      <c r="K1208" s="3">
        <f t="shared" si="18"/>
        <v>0.42822404371584699</v>
      </c>
      <c r="L1208" s="4">
        <v>8</v>
      </c>
      <c r="M1208">
        <v>0</v>
      </c>
      <c r="N1208" s="3">
        <v>4.4600000000000001E-2</v>
      </c>
      <c r="O1208" s="3">
        <v>4.8599999999999997E-2</v>
      </c>
      <c r="P1208" s="4">
        <f>$L1208*IF($J1208="",$I1208,VLOOKUP($J1208,margin_ranges!$E$5:$F$10,2,FALSE))</f>
        <v>2.4</v>
      </c>
      <c r="Q1208">
        <f>SUMIF($C$2:$C$4819,$C1208,$P$2:$P6025)/SUMIF($C$2:$C$4819,$C1208,$L$2:$L$4819)</f>
        <v>0.42822404371584699</v>
      </c>
    </row>
    <row r="1209" spans="1:17" hidden="1" x14ac:dyDescent="0.3">
      <c r="A1209" t="s">
        <v>11502</v>
      </c>
      <c r="B1209" t="s">
        <v>3639</v>
      </c>
      <c r="C1209" t="s">
        <v>3640</v>
      </c>
      <c r="D1209" t="s">
        <v>3645</v>
      </c>
      <c r="E1209" t="s">
        <v>3646</v>
      </c>
      <c r="F1209" t="s">
        <v>11513</v>
      </c>
      <c r="G1209" s="2">
        <v>35.207900000000002</v>
      </c>
      <c r="H1209" t="s">
        <v>11516</v>
      </c>
      <c r="I1209">
        <v>0.43</v>
      </c>
      <c r="K1209" s="3">
        <f t="shared" si="18"/>
        <v>0.42822404371584699</v>
      </c>
      <c r="L1209" s="4">
        <v>51</v>
      </c>
      <c r="M1209">
        <v>2</v>
      </c>
      <c r="N1209" s="3">
        <v>5.8200000000000002E-2</v>
      </c>
      <c r="O1209" s="3">
        <v>4.8599999999999997E-2</v>
      </c>
      <c r="P1209" s="4">
        <f>$L1209*IF($J1209="",$I1209,VLOOKUP($J1209,margin_ranges!$E$5:$F$10,2,FALSE))</f>
        <v>21.93</v>
      </c>
      <c r="Q1209">
        <f>SUMIF($C$2:$C$4819,$C1209,$P$2:$P6026)/SUMIF($C$2:$C$4819,$C1209,$L$2:$L$4819)</f>
        <v>0.42822404371584699</v>
      </c>
    </row>
    <row r="1210" spans="1:17" hidden="1" x14ac:dyDescent="0.3">
      <c r="A1210" t="s">
        <v>11502</v>
      </c>
      <c r="B1210" t="s">
        <v>3639</v>
      </c>
      <c r="C1210" t="s">
        <v>3640</v>
      </c>
      <c r="D1210" t="s">
        <v>3647</v>
      </c>
      <c r="E1210" t="s">
        <v>3648</v>
      </c>
      <c r="F1210" t="s">
        <v>11513</v>
      </c>
      <c r="G1210" s="2">
        <v>35.207900000000002</v>
      </c>
      <c r="H1210" t="s">
        <v>11516</v>
      </c>
      <c r="I1210">
        <v>0.43</v>
      </c>
      <c r="K1210" s="3">
        <f t="shared" si="18"/>
        <v>0.42822404371584699</v>
      </c>
      <c r="L1210" s="4">
        <v>180</v>
      </c>
      <c r="M1210">
        <v>8</v>
      </c>
      <c r="N1210" s="3">
        <v>4.1099999999999998E-2</v>
      </c>
      <c r="O1210" s="3">
        <v>4.8599999999999997E-2</v>
      </c>
      <c r="P1210" s="4">
        <f>$L1210*IF($J1210="",$I1210,VLOOKUP($J1210,margin_ranges!$E$5:$F$10,2,FALSE))</f>
        <v>77.400000000000006</v>
      </c>
      <c r="Q1210">
        <f>SUMIF($C$2:$C$4819,$C1210,$P$2:$P6027)/SUMIF($C$2:$C$4819,$C1210,$L$2:$L$4819)</f>
        <v>0.42822404371584699</v>
      </c>
    </row>
    <row r="1211" spans="1:17" hidden="1" x14ac:dyDescent="0.3">
      <c r="A1211" t="s">
        <v>11502</v>
      </c>
      <c r="B1211" t="s">
        <v>3639</v>
      </c>
      <c r="C1211" t="s">
        <v>3640</v>
      </c>
      <c r="D1211" t="s">
        <v>3649</v>
      </c>
      <c r="E1211" t="s">
        <v>3650</v>
      </c>
      <c r="F1211" t="s">
        <v>11513</v>
      </c>
      <c r="G1211" s="2">
        <v>35.207900000000002</v>
      </c>
      <c r="H1211" t="s">
        <v>11516</v>
      </c>
      <c r="I1211">
        <v>0.43</v>
      </c>
      <c r="K1211" s="3">
        <f t="shared" si="18"/>
        <v>0.42822404371584699</v>
      </c>
      <c r="L1211" s="4">
        <v>547</v>
      </c>
      <c r="M1211">
        <v>25</v>
      </c>
      <c r="N1211" s="3">
        <v>0.18390000000000001</v>
      </c>
      <c r="O1211" s="3">
        <v>4.8599999999999997E-2</v>
      </c>
      <c r="P1211" s="4">
        <f>$L1211*IF($J1211="",$I1211,VLOOKUP($J1211,margin_ranges!$E$5:$F$10,2,FALSE))</f>
        <v>235.21</v>
      </c>
      <c r="Q1211">
        <f>SUMIF($C$2:$C$4819,$C1211,$P$2:$P6028)/SUMIF($C$2:$C$4819,$C1211,$L$2:$L$4819)</f>
        <v>0.42822404371584699</v>
      </c>
    </row>
    <row r="1212" spans="1:17" hidden="1" x14ac:dyDescent="0.3">
      <c r="A1212" t="s">
        <v>11502</v>
      </c>
      <c r="B1212" t="s">
        <v>3639</v>
      </c>
      <c r="C1212" t="s">
        <v>3640</v>
      </c>
      <c r="D1212" s="1" t="s">
        <v>3651</v>
      </c>
      <c r="E1212" t="s">
        <v>3652</v>
      </c>
      <c r="F1212" t="s">
        <v>11513</v>
      </c>
      <c r="G1212" s="2">
        <v>35.207900000000002</v>
      </c>
      <c r="H1212" t="s">
        <v>11514</v>
      </c>
      <c r="I1212">
        <v>0.43</v>
      </c>
      <c r="K1212" s="3">
        <f t="shared" si="18"/>
        <v>0.42822404371584699</v>
      </c>
      <c r="L1212" s="4">
        <v>209</v>
      </c>
      <c r="M1212">
        <v>10</v>
      </c>
      <c r="N1212" s="3">
        <v>0.122</v>
      </c>
      <c r="O1212" s="3">
        <v>4.8599999999999997E-2</v>
      </c>
      <c r="P1212" s="4">
        <f>$L1212*IF($J1212="",$I1212,VLOOKUP($J1212,margin_ranges!$E$5:$F$10,2,FALSE))</f>
        <v>89.87</v>
      </c>
      <c r="Q1212">
        <f>SUMIF($C$2:$C$4819,$C1212,$P$2:$P6029)/SUMIF($C$2:$C$4819,$C1212,$L$2:$L$4819)</f>
        <v>0.42822404371584699</v>
      </c>
    </row>
    <row r="1213" spans="1:17" hidden="1" x14ac:dyDescent="0.3">
      <c r="A1213" t="s">
        <v>11502</v>
      </c>
      <c r="B1213" t="s">
        <v>3639</v>
      </c>
      <c r="C1213" t="s">
        <v>3640</v>
      </c>
      <c r="D1213" t="s">
        <v>3653</v>
      </c>
      <c r="E1213" t="s">
        <v>3654</v>
      </c>
      <c r="F1213" t="s">
        <v>11513</v>
      </c>
      <c r="G1213" s="2">
        <v>35.207900000000002</v>
      </c>
      <c r="H1213" t="s">
        <v>11516</v>
      </c>
      <c r="I1213">
        <v>0.43</v>
      </c>
      <c r="K1213" s="3">
        <f t="shared" si="18"/>
        <v>0.42822404371584699</v>
      </c>
      <c r="L1213" s="4">
        <v>8</v>
      </c>
      <c r="M1213">
        <v>0</v>
      </c>
      <c r="N1213" s="3">
        <v>1.5E-3</v>
      </c>
      <c r="O1213" s="3">
        <v>4.8599999999999997E-2</v>
      </c>
      <c r="P1213" s="4">
        <f>$L1213*IF($J1213="",$I1213,VLOOKUP($J1213,margin_ranges!$E$5:$F$10,2,FALSE))</f>
        <v>3.44</v>
      </c>
      <c r="Q1213">
        <f>SUMIF($C$2:$C$4819,$C1213,$P$2:$P6030)/SUMIF($C$2:$C$4819,$C1213,$L$2:$L$4819)</f>
        <v>0.42822404371584699</v>
      </c>
    </row>
    <row r="1214" spans="1:17" hidden="1" x14ac:dyDescent="0.3">
      <c r="A1214" t="s">
        <v>11502</v>
      </c>
      <c r="B1214" t="s">
        <v>3639</v>
      </c>
      <c r="C1214" t="s">
        <v>3640</v>
      </c>
      <c r="D1214" t="s">
        <v>3655</v>
      </c>
      <c r="E1214" t="s">
        <v>3656</v>
      </c>
      <c r="F1214" t="s">
        <v>11511</v>
      </c>
      <c r="G1214" s="2">
        <v>35.207900000000002</v>
      </c>
      <c r="H1214" t="s">
        <v>11515</v>
      </c>
      <c r="I1214">
        <v>0.3</v>
      </c>
      <c r="K1214" s="3">
        <f t="shared" si="18"/>
        <v>0.42822404371584699</v>
      </c>
      <c r="L1214" s="4">
        <v>22</v>
      </c>
      <c r="M1214">
        <v>1</v>
      </c>
      <c r="N1214" s="3">
        <v>0.1431</v>
      </c>
      <c r="O1214" s="3">
        <v>4.8599999999999997E-2</v>
      </c>
      <c r="P1214" s="4">
        <f>$L1214*IF($J1214="",$I1214,VLOOKUP($J1214,margin_ranges!$E$5:$F$10,2,FALSE))</f>
        <v>6.6</v>
      </c>
      <c r="Q1214">
        <f>SUMIF($C$2:$C$4819,$C1214,$P$2:$P6031)/SUMIF($C$2:$C$4819,$C1214,$L$2:$L$4819)</f>
        <v>0.42822404371584699</v>
      </c>
    </row>
    <row r="1215" spans="1:17" hidden="1" x14ac:dyDescent="0.3">
      <c r="A1215" t="s">
        <v>11502</v>
      </c>
      <c r="B1215" t="s">
        <v>3639</v>
      </c>
      <c r="C1215" t="s">
        <v>3640</v>
      </c>
      <c r="D1215" t="s">
        <v>3657</v>
      </c>
      <c r="E1215" t="s">
        <v>3658</v>
      </c>
      <c r="F1215" t="s">
        <v>11511</v>
      </c>
      <c r="G1215" s="2">
        <v>35.207900000000002</v>
      </c>
      <c r="H1215" t="s">
        <v>11516</v>
      </c>
      <c r="I1215">
        <v>0.43</v>
      </c>
      <c r="K1215" s="3">
        <f t="shared" si="18"/>
        <v>0.42822404371584699</v>
      </c>
      <c r="L1215" s="4">
        <v>49</v>
      </c>
      <c r="M1215">
        <v>2</v>
      </c>
      <c r="N1215" s="3">
        <v>0.17749999999999999</v>
      </c>
      <c r="O1215" s="3">
        <v>4.8599999999999997E-2</v>
      </c>
      <c r="P1215" s="4">
        <f>$L1215*IF($J1215="",$I1215,VLOOKUP($J1215,margin_ranges!$E$5:$F$10,2,FALSE))</f>
        <v>21.07</v>
      </c>
      <c r="Q1215">
        <f>SUMIF($C$2:$C$4819,$C1215,$P$2:$P6032)/SUMIF($C$2:$C$4819,$C1215,$L$2:$L$4819)</f>
        <v>0.42822404371584699</v>
      </c>
    </row>
    <row r="1216" spans="1:17" hidden="1" x14ac:dyDescent="0.3">
      <c r="A1216" t="s">
        <v>11502</v>
      </c>
      <c r="B1216" t="s">
        <v>3639</v>
      </c>
      <c r="C1216" t="s">
        <v>3640</v>
      </c>
      <c r="D1216" t="s">
        <v>3659</v>
      </c>
      <c r="E1216" t="s">
        <v>3660</v>
      </c>
      <c r="F1216" t="s">
        <v>11513</v>
      </c>
      <c r="G1216" s="2">
        <v>35.207900000000002</v>
      </c>
      <c r="H1216" t="s">
        <v>11516</v>
      </c>
      <c r="I1216">
        <v>0.43</v>
      </c>
      <c r="K1216" s="3">
        <f t="shared" si="18"/>
        <v>0.42822404371584699</v>
      </c>
      <c r="L1216" s="4">
        <v>194</v>
      </c>
      <c r="M1216">
        <v>9</v>
      </c>
      <c r="N1216" s="3">
        <v>4.2900000000000001E-2</v>
      </c>
      <c r="O1216" s="3">
        <v>4.8599999999999997E-2</v>
      </c>
      <c r="P1216" s="4">
        <f>$L1216*IF($J1216="",$I1216,VLOOKUP($J1216,margin_ranges!$E$5:$F$10,2,FALSE))</f>
        <v>83.42</v>
      </c>
      <c r="Q1216">
        <f>SUMIF($C$2:$C$4819,$C1216,$P$2:$P6033)/SUMIF($C$2:$C$4819,$C1216,$L$2:$L$4819)</f>
        <v>0.42822404371584699</v>
      </c>
    </row>
    <row r="1217" spans="1:17" hidden="1" x14ac:dyDescent="0.3">
      <c r="A1217" t="s">
        <v>11502</v>
      </c>
      <c r="B1217" t="s">
        <v>3639</v>
      </c>
      <c r="C1217" t="s">
        <v>3640</v>
      </c>
      <c r="D1217" t="s">
        <v>3661</v>
      </c>
      <c r="E1217" t="s">
        <v>3662</v>
      </c>
      <c r="F1217" t="s">
        <v>11513</v>
      </c>
      <c r="G1217" s="2">
        <v>35.207900000000002</v>
      </c>
      <c r="H1217" t="s">
        <v>11516</v>
      </c>
      <c r="I1217">
        <v>0.43</v>
      </c>
      <c r="K1217" s="3">
        <f t="shared" si="18"/>
        <v>0.42822404371584699</v>
      </c>
      <c r="L1217" s="4">
        <v>800</v>
      </c>
      <c r="M1217">
        <v>36</v>
      </c>
      <c r="N1217" s="3">
        <v>5.2499999999999998E-2</v>
      </c>
      <c r="O1217" s="3">
        <v>4.8599999999999997E-2</v>
      </c>
      <c r="P1217" s="4">
        <f>$L1217*IF($J1217="",$I1217,VLOOKUP($J1217,margin_ranges!$E$5:$F$10,2,FALSE))</f>
        <v>344</v>
      </c>
      <c r="Q1217">
        <f>SUMIF($C$2:$C$4819,$C1217,$P$2:$P6034)/SUMIF($C$2:$C$4819,$C1217,$L$2:$L$4819)</f>
        <v>0.42822404371584699</v>
      </c>
    </row>
    <row r="1218" spans="1:17" hidden="1" x14ac:dyDescent="0.3">
      <c r="A1218" t="s">
        <v>11502</v>
      </c>
      <c r="B1218" t="s">
        <v>3639</v>
      </c>
      <c r="C1218" t="s">
        <v>3640</v>
      </c>
      <c r="D1218" t="s">
        <v>3663</v>
      </c>
      <c r="E1218" t="s">
        <v>3664</v>
      </c>
      <c r="F1218" t="s">
        <v>11513</v>
      </c>
      <c r="G1218" s="2">
        <v>35.207900000000002</v>
      </c>
      <c r="H1218" t="s">
        <v>11516</v>
      </c>
      <c r="I1218">
        <v>0.43</v>
      </c>
      <c r="K1218" s="3">
        <f t="shared" si="18"/>
        <v>0.42822404371584699</v>
      </c>
      <c r="L1218" s="4">
        <v>69</v>
      </c>
      <c r="M1218">
        <v>3</v>
      </c>
      <c r="N1218" s="3">
        <v>9.3799999999999994E-2</v>
      </c>
      <c r="O1218" s="3">
        <v>4.8599999999999997E-2</v>
      </c>
      <c r="P1218" s="4">
        <f>$L1218*IF($J1218="",$I1218,VLOOKUP($J1218,margin_ranges!$E$5:$F$10,2,FALSE))</f>
        <v>29.669999999999998</v>
      </c>
      <c r="Q1218">
        <f>SUMIF($C$2:$C$4819,$C1218,$P$2:$P6035)/SUMIF($C$2:$C$4819,$C1218,$L$2:$L$4819)</f>
        <v>0.42822404371584699</v>
      </c>
    </row>
    <row r="1219" spans="1:17" hidden="1" x14ac:dyDescent="0.3">
      <c r="A1219" t="s">
        <v>11502</v>
      </c>
      <c r="B1219" t="s">
        <v>614</v>
      </c>
      <c r="C1219" t="s">
        <v>650</v>
      </c>
      <c r="D1219" t="s">
        <v>651</v>
      </c>
      <c r="E1219" t="s">
        <v>652</v>
      </c>
      <c r="F1219" t="s">
        <v>11513</v>
      </c>
      <c r="G1219" s="2">
        <v>34</v>
      </c>
      <c r="H1219" t="s">
        <v>11512</v>
      </c>
      <c r="I1219">
        <v>0.3</v>
      </c>
      <c r="K1219" s="3">
        <f t="shared" ref="K1219:K1282" si="19">Q1219</f>
        <v>0.30000000000000004</v>
      </c>
      <c r="L1219" s="4">
        <v>1523</v>
      </c>
      <c r="M1219">
        <v>33</v>
      </c>
      <c r="N1219" s="3">
        <v>0.31009999999999999</v>
      </c>
      <c r="O1219" s="3">
        <v>0.3034</v>
      </c>
      <c r="P1219" s="4">
        <f>$L1219*IF($J1219="",$I1219,VLOOKUP($J1219,margin_ranges!$E$5:$F$10,2,FALSE))</f>
        <v>456.9</v>
      </c>
      <c r="Q1219">
        <f>SUMIF($C$2:$C$4819,$C1219,$P$2:$P6036)/SUMIF($C$2:$C$4819,$C1219,$L$2:$L$4819)</f>
        <v>0.30000000000000004</v>
      </c>
    </row>
    <row r="1220" spans="1:17" hidden="1" x14ac:dyDescent="0.3">
      <c r="A1220" t="s">
        <v>11502</v>
      </c>
      <c r="B1220" t="s">
        <v>614</v>
      </c>
      <c r="C1220" t="s">
        <v>650</v>
      </c>
      <c r="D1220" t="s">
        <v>653</v>
      </c>
      <c r="E1220" t="s">
        <v>654</v>
      </c>
      <c r="F1220" t="s">
        <v>11513</v>
      </c>
      <c r="G1220" s="2">
        <v>34</v>
      </c>
      <c r="H1220" t="s">
        <v>11512</v>
      </c>
      <c r="I1220">
        <v>0.3</v>
      </c>
      <c r="K1220" s="3">
        <f t="shared" si="19"/>
        <v>0.30000000000000004</v>
      </c>
      <c r="L1220" s="4">
        <v>1387</v>
      </c>
      <c r="M1220">
        <v>30</v>
      </c>
      <c r="N1220" s="3">
        <v>0.28189999999999998</v>
      </c>
      <c r="O1220" s="3">
        <v>0.3034</v>
      </c>
      <c r="P1220" s="4">
        <f>$L1220*IF($J1220="",$I1220,VLOOKUP($J1220,margin_ranges!$E$5:$F$10,2,FALSE))</f>
        <v>416.09999999999997</v>
      </c>
      <c r="Q1220">
        <f>SUMIF($C$2:$C$4819,$C1220,$P$2:$P6037)/SUMIF($C$2:$C$4819,$C1220,$L$2:$L$4819)</f>
        <v>0.30000000000000004</v>
      </c>
    </row>
    <row r="1221" spans="1:17" hidden="1" x14ac:dyDescent="0.3">
      <c r="A1221" t="s">
        <v>11502</v>
      </c>
      <c r="B1221" t="s">
        <v>614</v>
      </c>
      <c r="C1221" t="s">
        <v>650</v>
      </c>
      <c r="D1221" t="s">
        <v>655</v>
      </c>
      <c r="E1221" t="s">
        <v>656</v>
      </c>
      <c r="F1221" t="s">
        <v>11513</v>
      </c>
      <c r="G1221" s="2">
        <v>34</v>
      </c>
      <c r="H1221" t="s">
        <v>11512</v>
      </c>
      <c r="I1221">
        <v>0.3</v>
      </c>
      <c r="K1221" s="3">
        <f t="shared" si="19"/>
        <v>0.30000000000000004</v>
      </c>
      <c r="L1221" s="4">
        <v>1673</v>
      </c>
      <c r="M1221">
        <v>37</v>
      </c>
      <c r="N1221" s="3">
        <v>0.31830000000000003</v>
      </c>
      <c r="O1221" s="3">
        <v>0.3034</v>
      </c>
      <c r="P1221" s="4">
        <f>$L1221*IF($J1221="",$I1221,VLOOKUP($J1221,margin_ranges!$E$5:$F$10,2,FALSE))</f>
        <v>501.9</v>
      </c>
      <c r="Q1221">
        <f>SUMIF($C$2:$C$4819,$C1221,$P$2:$P6038)/SUMIF($C$2:$C$4819,$C1221,$L$2:$L$4819)</f>
        <v>0.30000000000000004</v>
      </c>
    </row>
    <row r="1222" spans="1:17" hidden="1" x14ac:dyDescent="0.3">
      <c r="A1222" t="s">
        <v>11502</v>
      </c>
      <c r="B1222" t="s">
        <v>3665</v>
      </c>
      <c r="C1222" t="s">
        <v>3666</v>
      </c>
      <c r="D1222" t="s">
        <v>3667</v>
      </c>
      <c r="E1222" t="s">
        <v>3668</v>
      </c>
      <c r="F1222" t="s">
        <v>11511</v>
      </c>
      <c r="G1222" s="2">
        <v>28.7027</v>
      </c>
      <c r="H1222" t="s">
        <v>11512</v>
      </c>
      <c r="I1222">
        <v>0.3</v>
      </c>
      <c r="K1222" s="3">
        <f t="shared" si="19"/>
        <v>0.3</v>
      </c>
      <c r="L1222" s="4">
        <v>108</v>
      </c>
      <c r="M1222">
        <v>7</v>
      </c>
      <c r="N1222" s="3">
        <v>0.2099</v>
      </c>
      <c r="O1222" s="3">
        <v>0.23169999999999999</v>
      </c>
      <c r="P1222" s="4">
        <f>$L1222*IF($J1222="",$I1222,VLOOKUP($J1222,margin_ranges!$E$5:$F$10,2,FALSE))</f>
        <v>32.4</v>
      </c>
      <c r="Q1222">
        <f>SUMIF($C$2:$C$4819,$C1222,$P$2:$P6039)/SUMIF($C$2:$C$4819,$C1222,$L$2:$L$4819)</f>
        <v>0.3</v>
      </c>
    </row>
    <row r="1223" spans="1:17" hidden="1" x14ac:dyDescent="0.3">
      <c r="A1223" t="s">
        <v>11502</v>
      </c>
      <c r="B1223" t="s">
        <v>3665</v>
      </c>
      <c r="C1223" t="s">
        <v>3666</v>
      </c>
      <c r="D1223" t="s">
        <v>3669</v>
      </c>
      <c r="E1223" t="s">
        <v>3670</v>
      </c>
      <c r="F1223" t="s">
        <v>11511</v>
      </c>
      <c r="G1223" s="2">
        <v>28.7027</v>
      </c>
      <c r="H1223" t="s">
        <v>11512</v>
      </c>
      <c r="I1223">
        <v>0.3</v>
      </c>
      <c r="K1223" s="3">
        <f t="shared" si="19"/>
        <v>0.3</v>
      </c>
      <c r="L1223" s="4">
        <v>110</v>
      </c>
      <c r="M1223">
        <v>7</v>
      </c>
      <c r="N1223" s="3">
        <v>0.216</v>
      </c>
      <c r="O1223" s="3">
        <v>0.23169999999999999</v>
      </c>
      <c r="P1223" s="4">
        <f>$L1223*IF($J1223="",$I1223,VLOOKUP($J1223,margin_ranges!$E$5:$F$10,2,FALSE))</f>
        <v>33</v>
      </c>
      <c r="Q1223">
        <f>SUMIF($C$2:$C$4819,$C1223,$P$2:$P6040)/SUMIF($C$2:$C$4819,$C1223,$L$2:$L$4819)</f>
        <v>0.3</v>
      </c>
    </row>
    <row r="1224" spans="1:17" hidden="1" x14ac:dyDescent="0.3">
      <c r="A1224" t="s">
        <v>11502</v>
      </c>
      <c r="B1224" t="s">
        <v>3665</v>
      </c>
      <c r="C1224" t="s">
        <v>3666</v>
      </c>
      <c r="D1224" t="s">
        <v>3671</v>
      </c>
      <c r="E1224" t="s">
        <v>3672</v>
      </c>
      <c r="F1224" t="s">
        <v>11511</v>
      </c>
      <c r="G1224" s="2">
        <v>28.7027</v>
      </c>
      <c r="H1224" t="s">
        <v>11512</v>
      </c>
      <c r="I1224">
        <v>0.3</v>
      </c>
      <c r="K1224" s="3">
        <f t="shared" si="19"/>
        <v>0.3</v>
      </c>
      <c r="L1224" s="4">
        <v>405</v>
      </c>
      <c r="M1224">
        <v>28</v>
      </c>
      <c r="N1224" s="3">
        <v>0.27039999999999997</v>
      </c>
      <c r="O1224" s="3">
        <v>0.23169999999999999</v>
      </c>
      <c r="P1224" s="4">
        <f>$L1224*IF($J1224="",$I1224,VLOOKUP($J1224,margin_ranges!$E$5:$F$10,2,FALSE))</f>
        <v>121.5</v>
      </c>
      <c r="Q1224">
        <f>SUMIF($C$2:$C$4819,$C1224,$P$2:$P6041)/SUMIF($C$2:$C$4819,$C1224,$L$2:$L$4819)</f>
        <v>0.3</v>
      </c>
    </row>
    <row r="1225" spans="1:17" hidden="1" x14ac:dyDescent="0.3">
      <c r="A1225" t="s">
        <v>11502</v>
      </c>
      <c r="B1225" t="s">
        <v>3665</v>
      </c>
      <c r="C1225" t="s">
        <v>3666</v>
      </c>
      <c r="D1225" t="s">
        <v>3673</v>
      </c>
      <c r="E1225" t="s">
        <v>3674</v>
      </c>
      <c r="F1225" t="s">
        <v>11511</v>
      </c>
      <c r="G1225" s="2">
        <v>28.7027</v>
      </c>
      <c r="H1225" t="s">
        <v>11512</v>
      </c>
      <c r="I1225">
        <v>0.3</v>
      </c>
      <c r="K1225" s="3">
        <f t="shared" si="19"/>
        <v>0.3</v>
      </c>
      <c r="L1225" s="4">
        <v>375</v>
      </c>
      <c r="M1225">
        <v>26</v>
      </c>
      <c r="N1225" s="3">
        <v>0.25080000000000002</v>
      </c>
      <c r="O1225" s="3">
        <v>0.23169999999999999</v>
      </c>
      <c r="P1225" s="4">
        <f>$L1225*IF($J1225="",$I1225,VLOOKUP($J1225,margin_ranges!$E$5:$F$10,2,FALSE))</f>
        <v>112.5</v>
      </c>
      <c r="Q1225">
        <f>SUMIF($C$2:$C$4819,$C1225,$P$2:$P6042)/SUMIF($C$2:$C$4819,$C1225,$L$2:$L$4819)</f>
        <v>0.3</v>
      </c>
    </row>
    <row r="1226" spans="1:17" hidden="1" x14ac:dyDescent="0.3">
      <c r="A1226" t="s">
        <v>11502</v>
      </c>
      <c r="B1226" t="s">
        <v>3665</v>
      </c>
      <c r="C1226" t="s">
        <v>3666</v>
      </c>
      <c r="D1226" t="s">
        <v>3675</v>
      </c>
      <c r="E1226" t="s">
        <v>3676</v>
      </c>
      <c r="F1226" t="s">
        <v>11511</v>
      </c>
      <c r="G1226" s="2">
        <v>28.7027</v>
      </c>
      <c r="H1226" t="s">
        <v>11512</v>
      </c>
      <c r="I1226">
        <v>0.3</v>
      </c>
      <c r="K1226" s="3">
        <f t="shared" si="19"/>
        <v>0.3</v>
      </c>
      <c r="L1226" s="4">
        <v>376</v>
      </c>
      <c r="M1226">
        <v>26</v>
      </c>
      <c r="N1226" s="3">
        <v>0.25240000000000001</v>
      </c>
      <c r="O1226" s="3">
        <v>0.23169999999999999</v>
      </c>
      <c r="P1226" s="4">
        <f>$L1226*IF($J1226="",$I1226,VLOOKUP($J1226,margin_ranges!$E$5:$F$10,2,FALSE))</f>
        <v>112.8</v>
      </c>
      <c r="Q1226">
        <f>SUMIF($C$2:$C$4819,$C1226,$P$2:$P6043)/SUMIF($C$2:$C$4819,$C1226,$L$2:$L$4819)</f>
        <v>0.3</v>
      </c>
    </row>
    <row r="1227" spans="1:17" hidden="1" x14ac:dyDescent="0.3">
      <c r="A1227" t="s">
        <v>11502</v>
      </c>
      <c r="B1227" t="s">
        <v>3665</v>
      </c>
      <c r="C1227" s="1" t="s">
        <v>3666</v>
      </c>
      <c r="D1227" t="s">
        <v>3677</v>
      </c>
      <c r="E1227" t="s">
        <v>3678</v>
      </c>
      <c r="F1227" t="s">
        <v>11511</v>
      </c>
      <c r="G1227" s="2">
        <v>28.7027</v>
      </c>
      <c r="H1227" t="s">
        <v>11512</v>
      </c>
      <c r="I1227">
        <v>0.3</v>
      </c>
      <c r="K1227" s="3">
        <f t="shared" si="19"/>
        <v>0.3</v>
      </c>
      <c r="L1227" s="4">
        <v>44</v>
      </c>
      <c r="M1227">
        <v>3</v>
      </c>
      <c r="N1227" s="3">
        <v>0.16539999999999999</v>
      </c>
      <c r="O1227" s="3">
        <v>0.23169999999999999</v>
      </c>
      <c r="P1227" s="4">
        <f>$L1227*IF($J1227="",$I1227,VLOOKUP($J1227,margin_ranges!$E$5:$F$10,2,FALSE))</f>
        <v>13.2</v>
      </c>
      <c r="Q1227">
        <f>SUMIF($C$2:$C$4819,$C1227,$P$2:$P6044)/SUMIF($C$2:$C$4819,$C1227,$L$2:$L$4819)</f>
        <v>0.3</v>
      </c>
    </row>
    <row r="1228" spans="1:17" hidden="1" x14ac:dyDescent="0.3">
      <c r="A1228" t="s">
        <v>11502</v>
      </c>
      <c r="B1228" t="s">
        <v>3665</v>
      </c>
      <c r="C1228" t="s">
        <v>3666</v>
      </c>
      <c r="D1228" t="s">
        <v>3679</v>
      </c>
      <c r="E1228" t="s">
        <v>3680</v>
      </c>
      <c r="F1228" t="s">
        <v>11511</v>
      </c>
      <c r="G1228" s="2">
        <v>28.7027</v>
      </c>
      <c r="H1228" t="s">
        <v>11512</v>
      </c>
      <c r="I1228">
        <v>0.3</v>
      </c>
      <c r="K1228" s="3">
        <f t="shared" si="19"/>
        <v>0.3</v>
      </c>
      <c r="L1228" s="4">
        <v>46</v>
      </c>
      <c r="M1228">
        <v>3</v>
      </c>
      <c r="N1228" s="3">
        <v>0.17380000000000001</v>
      </c>
      <c r="O1228" s="3">
        <v>0.23169999999999999</v>
      </c>
      <c r="P1228" s="4">
        <f>$L1228*IF($J1228="",$I1228,VLOOKUP($J1228,margin_ranges!$E$5:$F$10,2,FALSE))</f>
        <v>13.799999999999999</v>
      </c>
      <c r="Q1228">
        <f>SUMIF($C$2:$C$4819,$C1228,$P$2:$P6045)/SUMIF($C$2:$C$4819,$C1228,$L$2:$L$4819)</f>
        <v>0.3</v>
      </c>
    </row>
    <row r="1229" spans="1:17" hidden="1" x14ac:dyDescent="0.3">
      <c r="A1229" t="s">
        <v>11502</v>
      </c>
      <c r="B1229" t="s">
        <v>3444</v>
      </c>
      <c r="C1229" t="s">
        <v>3481</v>
      </c>
      <c r="D1229" t="s">
        <v>3482</v>
      </c>
      <c r="E1229" t="s">
        <v>3483</v>
      </c>
      <c r="F1229" t="s">
        <v>11513</v>
      </c>
      <c r="G1229" s="2">
        <v>25</v>
      </c>
      <c r="H1229" t="s">
        <v>11512</v>
      </c>
      <c r="I1229">
        <v>0.3</v>
      </c>
      <c r="K1229" s="3">
        <f t="shared" si="19"/>
        <v>0.3</v>
      </c>
      <c r="L1229" s="4">
        <v>69</v>
      </c>
      <c r="M1229">
        <v>33</v>
      </c>
      <c r="N1229" s="3">
        <v>9.3100000000000002E-2</v>
      </c>
      <c r="O1229" s="3">
        <v>9.7299999999999998E-2</v>
      </c>
      <c r="P1229" s="4">
        <f>$L1229*IF($J1229="",$I1229,VLOOKUP($J1229,margin_ranges!$E$5:$F$10,2,FALSE))</f>
        <v>20.7</v>
      </c>
      <c r="Q1229">
        <f>SUMIF($C$2:$C$4819,$C1229,$P$2:$P6046)/SUMIF($C$2:$C$4819,$C1229,$L$2:$L$4819)</f>
        <v>0.3</v>
      </c>
    </row>
    <row r="1230" spans="1:17" hidden="1" x14ac:dyDescent="0.3">
      <c r="A1230" t="s">
        <v>11502</v>
      </c>
      <c r="B1230" t="s">
        <v>3444</v>
      </c>
      <c r="C1230" t="s">
        <v>3481</v>
      </c>
      <c r="D1230" t="s">
        <v>3484</v>
      </c>
      <c r="E1230" t="s">
        <v>3485</v>
      </c>
      <c r="F1230" t="s">
        <v>11511</v>
      </c>
      <c r="G1230" s="2">
        <v>25</v>
      </c>
      <c r="H1230" t="s">
        <v>11512</v>
      </c>
      <c r="I1230">
        <v>0.3</v>
      </c>
      <c r="K1230" s="3">
        <f t="shared" si="19"/>
        <v>0.3</v>
      </c>
      <c r="L1230" s="4">
        <v>44</v>
      </c>
      <c r="M1230">
        <v>21</v>
      </c>
      <c r="N1230" s="3">
        <v>0.1215</v>
      </c>
      <c r="O1230" s="3">
        <v>9.7299999999999998E-2</v>
      </c>
      <c r="P1230" s="4">
        <f>$L1230*IF($J1230="",$I1230,VLOOKUP($J1230,margin_ranges!$E$5:$F$10,2,FALSE))</f>
        <v>13.2</v>
      </c>
      <c r="Q1230">
        <f>SUMIF($C$2:$C$4819,$C1230,$P$2:$P6047)/SUMIF($C$2:$C$4819,$C1230,$L$2:$L$4819)</f>
        <v>0.3</v>
      </c>
    </row>
    <row r="1231" spans="1:17" hidden="1" x14ac:dyDescent="0.3">
      <c r="A1231" t="s">
        <v>11502</v>
      </c>
      <c r="B1231" t="s">
        <v>6775</v>
      </c>
      <c r="C1231" t="s">
        <v>3481</v>
      </c>
      <c r="D1231" t="s">
        <v>6869</v>
      </c>
      <c r="E1231" t="s">
        <v>3487</v>
      </c>
      <c r="F1231" t="s">
        <v>11513</v>
      </c>
      <c r="G1231" s="2">
        <v>25</v>
      </c>
      <c r="H1231" t="s">
        <v>11512</v>
      </c>
      <c r="I1231">
        <v>0.3</v>
      </c>
      <c r="K1231" s="3">
        <f t="shared" si="19"/>
        <v>0.3</v>
      </c>
      <c r="L1231" s="4">
        <v>1009</v>
      </c>
      <c r="M1231">
        <v>47</v>
      </c>
      <c r="N1231" s="3">
        <v>0.1694</v>
      </c>
      <c r="O1231" s="3">
        <v>0.17460000000000001</v>
      </c>
      <c r="P1231" s="4">
        <f>$L1231*IF($J1231="",$I1231,VLOOKUP($J1231,margin_ranges!$E$5:$F$10,2,FALSE))</f>
        <v>302.7</v>
      </c>
      <c r="Q1231">
        <f>SUMIF($C$2:$C$4819,$C1231,$P$2:$P6048)/SUMIF($C$2:$C$4819,$C1231,$L$2:$L$4819)</f>
        <v>0.3</v>
      </c>
    </row>
    <row r="1232" spans="1:17" hidden="1" x14ac:dyDescent="0.3">
      <c r="A1232" t="s">
        <v>11502</v>
      </c>
      <c r="B1232" t="s">
        <v>6775</v>
      </c>
      <c r="C1232" t="s">
        <v>3481</v>
      </c>
      <c r="D1232" t="s">
        <v>6870</v>
      </c>
      <c r="E1232" t="s">
        <v>3485</v>
      </c>
      <c r="F1232" t="s">
        <v>11513</v>
      </c>
      <c r="G1232" s="2">
        <v>25</v>
      </c>
      <c r="H1232" t="s">
        <v>11512</v>
      </c>
      <c r="I1232">
        <v>0.3</v>
      </c>
      <c r="K1232" s="3">
        <f t="shared" si="19"/>
        <v>0.3</v>
      </c>
      <c r="L1232" s="4">
        <v>448</v>
      </c>
      <c r="M1232">
        <v>21</v>
      </c>
      <c r="N1232" s="3">
        <v>0.1996</v>
      </c>
      <c r="O1232" s="3">
        <v>0.17460000000000001</v>
      </c>
      <c r="P1232" s="4">
        <f>$L1232*IF($J1232="",$I1232,VLOOKUP($J1232,margin_ranges!$E$5:$F$10,2,FALSE))</f>
        <v>134.4</v>
      </c>
      <c r="Q1232">
        <f>SUMIF($C$2:$C$4819,$C1232,$P$2:$P6049)/SUMIF($C$2:$C$4819,$C1232,$L$2:$L$4819)</f>
        <v>0.3</v>
      </c>
    </row>
    <row r="1233" spans="1:17" hidden="1" x14ac:dyDescent="0.3">
      <c r="A1233" t="s">
        <v>11502</v>
      </c>
      <c r="B1233" t="s">
        <v>6775</v>
      </c>
      <c r="C1233" t="s">
        <v>3481</v>
      </c>
      <c r="D1233" s="1" t="s">
        <v>6871</v>
      </c>
      <c r="E1233" t="s">
        <v>3483</v>
      </c>
      <c r="F1233" t="s">
        <v>11513</v>
      </c>
      <c r="G1233" s="2">
        <v>25</v>
      </c>
      <c r="H1233" t="s">
        <v>11512</v>
      </c>
      <c r="I1233">
        <v>0.3</v>
      </c>
      <c r="K1233" s="3">
        <f t="shared" si="19"/>
        <v>0.3</v>
      </c>
      <c r="L1233" s="4">
        <v>698</v>
      </c>
      <c r="M1233">
        <v>32</v>
      </c>
      <c r="N1233" s="3">
        <v>0.16839999999999999</v>
      </c>
      <c r="O1233" s="3">
        <v>0.17460000000000001</v>
      </c>
      <c r="P1233" s="4">
        <f>$L1233*IF($J1233="",$I1233,VLOOKUP($J1233,margin_ranges!$E$5:$F$10,2,FALSE))</f>
        <v>209.4</v>
      </c>
      <c r="Q1233">
        <f>SUMIF($C$2:$C$4819,$C1233,$P$2:$P6050)/SUMIF($C$2:$C$4819,$C1233,$L$2:$L$4819)</f>
        <v>0.3</v>
      </c>
    </row>
    <row r="1234" spans="1:17" hidden="1" x14ac:dyDescent="0.3">
      <c r="A1234" t="s">
        <v>11502</v>
      </c>
      <c r="B1234" t="s">
        <v>3444</v>
      </c>
      <c r="C1234" t="s">
        <v>3481</v>
      </c>
      <c r="D1234" t="s">
        <v>3486</v>
      </c>
      <c r="E1234" t="s">
        <v>3487</v>
      </c>
      <c r="F1234" t="s">
        <v>11513</v>
      </c>
      <c r="G1234" s="2">
        <v>25</v>
      </c>
      <c r="H1234" t="s">
        <v>11512</v>
      </c>
      <c r="I1234">
        <v>0.3</v>
      </c>
      <c r="K1234" s="3">
        <f t="shared" si="19"/>
        <v>0.3</v>
      </c>
      <c r="L1234" s="4">
        <v>97</v>
      </c>
      <c r="M1234">
        <v>46</v>
      </c>
      <c r="N1234" s="3">
        <v>9.1899999999999996E-2</v>
      </c>
      <c r="O1234" s="3">
        <v>9.7299999999999998E-2</v>
      </c>
      <c r="P1234" s="4">
        <f>$L1234*IF($J1234="",$I1234,VLOOKUP($J1234,margin_ranges!$E$5:$F$10,2,FALSE))</f>
        <v>29.099999999999998</v>
      </c>
      <c r="Q1234">
        <f>SUMIF($C$2:$C$4819,$C1234,$P$2:$P6051)/SUMIF($C$2:$C$4819,$C1234,$L$2:$L$4819)</f>
        <v>0.3</v>
      </c>
    </row>
    <row r="1235" spans="1:17" hidden="1" x14ac:dyDescent="0.3">
      <c r="A1235" t="s">
        <v>11502</v>
      </c>
      <c r="B1235" t="s">
        <v>3681</v>
      </c>
      <c r="C1235" t="s">
        <v>3682</v>
      </c>
      <c r="D1235" t="s">
        <v>3683</v>
      </c>
      <c r="E1235" t="s">
        <v>3684</v>
      </c>
      <c r="F1235" t="s">
        <v>11511</v>
      </c>
      <c r="G1235" s="2">
        <v>25.106000000000002</v>
      </c>
      <c r="H1235" t="s">
        <v>11517</v>
      </c>
      <c r="I1235">
        <v>0.2</v>
      </c>
      <c r="K1235" s="3">
        <f t="shared" si="19"/>
        <v>0.20759493670886073</v>
      </c>
      <c r="L1235" s="4">
        <v>90</v>
      </c>
      <c r="M1235">
        <v>28</v>
      </c>
      <c r="N1235" s="3">
        <v>0.38490000000000002</v>
      </c>
      <c r="O1235" s="3">
        <v>0.35899999999999999</v>
      </c>
      <c r="P1235" s="4">
        <f>$L1235*IF($J1235="",$I1235,VLOOKUP($J1235,margin_ranges!$E$5:$F$10,2,FALSE))</f>
        <v>18</v>
      </c>
      <c r="Q1235">
        <f>SUMIF($C$2:$C$4819,$C1235,$P$2:$P6052)/SUMIF($C$2:$C$4819,$C1235,$L$2:$L$4819)</f>
        <v>0.20759493670886073</v>
      </c>
    </row>
    <row r="1236" spans="1:17" hidden="1" x14ac:dyDescent="0.3">
      <c r="A1236" t="s">
        <v>11502</v>
      </c>
      <c r="B1236" t="s">
        <v>3681</v>
      </c>
      <c r="C1236" t="s">
        <v>3682</v>
      </c>
      <c r="D1236" t="s">
        <v>3685</v>
      </c>
      <c r="E1236" t="s">
        <v>3686</v>
      </c>
      <c r="F1236" t="s">
        <v>11511</v>
      </c>
      <c r="G1236" s="2">
        <v>25.106000000000002</v>
      </c>
      <c r="H1236" t="s">
        <v>11515</v>
      </c>
      <c r="I1236">
        <v>0.3</v>
      </c>
      <c r="K1236" s="3">
        <f t="shared" si="19"/>
        <v>0.20759493670886073</v>
      </c>
      <c r="L1236" s="4">
        <v>15</v>
      </c>
      <c r="M1236">
        <v>4</v>
      </c>
      <c r="N1236" s="3">
        <v>0.1444</v>
      </c>
      <c r="O1236" s="3">
        <v>0.35899999999999999</v>
      </c>
      <c r="P1236" s="4">
        <f>$L1236*IF($J1236="",$I1236,VLOOKUP($J1236,margin_ranges!$E$5:$F$10,2,FALSE))</f>
        <v>4.5</v>
      </c>
      <c r="Q1236">
        <f>SUMIF($C$2:$C$4819,$C1236,$P$2:$P6053)/SUMIF($C$2:$C$4819,$C1236,$L$2:$L$4819)</f>
        <v>0.20759493670886073</v>
      </c>
    </row>
    <row r="1237" spans="1:17" hidden="1" x14ac:dyDescent="0.3">
      <c r="A1237" t="s">
        <v>11502</v>
      </c>
      <c r="B1237" t="s">
        <v>3681</v>
      </c>
      <c r="C1237" t="s">
        <v>3682</v>
      </c>
      <c r="D1237" t="s">
        <v>3687</v>
      </c>
      <c r="E1237" t="s">
        <v>3688</v>
      </c>
      <c r="F1237" t="s">
        <v>11511</v>
      </c>
      <c r="G1237" s="2">
        <v>25.106000000000002</v>
      </c>
      <c r="H1237" t="s">
        <v>11512</v>
      </c>
      <c r="I1237">
        <v>0.3</v>
      </c>
      <c r="K1237" s="3">
        <f t="shared" si="19"/>
        <v>0.20759493670886073</v>
      </c>
      <c r="L1237" s="4">
        <v>9</v>
      </c>
      <c r="M1237">
        <v>3</v>
      </c>
      <c r="N1237" s="3">
        <v>0.44359999999999999</v>
      </c>
      <c r="O1237" s="3">
        <v>0.35899999999999999</v>
      </c>
      <c r="P1237" s="4">
        <f>$L1237*IF($J1237="",$I1237,VLOOKUP($J1237,margin_ranges!$E$5:$F$10,2,FALSE))</f>
        <v>2.6999999999999997</v>
      </c>
      <c r="Q1237">
        <f>SUMIF($C$2:$C$4819,$C1237,$P$2:$P6054)/SUMIF($C$2:$C$4819,$C1237,$L$2:$L$4819)</f>
        <v>0.20759493670886073</v>
      </c>
    </row>
    <row r="1238" spans="1:17" hidden="1" x14ac:dyDescent="0.3">
      <c r="A1238" t="s">
        <v>11502</v>
      </c>
      <c r="B1238" t="s">
        <v>3681</v>
      </c>
      <c r="C1238" t="s">
        <v>3682</v>
      </c>
      <c r="D1238" t="s">
        <v>3689</v>
      </c>
      <c r="E1238" t="s">
        <v>3690</v>
      </c>
      <c r="F1238" t="s">
        <v>11511</v>
      </c>
      <c r="G1238" s="2">
        <v>25.106000000000002</v>
      </c>
      <c r="H1238" t="s">
        <v>11517</v>
      </c>
      <c r="I1238">
        <v>0.2</v>
      </c>
      <c r="K1238" s="3">
        <f t="shared" si="19"/>
        <v>0.20759493670886073</v>
      </c>
      <c r="L1238" s="4">
        <v>138</v>
      </c>
      <c r="M1238">
        <v>42</v>
      </c>
      <c r="N1238" s="3">
        <v>0.44319999999999998</v>
      </c>
      <c r="O1238" s="3">
        <v>0.35899999999999999</v>
      </c>
      <c r="P1238" s="4">
        <f>$L1238*IF($J1238="",$I1238,VLOOKUP($J1238,margin_ranges!$E$5:$F$10,2,FALSE))</f>
        <v>27.6</v>
      </c>
      <c r="Q1238">
        <f>SUMIF($C$2:$C$4819,$C1238,$P$2:$P6055)/SUMIF($C$2:$C$4819,$C1238,$L$2:$L$4819)</f>
        <v>0.20759493670886073</v>
      </c>
    </row>
    <row r="1239" spans="1:17" hidden="1" x14ac:dyDescent="0.3">
      <c r="A1239" t="s">
        <v>11502</v>
      </c>
      <c r="B1239" t="s">
        <v>3681</v>
      </c>
      <c r="C1239" t="s">
        <v>3682</v>
      </c>
      <c r="D1239" t="s">
        <v>3691</v>
      </c>
      <c r="E1239" t="s">
        <v>3692</v>
      </c>
      <c r="F1239" t="s">
        <v>11511</v>
      </c>
      <c r="G1239" s="2">
        <v>25.106000000000002</v>
      </c>
      <c r="H1239" t="s">
        <v>11517</v>
      </c>
      <c r="I1239">
        <v>0.2</v>
      </c>
      <c r="K1239" s="3">
        <f t="shared" si="19"/>
        <v>0.20759493670886073</v>
      </c>
      <c r="L1239" s="4">
        <v>64</v>
      </c>
      <c r="M1239">
        <v>20</v>
      </c>
      <c r="N1239" s="3">
        <v>0.4461</v>
      </c>
      <c r="O1239" s="3">
        <v>0.35899999999999999</v>
      </c>
      <c r="P1239" s="4">
        <f>$L1239*IF($J1239="",$I1239,VLOOKUP($J1239,margin_ranges!$E$5:$F$10,2,FALSE))</f>
        <v>12.8</v>
      </c>
      <c r="Q1239">
        <f>SUMIF($C$2:$C$4819,$C1239,$P$2:$P6056)/SUMIF($C$2:$C$4819,$C1239,$L$2:$L$4819)</f>
        <v>0.20759493670886073</v>
      </c>
    </row>
    <row r="1240" spans="1:17" hidden="1" x14ac:dyDescent="0.3">
      <c r="A1240" t="s">
        <v>11502</v>
      </c>
      <c r="B1240" t="s">
        <v>614</v>
      </c>
      <c r="C1240" t="s">
        <v>657</v>
      </c>
      <c r="D1240" t="s">
        <v>658</v>
      </c>
      <c r="E1240" t="s">
        <v>659</v>
      </c>
      <c r="F1240" t="s">
        <v>11513</v>
      </c>
      <c r="G1240" s="2">
        <v>29</v>
      </c>
      <c r="H1240" t="s">
        <v>11512</v>
      </c>
      <c r="I1240">
        <v>0.3</v>
      </c>
      <c r="K1240" s="3">
        <f t="shared" si="19"/>
        <v>0.3</v>
      </c>
      <c r="L1240" s="4">
        <v>1884</v>
      </c>
      <c r="M1240">
        <v>37</v>
      </c>
      <c r="N1240" s="3">
        <v>0.37219999999999998</v>
      </c>
      <c r="O1240" s="3">
        <v>0.33960000000000001</v>
      </c>
      <c r="P1240" s="4">
        <f>$L1240*IF($J1240="",$I1240,VLOOKUP($J1240,margin_ranges!$E$5:$F$10,2,FALSE))</f>
        <v>565.19999999999993</v>
      </c>
      <c r="Q1240">
        <f>SUMIF($C$2:$C$4819,$C1240,$P$2:$P6057)/SUMIF($C$2:$C$4819,$C1240,$L$2:$L$4819)</f>
        <v>0.3</v>
      </c>
    </row>
    <row r="1241" spans="1:17" hidden="1" x14ac:dyDescent="0.3">
      <c r="A1241" t="s">
        <v>11502</v>
      </c>
      <c r="B1241" t="s">
        <v>614</v>
      </c>
      <c r="C1241" t="s">
        <v>657</v>
      </c>
      <c r="D1241" t="s">
        <v>660</v>
      </c>
      <c r="E1241" t="s">
        <v>661</v>
      </c>
      <c r="F1241" t="s">
        <v>11513</v>
      </c>
      <c r="G1241" s="2">
        <v>29</v>
      </c>
      <c r="H1241" t="s">
        <v>11512</v>
      </c>
      <c r="I1241">
        <v>0.3</v>
      </c>
      <c r="K1241" s="3">
        <f t="shared" si="19"/>
        <v>0.3</v>
      </c>
      <c r="L1241" s="4">
        <v>1572</v>
      </c>
      <c r="M1241">
        <v>31</v>
      </c>
      <c r="N1241" s="3">
        <v>0.28260000000000002</v>
      </c>
      <c r="O1241" s="3">
        <v>0.33960000000000001</v>
      </c>
      <c r="P1241" s="4">
        <f>$L1241*IF($J1241="",$I1241,VLOOKUP($J1241,margin_ranges!$E$5:$F$10,2,FALSE))</f>
        <v>471.59999999999997</v>
      </c>
      <c r="Q1241">
        <f>SUMIF($C$2:$C$4819,$C1241,$P$2:$P6058)/SUMIF($C$2:$C$4819,$C1241,$L$2:$L$4819)</f>
        <v>0.3</v>
      </c>
    </row>
    <row r="1242" spans="1:17" hidden="1" x14ac:dyDescent="0.3">
      <c r="A1242" t="s">
        <v>11502</v>
      </c>
      <c r="B1242" t="s">
        <v>614</v>
      </c>
      <c r="C1242" t="s">
        <v>657</v>
      </c>
      <c r="D1242" t="s">
        <v>662</v>
      </c>
      <c r="E1242" t="s">
        <v>663</v>
      </c>
      <c r="F1242" t="s">
        <v>11513</v>
      </c>
      <c r="G1242" s="2">
        <v>29</v>
      </c>
      <c r="H1242" t="s">
        <v>11512</v>
      </c>
      <c r="I1242">
        <v>0.3</v>
      </c>
      <c r="K1242" s="3">
        <f t="shared" si="19"/>
        <v>0.3</v>
      </c>
      <c r="L1242" s="4">
        <v>1667</v>
      </c>
      <c r="M1242">
        <v>33</v>
      </c>
      <c r="N1242" s="3">
        <v>0.3644</v>
      </c>
      <c r="O1242" s="3">
        <v>0.33960000000000001</v>
      </c>
      <c r="P1242" s="4">
        <f>$L1242*IF($J1242="",$I1242,VLOOKUP($J1242,margin_ranges!$E$5:$F$10,2,FALSE))</f>
        <v>500.09999999999997</v>
      </c>
      <c r="Q1242">
        <f>SUMIF($C$2:$C$4819,$C1242,$P$2:$P6059)/SUMIF($C$2:$C$4819,$C1242,$L$2:$L$4819)</f>
        <v>0.3</v>
      </c>
    </row>
    <row r="1243" spans="1:17" hidden="1" x14ac:dyDescent="0.3">
      <c r="A1243" t="s">
        <v>11502</v>
      </c>
      <c r="B1243" t="s">
        <v>151</v>
      </c>
      <c r="C1243" t="s">
        <v>268</v>
      </c>
      <c r="D1243" t="s">
        <v>269</v>
      </c>
      <c r="E1243" t="s">
        <v>270</v>
      </c>
      <c r="F1243" t="s">
        <v>11511</v>
      </c>
      <c r="G1243" s="2">
        <v>33.313899999999997</v>
      </c>
      <c r="H1243" t="s">
        <v>11512</v>
      </c>
      <c r="I1243">
        <v>0.3</v>
      </c>
      <c r="K1243" s="3">
        <f t="shared" si="19"/>
        <v>0.3</v>
      </c>
      <c r="L1243" s="4">
        <v>39</v>
      </c>
      <c r="M1243">
        <v>83</v>
      </c>
      <c r="N1243" s="3">
        <v>0.18990000000000001</v>
      </c>
      <c r="O1243" s="3">
        <v>0.15659999999999999</v>
      </c>
      <c r="P1243" s="4">
        <f>$L1243*IF($J1243="",$I1243,VLOOKUP($J1243,margin_ranges!$E$5:$F$10,2,FALSE))</f>
        <v>11.7</v>
      </c>
      <c r="Q1243">
        <f>SUMIF($C$2:$C$4819,$C1243,$P$2:$P6060)/SUMIF($C$2:$C$4819,$C1243,$L$2:$L$4819)</f>
        <v>0.3</v>
      </c>
    </row>
    <row r="1244" spans="1:17" hidden="1" x14ac:dyDescent="0.3">
      <c r="A1244" t="s">
        <v>11502</v>
      </c>
      <c r="B1244" t="s">
        <v>151</v>
      </c>
      <c r="C1244" t="s">
        <v>268</v>
      </c>
      <c r="D1244" t="s">
        <v>271</v>
      </c>
      <c r="E1244" t="s">
        <v>272</v>
      </c>
      <c r="F1244" t="s">
        <v>11511</v>
      </c>
      <c r="G1244" s="2">
        <v>33.313899999999997</v>
      </c>
      <c r="H1244" t="s">
        <v>11512</v>
      </c>
      <c r="I1244">
        <v>0.3</v>
      </c>
      <c r="K1244" s="3">
        <f t="shared" si="19"/>
        <v>0.3</v>
      </c>
      <c r="L1244" s="4">
        <v>7</v>
      </c>
      <c r="M1244">
        <v>15</v>
      </c>
      <c r="N1244" s="3">
        <v>0.1636</v>
      </c>
      <c r="O1244" s="3">
        <v>0.15659999999999999</v>
      </c>
      <c r="P1244" s="4">
        <f>$L1244*IF($J1244="",$I1244,VLOOKUP($J1244,margin_ranges!$E$5:$F$10,2,FALSE))</f>
        <v>2.1</v>
      </c>
      <c r="Q1244">
        <f>SUMIF($C$2:$C$4819,$C1244,$P$2:$P6061)/SUMIF($C$2:$C$4819,$C1244,$L$2:$L$4819)</f>
        <v>0.3</v>
      </c>
    </row>
    <row r="1245" spans="1:17" hidden="1" x14ac:dyDescent="0.3">
      <c r="A1245" t="s">
        <v>11502</v>
      </c>
      <c r="B1245" t="s">
        <v>3233</v>
      </c>
      <c r="C1245" t="s">
        <v>3254</v>
      </c>
      <c r="D1245" t="s">
        <v>3255</v>
      </c>
      <c r="E1245" t="s">
        <v>3256</v>
      </c>
      <c r="F1245" t="s">
        <v>11513</v>
      </c>
      <c r="G1245" s="2">
        <v>33.895899999999997</v>
      </c>
      <c r="H1245" t="s">
        <v>11512</v>
      </c>
      <c r="I1245">
        <v>0.3</v>
      </c>
      <c r="K1245" s="3">
        <f t="shared" si="19"/>
        <v>0.30000000000000004</v>
      </c>
      <c r="L1245" s="4">
        <v>595</v>
      </c>
      <c r="M1245">
        <v>43</v>
      </c>
      <c r="N1245" s="3">
        <v>9.1200000000000003E-2</v>
      </c>
      <c r="O1245" s="3">
        <v>6.0699999999999997E-2</v>
      </c>
      <c r="P1245" s="4">
        <f>$L1245*IF($J1245="",$I1245,VLOOKUP($J1245,margin_ranges!$E$5:$F$10,2,FALSE))</f>
        <v>178.5</v>
      </c>
      <c r="Q1245">
        <f>SUMIF($C$2:$C$4819,$C1245,$P$2:$P6062)/SUMIF($C$2:$C$4819,$C1245,$L$2:$L$4819)</f>
        <v>0.30000000000000004</v>
      </c>
    </row>
    <row r="1246" spans="1:17" hidden="1" x14ac:dyDescent="0.3">
      <c r="A1246" t="s">
        <v>11502</v>
      </c>
      <c r="B1246" t="s">
        <v>8976</v>
      </c>
      <c r="C1246" t="s">
        <v>3254</v>
      </c>
      <c r="D1246" s="1" t="s">
        <v>8980</v>
      </c>
      <c r="E1246" t="s">
        <v>3256</v>
      </c>
      <c r="F1246" t="s">
        <v>11511</v>
      </c>
      <c r="G1246" s="2">
        <v>29</v>
      </c>
      <c r="H1246" t="s">
        <v>11512</v>
      </c>
      <c r="I1246">
        <v>0.3</v>
      </c>
      <c r="K1246" s="3">
        <f t="shared" si="19"/>
        <v>0.30000000000000004</v>
      </c>
      <c r="L1246" s="4">
        <v>38</v>
      </c>
      <c r="M1246">
        <v>100</v>
      </c>
      <c r="N1246" s="3">
        <v>0.48220000000000002</v>
      </c>
      <c r="O1246" s="3">
        <v>0.48209999999999997</v>
      </c>
      <c r="P1246" s="4">
        <f>$L1246*IF($J1246="",$I1246,VLOOKUP($J1246,margin_ranges!$E$5:$F$10,2,FALSE))</f>
        <v>11.4</v>
      </c>
      <c r="Q1246">
        <f>SUMIF($C$2:$C$4819,$C1246,$P$2:$P6063)/SUMIF($C$2:$C$4819,$C1246,$L$2:$L$4819)</f>
        <v>0.30000000000000004</v>
      </c>
    </row>
    <row r="1247" spans="1:17" hidden="1" x14ac:dyDescent="0.3">
      <c r="A1247" t="s">
        <v>11502</v>
      </c>
      <c r="B1247" t="s">
        <v>3233</v>
      </c>
      <c r="C1247" t="s">
        <v>3254</v>
      </c>
      <c r="D1247" t="s">
        <v>3257</v>
      </c>
      <c r="E1247" t="s">
        <v>3258</v>
      </c>
      <c r="F1247" t="s">
        <v>11513</v>
      </c>
      <c r="G1247" s="2">
        <v>33.895899999999997</v>
      </c>
      <c r="H1247" t="s">
        <v>11512</v>
      </c>
      <c r="I1247">
        <v>0.3</v>
      </c>
      <c r="K1247" s="3">
        <f t="shared" si="19"/>
        <v>0.30000000000000004</v>
      </c>
      <c r="L1247" s="4">
        <v>127</v>
      </c>
      <c r="M1247">
        <v>9</v>
      </c>
      <c r="N1247" s="3">
        <v>3.0599999999999999E-2</v>
      </c>
      <c r="O1247" s="3">
        <v>6.0699999999999997E-2</v>
      </c>
      <c r="P1247" s="4">
        <f>$L1247*IF($J1247="",$I1247,VLOOKUP($J1247,margin_ranges!$E$5:$F$10,2,FALSE))</f>
        <v>38.1</v>
      </c>
      <c r="Q1247">
        <f>SUMIF($C$2:$C$4819,$C1247,$P$2:$P6064)/SUMIF($C$2:$C$4819,$C1247,$L$2:$L$4819)</f>
        <v>0.30000000000000004</v>
      </c>
    </row>
    <row r="1248" spans="1:17" hidden="1" x14ac:dyDescent="0.3">
      <c r="A1248" t="s">
        <v>11502</v>
      </c>
      <c r="B1248" t="s">
        <v>3233</v>
      </c>
      <c r="C1248" t="s">
        <v>3254</v>
      </c>
      <c r="D1248" t="s">
        <v>3259</v>
      </c>
      <c r="E1248" t="s">
        <v>3260</v>
      </c>
      <c r="F1248" t="s">
        <v>11511</v>
      </c>
      <c r="G1248" s="2">
        <v>33.895899999999997</v>
      </c>
      <c r="H1248" t="s">
        <v>11512</v>
      </c>
      <c r="I1248">
        <v>0.3</v>
      </c>
      <c r="K1248" s="3">
        <f t="shared" si="19"/>
        <v>0.30000000000000004</v>
      </c>
      <c r="L1248" s="4">
        <v>16</v>
      </c>
      <c r="M1248">
        <v>1</v>
      </c>
      <c r="N1248" s="3">
        <v>8.3500000000000005E-2</v>
      </c>
      <c r="O1248" s="3">
        <v>6.0699999999999997E-2</v>
      </c>
      <c r="P1248" s="4">
        <f>$L1248*IF($J1248="",$I1248,VLOOKUP($J1248,margin_ranges!$E$5:$F$10,2,FALSE))</f>
        <v>4.8</v>
      </c>
      <c r="Q1248">
        <f>SUMIF($C$2:$C$4819,$C1248,$P$2:$P6065)/SUMIF($C$2:$C$4819,$C1248,$L$2:$L$4819)</f>
        <v>0.30000000000000004</v>
      </c>
    </row>
    <row r="1249" spans="1:17" hidden="1" x14ac:dyDescent="0.3">
      <c r="A1249" t="s">
        <v>11502</v>
      </c>
      <c r="B1249" t="s">
        <v>3233</v>
      </c>
      <c r="C1249" t="s">
        <v>3254</v>
      </c>
      <c r="D1249" t="s">
        <v>3261</v>
      </c>
      <c r="E1249" t="s">
        <v>3262</v>
      </c>
      <c r="F1249" t="s">
        <v>11513</v>
      </c>
      <c r="G1249" s="2">
        <v>33.895899999999997</v>
      </c>
      <c r="H1249" t="s">
        <v>11512</v>
      </c>
      <c r="I1249">
        <v>0.3</v>
      </c>
      <c r="K1249" s="3">
        <f t="shared" si="19"/>
        <v>0.30000000000000004</v>
      </c>
      <c r="L1249" s="4">
        <v>341</v>
      </c>
      <c r="M1249">
        <v>25</v>
      </c>
      <c r="N1249" s="3">
        <v>5.1799999999999999E-2</v>
      </c>
      <c r="O1249" s="3">
        <v>6.0699999999999997E-2</v>
      </c>
      <c r="P1249" s="4">
        <f>$L1249*IF($J1249="",$I1249,VLOOKUP($J1249,margin_ranges!$E$5:$F$10,2,FALSE))</f>
        <v>102.3</v>
      </c>
      <c r="Q1249">
        <f>SUMIF($C$2:$C$4819,$C1249,$P$2:$P6066)/SUMIF($C$2:$C$4819,$C1249,$L$2:$L$4819)</f>
        <v>0.30000000000000004</v>
      </c>
    </row>
    <row r="1250" spans="1:17" hidden="1" x14ac:dyDescent="0.3">
      <c r="A1250" t="s">
        <v>11502</v>
      </c>
      <c r="B1250" t="s">
        <v>3233</v>
      </c>
      <c r="C1250" t="s">
        <v>3254</v>
      </c>
      <c r="D1250" t="s">
        <v>3263</v>
      </c>
      <c r="E1250" t="s">
        <v>3264</v>
      </c>
      <c r="F1250" t="s">
        <v>11513</v>
      </c>
      <c r="G1250" s="2">
        <v>33.895899999999997</v>
      </c>
      <c r="H1250" t="s">
        <v>11512</v>
      </c>
      <c r="I1250">
        <v>0.3</v>
      </c>
      <c r="K1250" s="3">
        <f t="shared" si="19"/>
        <v>0.30000000000000004</v>
      </c>
      <c r="L1250" s="4">
        <v>307</v>
      </c>
      <c r="M1250">
        <v>22</v>
      </c>
      <c r="N1250" s="3">
        <v>4.8599999999999997E-2</v>
      </c>
      <c r="O1250" s="3">
        <v>6.0699999999999997E-2</v>
      </c>
      <c r="P1250" s="4">
        <f>$L1250*IF($J1250="",$I1250,VLOOKUP($J1250,margin_ranges!$E$5:$F$10,2,FALSE))</f>
        <v>92.1</v>
      </c>
      <c r="Q1250">
        <f>SUMIF($C$2:$C$4819,$C1250,$P$2:$P6067)/SUMIF($C$2:$C$4819,$C1250,$L$2:$L$4819)</f>
        <v>0.30000000000000004</v>
      </c>
    </row>
    <row r="1251" spans="1:17" hidden="1" x14ac:dyDescent="0.3">
      <c r="A1251" t="s">
        <v>11502</v>
      </c>
      <c r="B1251" t="s">
        <v>41</v>
      </c>
      <c r="C1251" t="s">
        <v>42</v>
      </c>
      <c r="D1251" t="s">
        <v>43</v>
      </c>
      <c r="E1251" t="s">
        <v>44</v>
      </c>
      <c r="F1251" t="s">
        <v>11511</v>
      </c>
      <c r="G1251" s="2">
        <v>25</v>
      </c>
      <c r="H1251" t="s">
        <v>11512</v>
      </c>
      <c r="I1251">
        <v>0.3</v>
      </c>
      <c r="K1251" s="3">
        <f t="shared" si="19"/>
        <v>0.3</v>
      </c>
      <c r="L1251" s="4">
        <v>7</v>
      </c>
      <c r="M1251">
        <v>12</v>
      </c>
      <c r="N1251" s="3">
        <v>0.17349999999999999</v>
      </c>
      <c r="O1251" s="3">
        <v>0.26069999999999999</v>
      </c>
      <c r="P1251" s="4">
        <f>$L1251*IF($J1251="",$I1251,VLOOKUP($J1251,margin_ranges!$E$5:$F$10,2,FALSE))</f>
        <v>2.1</v>
      </c>
      <c r="Q1251">
        <f>SUMIF($C$2:$C$4819,$C1251,$P$2:$P6068)/SUMIF($C$2:$C$4819,$C1251,$L$2:$L$4819)</f>
        <v>0.3</v>
      </c>
    </row>
    <row r="1252" spans="1:17" hidden="1" x14ac:dyDescent="0.3">
      <c r="A1252" t="s">
        <v>11502</v>
      </c>
      <c r="B1252" t="s">
        <v>41</v>
      </c>
      <c r="C1252" t="s">
        <v>42</v>
      </c>
      <c r="D1252" t="s">
        <v>45</v>
      </c>
      <c r="E1252" t="s">
        <v>46</v>
      </c>
      <c r="F1252" t="s">
        <v>11511</v>
      </c>
      <c r="G1252" s="2">
        <v>25</v>
      </c>
      <c r="H1252" t="s">
        <v>11512</v>
      </c>
      <c r="I1252">
        <v>0.3</v>
      </c>
      <c r="K1252" s="3">
        <f t="shared" si="19"/>
        <v>0.3</v>
      </c>
      <c r="L1252" s="4">
        <v>19</v>
      </c>
      <c r="M1252">
        <v>31</v>
      </c>
      <c r="N1252" s="3">
        <v>0.21640000000000001</v>
      </c>
      <c r="O1252" s="3">
        <v>0.26069999999999999</v>
      </c>
      <c r="P1252" s="4">
        <f>$L1252*IF($J1252="",$I1252,VLOOKUP($J1252,margin_ranges!$E$5:$F$10,2,FALSE))</f>
        <v>5.7</v>
      </c>
      <c r="Q1252">
        <f>SUMIF($C$2:$C$4819,$C1252,$P$2:$P6069)/SUMIF($C$2:$C$4819,$C1252,$L$2:$L$4819)</f>
        <v>0.3</v>
      </c>
    </row>
    <row r="1253" spans="1:17" hidden="1" x14ac:dyDescent="0.3">
      <c r="A1253" t="s">
        <v>11502</v>
      </c>
      <c r="B1253" t="s">
        <v>41</v>
      </c>
      <c r="C1253" t="s">
        <v>42</v>
      </c>
      <c r="D1253" t="s">
        <v>47</v>
      </c>
      <c r="E1253" t="s">
        <v>48</v>
      </c>
      <c r="F1253" t="s">
        <v>11511</v>
      </c>
      <c r="G1253" s="2">
        <v>25</v>
      </c>
      <c r="H1253" t="s">
        <v>11512</v>
      </c>
      <c r="I1253">
        <v>0.3</v>
      </c>
      <c r="K1253" s="3">
        <f t="shared" si="19"/>
        <v>0.3</v>
      </c>
      <c r="L1253" s="4">
        <v>35</v>
      </c>
      <c r="M1253">
        <v>57</v>
      </c>
      <c r="N1253" s="3">
        <v>0.33310000000000001</v>
      </c>
      <c r="O1253" s="3">
        <v>0.26069999999999999</v>
      </c>
      <c r="P1253" s="4">
        <f>$L1253*IF($J1253="",$I1253,VLOOKUP($J1253,margin_ranges!$E$5:$F$10,2,FALSE))</f>
        <v>10.5</v>
      </c>
      <c r="Q1253">
        <f>SUMIF($C$2:$C$4819,$C1253,$P$2:$P6070)/SUMIF($C$2:$C$4819,$C1253,$L$2:$L$4819)</f>
        <v>0.3</v>
      </c>
    </row>
    <row r="1254" spans="1:17" hidden="1" x14ac:dyDescent="0.3">
      <c r="A1254" t="s">
        <v>11502</v>
      </c>
      <c r="B1254" t="s">
        <v>9684</v>
      </c>
      <c r="C1254" t="s">
        <v>9685</v>
      </c>
      <c r="D1254" t="s">
        <v>9686</v>
      </c>
      <c r="E1254" t="s">
        <v>9687</v>
      </c>
      <c r="F1254" t="s">
        <v>11511</v>
      </c>
      <c r="G1254" s="2">
        <v>29</v>
      </c>
      <c r="H1254" t="s">
        <v>11512</v>
      </c>
      <c r="I1254">
        <v>0.3</v>
      </c>
      <c r="K1254" s="3">
        <f t="shared" si="19"/>
        <v>0.3</v>
      </c>
      <c r="L1254" s="4">
        <v>17</v>
      </c>
      <c r="M1254">
        <v>4</v>
      </c>
      <c r="N1254" s="3">
        <v>0.23039999999999999</v>
      </c>
      <c r="O1254" s="3">
        <v>0.25359999999999999</v>
      </c>
      <c r="P1254" s="4">
        <f>$L1254*IF($J1254="",$I1254,VLOOKUP($J1254,margin_ranges!$E$5:$F$10,2,FALSE))</f>
        <v>5.0999999999999996</v>
      </c>
      <c r="Q1254">
        <f>SUMIF($C$2:$C$4819,$C1254,$P$2:$P6071)/SUMIF($C$2:$C$4819,$C1254,$L$2:$L$4819)</f>
        <v>0.3</v>
      </c>
    </row>
    <row r="1255" spans="1:17" hidden="1" x14ac:dyDescent="0.3">
      <c r="A1255" t="s">
        <v>11502</v>
      </c>
      <c r="B1255" t="s">
        <v>9684</v>
      </c>
      <c r="C1255" t="s">
        <v>9685</v>
      </c>
      <c r="D1255" t="s">
        <v>9688</v>
      </c>
      <c r="E1255" t="s">
        <v>9689</v>
      </c>
      <c r="F1255" t="s">
        <v>11511</v>
      </c>
      <c r="G1255" s="2">
        <v>29</v>
      </c>
      <c r="H1255" t="s">
        <v>11512</v>
      </c>
      <c r="I1255">
        <v>0.3</v>
      </c>
      <c r="K1255" s="3">
        <f t="shared" si="19"/>
        <v>0.3</v>
      </c>
      <c r="L1255" s="4">
        <v>402</v>
      </c>
      <c r="M1255">
        <v>83</v>
      </c>
      <c r="N1255" s="3">
        <v>0.25740000000000002</v>
      </c>
      <c r="O1255" s="3">
        <v>0.25359999999999999</v>
      </c>
      <c r="P1255" s="4">
        <f>$L1255*IF($J1255="",$I1255,VLOOKUP($J1255,margin_ranges!$E$5:$F$10,2,FALSE))</f>
        <v>120.6</v>
      </c>
      <c r="Q1255">
        <f>SUMIF($C$2:$C$4819,$C1255,$P$2:$P6072)/SUMIF($C$2:$C$4819,$C1255,$L$2:$L$4819)</f>
        <v>0.3</v>
      </c>
    </row>
    <row r="1256" spans="1:17" hidden="1" x14ac:dyDescent="0.3">
      <c r="A1256" t="s">
        <v>11502</v>
      </c>
      <c r="B1256" t="s">
        <v>9684</v>
      </c>
      <c r="C1256" t="s">
        <v>9685</v>
      </c>
      <c r="D1256" t="s">
        <v>9690</v>
      </c>
      <c r="E1256" t="s">
        <v>9691</v>
      </c>
      <c r="F1256" t="s">
        <v>11511</v>
      </c>
      <c r="G1256" s="2">
        <v>29</v>
      </c>
      <c r="H1256" t="s">
        <v>11512</v>
      </c>
      <c r="I1256">
        <v>0.3</v>
      </c>
      <c r="K1256" s="3">
        <f t="shared" si="19"/>
        <v>0.3</v>
      </c>
      <c r="L1256" s="4">
        <v>25</v>
      </c>
      <c r="M1256">
        <v>5</v>
      </c>
      <c r="N1256" s="3">
        <v>0.23480000000000001</v>
      </c>
      <c r="O1256" s="3">
        <v>0.25359999999999999</v>
      </c>
      <c r="P1256" s="4">
        <f>$L1256*IF($J1256="",$I1256,VLOOKUP($J1256,margin_ranges!$E$5:$F$10,2,FALSE))</f>
        <v>7.5</v>
      </c>
      <c r="Q1256">
        <f>SUMIF($C$2:$C$4819,$C1256,$P$2:$P6073)/SUMIF($C$2:$C$4819,$C1256,$L$2:$L$4819)</f>
        <v>0.3</v>
      </c>
    </row>
    <row r="1257" spans="1:17" hidden="1" x14ac:dyDescent="0.3">
      <c r="A1257" t="s">
        <v>11502</v>
      </c>
      <c r="B1257" t="s">
        <v>9684</v>
      </c>
      <c r="C1257" t="s">
        <v>9685</v>
      </c>
      <c r="D1257" t="s">
        <v>9692</v>
      </c>
      <c r="E1257" t="s">
        <v>9693</v>
      </c>
      <c r="F1257" t="s">
        <v>11511</v>
      </c>
      <c r="G1257" s="2">
        <v>29</v>
      </c>
      <c r="H1257" t="s">
        <v>11512</v>
      </c>
      <c r="I1257">
        <v>0.3</v>
      </c>
      <c r="K1257" s="3">
        <f t="shared" si="19"/>
        <v>0.3</v>
      </c>
      <c r="L1257" s="4">
        <v>40</v>
      </c>
      <c r="M1257">
        <v>8</v>
      </c>
      <c r="N1257" s="3">
        <v>0.23930000000000001</v>
      </c>
      <c r="O1257" s="3">
        <v>0.25359999999999999</v>
      </c>
      <c r="P1257" s="4">
        <f>$L1257*IF($J1257="",$I1257,VLOOKUP($J1257,margin_ranges!$E$5:$F$10,2,FALSE))</f>
        <v>12</v>
      </c>
      <c r="Q1257">
        <f>SUMIF($C$2:$C$4819,$C1257,$P$2:$P6074)/SUMIF($C$2:$C$4819,$C1257,$L$2:$L$4819)</f>
        <v>0.3</v>
      </c>
    </row>
    <row r="1258" spans="1:17" hidden="1" x14ac:dyDescent="0.3">
      <c r="A1258" t="s">
        <v>11502</v>
      </c>
      <c r="B1258" t="s">
        <v>614</v>
      </c>
      <c r="C1258" t="s">
        <v>664</v>
      </c>
      <c r="D1258" t="s">
        <v>665</v>
      </c>
      <c r="E1258" t="s">
        <v>666</v>
      </c>
      <c r="F1258" t="s">
        <v>11513</v>
      </c>
      <c r="G1258" s="2">
        <v>29</v>
      </c>
      <c r="H1258" t="s">
        <v>11512</v>
      </c>
      <c r="I1258">
        <v>0.3</v>
      </c>
      <c r="K1258" s="3">
        <f t="shared" si="19"/>
        <v>0.29999999999999993</v>
      </c>
      <c r="L1258" s="4">
        <v>2116</v>
      </c>
      <c r="M1258">
        <v>37</v>
      </c>
      <c r="N1258" s="3">
        <v>0.50080000000000002</v>
      </c>
      <c r="O1258" s="3">
        <v>0.4748</v>
      </c>
      <c r="P1258" s="4">
        <f>$L1258*IF($J1258="",$I1258,VLOOKUP($J1258,margin_ranges!$E$5:$F$10,2,FALSE))</f>
        <v>634.79999999999995</v>
      </c>
      <c r="Q1258">
        <f>SUMIF($C$2:$C$4819,$C1258,$P$2:$P6075)/SUMIF($C$2:$C$4819,$C1258,$L$2:$L$4819)</f>
        <v>0.29999999999999993</v>
      </c>
    </row>
    <row r="1259" spans="1:17" hidden="1" x14ac:dyDescent="0.3">
      <c r="A1259" t="s">
        <v>11502</v>
      </c>
      <c r="B1259" t="s">
        <v>614</v>
      </c>
      <c r="C1259" t="s">
        <v>664</v>
      </c>
      <c r="D1259" s="1" t="s">
        <v>667</v>
      </c>
      <c r="E1259" t="s">
        <v>668</v>
      </c>
      <c r="F1259" t="s">
        <v>11513</v>
      </c>
      <c r="G1259" s="2">
        <v>29</v>
      </c>
      <c r="H1259" t="s">
        <v>11512</v>
      </c>
      <c r="I1259">
        <v>0.3</v>
      </c>
      <c r="K1259" s="3">
        <f t="shared" si="19"/>
        <v>0.29999999999999993</v>
      </c>
      <c r="L1259" s="4">
        <v>1768</v>
      </c>
      <c r="M1259">
        <v>31</v>
      </c>
      <c r="N1259" s="3">
        <v>0.44969999999999999</v>
      </c>
      <c r="O1259" s="3">
        <v>0.4748</v>
      </c>
      <c r="P1259" s="4">
        <f>$L1259*IF($J1259="",$I1259,VLOOKUP($J1259,margin_ranges!$E$5:$F$10,2,FALSE))</f>
        <v>530.4</v>
      </c>
      <c r="Q1259">
        <f>SUMIF($C$2:$C$4819,$C1259,$P$2:$P6076)/SUMIF($C$2:$C$4819,$C1259,$L$2:$L$4819)</f>
        <v>0.29999999999999993</v>
      </c>
    </row>
    <row r="1260" spans="1:17" hidden="1" x14ac:dyDescent="0.3">
      <c r="A1260" t="s">
        <v>11502</v>
      </c>
      <c r="B1260" t="s">
        <v>614</v>
      </c>
      <c r="C1260" t="s">
        <v>664</v>
      </c>
      <c r="D1260" t="s">
        <v>669</v>
      </c>
      <c r="E1260" t="s">
        <v>670</v>
      </c>
      <c r="F1260" t="s">
        <v>11513</v>
      </c>
      <c r="G1260" s="2">
        <v>29</v>
      </c>
      <c r="H1260" t="s">
        <v>11512</v>
      </c>
      <c r="I1260">
        <v>0.3</v>
      </c>
      <c r="K1260" s="3">
        <f t="shared" si="19"/>
        <v>0.29999999999999993</v>
      </c>
      <c r="L1260" s="4">
        <v>1874</v>
      </c>
      <c r="M1260">
        <v>33</v>
      </c>
      <c r="N1260" s="3">
        <v>0.47410000000000002</v>
      </c>
      <c r="O1260" s="3">
        <v>0.4748</v>
      </c>
      <c r="P1260" s="4">
        <f>$L1260*IF($J1260="",$I1260,VLOOKUP($J1260,margin_ranges!$E$5:$F$10,2,FALSE))</f>
        <v>562.19999999999993</v>
      </c>
      <c r="Q1260">
        <f>SUMIF($C$2:$C$4819,$C1260,$P$2:$P6077)/SUMIF($C$2:$C$4819,$C1260,$L$2:$L$4819)</f>
        <v>0.29999999999999993</v>
      </c>
    </row>
    <row r="1261" spans="1:17" hidden="1" x14ac:dyDescent="0.3">
      <c r="A1261" t="s">
        <v>11502</v>
      </c>
      <c r="B1261" t="s">
        <v>3928</v>
      </c>
      <c r="C1261" t="s">
        <v>3929</v>
      </c>
      <c r="D1261" t="s">
        <v>3930</v>
      </c>
      <c r="E1261" t="s">
        <v>3931</v>
      </c>
      <c r="F1261" t="s">
        <v>11511</v>
      </c>
      <c r="G1261" s="2">
        <v>34.068100000000001</v>
      </c>
      <c r="H1261" t="s">
        <v>11512</v>
      </c>
      <c r="I1261">
        <v>0.3</v>
      </c>
      <c r="K1261" s="3">
        <f t="shared" si="19"/>
        <v>0.3</v>
      </c>
      <c r="L1261" s="4">
        <v>105</v>
      </c>
      <c r="M1261">
        <v>93</v>
      </c>
      <c r="N1261" s="3">
        <v>0.2341</v>
      </c>
      <c r="O1261" s="3">
        <v>0.1794</v>
      </c>
      <c r="P1261" s="4">
        <f>$L1261*IF($J1261="",$I1261,VLOOKUP($J1261,margin_ranges!$E$5:$F$10,2,FALSE))</f>
        <v>31.5</v>
      </c>
      <c r="Q1261">
        <f>SUMIF($C$2:$C$4819,$C1261,$P$2:$P6078)/SUMIF($C$2:$C$4819,$C1261,$L$2:$L$4819)</f>
        <v>0.3</v>
      </c>
    </row>
    <row r="1262" spans="1:17" hidden="1" x14ac:dyDescent="0.3">
      <c r="A1262" t="s">
        <v>11502</v>
      </c>
      <c r="B1262" t="s">
        <v>151</v>
      </c>
      <c r="C1262" t="s">
        <v>273</v>
      </c>
      <c r="D1262" t="s">
        <v>274</v>
      </c>
      <c r="E1262" t="s">
        <v>275</v>
      </c>
      <c r="F1262" t="s">
        <v>11511</v>
      </c>
      <c r="G1262" s="2">
        <v>23.4833</v>
      </c>
      <c r="H1262" t="s">
        <v>11516</v>
      </c>
      <c r="I1262">
        <v>0.43</v>
      </c>
      <c r="K1262" s="3">
        <f t="shared" si="19"/>
        <v>0.31913551401869156</v>
      </c>
      <c r="L1262" s="4">
        <v>63</v>
      </c>
      <c r="M1262">
        <v>15</v>
      </c>
      <c r="N1262" s="3">
        <v>6.3500000000000001E-2</v>
      </c>
      <c r="O1262" s="3">
        <v>5.8500000000000003E-2</v>
      </c>
      <c r="P1262" s="4">
        <f>$L1262*IF($J1262="",$I1262,VLOOKUP($J1262,margin_ranges!$E$5:$F$10,2,FALSE))</f>
        <v>27.09</v>
      </c>
      <c r="Q1262">
        <f>SUMIF($C$2:$C$4819,$C1262,$P$2:$P6079)/SUMIF($C$2:$C$4819,$C1262,$L$2:$L$4819)</f>
        <v>0.31913551401869156</v>
      </c>
    </row>
    <row r="1263" spans="1:17" hidden="1" x14ac:dyDescent="0.3">
      <c r="A1263" t="s">
        <v>11502</v>
      </c>
      <c r="B1263" t="s">
        <v>1007</v>
      </c>
      <c r="C1263" t="s">
        <v>273</v>
      </c>
      <c r="D1263" t="s">
        <v>1068</v>
      </c>
      <c r="E1263" t="s">
        <v>1069</v>
      </c>
      <c r="F1263" t="s">
        <v>11511</v>
      </c>
      <c r="G1263" s="2">
        <v>27.0489</v>
      </c>
      <c r="H1263" t="s">
        <v>11512</v>
      </c>
      <c r="I1263">
        <v>0.3</v>
      </c>
      <c r="K1263" s="3">
        <f t="shared" si="19"/>
        <v>0.31913551401869156</v>
      </c>
      <c r="L1263" s="4">
        <v>7</v>
      </c>
      <c r="M1263">
        <v>68</v>
      </c>
      <c r="N1263" s="3">
        <v>0.15920000000000001</v>
      </c>
      <c r="O1263" s="3">
        <v>0.1608</v>
      </c>
      <c r="P1263" s="4">
        <f>$L1263*IF($J1263="",$I1263,VLOOKUP($J1263,margin_ranges!$E$5:$F$10,2,FALSE))</f>
        <v>2.1</v>
      </c>
      <c r="Q1263">
        <f>SUMIF($C$2:$C$4819,$C1263,$P$2:$P6080)/SUMIF($C$2:$C$4819,$C1263,$L$2:$L$4819)</f>
        <v>0.31913551401869156</v>
      </c>
    </row>
    <row r="1264" spans="1:17" hidden="1" x14ac:dyDescent="0.3">
      <c r="A1264" t="s">
        <v>11502</v>
      </c>
      <c r="B1264" t="s">
        <v>151</v>
      </c>
      <c r="C1264" t="s">
        <v>273</v>
      </c>
      <c r="D1264" t="s">
        <v>276</v>
      </c>
      <c r="E1264" t="s">
        <v>277</v>
      </c>
      <c r="F1264" t="s">
        <v>11511</v>
      </c>
      <c r="G1264" s="2">
        <v>23.4833</v>
      </c>
      <c r="H1264" t="s">
        <v>11512</v>
      </c>
      <c r="I1264">
        <v>0.3</v>
      </c>
      <c r="K1264" s="3">
        <f t="shared" si="19"/>
        <v>0.31913551401869156</v>
      </c>
      <c r="L1264" s="4">
        <v>16</v>
      </c>
      <c r="M1264">
        <v>4</v>
      </c>
      <c r="N1264" s="3">
        <v>5.2499999999999998E-2</v>
      </c>
      <c r="O1264" s="3">
        <v>5.8500000000000003E-2</v>
      </c>
      <c r="P1264" s="4">
        <f>$L1264*IF($J1264="",$I1264,VLOOKUP($J1264,margin_ranges!$E$5:$F$10,2,FALSE))</f>
        <v>4.8</v>
      </c>
      <c r="Q1264">
        <f>SUMIF($C$2:$C$4819,$C1264,$P$2:$P6081)/SUMIF($C$2:$C$4819,$C1264,$L$2:$L$4819)</f>
        <v>0.31913551401869156</v>
      </c>
    </row>
    <row r="1265" spans="1:17" hidden="1" x14ac:dyDescent="0.3">
      <c r="A1265" t="s">
        <v>11502</v>
      </c>
      <c r="B1265" t="s">
        <v>151</v>
      </c>
      <c r="C1265" t="s">
        <v>273</v>
      </c>
      <c r="D1265" t="s">
        <v>278</v>
      </c>
      <c r="E1265" t="s">
        <v>279</v>
      </c>
      <c r="F1265" t="s">
        <v>11511</v>
      </c>
      <c r="G1265" s="2">
        <v>23.4833</v>
      </c>
      <c r="H1265" t="s">
        <v>11512</v>
      </c>
      <c r="I1265">
        <v>0.3</v>
      </c>
      <c r="K1265" s="3">
        <f t="shared" si="19"/>
        <v>0.31913551401869156</v>
      </c>
      <c r="L1265" s="4">
        <v>34</v>
      </c>
      <c r="M1265">
        <v>8</v>
      </c>
      <c r="N1265" s="3">
        <v>7.9000000000000001E-2</v>
      </c>
      <c r="O1265" s="3">
        <v>5.8500000000000003E-2</v>
      </c>
      <c r="P1265" s="4">
        <f>$L1265*IF($J1265="",$I1265,VLOOKUP($J1265,margin_ranges!$E$5:$F$10,2,FALSE))</f>
        <v>10.199999999999999</v>
      </c>
      <c r="Q1265">
        <f>SUMIF($C$2:$C$4819,$C1265,$P$2:$P6082)/SUMIF($C$2:$C$4819,$C1265,$L$2:$L$4819)</f>
        <v>0.31913551401869156</v>
      </c>
    </row>
    <row r="1266" spans="1:17" hidden="1" x14ac:dyDescent="0.3">
      <c r="A1266" t="s">
        <v>11502</v>
      </c>
      <c r="B1266" t="s">
        <v>151</v>
      </c>
      <c r="C1266" t="s">
        <v>273</v>
      </c>
      <c r="D1266" t="s">
        <v>280</v>
      </c>
      <c r="E1266" t="s">
        <v>281</v>
      </c>
      <c r="F1266" t="s">
        <v>11511</v>
      </c>
      <c r="G1266" s="2">
        <v>23.4833</v>
      </c>
      <c r="H1266" t="s">
        <v>11512</v>
      </c>
      <c r="I1266">
        <v>0.3</v>
      </c>
      <c r="K1266" s="3">
        <f t="shared" si="19"/>
        <v>0.31913551401869156</v>
      </c>
      <c r="L1266" s="4">
        <v>28</v>
      </c>
      <c r="M1266">
        <v>7</v>
      </c>
      <c r="N1266" s="3">
        <v>4.48E-2</v>
      </c>
      <c r="O1266" s="3">
        <v>5.8500000000000003E-2</v>
      </c>
      <c r="P1266" s="4">
        <f>$L1266*IF($J1266="",$I1266,VLOOKUP($J1266,margin_ranges!$E$5:$F$10,2,FALSE))</f>
        <v>8.4</v>
      </c>
      <c r="Q1266">
        <f>SUMIF($C$2:$C$4819,$C1266,$P$2:$P6083)/SUMIF($C$2:$C$4819,$C1266,$L$2:$L$4819)</f>
        <v>0.31913551401869156</v>
      </c>
    </row>
    <row r="1267" spans="1:17" hidden="1" x14ac:dyDescent="0.3">
      <c r="A1267" t="s">
        <v>11502</v>
      </c>
      <c r="B1267" t="s">
        <v>151</v>
      </c>
      <c r="C1267" t="s">
        <v>273</v>
      </c>
      <c r="D1267" t="s">
        <v>282</v>
      </c>
      <c r="E1267" t="s">
        <v>283</v>
      </c>
      <c r="F1267" t="s">
        <v>11511</v>
      </c>
      <c r="G1267" s="2">
        <v>23.4833</v>
      </c>
      <c r="H1267" t="s">
        <v>11512</v>
      </c>
      <c r="I1267">
        <v>0.3</v>
      </c>
      <c r="K1267" s="3">
        <f t="shared" si="19"/>
        <v>0.31913551401869156</v>
      </c>
      <c r="L1267" s="4">
        <v>74</v>
      </c>
      <c r="M1267">
        <v>17</v>
      </c>
      <c r="N1267" s="3">
        <v>6.4399999999999999E-2</v>
      </c>
      <c r="O1267" s="3">
        <v>5.8500000000000003E-2</v>
      </c>
      <c r="P1267" s="4">
        <f>$L1267*IF($J1267="",$I1267,VLOOKUP($J1267,margin_ranges!$E$5:$F$10,2,FALSE))</f>
        <v>22.2</v>
      </c>
      <c r="Q1267">
        <f>SUMIF($C$2:$C$4819,$C1267,$P$2:$P6084)/SUMIF($C$2:$C$4819,$C1267,$L$2:$L$4819)</f>
        <v>0.31913551401869156</v>
      </c>
    </row>
    <row r="1268" spans="1:17" hidden="1" x14ac:dyDescent="0.3">
      <c r="A1268" t="s">
        <v>11502</v>
      </c>
      <c r="B1268" t="s">
        <v>151</v>
      </c>
      <c r="C1268" t="s">
        <v>273</v>
      </c>
      <c r="D1268" t="s">
        <v>284</v>
      </c>
      <c r="E1268" t="s">
        <v>285</v>
      </c>
      <c r="F1268" t="s">
        <v>11511</v>
      </c>
      <c r="G1268" s="2">
        <v>23.4833</v>
      </c>
      <c r="H1268" t="s">
        <v>11512</v>
      </c>
      <c r="I1268">
        <v>0.3</v>
      </c>
      <c r="K1268" s="3">
        <f t="shared" si="19"/>
        <v>0.31913551401869156</v>
      </c>
      <c r="L1268" s="4">
        <v>196</v>
      </c>
      <c r="M1268">
        <v>46</v>
      </c>
      <c r="N1268" s="3">
        <v>9.7699999999999995E-2</v>
      </c>
      <c r="O1268" s="3">
        <v>5.8500000000000003E-2</v>
      </c>
      <c r="P1268" s="4">
        <f>$L1268*IF($J1268="",$I1268,VLOOKUP($J1268,margin_ranges!$E$5:$F$10,2,FALSE))</f>
        <v>58.8</v>
      </c>
      <c r="Q1268">
        <f>SUMIF($C$2:$C$4819,$C1268,$P$2:$P6085)/SUMIF($C$2:$C$4819,$C1268,$L$2:$L$4819)</f>
        <v>0.31913551401869156</v>
      </c>
    </row>
    <row r="1269" spans="1:17" hidden="1" x14ac:dyDescent="0.3">
      <c r="A1269" t="s">
        <v>11502</v>
      </c>
      <c r="B1269" t="s">
        <v>151</v>
      </c>
      <c r="C1269" t="s">
        <v>273</v>
      </c>
      <c r="D1269" t="s">
        <v>286</v>
      </c>
      <c r="E1269" t="s">
        <v>287</v>
      </c>
      <c r="F1269" t="s">
        <v>11511</v>
      </c>
      <c r="G1269" s="2">
        <v>23.4833</v>
      </c>
      <c r="H1269" t="s">
        <v>11512</v>
      </c>
      <c r="I1269">
        <v>0.3</v>
      </c>
      <c r="K1269" s="3">
        <f t="shared" si="19"/>
        <v>0.31913551401869156</v>
      </c>
      <c r="L1269" s="4">
        <v>10</v>
      </c>
      <c r="M1269">
        <v>2</v>
      </c>
      <c r="N1269" s="3">
        <v>6.7599999999999993E-2</v>
      </c>
      <c r="O1269" s="3">
        <v>5.8500000000000003E-2</v>
      </c>
      <c r="P1269" s="4">
        <f>$L1269*IF($J1269="",$I1269,VLOOKUP($J1269,margin_ranges!$E$5:$F$10,2,FALSE))</f>
        <v>3</v>
      </c>
      <c r="Q1269">
        <f>SUMIF($C$2:$C$4819,$C1269,$P$2:$P6086)/SUMIF($C$2:$C$4819,$C1269,$L$2:$L$4819)</f>
        <v>0.31913551401869156</v>
      </c>
    </row>
    <row r="1270" spans="1:17" hidden="1" x14ac:dyDescent="0.3">
      <c r="A1270" t="s">
        <v>11502</v>
      </c>
      <c r="B1270" t="s">
        <v>4581</v>
      </c>
      <c r="C1270" t="s">
        <v>4638</v>
      </c>
      <c r="D1270" t="s">
        <v>4639</v>
      </c>
      <c r="E1270" t="s">
        <v>4640</v>
      </c>
      <c r="F1270" t="s">
        <v>11511</v>
      </c>
      <c r="G1270" s="2">
        <v>29</v>
      </c>
      <c r="H1270" t="s">
        <v>11512</v>
      </c>
      <c r="I1270">
        <v>0.3</v>
      </c>
      <c r="K1270" s="3">
        <f t="shared" si="19"/>
        <v>0.3</v>
      </c>
      <c r="L1270" s="4">
        <v>40</v>
      </c>
      <c r="M1270">
        <v>100</v>
      </c>
      <c r="N1270" s="3">
        <v>0.37459999999999999</v>
      </c>
      <c r="O1270" s="3">
        <v>0.37459999999999999</v>
      </c>
      <c r="P1270" s="4">
        <f>$L1270*IF($J1270="",$I1270,VLOOKUP($J1270,margin_ranges!$E$5:$F$10,2,FALSE))</f>
        <v>12</v>
      </c>
      <c r="Q1270">
        <f>SUMIF($C$2:$C$4819,$C1270,$P$2:$P6087)/SUMIF($C$2:$C$4819,$C1270,$L$2:$L$4819)</f>
        <v>0.3</v>
      </c>
    </row>
    <row r="1271" spans="1:17" hidden="1" x14ac:dyDescent="0.3">
      <c r="A1271" t="s">
        <v>11502</v>
      </c>
      <c r="B1271" t="s">
        <v>3950</v>
      </c>
      <c r="C1271" t="s">
        <v>3951</v>
      </c>
      <c r="D1271" t="s">
        <v>3952</v>
      </c>
      <c r="E1271" t="s">
        <v>3953</v>
      </c>
      <c r="F1271" t="s">
        <v>11511</v>
      </c>
      <c r="G1271" s="2">
        <v>30</v>
      </c>
      <c r="H1271" t="s">
        <v>11515</v>
      </c>
      <c r="I1271">
        <v>0.3</v>
      </c>
      <c r="K1271" s="3">
        <f t="shared" si="19"/>
        <v>0.3</v>
      </c>
      <c r="L1271" s="4">
        <v>234</v>
      </c>
      <c r="M1271">
        <v>100</v>
      </c>
      <c r="N1271" s="3">
        <v>0.2898</v>
      </c>
      <c r="O1271" s="3">
        <v>0.2898</v>
      </c>
      <c r="P1271" s="4">
        <f>$L1271*IF($J1271="",$I1271,VLOOKUP($J1271,margin_ranges!$E$5:$F$10,2,FALSE))</f>
        <v>70.2</v>
      </c>
      <c r="Q1271">
        <f>SUMIF($C$2:$C$4819,$C1271,$P$2:$P6088)/SUMIF($C$2:$C$4819,$C1271,$L$2:$L$4819)</f>
        <v>0.3</v>
      </c>
    </row>
    <row r="1272" spans="1:17" hidden="1" x14ac:dyDescent="0.3">
      <c r="A1272" t="s">
        <v>11502</v>
      </c>
      <c r="B1272" t="s">
        <v>3693</v>
      </c>
      <c r="C1272" t="s">
        <v>3753</v>
      </c>
      <c r="D1272" t="s">
        <v>3754</v>
      </c>
      <c r="E1272" t="s">
        <v>3755</v>
      </c>
      <c r="F1272" t="s">
        <v>11513</v>
      </c>
      <c r="G1272" s="2">
        <v>18.1188</v>
      </c>
      <c r="H1272" t="s">
        <v>11517</v>
      </c>
      <c r="I1272">
        <v>0.2</v>
      </c>
      <c r="K1272" s="3">
        <f t="shared" si="19"/>
        <v>0.29604041507373019</v>
      </c>
      <c r="L1272" s="4">
        <v>580</v>
      </c>
      <c r="M1272">
        <v>4</v>
      </c>
      <c r="N1272" s="3">
        <v>7.1800000000000003E-2</v>
      </c>
      <c r="O1272" s="3">
        <v>0.16869999999999999</v>
      </c>
      <c r="P1272" s="4">
        <f>$L1272*IF($J1272="",$I1272,VLOOKUP($J1272,margin_ranges!$E$5:$F$10,2,FALSE))</f>
        <v>116</v>
      </c>
      <c r="Q1272">
        <f>SUMIF($C$2:$C$4819,$C1272,$P$2:$P6089)/SUMIF($C$2:$C$4819,$C1272,$L$2:$L$4819)</f>
        <v>0.29604041507373019</v>
      </c>
    </row>
    <row r="1273" spans="1:17" hidden="1" x14ac:dyDescent="0.3">
      <c r="A1273" t="s">
        <v>11502</v>
      </c>
      <c r="B1273" t="s">
        <v>3693</v>
      </c>
      <c r="C1273" t="s">
        <v>3753</v>
      </c>
      <c r="D1273" t="s">
        <v>3756</v>
      </c>
      <c r="E1273" t="s">
        <v>3757</v>
      </c>
      <c r="F1273" t="s">
        <v>11513</v>
      </c>
      <c r="G1273" s="2">
        <v>18.1188</v>
      </c>
      <c r="H1273" t="s">
        <v>11515</v>
      </c>
      <c r="I1273">
        <v>0.3</v>
      </c>
      <c r="K1273" s="3">
        <f t="shared" si="19"/>
        <v>0.29604041507373019</v>
      </c>
      <c r="L1273" s="4">
        <v>14068</v>
      </c>
      <c r="M1273">
        <v>96</v>
      </c>
      <c r="N1273" s="3">
        <v>0.19789999999999999</v>
      </c>
      <c r="O1273" s="3">
        <v>0.16869999999999999</v>
      </c>
      <c r="P1273" s="4">
        <f>$L1273*IF($J1273="",$I1273,VLOOKUP($J1273,margin_ranges!$E$5:$F$10,2,FALSE))</f>
        <v>4220.3999999999996</v>
      </c>
      <c r="Q1273">
        <f>SUMIF($C$2:$C$4819,$C1273,$P$2:$P6090)/SUMIF($C$2:$C$4819,$C1273,$L$2:$L$4819)</f>
        <v>0.29604041507373019</v>
      </c>
    </row>
    <row r="1274" spans="1:17" hidden="1" x14ac:dyDescent="0.3">
      <c r="A1274" t="s">
        <v>11502</v>
      </c>
      <c r="B1274" t="s">
        <v>1360</v>
      </c>
      <c r="C1274" t="s">
        <v>1513</v>
      </c>
      <c r="D1274" t="s">
        <v>1514</v>
      </c>
      <c r="E1274" t="s">
        <v>1515</v>
      </c>
      <c r="F1274" t="s">
        <v>11511</v>
      </c>
      <c r="G1274" s="2">
        <v>27.813800000000001</v>
      </c>
      <c r="H1274" t="s">
        <v>11515</v>
      </c>
      <c r="I1274">
        <v>0.3</v>
      </c>
      <c r="K1274" s="3">
        <f t="shared" si="19"/>
        <v>0.3</v>
      </c>
      <c r="L1274" s="4">
        <v>10</v>
      </c>
      <c r="M1274">
        <v>47</v>
      </c>
      <c r="N1274" s="3">
        <v>0.34770000000000001</v>
      </c>
      <c r="O1274" s="3">
        <v>0.29470000000000002</v>
      </c>
      <c r="P1274" s="4">
        <f>$L1274*IF($J1274="",$I1274,VLOOKUP($J1274,margin_ranges!$E$5:$F$10,2,FALSE))</f>
        <v>3</v>
      </c>
      <c r="Q1274">
        <f>SUMIF($C$2:$C$4819,$C1274,$P$2:$P6091)/SUMIF($C$2:$C$4819,$C1274,$L$2:$L$4819)</f>
        <v>0.3</v>
      </c>
    </row>
    <row r="1275" spans="1:17" x14ac:dyDescent="0.3">
      <c r="A1275" t="s">
        <v>11502</v>
      </c>
      <c r="B1275" t="s">
        <v>4358</v>
      </c>
      <c r="C1275" t="s">
        <v>4378</v>
      </c>
      <c r="D1275" t="s">
        <v>4379</v>
      </c>
      <c r="E1275" t="s">
        <v>4380</v>
      </c>
      <c r="F1275" t="s">
        <v>11511</v>
      </c>
      <c r="G1275" s="2">
        <v>37.781500000000001</v>
      </c>
      <c r="H1275" t="s">
        <v>11512</v>
      </c>
      <c r="I1275">
        <v>0.3</v>
      </c>
      <c r="J1275" t="s">
        <v>11514</v>
      </c>
      <c r="K1275" s="3">
        <f t="shared" si="19"/>
        <v>0.37923654568210258</v>
      </c>
      <c r="L1275" s="4">
        <v>73</v>
      </c>
      <c r="M1275">
        <v>1</v>
      </c>
      <c r="N1275" s="3">
        <v>0.14899999999999999</v>
      </c>
      <c r="O1275" s="3">
        <v>7.0999999999999994E-2</v>
      </c>
      <c r="P1275" s="4">
        <f>$L1275*IF($J1275="",$I1275,VLOOKUP($J1275,margin_ranges!$E$5:$F$10,2,FALSE))</f>
        <v>31.39</v>
      </c>
      <c r="Q1275">
        <f>SUMIF($C$2:$C$4819,$C1275,$P$2:$P6092)/SUMIF($C$2:$C$4819,$C1275,$L$2:$L$4819)</f>
        <v>0.37923654568210258</v>
      </c>
    </row>
    <row r="1276" spans="1:17" hidden="1" x14ac:dyDescent="0.3">
      <c r="A1276" t="s">
        <v>11502</v>
      </c>
      <c r="B1276" t="s">
        <v>4358</v>
      </c>
      <c r="C1276" t="s">
        <v>4378</v>
      </c>
      <c r="D1276" t="s">
        <v>4381</v>
      </c>
      <c r="E1276" t="s">
        <v>4382</v>
      </c>
      <c r="F1276" t="s">
        <v>11513</v>
      </c>
      <c r="G1276" s="2">
        <v>37.781500000000001</v>
      </c>
      <c r="H1276" t="s">
        <v>11512</v>
      </c>
      <c r="I1276">
        <v>0.3</v>
      </c>
      <c r="K1276" s="3">
        <f t="shared" si="19"/>
        <v>0.37923654568210258</v>
      </c>
      <c r="L1276" s="4">
        <v>166</v>
      </c>
      <c r="M1276">
        <v>2</v>
      </c>
      <c r="N1276" s="3">
        <v>2.6200000000000001E-2</v>
      </c>
      <c r="O1276" s="3">
        <v>7.0999999999999994E-2</v>
      </c>
      <c r="P1276" s="4">
        <f>$L1276*IF($J1276="",$I1276,VLOOKUP($J1276,margin_ranges!$E$5:$F$10,2,FALSE))</f>
        <v>49.8</v>
      </c>
      <c r="Q1276">
        <f>SUMIF($C$2:$C$4819,$C1276,$P$2:$P6093)/SUMIF($C$2:$C$4819,$C1276,$L$2:$L$4819)</f>
        <v>0.37923654568210258</v>
      </c>
    </row>
    <row r="1277" spans="1:17" hidden="1" x14ac:dyDescent="0.3">
      <c r="A1277" t="s">
        <v>11502</v>
      </c>
      <c r="B1277" t="s">
        <v>4358</v>
      </c>
      <c r="C1277" t="s">
        <v>4378</v>
      </c>
      <c r="D1277" t="s">
        <v>4383</v>
      </c>
      <c r="E1277" t="s">
        <v>4384</v>
      </c>
      <c r="F1277" t="s">
        <v>11513</v>
      </c>
      <c r="G1277" s="2">
        <v>37.781500000000001</v>
      </c>
      <c r="H1277" t="s">
        <v>11512</v>
      </c>
      <c r="I1277">
        <v>0.3</v>
      </c>
      <c r="K1277" s="3">
        <f t="shared" si="19"/>
        <v>0.37923654568210258</v>
      </c>
      <c r="L1277" s="4">
        <v>1409</v>
      </c>
      <c r="M1277">
        <v>16</v>
      </c>
      <c r="N1277" s="3">
        <v>3.7699999999999997E-2</v>
      </c>
      <c r="O1277" s="3">
        <v>7.0999999999999994E-2</v>
      </c>
      <c r="P1277" s="4">
        <f>$L1277*IF($J1277="",$I1277,VLOOKUP($J1277,margin_ranges!$E$5:$F$10,2,FALSE))</f>
        <v>422.7</v>
      </c>
      <c r="Q1277">
        <f>SUMIF($C$2:$C$4819,$C1277,$P$2:$P6094)/SUMIF($C$2:$C$4819,$C1277,$L$2:$L$4819)</f>
        <v>0.37923654568210258</v>
      </c>
    </row>
    <row r="1278" spans="1:17" x14ac:dyDescent="0.3">
      <c r="A1278" t="s">
        <v>11502</v>
      </c>
      <c r="B1278" t="s">
        <v>4358</v>
      </c>
      <c r="C1278" t="s">
        <v>4378</v>
      </c>
      <c r="D1278" t="s">
        <v>4385</v>
      </c>
      <c r="E1278" t="s">
        <v>4386</v>
      </c>
      <c r="F1278" t="s">
        <v>11513</v>
      </c>
      <c r="G1278" s="2">
        <v>37.781500000000001</v>
      </c>
      <c r="H1278" t="s">
        <v>11512</v>
      </c>
      <c r="I1278">
        <v>0.3</v>
      </c>
      <c r="J1278" t="s">
        <v>11514</v>
      </c>
      <c r="K1278" s="3">
        <f t="shared" si="19"/>
        <v>0.37923654568210258</v>
      </c>
      <c r="L1278" s="4">
        <v>2827</v>
      </c>
      <c r="M1278">
        <v>32</v>
      </c>
      <c r="N1278" s="3">
        <v>0.20899999999999999</v>
      </c>
      <c r="O1278" s="3">
        <v>7.0999999999999994E-2</v>
      </c>
      <c r="P1278" s="4">
        <f>$L1278*IF($J1278="",$I1278,VLOOKUP($J1278,margin_ranges!$E$5:$F$10,2,FALSE))</f>
        <v>1215.6099999999999</v>
      </c>
      <c r="Q1278">
        <f>SUMIF($C$2:$C$4819,$C1278,$P$2:$P6095)/SUMIF($C$2:$C$4819,$C1278,$L$2:$L$4819)</f>
        <v>0.37923654568210258</v>
      </c>
    </row>
    <row r="1279" spans="1:17" hidden="1" x14ac:dyDescent="0.3">
      <c r="A1279" t="s">
        <v>11502</v>
      </c>
      <c r="B1279" t="s">
        <v>4358</v>
      </c>
      <c r="C1279" t="s">
        <v>4378</v>
      </c>
      <c r="D1279" t="s">
        <v>4387</v>
      </c>
      <c r="E1279" t="s">
        <v>4388</v>
      </c>
      <c r="F1279" t="s">
        <v>11513</v>
      </c>
      <c r="G1279" s="2">
        <v>37.781500000000001</v>
      </c>
      <c r="H1279" t="s">
        <v>11512</v>
      </c>
      <c r="I1279">
        <v>0.3</v>
      </c>
      <c r="K1279" s="3">
        <f t="shared" si="19"/>
        <v>0.37923654568210258</v>
      </c>
      <c r="L1279" s="4">
        <v>143</v>
      </c>
      <c r="M1279">
        <v>2</v>
      </c>
      <c r="N1279" s="3">
        <v>2.3099999999999999E-2</v>
      </c>
      <c r="O1279" s="3">
        <v>7.0999999999999994E-2</v>
      </c>
      <c r="P1279" s="4">
        <f>$L1279*IF($J1279="",$I1279,VLOOKUP($J1279,margin_ranges!$E$5:$F$10,2,FALSE))</f>
        <v>42.9</v>
      </c>
      <c r="Q1279">
        <f>SUMIF($C$2:$C$4819,$C1279,$P$2:$P6096)/SUMIF($C$2:$C$4819,$C1279,$L$2:$L$4819)</f>
        <v>0.37923654568210258</v>
      </c>
    </row>
    <row r="1280" spans="1:17" hidden="1" x14ac:dyDescent="0.3">
      <c r="A1280" t="s">
        <v>11502</v>
      </c>
      <c r="B1280" t="s">
        <v>4358</v>
      </c>
      <c r="C1280" t="s">
        <v>4378</v>
      </c>
      <c r="D1280" t="s">
        <v>4389</v>
      </c>
      <c r="E1280" t="s">
        <v>4390</v>
      </c>
      <c r="F1280" t="s">
        <v>11513</v>
      </c>
      <c r="G1280" s="2">
        <v>37.781500000000001</v>
      </c>
      <c r="H1280" t="s">
        <v>11512</v>
      </c>
      <c r="I1280">
        <v>0.3</v>
      </c>
      <c r="K1280" s="3">
        <f t="shared" si="19"/>
        <v>0.37923654568210258</v>
      </c>
      <c r="L1280" s="4">
        <v>1714</v>
      </c>
      <c r="M1280">
        <v>19</v>
      </c>
      <c r="N1280" s="3">
        <v>6.3600000000000004E-2</v>
      </c>
      <c r="O1280" s="3">
        <v>7.0999999999999994E-2</v>
      </c>
      <c r="P1280" s="4">
        <f>$L1280*IF($J1280="",$I1280,VLOOKUP($J1280,margin_ranges!$E$5:$F$10,2,FALSE))</f>
        <v>514.19999999999993</v>
      </c>
      <c r="Q1280">
        <f>SUMIF($C$2:$C$4819,$C1280,$P$2:$P6097)/SUMIF($C$2:$C$4819,$C1280,$L$2:$L$4819)</f>
        <v>0.37923654568210258</v>
      </c>
    </row>
    <row r="1281" spans="1:17" x14ac:dyDescent="0.3">
      <c r="A1281" t="s">
        <v>11502</v>
      </c>
      <c r="B1281" t="s">
        <v>4358</v>
      </c>
      <c r="C1281" t="s">
        <v>4378</v>
      </c>
      <c r="D1281" t="s">
        <v>4391</v>
      </c>
      <c r="E1281" t="s">
        <v>4392</v>
      </c>
      <c r="F1281" t="s">
        <v>11513</v>
      </c>
      <c r="G1281" s="2">
        <v>37.781500000000001</v>
      </c>
      <c r="H1281" t="s">
        <v>11512</v>
      </c>
      <c r="I1281">
        <v>0.3</v>
      </c>
      <c r="J1281" t="s">
        <v>11514</v>
      </c>
      <c r="K1281" s="3">
        <f t="shared" si="19"/>
        <v>0.37923654568210258</v>
      </c>
      <c r="L1281" s="4">
        <v>2457</v>
      </c>
      <c r="M1281">
        <v>28</v>
      </c>
      <c r="N1281" s="3">
        <v>0.24110000000000001</v>
      </c>
      <c r="O1281" s="3">
        <v>7.0999999999999994E-2</v>
      </c>
      <c r="P1281" s="4">
        <f>$L1281*IF($J1281="",$I1281,VLOOKUP($J1281,margin_ranges!$E$5:$F$10,2,FALSE))</f>
        <v>1056.51</v>
      </c>
      <c r="Q1281">
        <f>SUMIF($C$2:$C$4819,$C1281,$P$2:$P6098)/SUMIF($C$2:$C$4819,$C1281,$L$2:$L$4819)</f>
        <v>0.37923654568210258</v>
      </c>
    </row>
    <row r="1282" spans="1:17" hidden="1" x14ac:dyDescent="0.3">
      <c r="A1282" t="s">
        <v>11502</v>
      </c>
      <c r="B1282" t="s">
        <v>4358</v>
      </c>
      <c r="C1282" t="s">
        <v>4393</v>
      </c>
      <c r="D1282" t="s">
        <v>4394</v>
      </c>
      <c r="E1282" t="s">
        <v>4395</v>
      </c>
      <c r="F1282" t="s">
        <v>11511</v>
      </c>
      <c r="G1282" s="2">
        <v>27.7866</v>
      </c>
      <c r="H1282" t="s">
        <v>11512</v>
      </c>
      <c r="I1282">
        <v>0.3</v>
      </c>
      <c r="K1282" s="3">
        <f t="shared" si="19"/>
        <v>0.3</v>
      </c>
      <c r="L1282" s="4">
        <v>7</v>
      </c>
      <c r="M1282">
        <v>37</v>
      </c>
      <c r="N1282" s="3">
        <v>0.41170000000000001</v>
      </c>
      <c r="O1282" s="3">
        <v>0.17849999999999999</v>
      </c>
      <c r="P1282" s="4">
        <f>$L1282*IF($J1282="",$I1282,VLOOKUP($J1282,margin_ranges!$E$5:$F$10,2,FALSE))</f>
        <v>2.1</v>
      </c>
      <c r="Q1282">
        <f>SUMIF($C$2:$C$4819,$C1282,$P$2:$P6099)/SUMIF($C$2:$C$4819,$C1282,$L$2:$L$4819)</f>
        <v>0.3</v>
      </c>
    </row>
    <row r="1283" spans="1:17" hidden="1" x14ac:dyDescent="0.3">
      <c r="A1283" t="s">
        <v>11502</v>
      </c>
      <c r="B1283" t="s">
        <v>9069</v>
      </c>
      <c r="C1283" t="s">
        <v>9140</v>
      </c>
      <c r="D1283" t="s">
        <v>9141</v>
      </c>
      <c r="E1283" t="s">
        <v>9142</v>
      </c>
      <c r="F1283" t="s">
        <v>11511</v>
      </c>
      <c r="G1283" s="2">
        <v>14.860200000000001</v>
      </c>
      <c r="H1283" t="s">
        <v>11512</v>
      </c>
      <c r="I1283">
        <v>0.3</v>
      </c>
      <c r="K1283" s="3">
        <f t="shared" ref="K1283:K1346" si="20">Q1283</f>
        <v>0.30000000000000004</v>
      </c>
      <c r="L1283" s="4">
        <v>8</v>
      </c>
      <c r="M1283">
        <v>1</v>
      </c>
      <c r="N1283" s="3">
        <v>0.10589999999999999</v>
      </c>
      <c r="O1283" s="3">
        <v>2.6800000000000001E-2</v>
      </c>
      <c r="P1283" s="4">
        <f>$L1283*IF($J1283="",$I1283,VLOOKUP($J1283,margin_ranges!$E$5:$F$10,2,FALSE))</f>
        <v>2.4</v>
      </c>
      <c r="Q1283">
        <f>SUMIF($C$2:$C$4819,$C1283,$P$2:$P6100)/SUMIF($C$2:$C$4819,$C1283,$L$2:$L$4819)</f>
        <v>0.30000000000000004</v>
      </c>
    </row>
    <row r="1284" spans="1:17" hidden="1" x14ac:dyDescent="0.3">
      <c r="A1284" t="s">
        <v>11502</v>
      </c>
      <c r="B1284" t="s">
        <v>9069</v>
      </c>
      <c r="C1284" t="s">
        <v>9140</v>
      </c>
      <c r="D1284" s="1" t="s">
        <v>9143</v>
      </c>
      <c r="E1284" t="s">
        <v>9144</v>
      </c>
      <c r="F1284" t="s">
        <v>11511</v>
      </c>
      <c r="G1284" s="2">
        <v>14.860200000000001</v>
      </c>
      <c r="H1284" t="s">
        <v>11512</v>
      </c>
      <c r="I1284">
        <v>0.3</v>
      </c>
      <c r="K1284" s="3">
        <f t="shared" si="20"/>
        <v>0.30000000000000004</v>
      </c>
      <c r="L1284" s="4">
        <v>546</v>
      </c>
      <c r="M1284">
        <v>58</v>
      </c>
      <c r="N1284" s="3">
        <v>0.15939999999999999</v>
      </c>
      <c r="O1284" s="3">
        <v>2.6800000000000001E-2</v>
      </c>
      <c r="P1284" s="4">
        <f>$L1284*IF($J1284="",$I1284,VLOOKUP($J1284,margin_ranges!$E$5:$F$10,2,FALSE))</f>
        <v>163.79999999999998</v>
      </c>
      <c r="Q1284">
        <f>SUMIF($C$2:$C$4819,$C1284,$P$2:$P6101)/SUMIF($C$2:$C$4819,$C1284,$L$2:$L$4819)</f>
        <v>0.30000000000000004</v>
      </c>
    </row>
    <row r="1285" spans="1:17" hidden="1" x14ac:dyDescent="0.3">
      <c r="A1285" t="s">
        <v>11502</v>
      </c>
      <c r="B1285" t="s">
        <v>9069</v>
      </c>
      <c r="C1285" t="s">
        <v>9140</v>
      </c>
      <c r="D1285" t="s">
        <v>9145</v>
      </c>
      <c r="E1285" t="s">
        <v>9146</v>
      </c>
      <c r="F1285" t="s">
        <v>11511</v>
      </c>
      <c r="G1285" s="2">
        <v>14.860200000000001</v>
      </c>
      <c r="H1285" t="s">
        <v>11512</v>
      </c>
      <c r="I1285">
        <v>0.3</v>
      </c>
      <c r="K1285" s="3">
        <f t="shared" si="20"/>
        <v>0.30000000000000004</v>
      </c>
      <c r="L1285" s="4">
        <v>71</v>
      </c>
      <c r="M1285">
        <v>8</v>
      </c>
      <c r="N1285" s="3">
        <v>0.1164</v>
      </c>
      <c r="O1285" s="3">
        <v>2.6800000000000001E-2</v>
      </c>
      <c r="P1285" s="4">
        <f>$L1285*IF($J1285="",$I1285,VLOOKUP($J1285,margin_ranges!$E$5:$F$10,2,FALSE))</f>
        <v>21.3</v>
      </c>
      <c r="Q1285">
        <f>SUMIF($C$2:$C$4819,$C1285,$P$2:$P6102)/SUMIF($C$2:$C$4819,$C1285,$L$2:$L$4819)</f>
        <v>0.30000000000000004</v>
      </c>
    </row>
    <row r="1286" spans="1:17" hidden="1" x14ac:dyDescent="0.3">
      <c r="A1286" t="s">
        <v>11502</v>
      </c>
      <c r="B1286" t="s">
        <v>9069</v>
      </c>
      <c r="C1286" t="s">
        <v>9140</v>
      </c>
      <c r="D1286" t="s">
        <v>9147</v>
      </c>
      <c r="E1286" t="s">
        <v>9148</v>
      </c>
      <c r="F1286" t="s">
        <v>11511</v>
      </c>
      <c r="G1286" s="2">
        <v>14.860200000000001</v>
      </c>
      <c r="H1286" t="s">
        <v>11512</v>
      </c>
      <c r="I1286">
        <v>0.3</v>
      </c>
      <c r="K1286" s="3">
        <f t="shared" si="20"/>
        <v>0.30000000000000004</v>
      </c>
      <c r="L1286" s="4">
        <v>156</v>
      </c>
      <c r="M1286">
        <v>17</v>
      </c>
      <c r="N1286" s="3">
        <v>0.1258</v>
      </c>
      <c r="O1286" s="3">
        <v>2.6800000000000001E-2</v>
      </c>
      <c r="P1286" s="4">
        <f>$L1286*IF($J1286="",$I1286,VLOOKUP($J1286,margin_ranges!$E$5:$F$10,2,FALSE))</f>
        <v>46.8</v>
      </c>
      <c r="Q1286">
        <f>SUMIF($C$2:$C$4819,$C1286,$P$2:$P6103)/SUMIF($C$2:$C$4819,$C1286,$L$2:$L$4819)</f>
        <v>0.30000000000000004</v>
      </c>
    </row>
    <row r="1287" spans="1:17" hidden="1" x14ac:dyDescent="0.3">
      <c r="A1287" t="s">
        <v>11502</v>
      </c>
      <c r="B1287" t="s">
        <v>9069</v>
      </c>
      <c r="C1287" t="s">
        <v>9140</v>
      </c>
      <c r="D1287" t="s">
        <v>9149</v>
      </c>
      <c r="E1287" t="s">
        <v>9150</v>
      </c>
      <c r="F1287" t="s">
        <v>11511</v>
      </c>
      <c r="G1287" s="2">
        <v>14.860200000000001</v>
      </c>
      <c r="H1287" t="s">
        <v>11512</v>
      </c>
      <c r="I1287">
        <v>0.3</v>
      </c>
      <c r="K1287" s="3">
        <f t="shared" si="20"/>
        <v>0.30000000000000004</v>
      </c>
      <c r="L1287" s="4">
        <v>47</v>
      </c>
      <c r="M1287">
        <v>5</v>
      </c>
      <c r="N1287" s="3">
        <v>7.9100000000000004E-2</v>
      </c>
      <c r="O1287" s="3">
        <v>2.6800000000000001E-2</v>
      </c>
      <c r="P1287" s="4">
        <f>$L1287*IF($J1287="",$I1287,VLOOKUP($J1287,margin_ranges!$E$5:$F$10,2,FALSE))</f>
        <v>14.1</v>
      </c>
      <c r="Q1287">
        <f>SUMIF($C$2:$C$4819,$C1287,$P$2:$P6104)/SUMIF($C$2:$C$4819,$C1287,$L$2:$L$4819)</f>
        <v>0.30000000000000004</v>
      </c>
    </row>
    <row r="1288" spans="1:17" hidden="1" x14ac:dyDescent="0.3">
      <c r="A1288" t="s">
        <v>11502</v>
      </c>
      <c r="B1288" t="s">
        <v>9069</v>
      </c>
      <c r="C1288" t="s">
        <v>9140</v>
      </c>
      <c r="D1288" t="s">
        <v>9151</v>
      </c>
      <c r="E1288" t="s">
        <v>9152</v>
      </c>
      <c r="F1288" t="s">
        <v>11511</v>
      </c>
      <c r="G1288" s="2">
        <v>14.860200000000001</v>
      </c>
      <c r="H1288" t="s">
        <v>11512</v>
      </c>
      <c r="I1288">
        <v>0.3</v>
      </c>
      <c r="K1288" s="3">
        <f t="shared" si="20"/>
        <v>0.30000000000000004</v>
      </c>
      <c r="L1288" s="4">
        <v>18</v>
      </c>
      <c r="M1288">
        <v>2</v>
      </c>
      <c r="N1288" s="3">
        <v>0.1416</v>
      </c>
      <c r="O1288" s="3">
        <v>2.6800000000000001E-2</v>
      </c>
      <c r="P1288" s="4">
        <f>$L1288*IF($J1288="",$I1288,VLOOKUP($J1288,margin_ranges!$E$5:$F$10,2,FALSE))</f>
        <v>5.3999999999999995</v>
      </c>
      <c r="Q1288">
        <f>SUMIF($C$2:$C$4819,$C1288,$P$2:$P6105)/SUMIF($C$2:$C$4819,$C1288,$L$2:$L$4819)</f>
        <v>0.30000000000000004</v>
      </c>
    </row>
    <row r="1289" spans="1:17" hidden="1" x14ac:dyDescent="0.3">
      <c r="A1289" t="s">
        <v>11502</v>
      </c>
      <c r="B1289" t="s">
        <v>9069</v>
      </c>
      <c r="C1289" t="s">
        <v>9140</v>
      </c>
      <c r="D1289" s="1" t="s">
        <v>9153</v>
      </c>
      <c r="E1289" t="s">
        <v>9154</v>
      </c>
      <c r="F1289" t="s">
        <v>11513</v>
      </c>
      <c r="G1289" s="2">
        <v>14.860200000000001</v>
      </c>
      <c r="H1289" t="s">
        <v>11512</v>
      </c>
      <c r="I1289">
        <v>0.3</v>
      </c>
      <c r="K1289" s="3">
        <f t="shared" si="20"/>
        <v>0.30000000000000004</v>
      </c>
      <c r="L1289" s="4">
        <v>67</v>
      </c>
      <c r="M1289">
        <v>7</v>
      </c>
      <c r="N1289" s="3">
        <v>1.8800000000000001E-2</v>
      </c>
      <c r="O1289" s="3">
        <v>2.6800000000000001E-2</v>
      </c>
      <c r="P1289" s="4">
        <f>$L1289*IF($J1289="",$I1289,VLOOKUP($J1289,margin_ranges!$E$5:$F$10,2,FALSE))</f>
        <v>20.099999999999998</v>
      </c>
      <c r="Q1289">
        <f>SUMIF($C$2:$C$4819,$C1289,$P$2:$P6106)/SUMIF($C$2:$C$4819,$C1289,$L$2:$L$4819)</f>
        <v>0.30000000000000004</v>
      </c>
    </row>
    <row r="1290" spans="1:17" hidden="1" x14ac:dyDescent="0.3">
      <c r="A1290" t="s">
        <v>11502</v>
      </c>
      <c r="B1290" t="s">
        <v>9069</v>
      </c>
      <c r="C1290" t="s">
        <v>9140</v>
      </c>
      <c r="D1290" t="s">
        <v>9155</v>
      </c>
      <c r="E1290" t="s">
        <v>9156</v>
      </c>
      <c r="F1290" t="s">
        <v>11513</v>
      </c>
      <c r="G1290" s="2">
        <v>14.860200000000001</v>
      </c>
      <c r="H1290" t="s">
        <v>11512</v>
      </c>
      <c r="I1290">
        <v>0.3</v>
      </c>
      <c r="K1290" s="3">
        <f t="shared" si="20"/>
        <v>0.30000000000000004</v>
      </c>
      <c r="L1290" s="4">
        <v>20</v>
      </c>
      <c r="M1290">
        <v>2</v>
      </c>
      <c r="N1290" s="3">
        <v>3.0999999999999999E-3</v>
      </c>
      <c r="O1290" s="3">
        <v>2.6800000000000001E-2</v>
      </c>
      <c r="P1290" s="4">
        <f>$L1290*IF($J1290="",$I1290,VLOOKUP($J1290,margin_ranges!$E$5:$F$10,2,FALSE))</f>
        <v>6</v>
      </c>
      <c r="Q1290">
        <f>SUMIF($C$2:$C$4819,$C1290,$P$2:$P6107)/SUMIF($C$2:$C$4819,$C1290,$L$2:$L$4819)</f>
        <v>0.30000000000000004</v>
      </c>
    </row>
    <row r="1291" spans="1:17" hidden="1" x14ac:dyDescent="0.3">
      <c r="A1291" t="s">
        <v>11502</v>
      </c>
      <c r="B1291" t="s">
        <v>3954</v>
      </c>
      <c r="C1291" t="s">
        <v>3955</v>
      </c>
      <c r="D1291" t="s">
        <v>3956</v>
      </c>
      <c r="E1291" t="s">
        <v>3957</v>
      </c>
      <c r="F1291" t="s">
        <v>11511</v>
      </c>
      <c r="G1291" s="2">
        <v>20</v>
      </c>
      <c r="H1291" t="s">
        <v>11515</v>
      </c>
      <c r="I1291">
        <v>0.3</v>
      </c>
      <c r="K1291" s="3">
        <f t="shared" si="20"/>
        <v>0.3</v>
      </c>
      <c r="L1291" s="4">
        <v>379</v>
      </c>
      <c r="M1291">
        <v>86</v>
      </c>
      <c r="N1291" s="3">
        <v>0.42930000000000001</v>
      </c>
      <c r="O1291" s="3">
        <v>0.32179999999999997</v>
      </c>
      <c r="P1291" s="4">
        <f>$L1291*IF($J1291="",$I1291,VLOOKUP($J1291,margin_ranges!$E$5:$F$10,2,FALSE))</f>
        <v>113.7</v>
      </c>
      <c r="Q1291">
        <f>SUMIF($C$2:$C$4819,$C1291,$P$2:$P6108)/SUMIF($C$2:$C$4819,$C1291,$L$2:$L$4819)</f>
        <v>0.3</v>
      </c>
    </row>
    <row r="1292" spans="1:17" hidden="1" x14ac:dyDescent="0.3">
      <c r="A1292" t="s">
        <v>11502</v>
      </c>
      <c r="B1292" t="s">
        <v>3954</v>
      </c>
      <c r="C1292" t="s">
        <v>3955</v>
      </c>
      <c r="D1292" t="s">
        <v>3958</v>
      </c>
      <c r="E1292" t="s">
        <v>3959</v>
      </c>
      <c r="F1292" t="s">
        <v>11511</v>
      </c>
      <c r="G1292" s="2">
        <v>20</v>
      </c>
      <c r="H1292" t="s">
        <v>11515</v>
      </c>
      <c r="I1292">
        <v>0.3</v>
      </c>
      <c r="K1292" s="3">
        <f t="shared" si="20"/>
        <v>0.3</v>
      </c>
      <c r="L1292" s="4">
        <v>63</v>
      </c>
      <c r="M1292">
        <v>14</v>
      </c>
      <c r="N1292" s="3">
        <v>0.13270000000000001</v>
      </c>
      <c r="O1292" s="3">
        <v>0.32179999999999997</v>
      </c>
      <c r="P1292" s="4">
        <f>$L1292*IF($J1292="",$I1292,VLOOKUP($J1292,margin_ranges!$E$5:$F$10,2,FALSE))</f>
        <v>18.899999999999999</v>
      </c>
      <c r="Q1292">
        <f>SUMIF($C$2:$C$4819,$C1292,$P$2:$P6109)/SUMIF($C$2:$C$4819,$C1292,$L$2:$L$4819)</f>
        <v>0.3</v>
      </c>
    </row>
    <row r="1293" spans="1:17" hidden="1" x14ac:dyDescent="0.3">
      <c r="A1293" t="s">
        <v>11502</v>
      </c>
      <c r="B1293" t="s">
        <v>6775</v>
      </c>
      <c r="C1293" t="s">
        <v>6872</v>
      </c>
      <c r="D1293" t="s">
        <v>6873</v>
      </c>
      <c r="E1293" t="s">
        <v>6874</v>
      </c>
      <c r="F1293" t="s">
        <v>11511</v>
      </c>
      <c r="G1293" s="2">
        <v>28.344999999999999</v>
      </c>
      <c r="H1293" t="s">
        <v>11512</v>
      </c>
      <c r="I1293">
        <v>0.3</v>
      </c>
      <c r="K1293" s="3">
        <f t="shared" si="20"/>
        <v>0.3</v>
      </c>
      <c r="L1293" s="4">
        <v>17</v>
      </c>
      <c r="M1293">
        <v>19</v>
      </c>
      <c r="N1293" s="3">
        <v>8.8200000000000001E-2</v>
      </c>
      <c r="O1293" s="3">
        <v>9.5899999999999999E-2</v>
      </c>
      <c r="P1293" s="4">
        <f>$L1293*IF($J1293="",$I1293,VLOOKUP($J1293,margin_ranges!$E$5:$F$10,2,FALSE))</f>
        <v>5.0999999999999996</v>
      </c>
      <c r="Q1293">
        <f>SUMIF($C$2:$C$4819,$C1293,$P$2:$P6110)/SUMIF($C$2:$C$4819,$C1293,$L$2:$L$4819)</f>
        <v>0.3</v>
      </c>
    </row>
    <row r="1294" spans="1:17" hidden="1" x14ac:dyDescent="0.3">
      <c r="A1294" t="s">
        <v>11502</v>
      </c>
      <c r="B1294" t="s">
        <v>6775</v>
      </c>
      <c r="C1294" t="s">
        <v>6872</v>
      </c>
      <c r="D1294" t="s">
        <v>6875</v>
      </c>
      <c r="E1294" t="s">
        <v>6876</v>
      </c>
      <c r="F1294" t="s">
        <v>11511</v>
      </c>
      <c r="G1294" s="2">
        <v>28.344999999999999</v>
      </c>
      <c r="H1294" t="s">
        <v>11512</v>
      </c>
      <c r="I1294">
        <v>0.3</v>
      </c>
      <c r="K1294" s="3">
        <f t="shared" si="20"/>
        <v>0.3</v>
      </c>
      <c r="L1294" s="4">
        <v>14</v>
      </c>
      <c r="M1294">
        <v>16</v>
      </c>
      <c r="N1294" s="3">
        <v>8.09E-2</v>
      </c>
      <c r="O1294" s="3">
        <v>9.5899999999999999E-2</v>
      </c>
      <c r="P1294" s="4">
        <f>$L1294*IF($J1294="",$I1294,VLOOKUP($J1294,margin_ranges!$E$5:$F$10,2,FALSE))</f>
        <v>4.2</v>
      </c>
      <c r="Q1294">
        <f>SUMIF($C$2:$C$4819,$C1294,$P$2:$P6111)/SUMIF($C$2:$C$4819,$C1294,$L$2:$L$4819)</f>
        <v>0.3</v>
      </c>
    </row>
    <row r="1295" spans="1:17" hidden="1" x14ac:dyDescent="0.3">
      <c r="A1295" t="s">
        <v>11502</v>
      </c>
      <c r="B1295" t="s">
        <v>6775</v>
      </c>
      <c r="C1295" t="s">
        <v>6872</v>
      </c>
      <c r="D1295" s="1" t="s">
        <v>6877</v>
      </c>
      <c r="E1295" t="s">
        <v>6878</v>
      </c>
      <c r="F1295" t="s">
        <v>11511</v>
      </c>
      <c r="G1295" s="2">
        <v>28.344999999999999</v>
      </c>
      <c r="H1295" t="s">
        <v>11512</v>
      </c>
      <c r="I1295">
        <v>0.3</v>
      </c>
      <c r="K1295" s="3">
        <f t="shared" si="20"/>
        <v>0.3</v>
      </c>
      <c r="L1295" s="4">
        <v>42</v>
      </c>
      <c r="M1295">
        <v>47</v>
      </c>
      <c r="N1295" s="3">
        <v>0.11260000000000001</v>
      </c>
      <c r="O1295" s="3">
        <v>9.5899999999999999E-2</v>
      </c>
      <c r="P1295" s="4">
        <f>$L1295*IF($J1295="",$I1295,VLOOKUP($J1295,margin_ranges!$E$5:$F$10,2,FALSE))</f>
        <v>12.6</v>
      </c>
      <c r="Q1295">
        <f>SUMIF($C$2:$C$4819,$C1295,$P$2:$P6112)/SUMIF($C$2:$C$4819,$C1295,$L$2:$L$4819)</f>
        <v>0.3</v>
      </c>
    </row>
    <row r="1296" spans="1:17" hidden="1" x14ac:dyDescent="0.3">
      <c r="A1296" t="s">
        <v>11502</v>
      </c>
      <c r="B1296" t="s">
        <v>6775</v>
      </c>
      <c r="C1296" t="s">
        <v>6872</v>
      </c>
      <c r="D1296" t="s">
        <v>6879</v>
      </c>
      <c r="E1296" t="s">
        <v>6880</v>
      </c>
      <c r="F1296" t="s">
        <v>11511</v>
      </c>
      <c r="G1296" s="2">
        <v>28.344999999999999</v>
      </c>
      <c r="H1296" t="s">
        <v>11512</v>
      </c>
      <c r="I1296">
        <v>0.3</v>
      </c>
      <c r="K1296" s="3">
        <f t="shared" si="20"/>
        <v>0.3</v>
      </c>
      <c r="L1296" s="4">
        <v>15</v>
      </c>
      <c r="M1296">
        <v>17</v>
      </c>
      <c r="N1296" s="3">
        <v>8.6999999999999994E-2</v>
      </c>
      <c r="O1296" s="3">
        <v>9.5899999999999999E-2</v>
      </c>
      <c r="P1296" s="4">
        <f>$L1296*IF($J1296="",$I1296,VLOOKUP($J1296,margin_ranges!$E$5:$F$10,2,FALSE))</f>
        <v>4.5</v>
      </c>
      <c r="Q1296">
        <f>SUMIF($C$2:$C$4819,$C1296,$P$2:$P6113)/SUMIF($C$2:$C$4819,$C1296,$L$2:$L$4819)</f>
        <v>0.3</v>
      </c>
    </row>
    <row r="1297" spans="1:17" hidden="1" x14ac:dyDescent="0.3">
      <c r="A1297" t="s">
        <v>11502</v>
      </c>
      <c r="B1297" t="s">
        <v>5907</v>
      </c>
      <c r="C1297" t="s">
        <v>6052</v>
      </c>
      <c r="D1297" t="s">
        <v>6053</v>
      </c>
      <c r="E1297" t="s">
        <v>6054</v>
      </c>
      <c r="F1297" t="s">
        <v>11511</v>
      </c>
      <c r="G1297" s="2">
        <v>16.011800000000001</v>
      </c>
      <c r="H1297" t="s">
        <v>11515</v>
      </c>
      <c r="I1297">
        <v>0.3</v>
      </c>
      <c r="K1297" s="3">
        <f t="shared" si="20"/>
        <v>0.3</v>
      </c>
      <c r="L1297" s="4">
        <v>22</v>
      </c>
      <c r="M1297">
        <v>91</v>
      </c>
      <c r="N1297" s="3">
        <v>8.9200000000000002E-2</v>
      </c>
      <c r="O1297" s="3">
        <v>8.6199999999999999E-2</v>
      </c>
      <c r="P1297" s="4">
        <f>$L1297*IF($J1297="",$I1297,VLOOKUP($J1297,margin_ranges!$E$5:$F$10,2,FALSE))</f>
        <v>6.6</v>
      </c>
      <c r="Q1297">
        <f>SUMIF($C$2:$C$4819,$C1297,$P$2:$P6114)/SUMIF($C$2:$C$4819,$C1297,$L$2:$L$4819)</f>
        <v>0.3</v>
      </c>
    </row>
    <row r="1298" spans="1:17" x14ac:dyDescent="0.3">
      <c r="A1298" t="s">
        <v>11502</v>
      </c>
      <c r="B1298" t="s">
        <v>614</v>
      </c>
      <c r="C1298" t="s">
        <v>671</v>
      </c>
      <c r="D1298" t="s">
        <v>672</v>
      </c>
      <c r="E1298" t="s">
        <v>673</v>
      </c>
      <c r="F1298" t="s">
        <v>11513</v>
      </c>
      <c r="G1298" s="2">
        <v>34</v>
      </c>
      <c r="H1298" t="s">
        <v>11512</v>
      </c>
      <c r="I1298">
        <v>0.3</v>
      </c>
      <c r="J1298" t="s">
        <v>11514</v>
      </c>
      <c r="K1298" s="3">
        <f t="shared" si="20"/>
        <v>0.34297575218991999</v>
      </c>
      <c r="L1298" s="4">
        <v>2604</v>
      </c>
      <c r="M1298">
        <v>33</v>
      </c>
      <c r="N1298" s="3">
        <v>0.46800000000000003</v>
      </c>
      <c r="O1298" s="3">
        <v>0.44890000000000002</v>
      </c>
      <c r="P1298" s="4">
        <f>$L1298*IF($J1298="",$I1298,VLOOKUP($J1298,margin_ranges!$E$5:$F$10,2,FALSE))</f>
        <v>1119.72</v>
      </c>
      <c r="Q1298">
        <f>SUMIF($C$2:$C$4819,$C1298,$P$2:$P6115)/SUMIF($C$2:$C$4819,$C1298,$L$2:$L$4819)</f>
        <v>0.34297575218991999</v>
      </c>
    </row>
    <row r="1299" spans="1:17" hidden="1" x14ac:dyDescent="0.3">
      <c r="A1299" t="s">
        <v>11502</v>
      </c>
      <c r="B1299" t="s">
        <v>614</v>
      </c>
      <c r="C1299" t="s">
        <v>671</v>
      </c>
      <c r="D1299" t="s">
        <v>674</v>
      </c>
      <c r="E1299" t="s">
        <v>675</v>
      </c>
      <c r="F1299" t="s">
        <v>11513</v>
      </c>
      <c r="G1299" s="2">
        <v>34</v>
      </c>
      <c r="H1299" t="s">
        <v>11512</v>
      </c>
      <c r="I1299">
        <v>0.3</v>
      </c>
      <c r="K1299" s="3">
        <f t="shared" si="20"/>
        <v>0.34297575218991999</v>
      </c>
      <c r="L1299" s="4">
        <v>2734</v>
      </c>
      <c r="M1299">
        <v>35</v>
      </c>
      <c r="N1299" s="3">
        <v>0.43280000000000002</v>
      </c>
      <c r="O1299" s="3">
        <v>0.44890000000000002</v>
      </c>
      <c r="P1299" s="4">
        <f>$L1299*IF($J1299="",$I1299,VLOOKUP($J1299,margin_ranges!$E$5:$F$10,2,FALSE))</f>
        <v>820.19999999999993</v>
      </c>
      <c r="Q1299">
        <f>SUMIF($C$2:$C$4819,$C1299,$P$2:$P6116)/SUMIF($C$2:$C$4819,$C1299,$L$2:$L$4819)</f>
        <v>0.34297575218991999</v>
      </c>
    </row>
    <row r="1300" spans="1:17" x14ac:dyDescent="0.3">
      <c r="A1300" t="s">
        <v>11502</v>
      </c>
      <c r="B1300" t="s">
        <v>614</v>
      </c>
      <c r="C1300" t="s">
        <v>671</v>
      </c>
      <c r="D1300" t="s">
        <v>676</v>
      </c>
      <c r="E1300" t="s">
        <v>677</v>
      </c>
      <c r="F1300" t="s">
        <v>11513</v>
      </c>
      <c r="G1300" s="2">
        <v>34</v>
      </c>
      <c r="H1300" t="s">
        <v>11512</v>
      </c>
      <c r="I1300">
        <v>0.3</v>
      </c>
      <c r="J1300" t="s">
        <v>11512</v>
      </c>
      <c r="K1300" s="3">
        <f t="shared" si="20"/>
        <v>0.34297575218991999</v>
      </c>
      <c r="L1300" s="4">
        <v>2539</v>
      </c>
      <c r="M1300">
        <v>32</v>
      </c>
      <c r="N1300" s="3">
        <v>0.44569999999999999</v>
      </c>
      <c r="O1300" s="3">
        <v>0.44890000000000002</v>
      </c>
      <c r="P1300" s="4">
        <f>$L1300*IF($J1300="",$I1300,VLOOKUP($J1300,margin_ranges!$E$5:$F$10,2,FALSE))</f>
        <v>761.69999999999993</v>
      </c>
      <c r="Q1300">
        <f>SUMIF($C$2:$C$4819,$C1300,$P$2:$P6117)/SUMIF($C$2:$C$4819,$C1300,$L$2:$L$4819)</f>
        <v>0.34297575218991999</v>
      </c>
    </row>
    <row r="1301" spans="1:17" hidden="1" x14ac:dyDescent="0.3">
      <c r="A1301" t="s">
        <v>11502</v>
      </c>
      <c r="B1301" t="s">
        <v>3960</v>
      </c>
      <c r="C1301" t="s">
        <v>3961</v>
      </c>
      <c r="D1301" t="s">
        <v>3962</v>
      </c>
      <c r="E1301" t="s">
        <v>3963</v>
      </c>
      <c r="F1301" t="s">
        <v>11511</v>
      </c>
      <c r="G1301" s="2">
        <v>29</v>
      </c>
      <c r="H1301" t="s">
        <v>11512</v>
      </c>
      <c r="I1301">
        <v>0.3</v>
      </c>
      <c r="K1301" s="3">
        <f t="shared" si="20"/>
        <v>0.3</v>
      </c>
      <c r="L1301" s="4">
        <v>29</v>
      </c>
      <c r="M1301">
        <v>100</v>
      </c>
      <c r="N1301" s="3">
        <v>0.4098</v>
      </c>
      <c r="O1301" s="3">
        <v>0.4098</v>
      </c>
      <c r="P1301" s="4">
        <f>$L1301*IF($J1301="",$I1301,VLOOKUP($J1301,margin_ranges!$E$5:$F$10,2,FALSE))</f>
        <v>8.6999999999999993</v>
      </c>
      <c r="Q1301">
        <f>SUMIF($C$2:$C$4819,$C1301,$P$2:$P6118)/SUMIF($C$2:$C$4819,$C1301,$L$2:$L$4819)</f>
        <v>0.3</v>
      </c>
    </row>
    <row r="1302" spans="1:17" hidden="1" x14ac:dyDescent="0.3">
      <c r="A1302" t="s">
        <v>11502</v>
      </c>
      <c r="B1302" t="s">
        <v>3628</v>
      </c>
      <c r="C1302" t="s">
        <v>3634</v>
      </c>
      <c r="D1302" t="s">
        <v>3635</v>
      </c>
      <c r="E1302" t="s">
        <v>3636</v>
      </c>
      <c r="F1302" t="s">
        <v>11513</v>
      </c>
      <c r="G1302" s="2">
        <v>29</v>
      </c>
      <c r="H1302" t="s">
        <v>11512</v>
      </c>
      <c r="I1302">
        <v>0.3</v>
      </c>
      <c r="K1302" s="3">
        <f t="shared" si="20"/>
        <v>0.3</v>
      </c>
      <c r="L1302" s="4">
        <v>1886</v>
      </c>
      <c r="M1302">
        <v>79</v>
      </c>
      <c r="N1302" s="3">
        <v>7.2099999999999997E-2</v>
      </c>
      <c r="O1302" s="3">
        <v>7.2099999999999997E-2</v>
      </c>
      <c r="P1302" s="4">
        <f>$L1302*IF($J1302="",$I1302,VLOOKUP($J1302,margin_ranges!$E$5:$F$10,2,FALSE))</f>
        <v>565.79999999999995</v>
      </c>
      <c r="Q1302">
        <f>SUMIF($C$2:$C$4819,$C1302,$P$2:$P6119)/SUMIF($C$2:$C$4819,$C1302,$L$2:$L$4819)</f>
        <v>0.3</v>
      </c>
    </row>
    <row r="1303" spans="1:17" hidden="1" x14ac:dyDescent="0.3">
      <c r="A1303" t="s">
        <v>11502</v>
      </c>
      <c r="B1303" t="s">
        <v>3628</v>
      </c>
      <c r="C1303" t="s">
        <v>3634</v>
      </c>
      <c r="D1303" t="s">
        <v>3637</v>
      </c>
      <c r="E1303" t="s">
        <v>3638</v>
      </c>
      <c r="F1303" t="s">
        <v>11513</v>
      </c>
      <c r="G1303" s="2">
        <v>29</v>
      </c>
      <c r="H1303" t="s">
        <v>11512</v>
      </c>
      <c r="I1303">
        <v>0.3</v>
      </c>
      <c r="K1303" s="3">
        <f t="shared" si="20"/>
        <v>0.3</v>
      </c>
      <c r="L1303" s="4">
        <v>515</v>
      </c>
      <c r="M1303">
        <v>21</v>
      </c>
      <c r="N1303" s="3">
        <v>7.2400000000000006E-2</v>
      </c>
      <c r="O1303" s="3">
        <v>7.2099999999999997E-2</v>
      </c>
      <c r="P1303" s="4">
        <f>$L1303*IF($J1303="",$I1303,VLOOKUP($J1303,margin_ranges!$E$5:$F$10,2,FALSE))</f>
        <v>154.5</v>
      </c>
      <c r="Q1303">
        <f>SUMIF($C$2:$C$4819,$C1303,$P$2:$P6120)/SUMIF($C$2:$C$4819,$C1303,$L$2:$L$4819)</f>
        <v>0.3</v>
      </c>
    </row>
    <row r="1304" spans="1:17" hidden="1" x14ac:dyDescent="0.3">
      <c r="A1304" t="s">
        <v>11502</v>
      </c>
      <c r="B1304" t="s">
        <v>3964</v>
      </c>
      <c r="C1304" t="s">
        <v>3965</v>
      </c>
      <c r="D1304" t="s">
        <v>3966</v>
      </c>
      <c r="E1304" t="s">
        <v>3967</v>
      </c>
      <c r="F1304" t="s">
        <v>11513</v>
      </c>
      <c r="G1304" s="2">
        <v>30</v>
      </c>
      <c r="H1304" t="s">
        <v>11515</v>
      </c>
      <c r="I1304">
        <v>0.3</v>
      </c>
      <c r="K1304" s="3">
        <f t="shared" si="20"/>
        <v>0.3</v>
      </c>
      <c r="L1304" s="4">
        <v>57</v>
      </c>
      <c r="M1304">
        <v>100</v>
      </c>
      <c r="N1304" s="3">
        <v>0.1012</v>
      </c>
      <c r="O1304" s="3">
        <v>0.1012</v>
      </c>
      <c r="P1304" s="4">
        <f>$L1304*IF($J1304="",$I1304,VLOOKUP($J1304,margin_ranges!$E$5:$F$10,2,FALSE))</f>
        <v>17.099999999999998</v>
      </c>
      <c r="Q1304">
        <f>SUMIF($C$2:$C$4819,$C1304,$P$2:$P6121)/SUMIF($C$2:$C$4819,$C1304,$L$2:$L$4819)</f>
        <v>0.3</v>
      </c>
    </row>
    <row r="1305" spans="1:17" hidden="1" x14ac:dyDescent="0.3">
      <c r="A1305" t="s">
        <v>11502</v>
      </c>
      <c r="B1305" t="s">
        <v>7561</v>
      </c>
      <c r="C1305" t="s">
        <v>7676</v>
      </c>
      <c r="D1305" t="s">
        <v>7677</v>
      </c>
      <c r="E1305" t="s">
        <v>7678</v>
      </c>
      <c r="F1305" t="s">
        <v>11511</v>
      </c>
      <c r="G1305" s="2">
        <v>29</v>
      </c>
      <c r="H1305" t="s">
        <v>11515</v>
      </c>
      <c r="I1305">
        <v>0.3</v>
      </c>
      <c r="K1305" s="3">
        <f t="shared" si="20"/>
        <v>0.3</v>
      </c>
      <c r="L1305" s="4">
        <v>94</v>
      </c>
      <c r="M1305">
        <v>100</v>
      </c>
      <c r="N1305" s="3">
        <v>0.18959999999999999</v>
      </c>
      <c r="O1305" s="3">
        <v>0.18959999999999999</v>
      </c>
      <c r="P1305" s="4">
        <f>$L1305*IF($J1305="",$I1305,VLOOKUP($J1305,margin_ranges!$E$5:$F$10,2,FALSE))</f>
        <v>28.2</v>
      </c>
      <c r="Q1305">
        <f>SUMIF($C$2:$C$4819,$C1305,$P$2:$P6122)/SUMIF($C$2:$C$4819,$C1305,$L$2:$L$4819)</f>
        <v>0.3</v>
      </c>
    </row>
    <row r="1306" spans="1:17" hidden="1" x14ac:dyDescent="0.3">
      <c r="A1306" t="s">
        <v>11502</v>
      </c>
      <c r="B1306" t="s">
        <v>1360</v>
      </c>
      <c r="C1306" t="s">
        <v>678</v>
      </c>
      <c r="D1306" t="s">
        <v>1516</v>
      </c>
      <c r="E1306" t="s">
        <v>1517</v>
      </c>
      <c r="F1306" t="s">
        <v>11511</v>
      </c>
      <c r="G1306" s="2">
        <v>24.563800000000001</v>
      </c>
      <c r="H1306" t="s">
        <v>11515</v>
      </c>
      <c r="I1306">
        <v>0.3</v>
      </c>
      <c r="K1306" s="3">
        <f t="shared" si="20"/>
        <v>0.3</v>
      </c>
      <c r="L1306" s="4">
        <v>7</v>
      </c>
      <c r="M1306">
        <v>9</v>
      </c>
      <c r="N1306" s="3">
        <v>0.20250000000000001</v>
      </c>
      <c r="O1306" s="3">
        <v>0.22370000000000001</v>
      </c>
      <c r="P1306" s="4">
        <f>$L1306*IF($J1306="",$I1306,VLOOKUP($J1306,margin_ranges!$E$5:$F$10,2,FALSE))</f>
        <v>2.1</v>
      </c>
      <c r="Q1306">
        <f>SUMIF($C$2:$C$4819,$C1306,$P$2:$P6123)/SUMIF($C$2:$C$4819,$C1306,$L$2:$L$4819)</f>
        <v>0.3</v>
      </c>
    </row>
    <row r="1307" spans="1:17" hidden="1" x14ac:dyDescent="0.3">
      <c r="A1307" t="s">
        <v>11502</v>
      </c>
      <c r="B1307" t="s">
        <v>1360</v>
      </c>
      <c r="C1307" t="s">
        <v>678</v>
      </c>
      <c r="D1307" t="s">
        <v>1518</v>
      </c>
      <c r="E1307" t="s">
        <v>1519</v>
      </c>
      <c r="F1307" t="s">
        <v>11511</v>
      </c>
      <c r="G1307" s="2">
        <v>24.563800000000001</v>
      </c>
      <c r="H1307" t="s">
        <v>11515</v>
      </c>
      <c r="I1307">
        <v>0.3</v>
      </c>
      <c r="K1307" s="3">
        <f t="shared" si="20"/>
        <v>0.3</v>
      </c>
      <c r="L1307" s="4">
        <v>9</v>
      </c>
      <c r="M1307">
        <v>11</v>
      </c>
      <c r="N1307" s="3">
        <v>0.30359999999999998</v>
      </c>
      <c r="O1307" s="3">
        <v>0.22370000000000001</v>
      </c>
      <c r="P1307" s="4">
        <f>$L1307*IF($J1307="",$I1307,VLOOKUP($J1307,margin_ranges!$E$5:$F$10,2,FALSE))</f>
        <v>2.6999999999999997</v>
      </c>
      <c r="Q1307">
        <f>SUMIF($C$2:$C$4819,$C1307,$P$2:$P6124)/SUMIF($C$2:$C$4819,$C1307,$L$2:$L$4819)</f>
        <v>0.3</v>
      </c>
    </row>
    <row r="1308" spans="1:17" hidden="1" x14ac:dyDescent="0.3">
      <c r="A1308" t="s">
        <v>11502</v>
      </c>
      <c r="B1308" t="s">
        <v>614</v>
      </c>
      <c r="C1308" t="s">
        <v>678</v>
      </c>
      <c r="D1308" t="s">
        <v>679</v>
      </c>
      <c r="E1308" t="s">
        <v>680</v>
      </c>
      <c r="F1308" t="s">
        <v>11513</v>
      </c>
      <c r="G1308" s="2">
        <v>29</v>
      </c>
      <c r="H1308" t="s">
        <v>11512</v>
      </c>
      <c r="I1308">
        <v>0.3</v>
      </c>
      <c r="K1308" s="3">
        <f t="shared" si="20"/>
        <v>0.3</v>
      </c>
      <c r="L1308" s="4">
        <v>2219</v>
      </c>
      <c r="M1308">
        <v>32</v>
      </c>
      <c r="N1308" s="3">
        <v>0.44350000000000001</v>
      </c>
      <c r="O1308" s="3">
        <v>0.43580000000000002</v>
      </c>
      <c r="P1308" s="4">
        <f>$L1308*IF($J1308="",$I1308,VLOOKUP($J1308,margin_ranges!$E$5:$F$10,2,FALSE))</f>
        <v>665.69999999999993</v>
      </c>
      <c r="Q1308">
        <f>SUMIF($C$2:$C$4819,$C1308,$P$2:$P6125)/SUMIF($C$2:$C$4819,$C1308,$L$2:$L$4819)</f>
        <v>0.3</v>
      </c>
    </row>
    <row r="1309" spans="1:17" hidden="1" x14ac:dyDescent="0.3">
      <c r="A1309" t="s">
        <v>11502</v>
      </c>
      <c r="B1309" t="s">
        <v>1360</v>
      </c>
      <c r="C1309" t="s">
        <v>678</v>
      </c>
      <c r="D1309" t="s">
        <v>1520</v>
      </c>
      <c r="E1309" t="s">
        <v>1521</v>
      </c>
      <c r="F1309" t="s">
        <v>11511</v>
      </c>
      <c r="G1309" s="2">
        <v>24.563800000000001</v>
      </c>
      <c r="H1309" t="s">
        <v>11515</v>
      </c>
      <c r="I1309">
        <v>0.3</v>
      </c>
      <c r="K1309" s="3">
        <f t="shared" si="20"/>
        <v>0.3</v>
      </c>
      <c r="L1309" s="4">
        <v>41</v>
      </c>
      <c r="M1309">
        <v>55</v>
      </c>
      <c r="N1309" s="3">
        <v>0.26050000000000001</v>
      </c>
      <c r="O1309" s="3">
        <v>0.22370000000000001</v>
      </c>
      <c r="P1309" s="4">
        <f>$L1309*IF($J1309="",$I1309,VLOOKUP($J1309,margin_ranges!$E$5:$F$10,2,FALSE))</f>
        <v>12.299999999999999</v>
      </c>
      <c r="Q1309">
        <f>SUMIF($C$2:$C$4819,$C1309,$P$2:$P6126)/SUMIF($C$2:$C$4819,$C1309,$L$2:$L$4819)</f>
        <v>0.3</v>
      </c>
    </row>
    <row r="1310" spans="1:17" hidden="1" x14ac:dyDescent="0.3">
      <c r="A1310" t="s">
        <v>11502</v>
      </c>
      <c r="B1310" t="s">
        <v>614</v>
      </c>
      <c r="C1310" t="s">
        <v>678</v>
      </c>
      <c r="D1310" t="s">
        <v>681</v>
      </c>
      <c r="E1310" t="s">
        <v>682</v>
      </c>
      <c r="F1310" t="s">
        <v>11513</v>
      </c>
      <c r="G1310" s="2">
        <v>29</v>
      </c>
      <c r="H1310" t="s">
        <v>11512</v>
      </c>
      <c r="I1310">
        <v>0.3</v>
      </c>
      <c r="K1310" s="3">
        <f t="shared" si="20"/>
        <v>0.3</v>
      </c>
      <c r="L1310" s="4">
        <v>2071</v>
      </c>
      <c r="M1310">
        <v>29</v>
      </c>
      <c r="N1310" s="3">
        <v>0.42</v>
      </c>
      <c r="O1310" s="3">
        <v>0.43580000000000002</v>
      </c>
      <c r="P1310" s="4">
        <f>$L1310*IF($J1310="",$I1310,VLOOKUP($J1310,margin_ranges!$E$5:$F$10,2,FALSE))</f>
        <v>621.29999999999995</v>
      </c>
      <c r="Q1310">
        <f>SUMIF($C$2:$C$4819,$C1310,$P$2:$P6127)/SUMIF($C$2:$C$4819,$C1310,$L$2:$L$4819)</f>
        <v>0.3</v>
      </c>
    </row>
    <row r="1311" spans="1:17" hidden="1" x14ac:dyDescent="0.3">
      <c r="A1311" t="s">
        <v>11502</v>
      </c>
      <c r="B1311" t="s">
        <v>614</v>
      </c>
      <c r="C1311" t="s">
        <v>678</v>
      </c>
      <c r="D1311" t="s">
        <v>683</v>
      </c>
      <c r="E1311" t="s">
        <v>684</v>
      </c>
      <c r="F1311" t="s">
        <v>11513</v>
      </c>
      <c r="G1311" s="2">
        <v>29</v>
      </c>
      <c r="H1311" t="s">
        <v>11512</v>
      </c>
      <c r="I1311">
        <v>0.3</v>
      </c>
      <c r="K1311" s="3">
        <f t="shared" si="20"/>
        <v>0.3</v>
      </c>
      <c r="L1311" s="4">
        <v>2737</v>
      </c>
      <c r="M1311">
        <v>39</v>
      </c>
      <c r="N1311" s="3">
        <v>0.44390000000000002</v>
      </c>
      <c r="O1311" s="3">
        <v>0.43580000000000002</v>
      </c>
      <c r="P1311" s="4">
        <f>$L1311*IF($J1311="",$I1311,VLOOKUP($J1311,margin_ranges!$E$5:$F$10,2,FALSE))</f>
        <v>821.1</v>
      </c>
      <c r="Q1311">
        <f>SUMIF($C$2:$C$4819,$C1311,$P$2:$P6128)/SUMIF($C$2:$C$4819,$C1311,$L$2:$L$4819)</f>
        <v>0.3</v>
      </c>
    </row>
    <row r="1312" spans="1:17" hidden="1" x14ac:dyDescent="0.3">
      <c r="A1312" t="s">
        <v>11502</v>
      </c>
      <c r="B1312" t="s">
        <v>1360</v>
      </c>
      <c r="C1312" t="s">
        <v>678</v>
      </c>
      <c r="D1312" t="s">
        <v>1522</v>
      </c>
      <c r="E1312" t="s">
        <v>1523</v>
      </c>
      <c r="F1312" t="s">
        <v>11511</v>
      </c>
      <c r="G1312" s="2">
        <v>24.563800000000001</v>
      </c>
      <c r="H1312" t="s">
        <v>11515</v>
      </c>
      <c r="I1312">
        <v>0.3</v>
      </c>
      <c r="K1312" s="3">
        <f t="shared" si="20"/>
        <v>0.3</v>
      </c>
      <c r="L1312" s="4">
        <v>18</v>
      </c>
      <c r="M1312">
        <v>24</v>
      </c>
      <c r="N1312" s="3">
        <v>0.1598</v>
      </c>
      <c r="O1312" s="3">
        <v>0.22370000000000001</v>
      </c>
      <c r="P1312" s="4">
        <f>$L1312*IF($J1312="",$I1312,VLOOKUP($J1312,margin_ranges!$E$5:$F$10,2,FALSE))</f>
        <v>5.3999999999999995</v>
      </c>
      <c r="Q1312">
        <f>SUMIF($C$2:$C$4819,$C1312,$P$2:$P6129)/SUMIF($C$2:$C$4819,$C1312,$L$2:$L$4819)</f>
        <v>0.3</v>
      </c>
    </row>
    <row r="1313" spans="1:17" hidden="1" x14ac:dyDescent="0.3">
      <c r="A1313" t="s">
        <v>11502</v>
      </c>
      <c r="B1313" t="s">
        <v>1360</v>
      </c>
      <c r="C1313" t="s">
        <v>1524</v>
      </c>
      <c r="D1313" s="1" t="s">
        <v>1525</v>
      </c>
      <c r="E1313" t="s">
        <v>1526</v>
      </c>
      <c r="F1313" t="s">
        <v>11511</v>
      </c>
      <c r="G1313" s="2">
        <v>27.761900000000001</v>
      </c>
      <c r="H1313" t="s">
        <v>11515</v>
      </c>
      <c r="I1313">
        <v>0.3</v>
      </c>
      <c r="K1313" s="3">
        <f t="shared" si="20"/>
        <v>0.3</v>
      </c>
      <c r="L1313" s="4">
        <v>20</v>
      </c>
      <c r="M1313">
        <v>14</v>
      </c>
      <c r="N1313" s="3">
        <v>0.33550000000000002</v>
      </c>
      <c r="O1313" s="3">
        <v>0.38080000000000003</v>
      </c>
      <c r="P1313" s="4">
        <f>$L1313*IF($J1313="",$I1313,VLOOKUP($J1313,margin_ranges!$E$5:$F$10,2,FALSE))</f>
        <v>6</v>
      </c>
      <c r="Q1313">
        <f>SUMIF($C$2:$C$4819,$C1313,$P$2:$P6130)/SUMIF($C$2:$C$4819,$C1313,$L$2:$L$4819)</f>
        <v>0.3</v>
      </c>
    </row>
    <row r="1314" spans="1:17" hidden="1" x14ac:dyDescent="0.3">
      <c r="A1314" t="s">
        <v>11502</v>
      </c>
      <c r="B1314" t="s">
        <v>1360</v>
      </c>
      <c r="C1314" t="s">
        <v>1524</v>
      </c>
      <c r="D1314" t="s">
        <v>1527</v>
      </c>
      <c r="E1314" t="s">
        <v>1528</v>
      </c>
      <c r="F1314" t="s">
        <v>11511</v>
      </c>
      <c r="G1314" s="2">
        <v>27.761900000000001</v>
      </c>
      <c r="H1314" t="s">
        <v>11512</v>
      </c>
      <c r="I1314">
        <v>0.3</v>
      </c>
      <c r="K1314" s="3">
        <f t="shared" si="20"/>
        <v>0.3</v>
      </c>
      <c r="L1314" s="4">
        <v>23</v>
      </c>
      <c r="M1314">
        <v>16</v>
      </c>
      <c r="N1314" s="3">
        <v>0.3669</v>
      </c>
      <c r="O1314" s="3">
        <v>0.38080000000000003</v>
      </c>
      <c r="P1314" s="4">
        <f>$L1314*IF($J1314="",$I1314,VLOOKUP($J1314,margin_ranges!$E$5:$F$10,2,FALSE))</f>
        <v>6.8999999999999995</v>
      </c>
      <c r="Q1314">
        <f>SUMIF($C$2:$C$4819,$C1314,$P$2:$P6131)/SUMIF($C$2:$C$4819,$C1314,$L$2:$L$4819)</f>
        <v>0.3</v>
      </c>
    </row>
    <row r="1315" spans="1:17" hidden="1" x14ac:dyDescent="0.3">
      <c r="A1315" t="s">
        <v>11502</v>
      </c>
      <c r="B1315" t="s">
        <v>1360</v>
      </c>
      <c r="C1315" t="s">
        <v>1524</v>
      </c>
      <c r="D1315" t="s">
        <v>1529</v>
      </c>
      <c r="E1315" t="s">
        <v>1530</v>
      </c>
      <c r="F1315" t="s">
        <v>11511</v>
      </c>
      <c r="G1315" s="2">
        <v>27.761900000000001</v>
      </c>
      <c r="H1315" t="s">
        <v>11515</v>
      </c>
      <c r="I1315">
        <v>0.3</v>
      </c>
      <c r="K1315" s="3">
        <f t="shared" si="20"/>
        <v>0.3</v>
      </c>
      <c r="L1315" s="4">
        <v>48</v>
      </c>
      <c r="M1315">
        <v>33</v>
      </c>
      <c r="N1315" s="3">
        <v>0.41549999999999998</v>
      </c>
      <c r="O1315" s="3">
        <v>0.38080000000000003</v>
      </c>
      <c r="P1315" s="4">
        <f>$L1315*IF($J1315="",$I1315,VLOOKUP($J1315,margin_ranges!$E$5:$F$10,2,FALSE))</f>
        <v>14.399999999999999</v>
      </c>
      <c r="Q1315">
        <f>SUMIF($C$2:$C$4819,$C1315,$P$2:$P6132)/SUMIF($C$2:$C$4819,$C1315,$L$2:$L$4819)</f>
        <v>0.3</v>
      </c>
    </row>
    <row r="1316" spans="1:17" hidden="1" x14ac:dyDescent="0.3">
      <c r="A1316" t="s">
        <v>11502</v>
      </c>
      <c r="B1316" t="s">
        <v>1360</v>
      </c>
      <c r="C1316" t="s">
        <v>1524</v>
      </c>
      <c r="D1316" t="s">
        <v>1531</v>
      </c>
      <c r="E1316" t="s">
        <v>1532</v>
      </c>
      <c r="F1316" t="s">
        <v>11511</v>
      </c>
      <c r="G1316" s="2">
        <v>27.761900000000001</v>
      </c>
      <c r="H1316" t="s">
        <v>11515</v>
      </c>
      <c r="I1316">
        <v>0.3</v>
      </c>
      <c r="K1316" s="3">
        <f t="shared" si="20"/>
        <v>0.3</v>
      </c>
      <c r="L1316" s="4">
        <v>52</v>
      </c>
      <c r="M1316">
        <v>36</v>
      </c>
      <c r="N1316" s="3">
        <v>0.37859999999999999</v>
      </c>
      <c r="O1316" s="3">
        <v>0.38080000000000003</v>
      </c>
      <c r="P1316" s="4">
        <f>$L1316*IF($J1316="",$I1316,VLOOKUP($J1316,margin_ranges!$E$5:$F$10,2,FALSE))</f>
        <v>15.6</v>
      </c>
      <c r="Q1316">
        <f>SUMIF($C$2:$C$4819,$C1316,$P$2:$P6133)/SUMIF($C$2:$C$4819,$C1316,$L$2:$L$4819)</f>
        <v>0.3</v>
      </c>
    </row>
    <row r="1317" spans="1:17" hidden="1" x14ac:dyDescent="0.3">
      <c r="A1317" t="s">
        <v>11502</v>
      </c>
      <c r="B1317" t="s">
        <v>1360</v>
      </c>
      <c r="C1317" t="s">
        <v>1533</v>
      </c>
      <c r="D1317" t="s">
        <v>1534</v>
      </c>
      <c r="E1317" t="s">
        <v>1535</v>
      </c>
      <c r="F1317" t="s">
        <v>11511</v>
      </c>
      <c r="G1317" s="2">
        <v>28.316400000000002</v>
      </c>
      <c r="H1317" t="s">
        <v>11515</v>
      </c>
      <c r="I1317">
        <v>0.3</v>
      </c>
      <c r="K1317" s="3">
        <f t="shared" si="20"/>
        <v>0.29999999999999993</v>
      </c>
      <c r="L1317" s="4">
        <v>237</v>
      </c>
      <c r="M1317">
        <v>49</v>
      </c>
      <c r="N1317" s="3">
        <v>0.54800000000000004</v>
      </c>
      <c r="O1317" s="3">
        <v>0.42530000000000001</v>
      </c>
      <c r="P1317" s="4">
        <f>$L1317*IF($J1317="",$I1317,VLOOKUP($J1317,margin_ranges!$E$5:$F$10,2,FALSE))</f>
        <v>71.099999999999994</v>
      </c>
      <c r="Q1317">
        <f>SUMIF($C$2:$C$4819,$C1317,$P$2:$P6134)/SUMIF($C$2:$C$4819,$C1317,$L$2:$L$4819)</f>
        <v>0.29999999999999993</v>
      </c>
    </row>
    <row r="1318" spans="1:17" hidden="1" x14ac:dyDescent="0.3">
      <c r="A1318" t="s">
        <v>11502</v>
      </c>
      <c r="B1318" t="s">
        <v>1360</v>
      </c>
      <c r="C1318" t="s">
        <v>1533</v>
      </c>
      <c r="D1318" t="s">
        <v>1536</v>
      </c>
      <c r="E1318" t="s">
        <v>1537</v>
      </c>
      <c r="F1318" t="s">
        <v>11511</v>
      </c>
      <c r="G1318" s="2">
        <v>28.316400000000002</v>
      </c>
      <c r="H1318" t="s">
        <v>11515</v>
      </c>
      <c r="I1318">
        <v>0.3</v>
      </c>
      <c r="K1318" s="3">
        <f t="shared" si="20"/>
        <v>0.29999999999999993</v>
      </c>
      <c r="L1318" s="4">
        <v>176</v>
      </c>
      <c r="M1318">
        <v>36</v>
      </c>
      <c r="N1318" s="3">
        <v>0.37130000000000002</v>
      </c>
      <c r="O1318" s="3">
        <v>0.42530000000000001</v>
      </c>
      <c r="P1318" s="4">
        <f>$L1318*IF($J1318="",$I1318,VLOOKUP($J1318,margin_ranges!$E$5:$F$10,2,FALSE))</f>
        <v>52.8</v>
      </c>
      <c r="Q1318">
        <f>SUMIF($C$2:$C$4819,$C1318,$P$2:$P6135)/SUMIF($C$2:$C$4819,$C1318,$L$2:$L$4819)</f>
        <v>0.29999999999999993</v>
      </c>
    </row>
    <row r="1319" spans="1:17" hidden="1" x14ac:dyDescent="0.3">
      <c r="A1319" t="s">
        <v>11502</v>
      </c>
      <c r="B1319" t="s">
        <v>1360</v>
      </c>
      <c r="C1319" t="s">
        <v>1533</v>
      </c>
      <c r="D1319" s="1" t="s">
        <v>1538</v>
      </c>
      <c r="E1319" t="s">
        <v>1539</v>
      </c>
      <c r="F1319" t="s">
        <v>11511</v>
      </c>
      <c r="G1319" s="2">
        <v>28.316400000000002</v>
      </c>
      <c r="H1319" t="s">
        <v>11515</v>
      </c>
      <c r="I1319">
        <v>0.3</v>
      </c>
      <c r="K1319" s="3">
        <f t="shared" si="20"/>
        <v>0.29999999999999993</v>
      </c>
      <c r="L1319" s="4">
        <v>65</v>
      </c>
      <c r="M1319">
        <v>13</v>
      </c>
      <c r="N1319" s="3">
        <v>0.31609999999999999</v>
      </c>
      <c r="O1319" s="3">
        <v>0.42530000000000001</v>
      </c>
      <c r="P1319" s="4">
        <f>$L1319*IF($J1319="",$I1319,VLOOKUP($J1319,margin_ranges!$E$5:$F$10,2,FALSE))</f>
        <v>19.5</v>
      </c>
      <c r="Q1319">
        <f>SUMIF($C$2:$C$4819,$C1319,$P$2:$P6136)/SUMIF($C$2:$C$4819,$C1319,$L$2:$L$4819)</f>
        <v>0.29999999999999993</v>
      </c>
    </row>
    <row r="1320" spans="1:17" hidden="1" x14ac:dyDescent="0.3">
      <c r="A1320" t="s">
        <v>11502</v>
      </c>
      <c r="B1320" t="s">
        <v>1360</v>
      </c>
      <c r="C1320" t="s">
        <v>1533</v>
      </c>
      <c r="D1320" t="s">
        <v>1540</v>
      </c>
      <c r="E1320" t="s">
        <v>1541</v>
      </c>
      <c r="F1320" t="s">
        <v>11511</v>
      </c>
      <c r="G1320" s="2">
        <v>28.316400000000002</v>
      </c>
      <c r="H1320" t="s">
        <v>11512</v>
      </c>
      <c r="I1320">
        <v>0.3</v>
      </c>
      <c r="K1320" s="3">
        <f t="shared" si="20"/>
        <v>0.29999999999999993</v>
      </c>
      <c r="L1320" s="4">
        <v>9</v>
      </c>
      <c r="M1320">
        <v>2</v>
      </c>
      <c r="N1320" s="3">
        <v>0.29630000000000001</v>
      </c>
      <c r="O1320" s="3">
        <v>0.42530000000000001</v>
      </c>
      <c r="P1320" s="4">
        <f>$L1320*IF($J1320="",$I1320,VLOOKUP($J1320,margin_ranges!$E$5:$F$10,2,FALSE))</f>
        <v>2.6999999999999997</v>
      </c>
      <c r="Q1320">
        <f>SUMIF($C$2:$C$4819,$C1320,$P$2:$P6137)/SUMIF($C$2:$C$4819,$C1320,$L$2:$L$4819)</f>
        <v>0.29999999999999993</v>
      </c>
    </row>
    <row r="1321" spans="1:17" hidden="1" x14ac:dyDescent="0.3">
      <c r="A1321" t="s">
        <v>11502</v>
      </c>
      <c r="B1321" t="s">
        <v>1360</v>
      </c>
      <c r="C1321" t="s">
        <v>1542</v>
      </c>
      <c r="D1321" t="s">
        <v>1543</v>
      </c>
      <c r="E1321" t="s">
        <v>1544</v>
      </c>
      <c r="F1321" t="s">
        <v>11511</v>
      </c>
      <c r="G1321" s="2">
        <v>27.322199999999999</v>
      </c>
      <c r="H1321" t="s">
        <v>11512</v>
      </c>
      <c r="I1321">
        <v>0.3</v>
      </c>
      <c r="K1321" s="3">
        <f t="shared" si="20"/>
        <v>0.3</v>
      </c>
      <c r="L1321" s="4">
        <v>24</v>
      </c>
      <c r="M1321">
        <v>30</v>
      </c>
      <c r="N1321" s="3">
        <v>0.23860000000000001</v>
      </c>
      <c r="O1321" s="3">
        <v>0.23569999999999999</v>
      </c>
      <c r="P1321" s="4">
        <f>$L1321*IF($J1321="",$I1321,VLOOKUP($J1321,margin_ranges!$E$5:$F$10,2,FALSE))</f>
        <v>7.1999999999999993</v>
      </c>
      <c r="Q1321">
        <f>SUMIF($C$2:$C$4819,$C1321,$P$2:$P6138)/SUMIF($C$2:$C$4819,$C1321,$L$2:$L$4819)</f>
        <v>0.3</v>
      </c>
    </row>
    <row r="1322" spans="1:17" hidden="1" x14ac:dyDescent="0.3">
      <c r="A1322" t="s">
        <v>11502</v>
      </c>
      <c r="B1322" t="s">
        <v>1360</v>
      </c>
      <c r="C1322" t="s">
        <v>1542</v>
      </c>
      <c r="D1322" t="s">
        <v>1545</v>
      </c>
      <c r="E1322" t="s">
        <v>1546</v>
      </c>
      <c r="F1322" t="s">
        <v>11511</v>
      </c>
      <c r="G1322" s="2">
        <v>27.322199999999999</v>
      </c>
      <c r="H1322" t="s">
        <v>11512</v>
      </c>
      <c r="I1322">
        <v>0.3</v>
      </c>
      <c r="K1322" s="3">
        <f t="shared" si="20"/>
        <v>0.3</v>
      </c>
      <c r="L1322" s="4">
        <v>22</v>
      </c>
      <c r="M1322">
        <v>28</v>
      </c>
      <c r="N1322" s="3">
        <v>0.17460000000000001</v>
      </c>
      <c r="O1322" s="3">
        <v>0.23569999999999999</v>
      </c>
      <c r="P1322" s="4">
        <f>$L1322*IF($J1322="",$I1322,VLOOKUP($J1322,margin_ranges!$E$5:$F$10,2,FALSE))</f>
        <v>6.6</v>
      </c>
      <c r="Q1322">
        <f>SUMIF($C$2:$C$4819,$C1322,$P$2:$P6139)/SUMIF($C$2:$C$4819,$C1322,$L$2:$L$4819)</f>
        <v>0.3</v>
      </c>
    </row>
    <row r="1323" spans="1:17" hidden="1" x14ac:dyDescent="0.3">
      <c r="A1323" t="s">
        <v>11502</v>
      </c>
      <c r="B1323" t="s">
        <v>1360</v>
      </c>
      <c r="C1323" t="s">
        <v>1542</v>
      </c>
      <c r="D1323" t="s">
        <v>1547</v>
      </c>
      <c r="E1323" t="s">
        <v>1548</v>
      </c>
      <c r="F1323" t="s">
        <v>11511</v>
      </c>
      <c r="G1323" s="2">
        <v>27.322199999999999</v>
      </c>
      <c r="H1323" t="s">
        <v>11512</v>
      </c>
      <c r="I1323">
        <v>0.3</v>
      </c>
      <c r="K1323" s="3">
        <f t="shared" si="20"/>
        <v>0.3</v>
      </c>
      <c r="L1323" s="4">
        <v>34</v>
      </c>
      <c r="M1323">
        <v>42</v>
      </c>
      <c r="N1323" s="3">
        <v>0.30220000000000002</v>
      </c>
      <c r="O1323" s="3">
        <v>0.23569999999999999</v>
      </c>
      <c r="P1323" s="4">
        <f>$L1323*IF($J1323="",$I1323,VLOOKUP($J1323,margin_ranges!$E$5:$F$10,2,FALSE))</f>
        <v>10.199999999999999</v>
      </c>
      <c r="Q1323">
        <f>SUMIF($C$2:$C$4819,$C1323,$P$2:$P6140)/SUMIF($C$2:$C$4819,$C1323,$L$2:$L$4819)</f>
        <v>0.3</v>
      </c>
    </row>
    <row r="1324" spans="1:17" hidden="1" x14ac:dyDescent="0.3">
      <c r="A1324" t="s">
        <v>11502</v>
      </c>
      <c r="B1324" t="s">
        <v>1360</v>
      </c>
      <c r="C1324" t="s">
        <v>1549</v>
      </c>
      <c r="D1324" t="s">
        <v>1550</v>
      </c>
      <c r="E1324" t="s">
        <v>1551</v>
      </c>
      <c r="F1324" t="s">
        <v>11511</v>
      </c>
      <c r="G1324" s="2">
        <v>29</v>
      </c>
      <c r="H1324" t="s">
        <v>11512</v>
      </c>
      <c r="I1324">
        <v>0.3</v>
      </c>
      <c r="K1324" s="3">
        <f t="shared" si="20"/>
        <v>0.3</v>
      </c>
      <c r="L1324" s="4">
        <v>36</v>
      </c>
      <c r="M1324">
        <v>42</v>
      </c>
      <c r="N1324" s="3">
        <v>0.3004</v>
      </c>
      <c r="O1324" s="3">
        <v>0.25459999999999999</v>
      </c>
      <c r="P1324" s="4">
        <f>$L1324*IF($J1324="",$I1324,VLOOKUP($J1324,margin_ranges!$E$5:$F$10,2,FALSE))</f>
        <v>10.799999999999999</v>
      </c>
      <c r="Q1324">
        <f>SUMIF($C$2:$C$4819,$C1324,$P$2:$P6141)/SUMIF($C$2:$C$4819,$C1324,$L$2:$L$4819)</f>
        <v>0.3</v>
      </c>
    </row>
    <row r="1325" spans="1:17" hidden="1" x14ac:dyDescent="0.3">
      <c r="A1325" t="s">
        <v>11502</v>
      </c>
      <c r="B1325" t="s">
        <v>1360</v>
      </c>
      <c r="C1325" t="s">
        <v>1549</v>
      </c>
      <c r="D1325" t="s">
        <v>1552</v>
      </c>
      <c r="E1325" t="s">
        <v>1553</v>
      </c>
      <c r="F1325" t="s">
        <v>11511</v>
      </c>
      <c r="G1325" s="2">
        <v>29</v>
      </c>
      <c r="H1325" t="s">
        <v>11512</v>
      </c>
      <c r="I1325">
        <v>0.3</v>
      </c>
      <c r="K1325" s="3">
        <f t="shared" si="20"/>
        <v>0.3</v>
      </c>
      <c r="L1325" s="4">
        <v>20</v>
      </c>
      <c r="M1325">
        <v>23</v>
      </c>
      <c r="N1325" s="3">
        <v>0.2218</v>
      </c>
      <c r="O1325" s="3">
        <v>0.25459999999999999</v>
      </c>
      <c r="P1325" s="4">
        <f>$L1325*IF($J1325="",$I1325,VLOOKUP($J1325,margin_ranges!$E$5:$F$10,2,FALSE))</f>
        <v>6</v>
      </c>
      <c r="Q1325">
        <f>SUMIF($C$2:$C$4819,$C1325,$P$2:$P6142)/SUMIF($C$2:$C$4819,$C1325,$L$2:$L$4819)</f>
        <v>0.3</v>
      </c>
    </row>
    <row r="1326" spans="1:17" hidden="1" x14ac:dyDescent="0.3">
      <c r="A1326" t="s">
        <v>11502</v>
      </c>
      <c r="B1326" t="s">
        <v>1360</v>
      </c>
      <c r="C1326" t="s">
        <v>1549</v>
      </c>
      <c r="D1326" t="s">
        <v>1554</v>
      </c>
      <c r="E1326" t="s">
        <v>1555</v>
      </c>
      <c r="F1326" t="s">
        <v>11511</v>
      </c>
      <c r="G1326" s="2">
        <v>29</v>
      </c>
      <c r="H1326" t="s">
        <v>11512</v>
      </c>
      <c r="I1326">
        <v>0.3</v>
      </c>
      <c r="K1326" s="3">
        <f t="shared" si="20"/>
        <v>0.3</v>
      </c>
      <c r="L1326" s="4">
        <v>30</v>
      </c>
      <c r="M1326">
        <v>35</v>
      </c>
      <c r="N1326" s="3">
        <v>0.2354</v>
      </c>
      <c r="O1326" s="3">
        <v>0.25459999999999999</v>
      </c>
      <c r="P1326" s="4">
        <f>$L1326*IF($J1326="",$I1326,VLOOKUP($J1326,margin_ranges!$E$5:$F$10,2,FALSE))</f>
        <v>9</v>
      </c>
      <c r="Q1326">
        <f>SUMIF($C$2:$C$4819,$C1326,$P$2:$P6143)/SUMIF($C$2:$C$4819,$C1326,$L$2:$L$4819)</f>
        <v>0.3</v>
      </c>
    </row>
    <row r="1327" spans="1:17" hidden="1" x14ac:dyDescent="0.3">
      <c r="A1327" t="s">
        <v>11502</v>
      </c>
      <c r="B1327" t="s">
        <v>1360</v>
      </c>
      <c r="C1327" t="s">
        <v>1556</v>
      </c>
      <c r="D1327" t="s">
        <v>1557</v>
      </c>
      <c r="E1327" t="s">
        <v>1558</v>
      </c>
      <c r="F1327" t="s">
        <v>11511</v>
      </c>
      <c r="G1327" s="2">
        <v>25.117100000000001</v>
      </c>
      <c r="H1327" t="s">
        <v>11515</v>
      </c>
      <c r="I1327">
        <v>0.3</v>
      </c>
      <c r="K1327" s="3">
        <f t="shared" si="20"/>
        <v>0.3</v>
      </c>
      <c r="L1327" s="4">
        <v>67</v>
      </c>
      <c r="M1327">
        <v>29</v>
      </c>
      <c r="N1327" s="3">
        <v>0.33389999999999997</v>
      </c>
      <c r="O1327" s="3">
        <v>0.38450000000000001</v>
      </c>
      <c r="P1327" s="4">
        <f>$L1327*IF($J1327="",$I1327,VLOOKUP($J1327,margin_ranges!$E$5:$F$10,2,FALSE))</f>
        <v>20.099999999999998</v>
      </c>
      <c r="Q1327">
        <f>SUMIF($C$2:$C$4819,$C1327,$P$2:$P6144)/SUMIF($C$2:$C$4819,$C1327,$L$2:$L$4819)</f>
        <v>0.3</v>
      </c>
    </row>
    <row r="1328" spans="1:17" hidden="1" x14ac:dyDescent="0.3">
      <c r="A1328" t="s">
        <v>11502</v>
      </c>
      <c r="B1328" t="s">
        <v>1360</v>
      </c>
      <c r="C1328" t="s">
        <v>1556</v>
      </c>
      <c r="D1328" t="s">
        <v>1559</v>
      </c>
      <c r="E1328" t="s">
        <v>1560</v>
      </c>
      <c r="F1328" t="s">
        <v>11511</v>
      </c>
      <c r="G1328" s="2">
        <v>25.117100000000001</v>
      </c>
      <c r="H1328" t="s">
        <v>11515</v>
      </c>
      <c r="I1328">
        <v>0.3</v>
      </c>
      <c r="K1328" s="3">
        <f t="shared" si="20"/>
        <v>0.3</v>
      </c>
      <c r="L1328" s="4">
        <v>28</v>
      </c>
      <c r="M1328">
        <v>12</v>
      </c>
      <c r="N1328" s="3">
        <v>0.45500000000000002</v>
      </c>
      <c r="O1328" s="3">
        <v>0.38450000000000001</v>
      </c>
      <c r="P1328" s="4">
        <f>$L1328*IF($J1328="",$I1328,VLOOKUP($J1328,margin_ranges!$E$5:$F$10,2,FALSE))</f>
        <v>8.4</v>
      </c>
      <c r="Q1328">
        <f>SUMIF($C$2:$C$4819,$C1328,$P$2:$P6145)/SUMIF($C$2:$C$4819,$C1328,$L$2:$L$4819)</f>
        <v>0.3</v>
      </c>
    </row>
    <row r="1329" spans="1:17" hidden="1" x14ac:dyDescent="0.3">
      <c r="A1329" t="s">
        <v>11502</v>
      </c>
      <c r="B1329" t="s">
        <v>1360</v>
      </c>
      <c r="C1329" t="s">
        <v>1556</v>
      </c>
      <c r="D1329" t="s">
        <v>1561</v>
      </c>
      <c r="E1329" t="s">
        <v>1562</v>
      </c>
      <c r="F1329" t="s">
        <v>11511</v>
      </c>
      <c r="G1329" s="2">
        <v>25.117100000000001</v>
      </c>
      <c r="H1329" t="s">
        <v>11515</v>
      </c>
      <c r="I1329">
        <v>0.3</v>
      </c>
      <c r="K1329" s="3">
        <f t="shared" si="20"/>
        <v>0.3</v>
      </c>
      <c r="L1329" s="4">
        <v>95</v>
      </c>
      <c r="M1329">
        <v>41</v>
      </c>
      <c r="N1329" s="3">
        <v>0.45929999999999999</v>
      </c>
      <c r="O1329" s="3">
        <v>0.38450000000000001</v>
      </c>
      <c r="P1329" s="4">
        <f>$L1329*IF($J1329="",$I1329,VLOOKUP($J1329,margin_ranges!$E$5:$F$10,2,FALSE))</f>
        <v>28.5</v>
      </c>
      <c r="Q1329">
        <f>SUMIF($C$2:$C$4819,$C1329,$P$2:$P6146)/SUMIF($C$2:$C$4819,$C1329,$L$2:$L$4819)</f>
        <v>0.3</v>
      </c>
    </row>
    <row r="1330" spans="1:17" hidden="1" x14ac:dyDescent="0.3">
      <c r="A1330" t="s">
        <v>11502</v>
      </c>
      <c r="B1330" t="s">
        <v>1360</v>
      </c>
      <c r="C1330" t="s">
        <v>1556</v>
      </c>
      <c r="D1330" t="s">
        <v>1563</v>
      </c>
      <c r="E1330" t="s">
        <v>1564</v>
      </c>
      <c r="F1330" t="s">
        <v>11511</v>
      </c>
      <c r="G1330" s="2">
        <v>25.117100000000001</v>
      </c>
      <c r="H1330" t="s">
        <v>11515</v>
      </c>
      <c r="I1330">
        <v>0.3</v>
      </c>
      <c r="K1330" s="3">
        <f t="shared" si="20"/>
        <v>0.3</v>
      </c>
      <c r="L1330" s="4">
        <v>41</v>
      </c>
      <c r="M1330">
        <v>18</v>
      </c>
      <c r="N1330" s="3">
        <v>0.31109999999999999</v>
      </c>
      <c r="O1330" s="3">
        <v>0.38450000000000001</v>
      </c>
      <c r="P1330" s="4">
        <f>$L1330*IF($J1330="",$I1330,VLOOKUP($J1330,margin_ranges!$E$5:$F$10,2,FALSE))</f>
        <v>12.299999999999999</v>
      </c>
      <c r="Q1330">
        <f>SUMIF($C$2:$C$4819,$C1330,$P$2:$P6147)/SUMIF($C$2:$C$4819,$C1330,$L$2:$L$4819)</f>
        <v>0.3</v>
      </c>
    </row>
    <row r="1331" spans="1:17" hidden="1" x14ac:dyDescent="0.3">
      <c r="A1331" t="s">
        <v>11502</v>
      </c>
      <c r="B1331" t="s">
        <v>1360</v>
      </c>
      <c r="C1331" s="1" t="s">
        <v>1565</v>
      </c>
      <c r="D1331" t="s">
        <v>1566</v>
      </c>
      <c r="E1331" t="s">
        <v>1567</v>
      </c>
      <c r="F1331" t="s">
        <v>11511</v>
      </c>
      <c r="G1331" s="2">
        <v>23.977699999999999</v>
      </c>
      <c r="H1331" t="s">
        <v>11515</v>
      </c>
      <c r="I1331">
        <v>0.3</v>
      </c>
      <c r="K1331" s="3">
        <f t="shared" si="20"/>
        <v>0.3</v>
      </c>
      <c r="L1331" s="4">
        <v>151</v>
      </c>
      <c r="M1331">
        <v>32</v>
      </c>
      <c r="N1331" s="3">
        <v>0.3483</v>
      </c>
      <c r="O1331" s="3">
        <v>0.39679999999999999</v>
      </c>
      <c r="P1331" s="4">
        <f>$L1331*IF($J1331="",$I1331,VLOOKUP($J1331,margin_ranges!$E$5:$F$10,2,FALSE))</f>
        <v>45.3</v>
      </c>
      <c r="Q1331">
        <f>SUMIF($C$2:$C$4819,$C1331,$P$2:$P6148)/SUMIF($C$2:$C$4819,$C1331,$L$2:$L$4819)</f>
        <v>0.3</v>
      </c>
    </row>
    <row r="1332" spans="1:17" hidden="1" x14ac:dyDescent="0.3">
      <c r="A1332" t="s">
        <v>11502</v>
      </c>
      <c r="B1332" t="s">
        <v>1360</v>
      </c>
      <c r="C1332" t="s">
        <v>1565</v>
      </c>
      <c r="D1332" t="s">
        <v>1568</v>
      </c>
      <c r="E1332" t="s">
        <v>1569</v>
      </c>
      <c r="F1332" t="s">
        <v>11511</v>
      </c>
      <c r="G1332" s="2">
        <v>23.977699999999999</v>
      </c>
      <c r="H1332" t="s">
        <v>11515</v>
      </c>
      <c r="I1332">
        <v>0.3</v>
      </c>
      <c r="K1332" s="3">
        <f t="shared" si="20"/>
        <v>0.3</v>
      </c>
      <c r="L1332" s="4">
        <v>74</v>
      </c>
      <c r="M1332">
        <v>16</v>
      </c>
      <c r="N1332" s="3">
        <v>0.29289999999999999</v>
      </c>
      <c r="O1332" s="3">
        <v>0.39679999999999999</v>
      </c>
      <c r="P1332" s="4">
        <f>$L1332*IF($J1332="",$I1332,VLOOKUP($J1332,margin_ranges!$E$5:$F$10,2,FALSE))</f>
        <v>22.2</v>
      </c>
      <c r="Q1332">
        <f>SUMIF($C$2:$C$4819,$C1332,$P$2:$P6149)/SUMIF($C$2:$C$4819,$C1332,$L$2:$L$4819)</f>
        <v>0.3</v>
      </c>
    </row>
    <row r="1333" spans="1:17" hidden="1" x14ac:dyDescent="0.3">
      <c r="A1333" t="s">
        <v>11502</v>
      </c>
      <c r="B1333" t="s">
        <v>1360</v>
      </c>
      <c r="C1333" t="s">
        <v>1565</v>
      </c>
      <c r="D1333" t="s">
        <v>1570</v>
      </c>
      <c r="E1333" t="s">
        <v>1571</v>
      </c>
      <c r="F1333" t="s">
        <v>11511</v>
      </c>
      <c r="G1333" s="2">
        <v>23.977699999999999</v>
      </c>
      <c r="H1333" t="s">
        <v>11515</v>
      </c>
      <c r="I1333">
        <v>0.3</v>
      </c>
      <c r="K1333" s="3">
        <f t="shared" si="20"/>
        <v>0.3</v>
      </c>
      <c r="L1333" s="4">
        <v>199</v>
      </c>
      <c r="M1333">
        <v>43</v>
      </c>
      <c r="N1333" s="3">
        <v>0.52790000000000004</v>
      </c>
      <c r="O1333" s="3">
        <v>0.39679999999999999</v>
      </c>
      <c r="P1333" s="4">
        <f>$L1333*IF($J1333="",$I1333,VLOOKUP($J1333,margin_ranges!$E$5:$F$10,2,FALSE))</f>
        <v>59.699999999999996</v>
      </c>
      <c r="Q1333">
        <f>SUMIF($C$2:$C$4819,$C1333,$P$2:$P6150)/SUMIF($C$2:$C$4819,$C1333,$L$2:$L$4819)</f>
        <v>0.3</v>
      </c>
    </row>
    <row r="1334" spans="1:17" hidden="1" x14ac:dyDescent="0.3">
      <c r="A1334" t="s">
        <v>11502</v>
      </c>
      <c r="B1334" t="s">
        <v>1360</v>
      </c>
      <c r="C1334" t="s">
        <v>1565</v>
      </c>
      <c r="D1334" t="s">
        <v>1572</v>
      </c>
      <c r="E1334" t="s">
        <v>1573</v>
      </c>
      <c r="F1334" t="s">
        <v>11511</v>
      </c>
      <c r="G1334" s="2">
        <v>23.977699999999999</v>
      </c>
      <c r="H1334" t="s">
        <v>11515</v>
      </c>
      <c r="I1334">
        <v>0.3</v>
      </c>
      <c r="K1334" s="3">
        <f t="shared" si="20"/>
        <v>0.3</v>
      </c>
      <c r="L1334" s="4">
        <v>42</v>
      </c>
      <c r="M1334">
        <v>9</v>
      </c>
      <c r="N1334" s="3">
        <v>0.39050000000000001</v>
      </c>
      <c r="O1334" s="3">
        <v>0.39679999999999999</v>
      </c>
      <c r="P1334" s="4">
        <f>$L1334*IF($J1334="",$I1334,VLOOKUP($J1334,margin_ranges!$E$5:$F$10,2,FALSE))</f>
        <v>12.6</v>
      </c>
      <c r="Q1334">
        <f>SUMIF($C$2:$C$4819,$C1334,$P$2:$P6151)/SUMIF($C$2:$C$4819,$C1334,$L$2:$L$4819)</f>
        <v>0.3</v>
      </c>
    </row>
    <row r="1335" spans="1:17" hidden="1" x14ac:dyDescent="0.3">
      <c r="A1335" t="s">
        <v>11502</v>
      </c>
      <c r="B1335" t="s">
        <v>1360</v>
      </c>
      <c r="C1335" t="s">
        <v>1574</v>
      </c>
      <c r="D1335" t="s">
        <v>1575</v>
      </c>
      <c r="E1335" t="s">
        <v>1576</v>
      </c>
      <c r="F1335" t="s">
        <v>11511</v>
      </c>
      <c r="G1335" s="2">
        <v>25.5381</v>
      </c>
      <c r="H1335" t="s">
        <v>11515</v>
      </c>
      <c r="I1335">
        <v>0.3</v>
      </c>
      <c r="K1335" s="3">
        <f t="shared" si="20"/>
        <v>0.3</v>
      </c>
      <c r="L1335" s="4">
        <v>30</v>
      </c>
      <c r="M1335">
        <v>29</v>
      </c>
      <c r="N1335" s="3">
        <v>0.43109999999999998</v>
      </c>
      <c r="O1335" s="3">
        <v>0.42870000000000003</v>
      </c>
      <c r="P1335" s="4">
        <f>$L1335*IF($J1335="",$I1335,VLOOKUP($J1335,margin_ranges!$E$5:$F$10,2,FALSE))</f>
        <v>9</v>
      </c>
      <c r="Q1335">
        <f>SUMIF($C$2:$C$4819,$C1335,$P$2:$P6152)/SUMIF($C$2:$C$4819,$C1335,$L$2:$L$4819)</f>
        <v>0.3</v>
      </c>
    </row>
    <row r="1336" spans="1:17" hidden="1" x14ac:dyDescent="0.3">
      <c r="A1336" t="s">
        <v>11502</v>
      </c>
      <c r="B1336" t="s">
        <v>1360</v>
      </c>
      <c r="C1336" t="s">
        <v>1574</v>
      </c>
      <c r="D1336" t="s">
        <v>1577</v>
      </c>
      <c r="E1336" t="s">
        <v>1578</v>
      </c>
      <c r="F1336" t="s">
        <v>11511</v>
      </c>
      <c r="G1336" s="2">
        <v>25.5381</v>
      </c>
      <c r="H1336" t="s">
        <v>11515</v>
      </c>
      <c r="I1336">
        <v>0.3</v>
      </c>
      <c r="K1336" s="3">
        <f t="shared" si="20"/>
        <v>0.3</v>
      </c>
      <c r="L1336" s="4">
        <v>20</v>
      </c>
      <c r="M1336">
        <v>20</v>
      </c>
      <c r="N1336" s="3">
        <v>0.2923</v>
      </c>
      <c r="O1336" s="3">
        <v>0.42870000000000003</v>
      </c>
      <c r="P1336" s="4">
        <f>$L1336*IF($J1336="",$I1336,VLOOKUP($J1336,margin_ranges!$E$5:$F$10,2,FALSE))</f>
        <v>6</v>
      </c>
      <c r="Q1336">
        <f>SUMIF($C$2:$C$4819,$C1336,$P$2:$P6153)/SUMIF($C$2:$C$4819,$C1336,$L$2:$L$4819)</f>
        <v>0.3</v>
      </c>
    </row>
    <row r="1337" spans="1:17" hidden="1" x14ac:dyDescent="0.3">
      <c r="A1337" t="s">
        <v>11502</v>
      </c>
      <c r="B1337" t="s">
        <v>1360</v>
      </c>
      <c r="C1337" t="s">
        <v>1574</v>
      </c>
      <c r="D1337" t="s">
        <v>1579</v>
      </c>
      <c r="E1337" t="s">
        <v>1580</v>
      </c>
      <c r="F1337" t="s">
        <v>11511</v>
      </c>
      <c r="G1337" s="2">
        <v>25.5381</v>
      </c>
      <c r="H1337" t="s">
        <v>11515</v>
      </c>
      <c r="I1337">
        <v>0.3</v>
      </c>
      <c r="K1337" s="3">
        <f t="shared" si="20"/>
        <v>0.3</v>
      </c>
      <c r="L1337" s="4">
        <v>45</v>
      </c>
      <c r="M1337">
        <v>45</v>
      </c>
      <c r="N1337" s="3">
        <v>0.56969999999999998</v>
      </c>
      <c r="O1337" s="3">
        <v>0.42870000000000003</v>
      </c>
      <c r="P1337" s="4">
        <f>$L1337*IF($J1337="",$I1337,VLOOKUP($J1337,margin_ranges!$E$5:$F$10,2,FALSE))</f>
        <v>13.5</v>
      </c>
      <c r="Q1337">
        <f>SUMIF($C$2:$C$4819,$C1337,$P$2:$P6154)/SUMIF($C$2:$C$4819,$C1337,$L$2:$L$4819)</f>
        <v>0.3</v>
      </c>
    </row>
    <row r="1338" spans="1:17" hidden="1" x14ac:dyDescent="0.3">
      <c r="A1338" t="s">
        <v>11502</v>
      </c>
      <c r="B1338" t="s">
        <v>1360</v>
      </c>
      <c r="C1338" t="s">
        <v>1581</v>
      </c>
      <c r="D1338" t="s">
        <v>1582</v>
      </c>
      <c r="E1338" t="s">
        <v>1583</v>
      </c>
      <c r="F1338" t="s">
        <v>11511</v>
      </c>
      <c r="G1338" s="2">
        <v>29</v>
      </c>
      <c r="H1338" t="s">
        <v>11512</v>
      </c>
      <c r="I1338">
        <v>0.3</v>
      </c>
      <c r="K1338" s="3">
        <f t="shared" si="20"/>
        <v>0.3</v>
      </c>
      <c r="L1338" s="4">
        <v>24</v>
      </c>
      <c r="M1338">
        <v>48</v>
      </c>
      <c r="N1338" s="3">
        <v>0.20039999999999999</v>
      </c>
      <c r="O1338" s="3">
        <v>0.22509999999999999</v>
      </c>
      <c r="P1338" s="4">
        <f>$L1338*IF($J1338="",$I1338,VLOOKUP($J1338,margin_ranges!$E$5:$F$10,2,FALSE))</f>
        <v>7.1999999999999993</v>
      </c>
      <c r="Q1338">
        <f>SUMIF($C$2:$C$4819,$C1338,$P$2:$P6155)/SUMIF($C$2:$C$4819,$C1338,$L$2:$L$4819)</f>
        <v>0.3</v>
      </c>
    </row>
    <row r="1339" spans="1:17" hidden="1" x14ac:dyDescent="0.3">
      <c r="A1339" t="s">
        <v>11502</v>
      </c>
      <c r="B1339" t="s">
        <v>1360</v>
      </c>
      <c r="C1339" t="s">
        <v>1581</v>
      </c>
      <c r="D1339" s="1" t="s">
        <v>1584</v>
      </c>
      <c r="E1339" t="s">
        <v>1585</v>
      </c>
      <c r="F1339" t="s">
        <v>11511</v>
      </c>
      <c r="G1339" s="2">
        <v>29</v>
      </c>
      <c r="H1339" t="s">
        <v>11512</v>
      </c>
      <c r="I1339">
        <v>0.3</v>
      </c>
      <c r="K1339" s="3">
        <f t="shared" si="20"/>
        <v>0.3</v>
      </c>
      <c r="L1339" s="4">
        <v>26</v>
      </c>
      <c r="M1339">
        <v>52</v>
      </c>
      <c r="N1339" s="3">
        <v>0.25619999999999998</v>
      </c>
      <c r="O1339" s="3">
        <v>0.22509999999999999</v>
      </c>
      <c r="P1339" s="4">
        <f>$L1339*IF($J1339="",$I1339,VLOOKUP($J1339,margin_ranges!$E$5:$F$10,2,FALSE))</f>
        <v>7.8</v>
      </c>
      <c r="Q1339">
        <f>SUMIF($C$2:$C$4819,$C1339,$P$2:$P6156)/SUMIF($C$2:$C$4819,$C1339,$L$2:$L$4819)</f>
        <v>0.3</v>
      </c>
    </row>
    <row r="1340" spans="1:17" hidden="1" x14ac:dyDescent="0.3">
      <c r="A1340" t="s">
        <v>11502</v>
      </c>
      <c r="B1340" t="s">
        <v>1360</v>
      </c>
      <c r="C1340" t="s">
        <v>1586</v>
      </c>
      <c r="D1340" t="s">
        <v>1587</v>
      </c>
      <c r="E1340" t="s">
        <v>1588</v>
      </c>
      <c r="F1340" t="s">
        <v>11511</v>
      </c>
      <c r="G1340" s="2">
        <v>25.7928</v>
      </c>
      <c r="H1340" t="s">
        <v>11515</v>
      </c>
      <c r="I1340">
        <v>0.3</v>
      </c>
      <c r="K1340" s="3">
        <f t="shared" si="20"/>
        <v>0.3</v>
      </c>
      <c r="L1340" s="4">
        <v>117</v>
      </c>
      <c r="M1340">
        <v>41</v>
      </c>
      <c r="N1340" s="3">
        <v>0.43690000000000001</v>
      </c>
      <c r="O1340" s="3">
        <v>0.32690000000000002</v>
      </c>
      <c r="P1340" s="4">
        <f>$L1340*IF($J1340="",$I1340,VLOOKUP($J1340,margin_ranges!$E$5:$F$10,2,FALSE))</f>
        <v>35.1</v>
      </c>
      <c r="Q1340">
        <f>SUMIF($C$2:$C$4819,$C1340,$P$2:$P6157)/SUMIF($C$2:$C$4819,$C1340,$L$2:$L$4819)</f>
        <v>0.3</v>
      </c>
    </row>
    <row r="1341" spans="1:17" hidden="1" x14ac:dyDescent="0.3">
      <c r="A1341" t="s">
        <v>11502</v>
      </c>
      <c r="B1341" t="s">
        <v>1360</v>
      </c>
      <c r="C1341" t="s">
        <v>1586</v>
      </c>
      <c r="D1341" t="s">
        <v>1589</v>
      </c>
      <c r="E1341" t="s">
        <v>1590</v>
      </c>
      <c r="F1341" t="s">
        <v>11511</v>
      </c>
      <c r="G1341" s="2">
        <v>25.7928</v>
      </c>
      <c r="H1341" t="s">
        <v>11515</v>
      </c>
      <c r="I1341">
        <v>0.3</v>
      </c>
      <c r="K1341" s="3">
        <f t="shared" si="20"/>
        <v>0.3</v>
      </c>
      <c r="L1341" s="4">
        <v>48</v>
      </c>
      <c r="M1341">
        <v>17</v>
      </c>
      <c r="N1341" s="3">
        <v>0.26190000000000002</v>
      </c>
      <c r="O1341" s="3">
        <v>0.32690000000000002</v>
      </c>
      <c r="P1341" s="4">
        <f>$L1341*IF($J1341="",$I1341,VLOOKUP($J1341,margin_ranges!$E$5:$F$10,2,FALSE))</f>
        <v>14.399999999999999</v>
      </c>
      <c r="Q1341">
        <f>SUMIF($C$2:$C$4819,$C1341,$P$2:$P6158)/SUMIF($C$2:$C$4819,$C1341,$L$2:$L$4819)</f>
        <v>0.3</v>
      </c>
    </row>
    <row r="1342" spans="1:17" hidden="1" x14ac:dyDescent="0.3">
      <c r="A1342" t="s">
        <v>11502</v>
      </c>
      <c r="B1342" t="s">
        <v>1360</v>
      </c>
      <c r="C1342" t="s">
        <v>1586</v>
      </c>
      <c r="D1342" t="s">
        <v>1591</v>
      </c>
      <c r="E1342" t="s">
        <v>1592</v>
      </c>
      <c r="F1342" t="s">
        <v>11511</v>
      </c>
      <c r="G1342" s="2">
        <v>25.7928</v>
      </c>
      <c r="H1342" t="s">
        <v>11515</v>
      </c>
      <c r="I1342">
        <v>0.3</v>
      </c>
      <c r="K1342" s="3">
        <f t="shared" si="20"/>
        <v>0.3</v>
      </c>
      <c r="L1342" s="4">
        <v>94</v>
      </c>
      <c r="M1342">
        <v>33</v>
      </c>
      <c r="N1342" s="3">
        <v>0.28270000000000001</v>
      </c>
      <c r="O1342" s="3">
        <v>0.32690000000000002</v>
      </c>
      <c r="P1342" s="4">
        <f>$L1342*IF($J1342="",$I1342,VLOOKUP($J1342,margin_ranges!$E$5:$F$10,2,FALSE))</f>
        <v>28.2</v>
      </c>
      <c r="Q1342">
        <f>SUMIF($C$2:$C$4819,$C1342,$P$2:$P6159)/SUMIF($C$2:$C$4819,$C1342,$L$2:$L$4819)</f>
        <v>0.3</v>
      </c>
    </row>
    <row r="1343" spans="1:17" hidden="1" x14ac:dyDescent="0.3">
      <c r="A1343" t="s">
        <v>11502</v>
      </c>
      <c r="B1343" t="s">
        <v>1360</v>
      </c>
      <c r="C1343" t="s">
        <v>1586</v>
      </c>
      <c r="D1343" t="s">
        <v>1593</v>
      </c>
      <c r="E1343" t="s">
        <v>1594</v>
      </c>
      <c r="F1343" t="s">
        <v>11511</v>
      </c>
      <c r="G1343" s="2">
        <v>25.7928</v>
      </c>
      <c r="H1343" t="s">
        <v>11515</v>
      </c>
      <c r="I1343">
        <v>0.3</v>
      </c>
      <c r="K1343" s="3">
        <f t="shared" si="20"/>
        <v>0.3</v>
      </c>
      <c r="L1343" s="4">
        <v>25</v>
      </c>
      <c r="M1343">
        <v>9</v>
      </c>
      <c r="N1343" s="3">
        <v>0.30120000000000002</v>
      </c>
      <c r="O1343" s="3">
        <v>0.32690000000000002</v>
      </c>
      <c r="P1343" s="4">
        <f>$L1343*IF($J1343="",$I1343,VLOOKUP($J1343,margin_ranges!$E$5:$F$10,2,FALSE))</f>
        <v>7.5</v>
      </c>
      <c r="Q1343">
        <f>SUMIF($C$2:$C$4819,$C1343,$P$2:$P6160)/SUMIF($C$2:$C$4819,$C1343,$L$2:$L$4819)</f>
        <v>0.3</v>
      </c>
    </row>
    <row r="1344" spans="1:17" hidden="1" x14ac:dyDescent="0.3">
      <c r="A1344" t="s">
        <v>11502</v>
      </c>
      <c r="B1344" t="s">
        <v>1360</v>
      </c>
      <c r="C1344" s="1" t="s">
        <v>1595</v>
      </c>
      <c r="D1344" t="s">
        <v>1596</v>
      </c>
      <c r="E1344" t="s">
        <v>1597</v>
      </c>
      <c r="F1344" t="s">
        <v>11511</v>
      </c>
      <c r="G1344" s="2">
        <v>26.512799999999999</v>
      </c>
      <c r="H1344" t="s">
        <v>11515</v>
      </c>
      <c r="I1344">
        <v>0.3</v>
      </c>
      <c r="K1344" s="3">
        <f t="shared" si="20"/>
        <v>0.3</v>
      </c>
      <c r="L1344" s="4">
        <v>235</v>
      </c>
      <c r="M1344">
        <v>51</v>
      </c>
      <c r="N1344" s="3">
        <v>0.48820000000000002</v>
      </c>
      <c r="O1344" s="3">
        <v>0.3745</v>
      </c>
      <c r="P1344" s="4">
        <f>$L1344*IF($J1344="",$I1344,VLOOKUP($J1344,margin_ranges!$E$5:$F$10,2,FALSE))</f>
        <v>70.5</v>
      </c>
      <c r="Q1344">
        <f>SUMIF($C$2:$C$4819,$C1344,$P$2:$P6161)/SUMIF($C$2:$C$4819,$C1344,$L$2:$L$4819)</f>
        <v>0.3</v>
      </c>
    </row>
    <row r="1345" spans="1:17" hidden="1" x14ac:dyDescent="0.3">
      <c r="A1345" t="s">
        <v>11502</v>
      </c>
      <c r="B1345" t="s">
        <v>1360</v>
      </c>
      <c r="C1345" t="s">
        <v>1595</v>
      </c>
      <c r="D1345" t="s">
        <v>1598</v>
      </c>
      <c r="E1345" t="s">
        <v>1599</v>
      </c>
      <c r="F1345" t="s">
        <v>11511</v>
      </c>
      <c r="G1345" s="2">
        <v>26.512799999999999</v>
      </c>
      <c r="H1345" t="s">
        <v>11515</v>
      </c>
      <c r="I1345">
        <v>0.3</v>
      </c>
      <c r="K1345" s="3">
        <f t="shared" si="20"/>
        <v>0.3</v>
      </c>
      <c r="L1345" s="4">
        <v>141</v>
      </c>
      <c r="M1345">
        <v>30</v>
      </c>
      <c r="N1345" s="3">
        <v>0.3135</v>
      </c>
      <c r="O1345" s="3">
        <v>0.3745</v>
      </c>
      <c r="P1345" s="4">
        <f>$L1345*IF($J1345="",$I1345,VLOOKUP($J1345,margin_ranges!$E$5:$F$10,2,FALSE))</f>
        <v>42.3</v>
      </c>
      <c r="Q1345">
        <f>SUMIF($C$2:$C$4819,$C1345,$P$2:$P6162)/SUMIF($C$2:$C$4819,$C1345,$L$2:$L$4819)</f>
        <v>0.3</v>
      </c>
    </row>
    <row r="1346" spans="1:17" hidden="1" x14ac:dyDescent="0.3">
      <c r="A1346" t="s">
        <v>11502</v>
      </c>
      <c r="B1346" t="s">
        <v>1360</v>
      </c>
      <c r="C1346" t="s">
        <v>1595</v>
      </c>
      <c r="D1346" t="s">
        <v>1600</v>
      </c>
      <c r="E1346" t="s">
        <v>1601</v>
      </c>
      <c r="F1346" t="s">
        <v>11511</v>
      </c>
      <c r="G1346" s="2">
        <v>26.512799999999999</v>
      </c>
      <c r="H1346" t="s">
        <v>11515</v>
      </c>
      <c r="I1346">
        <v>0.3</v>
      </c>
      <c r="K1346" s="3">
        <f t="shared" si="20"/>
        <v>0.3</v>
      </c>
      <c r="L1346" s="4">
        <v>30</v>
      </c>
      <c r="M1346">
        <v>6</v>
      </c>
      <c r="N1346" s="3">
        <v>0.3054</v>
      </c>
      <c r="O1346" s="3">
        <v>0.3745</v>
      </c>
      <c r="P1346" s="4">
        <f>$L1346*IF($J1346="",$I1346,VLOOKUP($J1346,margin_ranges!$E$5:$F$10,2,FALSE))</f>
        <v>9</v>
      </c>
      <c r="Q1346">
        <f>SUMIF($C$2:$C$4819,$C1346,$P$2:$P6163)/SUMIF($C$2:$C$4819,$C1346,$L$2:$L$4819)</f>
        <v>0.3</v>
      </c>
    </row>
    <row r="1347" spans="1:17" hidden="1" x14ac:dyDescent="0.3">
      <c r="A1347" t="s">
        <v>11502</v>
      </c>
      <c r="B1347" t="s">
        <v>1360</v>
      </c>
      <c r="C1347" t="s">
        <v>1595</v>
      </c>
      <c r="D1347" t="s">
        <v>1602</v>
      </c>
      <c r="E1347" t="s">
        <v>1603</v>
      </c>
      <c r="F1347" t="s">
        <v>11511</v>
      </c>
      <c r="G1347" s="2">
        <v>26.512799999999999</v>
      </c>
      <c r="H1347" t="s">
        <v>11515</v>
      </c>
      <c r="I1347">
        <v>0.3</v>
      </c>
      <c r="K1347" s="3">
        <f t="shared" ref="K1347:K1410" si="21">Q1347</f>
        <v>0.3</v>
      </c>
      <c r="L1347" s="4">
        <v>58</v>
      </c>
      <c r="M1347">
        <v>12</v>
      </c>
      <c r="N1347" s="3">
        <v>0.27860000000000001</v>
      </c>
      <c r="O1347" s="3">
        <v>0.3745</v>
      </c>
      <c r="P1347" s="4">
        <f>$L1347*IF($J1347="",$I1347,VLOOKUP($J1347,margin_ranges!$E$5:$F$10,2,FALSE))</f>
        <v>17.399999999999999</v>
      </c>
      <c r="Q1347">
        <f>SUMIF($C$2:$C$4819,$C1347,$P$2:$P6164)/SUMIF($C$2:$C$4819,$C1347,$L$2:$L$4819)</f>
        <v>0.3</v>
      </c>
    </row>
    <row r="1348" spans="1:17" hidden="1" x14ac:dyDescent="0.3">
      <c r="A1348" t="s">
        <v>11502</v>
      </c>
      <c r="B1348" t="s">
        <v>9069</v>
      </c>
      <c r="C1348" t="s">
        <v>9157</v>
      </c>
      <c r="D1348" t="s">
        <v>9158</v>
      </c>
      <c r="E1348" t="s">
        <v>9159</v>
      </c>
      <c r="F1348" t="s">
        <v>11511</v>
      </c>
      <c r="G1348" s="2">
        <v>25</v>
      </c>
      <c r="H1348" t="s">
        <v>11512</v>
      </c>
      <c r="I1348">
        <v>0.3</v>
      </c>
      <c r="K1348" s="3">
        <f t="shared" si="21"/>
        <v>0.3</v>
      </c>
      <c r="L1348" s="4">
        <v>107</v>
      </c>
      <c r="M1348">
        <v>98</v>
      </c>
      <c r="N1348" s="3">
        <v>0.1011</v>
      </c>
      <c r="O1348" s="3">
        <v>9.1800000000000007E-2</v>
      </c>
      <c r="P1348" s="4">
        <f>$L1348*IF($J1348="",$I1348,VLOOKUP($J1348,margin_ranges!$E$5:$F$10,2,FALSE))</f>
        <v>32.1</v>
      </c>
      <c r="Q1348">
        <f>SUMIF($C$2:$C$4819,$C1348,$P$2:$P6165)/SUMIF($C$2:$C$4819,$C1348,$L$2:$L$4819)</f>
        <v>0.3</v>
      </c>
    </row>
    <row r="1349" spans="1:17" hidden="1" x14ac:dyDescent="0.3">
      <c r="A1349" t="s">
        <v>11502</v>
      </c>
      <c r="B1349" t="s">
        <v>1360</v>
      </c>
      <c r="C1349" t="s">
        <v>1604</v>
      </c>
      <c r="D1349" t="s">
        <v>1605</v>
      </c>
      <c r="E1349" t="s">
        <v>1606</v>
      </c>
      <c r="F1349" t="s">
        <v>11511</v>
      </c>
      <c r="G1349" s="2">
        <v>29</v>
      </c>
      <c r="H1349" t="s">
        <v>11512</v>
      </c>
      <c r="I1349">
        <v>0.3</v>
      </c>
      <c r="K1349" s="3">
        <f t="shared" si="21"/>
        <v>0.30000000000000004</v>
      </c>
      <c r="L1349" s="4">
        <v>168</v>
      </c>
      <c r="M1349">
        <v>28</v>
      </c>
      <c r="N1349" s="3">
        <v>0.33189999999999997</v>
      </c>
      <c r="O1349" s="3">
        <v>0.36170000000000002</v>
      </c>
      <c r="P1349" s="4">
        <f>$L1349*IF($J1349="",$I1349,VLOOKUP($J1349,margin_ranges!$E$5:$F$10,2,FALSE))</f>
        <v>50.4</v>
      </c>
      <c r="Q1349">
        <f>SUMIF($C$2:$C$4819,$C1349,$P$2:$P6166)/SUMIF($C$2:$C$4819,$C1349,$L$2:$L$4819)</f>
        <v>0.30000000000000004</v>
      </c>
    </row>
    <row r="1350" spans="1:17" hidden="1" x14ac:dyDescent="0.3">
      <c r="A1350" t="s">
        <v>11502</v>
      </c>
      <c r="B1350" t="s">
        <v>1360</v>
      </c>
      <c r="C1350" t="s">
        <v>1604</v>
      </c>
      <c r="D1350" t="s">
        <v>1607</v>
      </c>
      <c r="E1350" t="s">
        <v>1608</v>
      </c>
      <c r="F1350" t="s">
        <v>11511</v>
      </c>
      <c r="G1350" s="2">
        <v>29</v>
      </c>
      <c r="H1350" t="s">
        <v>11512</v>
      </c>
      <c r="I1350">
        <v>0.3</v>
      </c>
      <c r="K1350" s="3">
        <f t="shared" si="21"/>
        <v>0.30000000000000004</v>
      </c>
      <c r="L1350" s="4">
        <v>88</v>
      </c>
      <c r="M1350">
        <v>15</v>
      </c>
      <c r="N1350" s="3">
        <v>0.37069999999999997</v>
      </c>
      <c r="O1350" s="3">
        <v>0.36170000000000002</v>
      </c>
      <c r="P1350" s="4">
        <f>$L1350*IF($J1350="",$I1350,VLOOKUP($J1350,margin_ranges!$E$5:$F$10,2,FALSE))</f>
        <v>26.4</v>
      </c>
      <c r="Q1350">
        <f>SUMIF($C$2:$C$4819,$C1350,$P$2:$P6167)/SUMIF($C$2:$C$4819,$C1350,$L$2:$L$4819)</f>
        <v>0.30000000000000004</v>
      </c>
    </row>
    <row r="1351" spans="1:17" hidden="1" x14ac:dyDescent="0.3">
      <c r="A1351" t="s">
        <v>11502</v>
      </c>
      <c r="B1351" t="s">
        <v>1360</v>
      </c>
      <c r="C1351" t="s">
        <v>1604</v>
      </c>
      <c r="D1351" t="s">
        <v>1609</v>
      </c>
      <c r="E1351" t="s">
        <v>1610</v>
      </c>
      <c r="F1351" t="s">
        <v>11511</v>
      </c>
      <c r="G1351" s="2">
        <v>29</v>
      </c>
      <c r="H1351" t="s">
        <v>11512</v>
      </c>
      <c r="I1351">
        <v>0.3</v>
      </c>
      <c r="K1351" s="3">
        <f t="shared" si="21"/>
        <v>0.30000000000000004</v>
      </c>
      <c r="L1351" s="4">
        <v>135</v>
      </c>
      <c r="M1351">
        <v>22</v>
      </c>
      <c r="N1351" s="3">
        <v>0.37769999999999998</v>
      </c>
      <c r="O1351" s="3">
        <v>0.36170000000000002</v>
      </c>
      <c r="P1351" s="4">
        <f>$L1351*IF($J1351="",$I1351,VLOOKUP($J1351,margin_ranges!$E$5:$F$10,2,FALSE))</f>
        <v>40.5</v>
      </c>
      <c r="Q1351">
        <f>SUMIF($C$2:$C$4819,$C1351,$P$2:$P6168)/SUMIF($C$2:$C$4819,$C1351,$L$2:$L$4819)</f>
        <v>0.30000000000000004</v>
      </c>
    </row>
    <row r="1352" spans="1:17" hidden="1" x14ac:dyDescent="0.3">
      <c r="A1352" t="s">
        <v>11502</v>
      </c>
      <c r="B1352" t="s">
        <v>1360</v>
      </c>
      <c r="C1352" t="s">
        <v>1604</v>
      </c>
      <c r="D1352" t="s">
        <v>1611</v>
      </c>
      <c r="E1352" t="s">
        <v>1612</v>
      </c>
      <c r="F1352" t="s">
        <v>11511</v>
      </c>
      <c r="G1352" s="2">
        <v>29</v>
      </c>
      <c r="H1352" t="s">
        <v>11512</v>
      </c>
      <c r="I1352">
        <v>0.3</v>
      </c>
      <c r="K1352" s="3">
        <f t="shared" si="21"/>
        <v>0.30000000000000004</v>
      </c>
      <c r="L1352" s="4">
        <v>210</v>
      </c>
      <c r="M1352">
        <v>35</v>
      </c>
      <c r="N1352" s="3">
        <v>0.37590000000000001</v>
      </c>
      <c r="O1352" s="3">
        <v>0.36170000000000002</v>
      </c>
      <c r="P1352" s="4">
        <f>$L1352*IF($J1352="",$I1352,VLOOKUP($J1352,margin_ranges!$E$5:$F$10,2,FALSE))</f>
        <v>63</v>
      </c>
      <c r="Q1352">
        <f>SUMIF($C$2:$C$4819,$C1352,$P$2:$P6169)/SUMIF($C$2:$C$4819,$C1352,$L$2:$L$4819)</f>
        <v>0.30000000000000004</v>
      </c>
    </row>
    <row r="1353" spans="1:17" hidden="1" x14ac:dyDescent="0.3">
      <c r="A1353" t="s">
        <v>11502</v>
      </c>
      <c r="B1353" t="s">
        <v>3987</v>
      </c>
      <c r="C1353" t="s">
        <v>3988</v>
      </c>
      <c r="D1353" t="s">
        <v>3989</v>
      </c>
      <c r="E1353" t="s">
        <v>3990</v>
      </c>
      <c r="F1353" t="s">
        <v>11511</v>
      </c>
      <c r="G1353" s="2">
        <v>31.109300000000001</v>
      </c>
      <c r="H1353" t="s">
        <v>11515</v>
      </c>
      <c r="I1353">
        <v>0.3</v>
      </c>
      <c r="K1353" s="3">
        <f t="shared" si="21"/>
        <v>0.30000000000000004</v>
      </c>
      <c r="L1353" s="4">
        <v>28</v>
      </c>
      <c r="M1353">
        <v>17</v>
      </c>
      <c r="N1353" s="3">
        <v>2.87E-2</v>
      </c>
      <c r="O1353" s="3">
        <v>8.1299999999999997E-2</v>
      </c>
      <c r="P1353" s="4">
        <f>$L1353*IF($J1353="",$I1353,VLOOKUP($J1353,margin_ranges!$E$5:$F$10,2,FALSE))</f>
        <v>8.4</v>
      </c>
      <c r="Q1353">
        <f>SUMIF($C$2:$C$4819,$C1353,$P$2:$P6170)/SUMIF($C$2:$C$4819,$C1353,$L$2:$L$4819)</f>
        <v>0.30000000000000004</v>
      </c>
    </row>
    <row r="1354" spans="1:17" hidden="1" x14ac:dyDescent="0.3">
      <c r="A1354" t="s">
        <v>11502</v>
      </c>
      <c r="B1354" t="s">
        <v>3987</v>
      </c>
      <c r="C1354" t="s">
        <v>3988</v>
      </c>
      <c r="D1354" t="s">
        <v>3991</v>
      </c>
      <c r="E1354" t="s">
        <v>3992</v>
      </c>
      <c r="F1354" t="s">
        <v>11511</v>
      </c>
      <c r="G1354" s="2">
        <v>31.109300000000001</v>
      </c>
      <c r="H1354" t="s">
        <v>11512</v>
      </c>
      <c r="I1354">
        <v>0.3</v>
      </c>
      <c r="K1354" s="3">
        <f t="shared" si="21"/>
        <v>0.30000000000000004</v>
      </c>
      <c r="L1354" s="4">
        <v>11</v>
      </c>
      <c r="M1354">
        <v>7</v>
      </c>
      <c r="N1354" s="3">
        <v>0.56279999999999997</v>
      </c>
      <c r="O1354" s="3">
        <v>8.1299999999999997E-2</v>
      </c>
      <c r="P1354" s="4">
        <f>$L1354*IF($J1354="",$I1354,VLOOKUP($J1354,margin_ranges!$E$5:$F$10,2,FALSE))</f>
        <v>3.3</v>
      </c>
      <c r="Q1354">
        <f>SUMIF($C$2:$C$4819,$C1354,$P$2:$P6171)/SUMIF($C$2:$C$4819,$C1354,$L$2:$L$4819)</f>
        <v>0.30000000000000004</v>
      </c>
    </row>
    <row r="1355" spans="1:17" hidden="1" x14ac:dyDescent="0.3">
      <c r="A1355" t="s">
        <v>11502</v>
      </c>
      <c r="B1355" t="s">
        <v>3987</v>
      </c>
      <c r="C1355" t="s">
        <v>3988</v>
      </c>
      <c r="D1355" t="s">
        <v>3993</v>
      </c>
      <c r="E1355" t="s">
        <v>3994</v>
      </c>
      <c r="F1355" t="s">
        <v>11511</v>
      </c>
      <c r="G1355" s="2">
        <v>31.109300000000001</v>
      </c>
      <c r="H1355" t="s">
        <v>11515</v>
      </c>
      <c r="I1355">
        <v>0.3</v>
      </c>
      <c r="K1355" s="3">
        <f t="shared" si="21"/>
        <v>0.30000000000000004</v>
      </c>
      <c r="L1355" s="4">
        <v>8</v>
      </c>
      <c r="M1355">
        <v>5</v>
      </c>
      <c r="N1355" s="3">
        <v>3.3799999999999997E-2</v>
      </c>
      <c r="O1355" s="3">
        <v>8.1299999999999997E-2</v>
      </c>
      <c r="P1355" s="4">
        <f>$L1355*IF($J1355="",$I1355,VLOOKUP($J1355,margin_ranges!$E$5:$F$10,2,FALSE))</f>
        <v>2.4</v>
      </c>
      <c r="Q1355">
        <f>SUMIF($C$2:$C$4819,$C1355,$P$2:$P6172)/SUMIF($C$2:$C$4819,$C1355,$L$2:$L$4819)</f>
        <v>0.30000000000000004</v>
      </c>
    </row>
    <row r="1356" spans="1:17" hidden="1" x14ac:dyDescent="0.3">
      <c r="A1356" t="s">
        <v>11502</v>
      </c>
      <c r="B1356" t="s">
        <v>3987</v>
      </c>
      <c r="C1356" t="s">
        <v>3988</v>
      </c>
      <c r="D1356" t="s">
        <v>3995</v>
      </c>
      <c r="E1356" t="s">
        <v>3996</v>
      </c>
      <c r="F1356" t="s">
        <v>11511</v>
      </c>
      <c r="G1356" s="2">
        <v>31.109300000000001</v>
      </c>
      <c r="H1356" t="s">
        <v>11512</v>
      </c>
      <c r="I1356">
        <v>0.3</v>
      </c>
      <c r="K1356" s="3">
        <f t="shared" si="21"/>
        <v>0.30000000000000004</v>
      </c>
      <c r="L1356" s="4">
        <v>15</v>
      </c>
      <c r="M1356">
        <v>9</v>
      </c>
      <c r="N1356" s="3">
        <v>0.47399999999999998</v>
      </c>
      <c r="O1356" s="3">
        <v>8.1299999999999997E-2</v>
      </c>
      <c r="P1356" s="4">
        <f>$L1356*IF($J1356="",$I1356,VLOOKUP($J1356,margin_ranges!$E$5:$F$10,2,FALSE))</f>
        <v>4.5</v>
      </c>
      <c r="Q1356">
        <f>SUMIF($C$2:$C$4819,$C1356,$P$2:$P6173)/SUMIF($C$2:$C$4819,$C1356,$L$2:$L$4819)</f>
        <v>0.30000000000000004</v>
      </c>
    </row>
    <row r="1357" spans="1:17" hidden="1" x14ac:dyDescent="0.3">
      <c r="A1357" t="s">
        <v>11502</v>
      </c>
      <c r="B1357" t="s">
        <v>3987</v>
      </c>
      <c r="C1357" t="s">
        <v>3988</v>
      </c>
      <c r="D1357" t="s">
        <v>3997</v>
      </c>
      <c r="E1357" t="s">
        <v>3998</v>
      </c>
      <c r="F1357" t="s">
        <v>11511</v>
      </c>
      <c r="G1357" s="2">
        <v>31.109300000000001</v>
      </c>
      <c r="H1357" t="s">
        <v>11512</v>
      </c>
      <c r="I1357">
        <v>0.3</v>
      </c>
      <c r="K1357" s="3">
        <f t="shared" si="21"/>
        <v>0.30000000000000004</v>
      </c>
      <c r="L1357" s="4">
        <v>70</v>
      </c>
      <c r="M1357">
        <v>42</v>
      </c>
      <c r="N1357" s="3">
        <v>0.54569999999999996</v>
      </c>
      <c r="O1357" s="3">
        <v>8.1299999999999997E-2</v>
      </c>
      <c r="P1357" s="4">
        <f>$L1357*IF($J1357="",$I1357,VLOOKUP($J1357,margin_ranges!$E$5:$F$10,2,FALSE))</f>
        <v>21</v>
      </c>
      <c r="Q1357">
        <f>SUMIF($C$2:$C$4819,$C1357,$P$2:$P6174)/SUMIF($C$2:$C$4819,$C1357,$L$2:$L$4819)</f>
        <v>0.30000000000000004</v>
      </c>
    </row>
    <row r="1358" spans="1:17" hidden="1" x14ac:dyDescent="0.3">
      <c r="A1358" t="s">
        <v>11502</v>
      </c>
      <c r="B1358" t="s">
        <v>3987</v>
      </c>
      <c r="C1358" t="s">
        <v>3988</v>
      </c>
      <c r="D1358" t="s">
        <v>3999</v>
      </c>
      <c r="E1358" t="s">
        <v>4000</v>
      </c>
      <c r="F1358" t="s">
        <v>11511</v>
      </c>
      <c r="G1358" s="2">
        <v>31.109300000000001</v>
      </c>
      <c r="H1358" t="s">
        <v>11515</v>
      </c>
      <c r="I1358">
        <v>0.3</v>
      </c>
      <c r="K1358" s="3">
        <f t="shared" si="21"/>
        <v>0.30000000000000004</v>
      </c>
      <c r="L1358" s="4">
        <v>7</v>
      </c>
      <c r="M1358">
        <v>4</v>
      </c>
      <c r="N1358" s="3">
        <v>2.64E-2</v>
      </c>
      <c r="O1358" s="3">
        <v>8.1299999999999997E-2</v>
      </c>
      <c r="P1358" s="4">
        <f>$L1358*IF($J1358="",$I1358,VLOOKUP($J1358,margin_ranges!$E$5:$F$10,2,FALSE))</f>
        <v>2.1</v>
      </c>
      <c r="Q1358">
        <f>SUMIF($C$2:$C$4819,$C1358,$P$2:$P6175)/SUMIF($C$2:$C$4819,$C1358,$L$2:$L$4819)</f>
        <v>0.30000000000000004</v>
      </c>
    </row>
    <row r="1359" spans="1:17" hidden="1" x14ac:dyDescent="0.3">
      <c r="A1359" t="s">
        <v>11502</v>
      </c>
      <c r="B1359" t="s">
        <v>3987</v>
      </c>
      <c r="C1359" t="s">
        <v>3988</v>
      </c>
      <c r="D1359" t="s">
        <v>4001</v>
      </c>
      <c r="E1359" t="s">
        <v>4002</v>
      </c>
      <c r="F1359" t="s">
        <v>11511</v>
      </c>
      <c r="G1359" s="2">
        <v>31.109300000000001</v>
      </c>
      <c r="H1359" t="s">
        <v>11512</v>
      </c>
      <c r="I1359">
        <v>0.3</v>
      </c>
      <c r="K1359" s="3">
        <f t="shared" si="21"/>
        <v>0.30000000000000004</v>
      </c>
      <c r="L1359" s="4">
        <v>20</v>
      </c>
      <c r="M1359">
        <v>12</v>
      </c>
      <c r="N1359" s="3">
        <v>0.56499999999999995</v>
      </c>
      <c r="O1359" s="3">
        <v>8.1299999999999997E-2</v>
      </c>
      <c r="P1359" s="4">
        <f>$L1359*IF($J1359="",$I1359,VLOOKUP($J1359,margin_ranges!$E$5:$F$10,2,FALSE))</f>
        <v>6</v>
      </c>
      <c r="Q1359">
        <f>SUMIF($C$2:$C$4819,$C1359,$P$2:$P6176)/SUMIF($C$2:$C$4819,$C1359,$L$2:$L$4819)</f>
        <v>0.30000000000000004</v>
      </c>
    </row>
    <row r="1360" spans="1:17" hidden="1" x14ac:dyDescent="0.3">
      <c r="A1360" t="s">
        <v>11502</v>
      </c>
      <c r="B1360" t="s">
        <v>4026</v>
      </c>
      <c r="C1360" t="s">
        <v>4027</v>
      </c>
      <c r="D1360" t="s">
        <v>4028</v>
      </c>
      <c r="E1360" t="s">
        <v>4029</v>
      </c>
      <c r="F1360" t="s">
        <v>11513</v>
      </c>
      <c r="G1360" s="2">
        <v>17.850899999999999</v>
      </c>
      <c r="H1360" t="s">
        <v>11515</v>
      </c>
      <c r="I1360">
        <v>0.3</v>
      </c>
      <c r="K1360" s="3">
        <f t="shared" si="21"/>
        <v>0.29999999999999993</v>
      </c>
      <c r="L1360" s="4">
        <v>2226</v>
      </c>
      <c r="M1360">
        <v>26</v>
      </c>
      <c r="N1360" s="3">
        <v>0.185</v>
      </c>
      <c r="O1360" s="3">
        <v>0.12820000000000001</v>
      </c>
      <c r="P1360" s="4">
        <f>$L1360*IF($J1360="",$I1360,VLOOKUP($J1360,margin_ranges!$E$5:$F$10,2,FALSE))</f>
        <v>667.8</v>
      </c>
      <c r="Q1360">
        <f>SUMIF($C$2:$C$4819,$C1360,$P$2:$P6177)/SUMIF($C$2:$C$4819,$C1360,$L$2:$L$4819)</f>
        <v>0.29999999999999993</v>
      </c>
    </row>
    <row r="1361" spans="1:17" hidden="1" x14ac:dyDescent="0.3">
      <c r="A1361" t="s">
        <v>11502</v>
      </c>
      <c r="B1361" t="s">
        <v>4026</v>
      </c>
      <c r="C1361" t="s">
        <v>4027</v>
      </c>
      <c r="D1361" t="s">
        <v>4030</v>
      </c>
      <c r="E1361" t="s">
        <v>4031</v>
      </c>
      <c r="F1361" t="s">
        <v>11513</v>
      </c>
      <c r="G1361" s="2">
        <v>17.850899999999999</v>
      </c>
      <c r="H1361" t="s">
        <v>11515</v>
      </c>
      <c r="I1361">
        <v>0.3</v>
      </c>
      <c r="K1361" s="3">
        <f t="shared" si="21"/>
        <v>0.29999999999999993</v>
      </c>
      <c r="L1361" s="4">
        <v>2908</v>
      </c>
      <c r="M1361">
        <v>35</v>
      </c>
      <c r="N1361" s="3">
        <v>0.1191</v>
      </c>
      <c r="O1361" s="3">
        <v>0.12820000000000001</v>
      </c>
      <c r="P1361" s="4">
        <f>$L1361*IF($J1361="",$I1361,VLOOKUP($J1361,margin_ranges!$E$5:$F$10,2,FALSE))</f>
        <v>872.4</v>
      </c>
      <c r="Q1361">
        <f>SUMIF($C$2:$C$4819,$C1361,$P$2:$P6178)/SUMIF($C$2:$C$4819,$C1361,$L$2:$L$4819)</f>
        <v>0.29999999999999993</v>
      </c>
    </row>
    <row r="1362" spans="1:17" hidden="1" x14ac:dyDescent="0.3">
      <c r="A1362" t="s">
        <v>11502</v>
      </c>
      <c r="B1362" t="s">
        <v>4026</v>
      </c>
      <c r="C1362" t="s">
        <v>4027</v>
      </c>
      <c r="D1362" t="s">
        <v>4032</v>
      </c>
      <c r="E1362" t="s">
        <v>4033</v>
      </c>
      <c r="F1362" t="s">
        <v>11513</v>
      </c>
      <c r="G1362" s="2">
        <v>17.850899999999999</v>
      </c>
      <c r="H1362" t="s">
        <v>11515</v>
      </c>
      <c r="I1362">
        <v>0.3</v>
      </c>
      <c r="K1362" s="3">
        <f t="shared" si="21"/>
        <v>0.29999999999999993</v>
      </c>
      <c r="L1362" s="4">
        <v>1600</v>
      </c>
      <c r="M1362">
        <v>19</v>
      </c>
      <c r="N1362" s="3">
        <v>0.09</v>
      </c>
      <c r="O1362" s="3">
        <v>0.12820000000000001</v>
      </c>
      <c r="P1362" s="4">
        <f>$L1362*IF($J1362="",$I1362,VLOOKUP($J1362,margin_ranges!$E$5:$F$10,2,FALSE))</f>
        <v>480</v>
      </c>
      <c r="Q1362">
        <f>SUMIF($C$2:$C$4819,$C1362,$P$2:$P6179)/SUMIF($C$2:$C$4819,$C1362,$L$2:$L$4819)</f>
        <v>0.29999999999999993</v>
      </c>
    </row>
    <row r="1363" spans="1:17" hidden="1" x14ac:dyDescent="0.3">
      <c r="A1363" t="s">
        <v>11502</v>
      </c>
      <c r="B1363" t="s">
        <v>4026</v>
      </c>
      <c r="C1363" t="s">
        <v>4027</v>
      </c>
      <c r="D1363" t="s">
        <v>4034</v>
      </c>
      <c r="E1363" t="s">
        <v>4035</v>
      </c>
      <c r="F1363" t="s">
        <v>11513</v>
      </c>
      <c r="G1363" s="2">
        <v>17.850899999999999</v>
      </c>
      <c r="H1363" t="s">
        <v>11515</v>
      </c>
      <c r="I1363">
        <v>0.3</v>
      </c>
      <c r="K1363" s="3">
        <f t="shared" si="21"/>
        <v>0.29999999999999993</v>
      </c>
      <c r="L1363" s="4">
        <v>1694</v>
      </c>
      <c r="M1363">
        <v>20</v>
      </c>
      <c r="N1363" s="3">
        <v>0.13569999999999999</v>
      </c>
      <c r="O1363" s="3">
        <v>0.12820000000000001</v>
      </c>
      <c r="P1363" s="4">
        <f>$L1363*IF($J1363="",$I1363,VLOOKUP($J1363,margin_ranges!$E$5:$F$10,2,FALSE))</f>
        <v>508.2</v>
      </c>
      <c r="Q1363">
        <f>SUMIF($C$2:$C$4819,$C1363,$P$2:$P6180)/SUMIF($C$2:$C$4819,$C1363,$L$2:$L$4819)</f>
        <v>0.29999999999999993</v>
      </c>
    </row>
    <row r="1364" spans="1:17" hidden="1" x14ac:dyDescent="0.3">
      <c r="A1364" t="s">
        <v>11502</v>
      </c>
      <c r="B1364" t="s">
        <v>7303</v>
      </c>
      <c r="C1364" t="s">
        <v>7313</v>
      </c>
      <c r="D1364" t="s">
        <v>7314</v>
      </c>
      <c r="E1364" t="s">
        <v>7315</v>
      </c>
      <c r="F1364" t="s">
        <v>11513</v>
      </c>
      <c r="G1364" s="2">
        <v>29</v>
      </c>
      <c r="H1364" t="s">
        <v>11512</v>
      </c>
      <c r="I1364">
        <v>0.3</v>
      </c>
      <c r="K1364" s="3">
        <f t="shared" si="21"/>
        <v>0.29999999999999993</v>
      </c>
      <c r="L1364" s="4">
        <v>951</v>
      </c>
      <c r="M1364">
        <v>21</v>
      </c>
      <c r="N1364" s="3">
        <v>0.31769999999999998</v>
      </c>
      <c r="O1364" s="3">
        <v>0.13689999999999999</v>
      </c>
      <c r="P1364" s="4">
        <f>$L1364*IF($J1364="",$I1364,VLOOKUP($J1364,margin_ranges!$E$5:$F$10,2,FALSE))</f>
        <v>285.3</v>
      </c>
      <c r="Q1364">
        <f>SUMIF($C$2:$C$4819,$C1364,$P$2:$P6181)/SUMIF($C$2:$C$4819,$C1364,$L$2:$L$4819)</f>
        <v>0.29999999999999993</v>
      </c>
    </row>
    <row r="1365" spans="1:17" hidden="1" x14ac:dyDescent="0.3">
      <c r="A1365" t="s">
        <v>11502</v>
      </c>
      <c r="B1365" t="s">
        <v>7303</v>
      </c>
      <c r="C1365" t="s">
        <v>7313</v>
      </c>
      <c r="D1365" t="s">
        <v>7316</v>
      </c>
      <c r="E1365" t="s">
        <v>7317</v>
      </c>
      <c r="F1365" t="s">
        <v>11513</v>
      </c>
      <c r="G1365" s="2">
        <v>29</v>
      </c>
      <c r="H1365" t="s">
        <v>11512</v>
      </c>
      <c r="I1365">
        <v>0.3</v>
      </c>
      <c r="K1365" s="3">
        <f t="shared" si="21"/>
        <v>0.29999999999999993</v>
      </c>
      <c r="L1365" s="4">
        <v>957</v>
      </c>
      <c r="M1365">
        <v>21</v>
      </c>
      <c r="N1365" s="3">
        <v>0.28649999999999998</v>
      </c>
      <c r="O1365" s="3">
        <v>0.13689999999999999</v>
      </c>
      <c r="P1365" s="4">
        <f>$L1365*IF($J1365="",$I1365,VLOOKUP($J1365,margin_ranges!$E$5:$F$10,2,FALSE))</f>
        <v>287.09999999999997</v>
      </c>
      <c r="Q1365">
        <f>SUMIF($C$2:$C$4819,$C1365,$P$2:$P6182)/SUMIF($C$2:$C$4819,$C1365,$L$2:$L$4819)</f>
        <v>0.29999999999999993</v>
      </c>
    </row>
    <row r="1366" spans="1:17" hidden="1" x14ac:dyDescent="0.3">
      <c r="A1366" t="s">
        <v>11502</v>
      </c>
      <c r="B1366" t="s">
        <v>7303</v>
      </c>
      <c r="C1366" t="s">
        <v>7313</v>
      </c>
      <c r="D1366" t="s">
        <v>7318</v>
      </c>
      <c r="E1366" t="s">
        <v>7319</v>
      </c>
      <c r="F1366" t="s">
        <v>11513</v>
      </c>
      <c r="G1366" s="2">
        <v>29</v>
      </c>
      <c r="H1366" t="s">
        <v>11512</v>
      </c>
      <c r="I1366">
        <v>0.3</v>
      </c>
      <c r="K1366" s="3">
        <f t="shared" si="21"/>
        <v>0.29999999999999993</v>
      </c>
      <c r="L1366" s="4">
        <v>2681</v>
      </c>
      <c r="M1366">
        <v>58</v>
      </c>
      <c r="N1366" s="3">
        <v>9.4100000000000003E-2</v>
      </c>
      <c r="O1366" s="3">
        <v>0.13689999999999999</v>
      </c>
      <c r="P1366" s="4">
        <f>$L1366*IF($J1366="",$I1366,VLOOKUP($J1366,margin_ranges!$E$5:$F$10,2,FALSE))</f>
        <v>804.3</v>
      </c>
      <c r="Q1366">
        <f>SUMIF($C$2:$C$4819,$C1366,$P$2:$P6183)/SUMIF($C$2:$C$4819,$C1366,$L$2:$L$4819)</f>
        <v>0.29999999999999993</v>
      </c>
    </row>
    <row r="1367" spans="1:17" hidden="1" x14ac:dyDescent="0.3">
      <c r="A1367" t="s">
        <v>11502</v>
      </c>
      <c r="B1367" t="s">
        <v>2605</v>
      </c>
      <c r="C1367" t="s">
        <v>2611</v>
      </c>
      <c r="D1367" t="s">
        <v>2612</v>
      </c>
      <c r="E1367" t="s">
        <v>2613</v>
      </c>
      <c r="F1367" t="s">
        <v>11513</v>
      </c>
      <c r="G1367" s="2">
        <v>28.099699999999999</v>
      </c>
      <c r="H1367" t="s">
        <v>11515</v>
      </c>
      <c r="I1367">
        <v>0.3</v>
      </c>
      <c r="K1367" s="3">
        <f t="shared" si="21"/>
        <v>0.3</v>
      </c>
      <c r="L1367" s="4">
        <v>499</v>
      </c>
      <c r="M1367">
        <v>38</v>
      </c>
      <c r="N1367" s="3">
        <v>0.2969</v>
      </c>
      <c r="O1367" s="3">
        <v>0.33650000000000002</v>
      </c>
      <c r="P1367" s="4">
        <f>$L1367*IF($J1367="",$I1367,VLOOKUP($J1367,margin_ranges!$E$5:$F$10,2,FALSE))</f>
        <v>149.69999999999999</v>
      </c>
      <c r="Q1367">
        <f>SUMIF($C$2:$C$4819,$C1367,$P$2:$P6184)/SUMIF($C$2:$C$4819,$C1367,$L$2:$L$4819)</f>
        <v>0.3</v>
      </c>
    </row>
    <row r="1368" spans="1:17" hidden="1" x14ac:dyDescent="0.3">
      <c r="A1368" t="s">
        <v>11502</v>
      </c>
      <c r="B1368" t="s">
        <v>2605</v>
      </c>
      <c r="C1368" t="s">
        <v>2611</v>
      </c>
      <c r="D1368" t="s">
        <v>2614</v>
      </c>
      <c r="E1368" t="s">
        <v>2615</v>
      </c>
      <c r="F1368" t="s">
        <v>11513</v>
      </c>
      <c r="G1368" s="2">
        <v>28.099699999999999</v>
      </c>
      <c r="H1368" t="s">
        <v>11515</v>
      </c>
      <c r="I1368">
        <v>0.3</v>
      </c>
      <c r="K1368" s="3">
        <f t="shared" si="21"/>
        <v>0.3</v>
      </c>
      <c r="L1368" s="4">
        <v>814</v>
      </c>
      <c r="M1368">
        <v>62</v>
      </c>
      <c r="N1368" s="3">
        <v>0.37169999999999997</v>
      </c>
      <c r="O1368" s="3">
        <v>0.33650000000000002</v>
      </c>
      <c r="P1368" s="4">
        <f>$L1368*IF($J1368="",$I1368,VLOOKUP($J1368,margin_ranges!$E$5:$F$10,2,FALSE))</f>
        <v>244.2</v>
      </c>
      <c r="Q1368">
        <f>SUMIF($C$2:$C$4819,$C1368,$P$2:$P6185)/SUMIF($C$2:$C$4819,$C1368,$L$2:$L$4819)</f>
        <v>0.3</v>
      </c>
    </row>
    <row r="1369" spans="1:17" hidden="1" x14ac:dyDescent="0.3">
      <c r="A1369" t="s">
        <v>11502</v>
      </c>
      <c r="B1369" t="s">
        <v>3029</v>
      </c>
      <c r="C1369" t="s">
        <v>3030</v>
      </c>
      <c r="D1369" t="s">
        <v>3031</v>
      </c>
      <c r="E1369" t="s">
        <v>3032</v>
      </c>
      <c r="F1369" t="s">
        <v>11513</v>
      </c>
      <c r="G1369" s="2">
        <v>36.6798</v>
      </c>
      <c r="H1369" t="s">
        <v>11512</v>
      </c>
      <c r="I1369">
        <v>0.3</v>
      </c>
      <c r="K1369" s="3">
        <f t="shared" si="21"/>
        <v>0.3</v>
      </c>
      <c r="L1369" s="4">
        <v>37</v>
      </c>
      <c r="M1369">
        <v>24</v>
      </c>
      <c r="N1369" s="3">
        <v>8.2900000000000001E-2</v>
      </c>
      <c r="O1369" s="3">
        <v>0.1318</v>
      </c>
      <c r="P1369" s="4">
        <f>$L1369*IF($J1369="",$I1369,VLOOKUP($J1369,margin_ranges!$E$5:$F$10,2,FALSE))</f>
        <v>11.1</v>
      </c>
      <c r="Q1369">
        <f>SUMIF($C$2:$C$4819,$C1369,$P$2:$P6186)/SUMIF($C$2:$C$4819,$C1369,$L$2:$L$4819)</f>
        <v>0.3</v>
      </c>
    </row>
    <row r="1370" spans="1:17" hidden="1" x14ac:dyDescent="0.3">
      <c r="A1370" t="s">
        <v>11502</v>
      </c>
      <c r="B1370" t="s">
        <v>3029</v>
      </c>
      <c r="C1370" t="s">
        <v>3030</v>
      </c>
      <c r="D1370" t="s">
        <v>3033</v>
      </c>
      <c r="E1370" t="s">
        <v>3034</v>
      </c>
      <c r="F1370" t="s">
        <v>11511</v>
      </c>
      <c r="G1370" s="2">
        <v>36.6798</v>
      </c>
      <c r="H1370" t="s">
        <v>11515</v>
      </c>
      <c r="I1370">
        <v>0.3</v>
      </c>
      <c r="K1370" s="3">
        <f t="shared" si="21"/>
        <v>0.3</v>
      </c>
      <c r="L1370" s="4">
        <v>32</v>
      </c>
      <c r="M1370">
        <v>21</v>
      </c>
      <c r="N1370" s="3">
        <v>0.504</v>
      </c>
      <c r="O1370" s="3">
        <v>0.1318</v>
      </c>
      <c r="P1370" s="4">
        <f>$L1370*IF($J1370="",$I1370,VLOOKUP($J1370,margin_ranges!$E$5:$F$10,2,FALSE))</f>
        <v>9.6</v>
      </c>
      <c r="Q1370">
        <f>SUMIF($C$2:$C$4819,$C1370,$P$2:$P6187)/SUMIF($C$2:$C$4819,$C1370,$L$2:$L$4819)</f>
        <v>0.3</v>
      </c>
    </row>
    <row r="1371" spans="1:17" hidden="1" x14ac:dyDescent="0.3">
      <c r="A1371" t="s">
        <v>11502</v>
      </c>
      <c r="B1371" t="s">
        <v>3029</v>
      </c>
      <c r="C1371" t="s">
        <v>3030</v>
      </c>
      <c r="D1371" t="s">
        <v>3035</v>
      </c>
      <c r="E1371" t="s">
        <v>3036</v>
      </c>
      <c r="F1371" t="s">
        <v>11511</v>
      </c>
      <c r="G1371" s="2">
        <v>36.6798</v>
      </c>
      <c r="H1371" t="s">
        <v>11512</v>
      </c>
      <c r="I1371">
        <v>0.3</v>
      </c>
      <c r="K1371" s="3">
        <f t="shared" si="21"/>
        <v>0.3</v>
      </c>
      <c r="L1371" s="4">
        <v>40</v>
      </c>
      <c r="M1371">
        <v>25</v>
      </c>
      <c r="N1371" s="3">
        <v>0.4007</v>
      </c>
      <c r="O1371" s="3">
        <v>0.1318</v>
      </c>
      <c r="P1371" s="4">
        <f>$L1371*IF($J1371="",$I1371,VLOOKUP($J1371,margin_ranges!$E$5:$F$10,2,FALSE))</f>
        <v>12</v>
      </c>
      <c r="Q1371">
        <f>SUMIF($C$2:$C$4819,$C1371,$P$2:$P6188)/SUMIF($C$2:$C$4819,$C1371,$L$2:$L$4819)</f>
        <v>0.3</v>
      </c>
    </row>
    <row r="1372" spans="1:17" hidden="1" x14ac:dyDescent="0.3">
      <c r="A1372" t="s">
        <v>11502</v>
      </c>
      <c r="B1372" t="s">
        <v>6775</v>
      </c>
      <c r="C1372" t="s">
        <v>3030</v>
      </c>
      <c r="D1372" t="s">
        <v>6881</v>
      </c>
      <c r="E1372" t="s">
        <v>6882</v>
      </c>
      <c r="F1372" t="s">
        <v>11511</v>
      </c>
      <c r="G1372" s="2">
        <v>26.539000000000001</v>
      </c>
      <c r="H1372" t="s">
        <v>11512</v>
      </c>
      <c r="I1372">
        <v>0.3</v>
      </c>
      <c r="K1372" s="3">
        <f t="shared" si="21"/>
        <v>0.3</v>
      </c>
      <c r="L1372" s="4">
        <v>15</v>
      </c>
      <c r="M1372">
        <v>15</v>
      </c>
      <c r="N1372" s="3">
        <v>3.78E-2</v>
      </c>
      <c r="O1372" s="3">
        <v>3.7999999999999999E-2</v>
      </c>
      <c r="P1372" s="4">
        <f>$L1372*IF($J1372="",$I1372,VLOOKUP($J1372,margin_ranges!$E$5:$F$10,2,FALSE))</f>
        <v>4.5</v>
      </c>
      <c r="Q1372">
        <f>SUMIF($C$2:$C$4819,$C1372,$P$2:$P6189)/SUMIF($C$2:$C$4819,$C1372,$L$2:$L$4819)</f>
        <v>0.3</v>
      </c>
    </row>
    <row r="1373" spans="1:17" hidden="1" x14ac:dyDescent="0.3">
      <c r="A1373" t="s">
        <v>11502</v>
      </c>
      <c r="B1373" t="s">
        <v>6775</v>
      </c>
      <c r="C1373" t="s">
        <v>3030</v>
      </c>
      <c r="D1373" t="s">
        <v>6883</v>
      </c>
      <c r="E1373" t="s">
        <v>6884</v>
      </c>
      <c r="F1373" t="s">
        <v>11513</v>
      </c>
      <c r="G1373" s="2">
        <v>26.539000000000001</v>
      </c>
      <c r="H1373" t="s">
        <v>11512</v>
      </c>
      <c r="I1373">
        <v>0.3</v>
      </c>
      <c r="K1373" s="3">
        <f t="shared" si="21"/>
        <v>0.3</v>
      </c>
      <c r="L1373" s="4">
        <v>84</v>
      </c>
      <c r="M1373">
        <v>85</v>
      </c>
      <c r="N1373" s="3">
        <v>3.8100000000000002E-2</v>
      </c>
      <c r="O1373" s="3">
        <v>3.7999999999999999E-2</v>
      </c>
      <c r="P1373" s="4">
        <f>$L1373*IF($J1373="",$I1373,VLOOKUP($J1373,margin_ranges!$E$5:$F$10,2,FALSE))</f>
        <v>25.2</v>
      </c>
      <c r="Q1373">
        <f>SUMIF($C$2:$C$4819,$C1373,$P$2:$P6190)/SUMIF($C$2:$C$4819,$C1373,$L$2:$L$4819)</f>
        <v>0.3</v>
      </c>
    </row>
    <row r="1374" spans="1:17" hidden="1" x14ac:dyDescent="0.3">
      <c r="A1374" t="s">
        <v>11502</v>
      </c>
      <c r="B1374" t="s">
        <v>3029</v>
      </c>
      <c r="C1374" t="s">
        <v>3030</v>
      </c>
      <c r="D1374" t="s">
        <v>3037</v>
      </c>
      <c r="E1374" t="s">
        <v>3038</v>
      </c>
      <c r="F1374" t="s">
        <v>11513</v>
      </c>
      <c r="G1374" s="2">
        <v>36.6798</v>
      </c>
      <c r="H1374" t="s">
        <v>11512</v>
      </c>
      <c r="I1374">
        <v>0.3</v>
      </c>
      <c r="K1374" s="3">
        <f t="shared" si="21"/>
        <v>0.3</v>
      </c>
      <c r="L1374" s="4">
        <v>47</v>
      </c>
      <c r="M1374">
        <v>30</v>
      </c>
      <c r="N1374" s="3">
        <v>0.12640000000000001</v>
      </c>
      <c r="O1374" s="3">
        <v>0.1318</v>
      </c>
      <c r="P1374" s="4">
        <f>$L1374*IF($J1374="",$I1374,VLOOKUP($J1374,margin_ranges!$E$5:$F$10,2,FALSE))</f>
        <v>14.1</v>
      </c>
      <c r="Q1374">
        <f>SUMIF($C$2:$C$4819,$C1374,$P$2:$P6191)/SUMIF($C$2:$C$4819,$C1374,$L$2:$L$4819)</f>
        <v>0.3</v>
      </c>
    </row>
    <row r="1375" spans="1:17" hidden="1" x14ac:dyDescent="0.3">
      <c r="A1375" t="s">
        <v>11502</v>
      </c>
      <c r="B1375" t="s">
        <v>3693</v>
      </c>
      <c r="C1375" t="s">
        <v>3758</v>
      </c>
      <c r="D1375" t="s">
        <v>3759</v>
      </c>
      <c r="E1375" t="s">
        <v>3760</v>
      </c>
      <c r="F1375" t="s">
        <v>11513</v>
      </c>
      <c r="G1375" s="2">
        <v>25</v>
      </c>
      <c r="H1375" t="s">
        <v>11512</v>
      </c>
      <c r="I1375">
        <v>0.3</v>
      </c>
      <c r="K1375" s="3">
        <f t="shared" si="21"/>
        <v>0.3</v>
      </c>
      <c r="L1375" s="4">
        <v>513</v>
      </c>
      <c r="M1375">
        <v>100</v>
      </c>
      <c r="N1375" s="3">
        <v>0.34989999999999999</v>
      </c>
      <c r="O1375" s="3">
        <v>0.34989999999999999</v>
      </c>
      <c r="P1375" s="4">
        <f>$L1375*IF($J1375="",$I1375,VLOOKUP($J1375,margin_ranges!$E$5:$F$10,2,FALSE))</f>
        <v>153.9</v>
      </c>
      <c r="Q1375">
        <f>SUMIF($C$2:$C$4819,$C1375,$P$2:$P6192)/SUMIF($C$2:$C$4819,$C1375,$L$2:$L$4819)</f>
        <v>0.3</v>
      </c>
    </row>
    <row r="1376" spans="1:17" hidden="1" x14ac:dyDescent="0.3">
      <c r="A1376" t="s">
        <v>11502</v>
      </c>
      <c r="B1376" t="s">
        <v>4581</v>
      </c>
      <c r="C1376" t="s">
        <v>4641</v>
      </c>
      <c r="D1376" t="s">
        <v>4642</v>
      </c>
      <c r="E1376" t="s">
        <v>4643</v>
      </c>
      <c r="F1376" t="s">
        <v>11513</v>
      </c>
      <c r="G1376" s="2">
        <v>29</v>
      </c>
      <c r="H1376" t="s">
        <v>11512</v>
      </c>
      <c r="I1376">
        <v>0.3</v>
      </c>
      <c r="K1376" s="3">
        <f t="shared" si="21"/>
        <v>0.3</v>
      </c>
      <c r="L1376" s="4">
        <v>15</v>
      </c>
      <c r="M1376">
        <v>100</v>
      </c>
      <c r="N1376" s="3">
        <v>1.77E-2</v>
      </c>
      <c r="O1376" s="3">
        <v>1.77E-2</v>
      </c>
      <c r="P1376" s="4">
        <f>$L1376*IF($J1376="",$I1376,VLOOKUP($J1376,margin_ranges!$E$5:$F$10,2,FALSE))</f>
        <v>4.5</v>
      </c>
      <c r="Q1376">
        <f>SUMIF($C$2:$C$4819,$C1376,$P$2:$P6193)/SUMIF($C$2:$C$4819,$C1376,$L$2:$L$4819)</f>
        <v>0.3</v>
      </c>
    </row>
    <row r="1377" spans="1:17" hidden="1" x14ac:dyDescent="0.3">
      <c r="A1377" t="s">
        <v>11502</v>
      </c>
      <c r="B1377" t="s">
        <v>1360</v>
      </c>
      <c r="C1377" t="s">
        <v>1613</v>
      </c>
      <c r="D1377" s="1" t="s">
        <v>1614</v>
      </c>
      <c r="E1377" t="s">
        <v>1615</v>
      </c>
      <c r="F1377" t="s">
        <v>11511</v>
      </c>
      <c r="G1377" s="2">
        <v>23.747</v>
      </c>
      <c r="H1377" t="s">
        <v>11515</v>
      </c>
      <c r="I1377">
        <v>0.3</v>
      </c>
      <c r="K1377" s="3">
        <f t="shared" si="21"/>
        <v>0.3</v>
      </c>
      <c r="L1377" s="4">
        <v>190</v>
      </c>
      <c r="M1377">
        <v>26</v>
      </c>
      <c r="N1377" s="3">
        <v>0.26319999999999999</v>
      </c>
      <c r="O1377" s="3">
        <v>0.32300000000000001</v>
      </c>
      <c r="P1377" s="4">
        <f>$L1377*IF($J1377="",$I1377,VLOOKUP($J1377,margin_ranges!$E$5:$F$10,2,FALSE))</f>
        <v>57</v>
      </c>
      <c r="Q1377">
        <f>SUMIF($C$2:$C$4819,$C1377,$P$2:$P6194)/SUMIF($C$2:$C$4819,$C1377,$L$2:$L$4819)</f>
        <v>0.3</v>
      </c>
    </row>
    <row r="1378" spans="1:17" hidden="1" x14ac:dyDescent="0.3">
      <c r="A1378" t="s">
        <v>11502</v>
      </c>
      <c r="B1378" t="s">
        <v>1360</v>
      </c>
      <c r="C1378" t="s">
        <v>1613</v>
      </c>
      <c r="D1378" t="s">
        <v>1616</v>
      </c>
      <c r="E1378" t="s">
        <v>1617</v>
      </c>
      <c r="F1378" t="s">
        <v>11511</v>
      </c>
      <c r="G1378" s="2">
        <v>23.747</v>
      </c>
      <c r="H1378" t="s">
        <v>11515</v>
      </c>
      <c r="I1378">
        <v>0.3</v>
      </c>
      <c r="K1378" s="3">
        <f t="shared" si="21"/>
        <v>0.3</v>
      </c>
      <c r="L1378" s="4">
        <v>252</v>
      </c>
      <c r="M1378">
        <v>34</v>
      </c>
      <c r="N1378" s="3">
        <v>0.41739999999999999</v>
      </c>
      <c r="O1378" s="3">
        <v>0.32300000000000001</v>
      </c>
      <c r="P1378" s="4">
        <f>$L1378*IF($J1378="",$I1378,VLOOKUP($J1378,margin_ranges!$E$5:$F$10,2,FALSE))</f>
        <v>75.599999999999994</v>
      </c>
      <c r="Q1378">
        <f>SUMIF($C$2:$C$4819,$C1378,$P$2:$P6195)/SUMIF($C$2:$C$4819,$C1378,$L$2:$L$4819)</f>
        <v>0.3</v>
      </c>
    </row>
    <row r="1379" spans="1:17" hidden="1" x14ac:dyDescent="0.3">
      <c r="A1379" t="s">
        <v>11502</v>
      </c>
      <c r="B1379" t="s">
        <v>1360</v>
      </c>
      <c r="C1379" t="s">
        <v>1613</v>
      </c>
      <c r="D1379" t="s">
        <v>1618</v>
      </c>
      <c r="E1379" t="s">
        <v>1619</v>
      </c>
      <c r="F1379" t="s">
        <v>11511</v>
      </c>
      <c r="G1379" s="2">
        <v>23.747</v>
      </c>
      <c r="H1379" t="s">
        <v>11515</v>
      </c>
      <c r="I1379">
        <v>0.3</v>
      </c>
      <c r="K1379" s="3">
        <f t="shared" si="21"/>
        <v>0.3</v>
      </c>
      <c r="L1379" s="4">
        <v>293</v>
      </c>
      <c r="M1379">
        <v>40</v>
      </c>
      <c r="N1379" s="3">
        <v>0.31130000000000002</v>
      </c>
      <c r="O1379" s="3">
        <v>0.32300000000000001</v>
      </c>
      <c r="P1379" s="4">
        <f>$L1379*IF($J1379="",$I1379,VLOOKUP($J1379,margin_ranges!$E$5:$F$10,2,FALSE))</f>
        <v>87.899999999999991</v>
      </c>
      <c r="Q1379">
        <f>SUMIF($C$2:$C$4819,$C1379,$P$2:$P6196)/SUMIF($C$2:$C$4819,$C1379,$L$2:$L$4819)</f>
        <v>0.3</v>
      </c>
    </row>
    <row r="1380" spans="1:17" hidden="1" x14ac:dyDescent="0.3">
      <c r="A1380" t="s">
        <v>11502</v>
      </c>
      <c r="B1380" t="s">
        <v>9476</v>
      </c>
      <c r="C1380" t="s">
        <v>9485</v>
      </c>
      <c r="D1380" t="s">
        <v>9486</v>
      </c>
      <c r="E1380" t="s">
        <v>9487</v>
      </c>
      <c r="F1380" t="s">
        <v>11511</v>
      </c>
      <c r="G1380" s="2">
        <v>28.6736</v>
      </c>
      <c r="H1380" t="s">
        <v>11512</v>
      </c>
      <c r="I1380">
        <v>0.3</v>
      </c>
      <c r="K1380" s="3">
        <f t="shared" si="21"/>
        <v>0.30000000000000004</v>
      </c>
      <c r="L1380" s="4">
        <v>19</v>
      </c>
      <c r="M1380">
        <v>26</v>
      </c>
      <c r="N1380" s="3">
        <v>7.7100000000000002E-2</v>
      </c>
      <c r="O1380" s="3">
        <v>6.5100000000000005E-2</v>
      </c>
      <c r="P1380" s="4">
        <f>$L1380*IF($J1380="",$I1380,VLOOKUP($J1380,margin_ranges!$E$5:$F$10,2,FALSE))</f>
        <v>5.7</v>
      </c>
      <c r="Q1380">
        <f>SUMIF($C$2:$C$4819,$C1380,$P$2:$P6197)/SUMIF($C$2:$C$4819,$C1380,$L$2:$L$4819)</f>
        <v>0.30000000000000004</v>
      </c>
    </row>
    <row r="1381" spans="1:17" hidden="1" x14ac:dyDescent="0.3">
      <c r="A1381" t="s">
        <v>11502</v>
      </c>
      <c r="B1381" t="s">
        <v>9476</v>
      </c>
      <c r="C1381" t="s">
        <v>9485</v>
      </c>
      <c r="D1381" t="s">
        <v>9488</v>
      </c>
      <c r="E1381" t="s">
        <v>9489</v>
      </c>
      <c r="F1381" t="s">
        <v>11511</v>
      </c>
      <c r="G1381" s="2">
        <v>28.6736</v>
      </c>
      <c r="H1381" t="s">
        <v>11512</v>
      </c>
      <c r="I1381">
        <v>0.3</v>
      </c>
      <c r="K1381" s="3">
        <f t="shared" si="21"/>
        <v>0.30000000000000004</v>
      </c>
      <c r="L1381" s="4">
        <v>12</v>
      </c>
      <c r="M1381">
        <v>16</v>
      </c>
      <c r="N1381" s="3">
        <v>6.25E-2</v>
      </c>
      <c r="O1381" s="3">
        <v>6.5100000000000005E-2</v>
      </c>
      <c r="P1381" s="4">
        <f>$L1381*IF($J1381="",$I1381,VLOOKUP($J1381,margin_ranges!$E$5:$F$10,2,FALSE))</f>
        <v>3.5999999999999996</v>
      </c>
      <c r="Q1381">
        <f>SUMIF($C$2:$C$4819,$C1381,$P$2:$P6198)/SUMIF($C$2:$C$4819,$C1381,$L$2:$L$4819)</f>
        <v>0.30000000000000004</v>
      </c>
    </row>
    <row r="1382" spans="1:17" hidden="1" x14ac:dyDescent="0.3">
      <c r="A1382" t="s">
        <v>11502</v>
      </c>
      <c r="B1382" t="s">
        <v>9476</v>
      </c>
      <c r="C1382" t="s">
        <v>9485</v>
      </c>
      <c r="D1382" t="s">
        <v>9490</v>
      </c>
      <c r="E1382" t="s">
        <v>9491</v>
      </c>
      <c r="F1382" t="s">
        <v>11511</v>
      </c>
      <c r="G1382" s="2">
        <v>28.6736</v>
      </c>
      <c r="H1382" t="s">
        <v>11512</v>
      </c>
      <c r="I1382">
        <v>0.3</v>
      </c>
      <c r="K1382" s="3">
        <f t="shared" si="21"/>
        <v>0.30000000000000004</v>
      </c>
      <c r="L1382" s="4">
        <v>43</v>
      </c>
      <c r="M1382">
        <v>58</v>
      </c>
      <c r="N1382" s="3">
        <v>6.1499999999999999E-2</v>
      </c>
      <c r="O1382" s="3">
        <v>6.5100000000000005E-2</v>
      </c>
      <c r="P1382" s="4">
        <f>$L1382*IF($J1382="",$I1382,VLOOKUP($J1382,margin_ranges!$E$5:$F$10,2,FALSE))</f>
        <v>12.9</v>
      </c>
      <c r="Q1382">
        <f>SUMIF($C$2:$C$4819,$C1382,$P$2:$P6199)/SUMIF($C$2:$C$4819,$C1382,$L$2:$L$4819)</f>
        <v>0.30000000000000004</v>
      </c>
    </row>
    <row r="1383" spans="1:17" hidden="1" x14ac:dyDescent="0.3">
      <c r="A1383" t="s">
        <v>11502</v>
      </c>
      <c r="B1383" t="s">
        <v>4003</v>
      </c>
      <c r="C1383" t="s">
        <v>4004</v>
      </c>
      <c r="D1383" t="s">
        <v>4005</v>
      </c>
      <c r="E1383" t="s">
        <v>4006</v>
      </c>
      <c r="F1383" t="s">
        <v>11513</v>
      </c>
      <c r="G1383" s="2">
        <v>33.455599999999997</v>
      </c>
      <c r="H1383" t="s">
        <v>11512</v>
      </c>
      <c r="I1383">
        <v>0.3</v>
      </c>
      <c r="K1383" s="3">
        <f t="shared" si="21"/>
        <v>0.3</v>
      </c>
      <c r="L1383" s="4">
        <v>335</v>
      </c>
      <c r="M1383">
        <v>44</v>
      </c>
      <c r="N1383" s="3">
        <v>0.1235</v>
      </c>
      <c r="O1383" s="3">
        <v>0.2102</v>
      </c>
      <c r="P1383" s="4">
        <f>$L1383*IF($J1383="",$I1383,VLOOKUP($J1383,margin_ranges!$E$5:$F$10,2,FALSE))</f>
        <v>100.5</v>
      </c>
      <c r="Q1383">
        <f>SUMIF($C$2:$C$4819,$C1383,$P$2:$P6200)/SUMIF($C$2:$C$4819,$C1383,$L$2:$L$4819)</f>
        <v>0.3</v>
      </c>
    </row>
    <row r="1384" spans="1:17" hidden="1" x14ac:dyDescent="0.3">
      <c r="A1384" t="s">
        <v>11502</v>
      </c>
      <c r="B1384" t="s">
        <v>4003</v>
      </c>
      <c r="C1384" t="s">
        <v>4004</v>
      </c>
      <c r="D1384" t="s">
        <v>4007</v>
      </c>
      <c r="E1384" t="s">
        <v>4008</v>
      </c>
      <c r="F1384" t="s">
        <v>11513</v>
      </c>
      <c r="G1384" s="2">
        <v>33.455599999999997</v>
      </c>
      <c r="H1384" t="s">
        <v>11512</v>
      </c>
      <c r="I1384">
        <v>0.3</v>
      </c>
      <c r="K1384" s="3">
        <f t="shared" si="21"/>
        <v>0.3</v>
      </c>
      <c r="L1384" s="4">
        <v>423</v>
      </c>
      <c r="M1384">
        <v>55</v>
      </c>
      <c r="N1384" s="3">
        <v>0.25990000000000002</v>
      </c>
      <c r="O1384" s="3">
        <v>0.2102</v>
      </c>
      <c r="P1384" s="4">
        <f>$L1384*IF($J1384="",$I1384,VLOOKUP($J1384,margin_ranges!$E$5:$F$10,2,FALSE))</f>
        <v>126.89999999999999</v>
      </c>
      <c r="Q1384">
        <f>SUMIF($C$2:$C$4819,$C1384,$P$2:$P6201)/SUMIF($C$2:$C$4819,$C1384,$L$2:$L$4819)</f>
        <v>0.3</v>
      </c>
    </row>
    <row r="1385" spans="1:17" hidden="1" x14ac:dyDescent="0.3">
      <c r="A1385" t="s">
        <v>11502</v>
      </c>
      <c r="B1385" t="s">
        <v>7561</v>
      </c>
      <c r="C1385" t="s">
        <v>7679</v>
      </c>
      <c r="D1385" t="s">
        <v>7680</v>
      </c>
      <c r="E1385" t="s">
        <v>7681</v>
      </c>
      <c r="F1385" t="s">
        <v>11511</v>
      </c>
      <c r="G1385" s="2">
        <v>28.711300000000001</v>
      </c>
      <c r="H1385" t="s">
        <v>11515</v>
      </c>
      <c r="I1385">
        <v>0.3</v>
      </c>
      <c r="K1385" s="3">
        <f t="shared" si="21"/>
        <v>0.3</v>
      </c>
      <c r="L1385" s="4">
        <v>9</v>
      </c>
      <c r="M1385">
        <v>49</v>
      </c>
      <c r="N1385" s="3">
        <v>0.1125</v>
      </c>
      <c r="O1385" s="3">
        <v>9.0300000000000005E-2</v>
      </c>
      <c r="P1385" s="4">
        <f>$L1385*IF($J1385="",$I1385,VLOOKUP($J1385,margin_ranges!$E$5:$F$10,2,FALSE))</f>
        <v>2.6999999999999997</v>
      </c>
      <c r="Q1385">
        <f>SUMIF($C$2:$C$4819,$C1385,$P$2:$P6202)/SUMIF($C$2:$C$4819,$C1385,$L$2:$L$4819)</f>
        <v>0.3</v>
      </c>
    </row>
    <row r="1386" spans="1:17" hidden="1" x14ac:dyDescent="0.3">
      <c r="A1386" t="s">
        <v>11502</v>
      </c>
      <c r="B1386" t="s">
        <v>6775</v>
      </c>
      <c r="C1386" t="s">
        <v>6885</v>
      </c>
      <c r="D1386" t="s">
        <v>6886</v>
      </c>
      <c r="E1386" t="s">
        <v>6887</v>
      </c>
      <c r="F1386" t="s">
        <v>11513</v>
      </c>
      <c r="G1386" s="2">
        <v>29.275400000000001</v>
      </c>
      <c r="H1386" t="s">
        <v>11512</v>
      </c>
      <c r="I1386">
        <v>0.3</v>
      </c>
      <c r="K1386" s="3">
        <f t="shared" si="21"/>
        <v>0.33580575018120318</v>
      </c>
      <c r="L1386" s="4">
        <v>1936</v>
      </c>
      <c r="M1386">
        <v>47</v>
      </c>
      <c r="N1386" s="3">
        <v>0.11890000000000001</v>
      </c>
      <c r="O1386" s="3">
        <v>0.1179</v>
      </c>
      <c r="P1386" s="4">
        <f>$L1386*IF($J1386="",$I1386,VLOOKUP($J1386,margin_ranges!$E$5:$F$10,2,FALSE))</f>
        <v>580.79999999999995</v>
      </c>
      <c r="Q1386">
        <f>SUMIF($C$2:$C$4819,$C1386,$P$2:$P6203)/SUMIF($C$2:$C$4819,$C1386,$L$2:$L$4819)</f>
        <v>0.33580575018120318</v>
      </c>
    </row>
    <row r="1387" spans="1:17" hidden="1" x14ac:dyDescent="0.3">
      <c r="A1387" t="s">
        <v>11502</v>
      </c>
      <c r="B1387" t="s">
        <v>6775</v>
      </c>
      <c r="C1387" t="s">
        <v>6885</v>
      </c>
      <c r="D1387" t="s">
        <v>6888</v>
      </c>
      <c r="E1387" t="s">
        <v>6889</v>
      </c>
      <c r="F1387" t="s">
        <v>11513</v>
      </c>
      <c r="G1387" s="2">
        <v>29.275400000000001</v>
      </c>
      <c r="H1387" t="s">
        <v>11512</v>
      </c>
      <c r="I1387">
        <v>0.3</v>
      </c>
      <c r="K1387" s="3">
        <f t="shared" si="21"/>
        <v>0.33580575018120318</v>
      </c>
      <c r="L1387" s="4">
        <v>1063</v>
      </c>
      <c r="M1387">
        <v>26</v>
      </c>
      <c r="N1387" s="3">
        <v>0.15129999999999999</v>
      </c>
      <c r="O1387" s="3">
        <v>0.1179</v>
      </c>
      <c r="P1387" s="4">
        <f>$L1387*IF($J1387="",$I1387,VLOOKUP($J1387,margin_ranges!$E$5:$F$10,2,FALSE))</f>
        <v>318.89999999999998</v>
      </c>
      <c r="Q1387">
        <f>SUMIF($C$2:$C$4819,$C1387,$P$2:$P6204)/SUMIF($C$2:$C$4819,$C1387,$L$2:$L$4819)</f>
        <v>0.33580575018120318</v>
      </c>
    </row>
    <row r="1388" spans="1:17" hidden="1" x14ac:dyDescent="0.3">
      <c r="A1388" t="s">
        <v>11502</v>
      </c>
      <c r="B1388" t="s">
        <v>6775</v>
      </c>
      <c r="C1388" t="s">
        <v>6885</v>
      </c>
      <c r="D1388" t="s">
        <v>6890</v>
      </c>
      <c r="E1388" t="s">
        <v>6891</v>
      </c>
      <c r="F1388" t="s">
        <v>11513</v>
      </c>
      <c r="G1388" s="2">
        <v>29.275400000000001</v>
      </c>
      <c r="H1388" t="s">
        <v>11516</v>
      </c>
      <c r="I1388">
        <v>0.43</v>
      </c>
      <c r="K1388" s="3">
        <f t="shared" si="21"/>
        <v>0.33580575018120318</v>
      </c>
      <c r="L1388" s="4">
        <v>1140</v>
      </c>
      <c r="M1388">
        <v>28</v>
      </c>
      <c r="N1388" s="3">
        <v>9.2600000000000002E-2</v>
      </c>
      <c r="O1388" s="3">
        <v>0.1179</v>
      </c>
      <c r="P1388" s="4">
        <f>$L1388*IF($J1388="",$I1388,VLOOKUP($J1388,margin_ranges!$E$5:$F$10,2,FALSE))</f>
        <v>490.2</v>
      </c>
      <c r="Q1388">
        <f>SUMIF($C$2:$C$4819,$C1388,$P$2:$P6205)/SUMIF($C$2:$C$4819,$C1388,$L$2:$L$4819)</f>
        <v>0.33580575018120318</v>
      </c>
    </row>
    <row r="1389" spans="1:17" hidden="1" x14ac:dyDescent="0.3">
      <c r="A1389" t="s">
        <v>11502</v>
      </c>
      <c r="B1389" t="s">
        <v>7561</v>
      </c>
      <c r="C1389" t="s">
        <v>7682</v>
      </c>
      <c r="D1389" t="s">
        <v>7683</v>
      </c>
      <c r="E1389" t="s">
        <v>7684</v>
      </c>
      <c r="F1389" t="s">
        <v>11511</v>
      </c>
      <c r="G1389" s="2">
        <v>29</v>
      </c>
      <c r="H1389" t="s">
        <v>11512</v>
      </c>
      <c r="I1389">
        <v>0.3</v>
      </c>
      <c r="K1389" s="3">
        <f t="shared" si="21"/>
        <v>0.3</v>
      </c>
      <c r="L1389" s="4">
        <v>506</v>
      </c>
      <c r="M1389">
        <v>100</v>
      </c>
      <c r="N1389" s="3">
        <v>0.49709999999999999</v>
      </c>
      <c r="O1389" s="3">
        <v>0.49709999999999999</v>
      </c>
      <c r="P1389" s="4">
        <f>$L1389*IF($J1389="",$I1389,VLOOKUP($J1389,margin_ranges!$E$5:$F$10,2,FALSE))</f>
        <v>151.79999999999998</v>
      </c>
      <c r="Q1389">
        <f>SUMIF($C$2:$C$4819,$C1389,$P$2:$P6206)/SUMIF($C$2:$C$4819,$C1389,$L$2:$L$4819)</f>
        <v>0.3</v>
      </c>
    </row>
    <row r="1390" spans="1:17" hidden="1" x14ac:dyDescent="0.3">
      <c r="A1390" t="s">
        <v>11502</v>
      </c>
      <c r="B1390" t="s">
        <v>2967</v>
      </c>
      <c r="C1390" t="s">
        <v>2983</v>
      </c>
      <c r="D1390" t="s">
        <v>2984</v>
      </c>
      <c r="E1390" t="s">
        <v>2985</v>
      </c>
      <c r="F1390" t="s">
        <v>11511</v>
      </c>
      <c r="G1390" s="2">
        <v>24.655000000000001</v>
      </c>
      <c r="H1390" t="s">
        <v>11512</v>
      </c>
      <c r="I1390">
        <v>0.3</v>
      </c>
      <c r="K1390" s="3">
        <f t="shared" si="21"/>
        <v>0.3</v>
      </c>
      <c r="L1390" s="4">
        <v>22</v>
      </c>
      <c r="M1390">
        <v>34</v>
      </c>
      <c r="N1390" s="3">
        <v>0.22789999999999999</v>
      </c>
      <c r="O1390" s="3">
        <v>0.17299999999999999</v>
      </c>
      <c r="P1390" s="4">
        <f>$L1390*IF($J1390="",$I1390,VLOOKUP($J1390,margin_ranges!$E$5:$F$10,2,FALSE))</f>
        <v>6.6</v>
      </c>
      <c r="Q1390">
        <f>SUMIF($C$2:$C$4819,$C1390,$P$2:$P6207)/SUMIF($C$2:$C$4819,$C1390,$L$2:$L$4819)</f>
        <v>0.3</v>
      </c>
    </row>
    <row r="1391" spans="1:17" hidden="1" x14ac:dyDescent="0.3">
      <c r="A1391" t="s">
        <v>11502</v>
      </c>
      <c r="B1391" t="s">
        <v>2967</v>
      </c>
      <c r="C1391" t="s">
        <v>2983</v>
      </c>
      <c r="D1391" t="s">
        <v>2986</v>
      </c>
      <c r="E1391" t="s">
        <v>2987</v>
      </c>
      <c r="F1391" t="s">
        <v>11511</v>
      </c>
      <c r="G1391" s="2">
        <v>24.655000000000001</v>
      </c>
      <c r="H1391" t="s">
        <v>11512</v>
      </c>
      <c r="I1391">
        <v>0.3</v>
      </c>
      <c r="K1391" s="3">
        <f t="shared" si="21"/>
        <v>0.3</v>
      </c>
      <c r="L1391" s="4">
        <v>42</v>
      </c>
      <c r="M1391">
        <v>66</v>
      </c>
      <c r="N1391" s="3">
        <v>0.15</v>
      </c>
      <c r="O1391" s="3">
        <v>0.17299999999999999</v>
      </c>
      <c r="P1391" s="4">
        <f>$L1391*IF($J1391="",$I1391,VLOOKUP($J1391,margin_ranges!$E$5:$F$10,2,FALSE))</f>
        <v>12.6</v>
      </c>
      <c r="Q1391">
        <f>SUMIF($C$2:$C$4819,$C1391,$P$2:$P6208)/SUMIF($C$2:$C$4819,$C1391,$L$2:$L$4819)</f>
        <v>0.3</v>
      </c>
    </row>
    <row r="1392" spans="1:17" hidden="1" x14ac:dyDescent="0.3">
      <c r="A1392" t="s">
        <v>11502</v>
      </c>
      <c r="B1392" t="s">
        <v>614</v>
      </c>
      <c r="C1392" t="s">
        <v>685</v>
      </c>
      <c r="D1392" t="s">
        <v>686</v>
      </c>
      <c r="E1392" t="s">
        <v>687</v>
      </c>
      <c r="F1392" t="s">
        <v>11513</v>
      </c>
      <c r="G1392" s="2">
        <v>34</v>
      </c>
      <c r="H1392" t="s">
        <v>11512</v>
      </c>
      <c r="I1392">
        <v>0.3</v>
      </c>
      <c r="K1392" s="3">
        <f t="shared" si="21"/>
        <v>0.3</v>
      </c>
      <c r="L1392" s="4">
        <v>1164</v>
      </c>
      <c r="M1392">
        <v>32</v>
      </c>
      <c r="N1392" s="3">
        <v>0.22339999999999999</v>
      </c>
      <c r="O1392" s="3">
        <v>0.2306</v>
      </c>
      <c r="P1392" s="4">
        <f>$L1392*IF($J1392="",$I1392,VLOOKUP($J1392,margin_ranges!$E$5:$F$10,2,FALSE))</f>
        <v>349.2</v>
      </c>
      <c r="Q1392">
        <f>SUMIF($C$2:$C$4819,$C1392,$P$2:$P6209)/SUMIF($C$2:$C$4819,$C1392,$L$2:$L$4819)</f>
        <v>0.3</v>
      </c>
    </row>
    <row r="1393" spans="1:17" hidden="1" x14ac:dyDescent="0.3">
      <c r="A1393" t="s">
        <v>11502</v>
      </c>
      <c r="B1393" t="s">
        <v>614</v>
      </c>
      <c r="C1393" t="s">
        <v>685</v>
      </c>
      <c r="D1393" t="s">
        <v>688</v>
      </c>
      <c r="E1393" t="s">
        <v>689</v>
      </c>
      <c r="F1393" t="s">
        <v>11513</v>
      </c>
      <c r="G1393" s="2">
        <v>34</v>
      </c>
      <c r="H1393" t="s">
        <v>11512</v>
      </c>
      <c r="I1393">
        <v>0.3</v>
      </c>
      <c r="K1393" s="3">
        <f t="shared" si="21"/>
        <v>0.3</v>
      </c>
      <c r="L1393" s="4">
        <v>1246</v>
      </c>
      <c r="M1393">
        <v>34</v>
      </c>
      <c r="N1393" s="3">
        <v>0.216</v>
      </c>
      <c r="O1393" s="3">
        <v>0.2306</v>
      </c>
      <c r="P1393" s="4">
        <f>$L1393*IF($J1393="",$I1393,VLOOKUP($J1393,margin_ranges!$E$5:$F$10,2,FALSE))</f>
        <v>373.8</v>
      </c>
      <c r="Q1393">
        <f>SUMIF($C$2:$C$4819,$C1393,$P$2:$P6210)/SUMIF($C$2:$C$4819,$C1393,$L$2:$L$4819)</f>
        <v>0.3</v>
      </c>
    </row>
    <row r="1394" spans="1:17" hidden="1" x14ac:dyDescent="0.3">
      <c r="A1394" t="s">
        <v>11502</v>
      </c>
      <c r="B1394" t="s">
        <v>614</v>
      </c>
      <c r="C1394" t="s">
        <v>685</v>
      </c>
      <c r="D1394" t="s">
        <v>690</v>
      </c>
      <c r="E1394" t="s">
        <v>691</v>
      </c>
      <c r="F1394" t="s">
        <v>11513</v>
      </c>
      <c r="G1394" s="2">
        <v>34</v>
      </c>
      <c r="H1394" t="s">
        <v>11512</v>
      </c>
      <c r="I1394">
        <v>0.3</v>
      </c>
      <c r="K1394" s="3">
        <f t="shared" si="21"/>
        <v>0.3</v>
      </c>
      <c r="L1394" s="4">
        <v>1234</v>
      </c>
      <c r="M1394">
        <v>34</v>
      </c>
      <c r="N1394" s="3">
        <v>0.25219999999999998</v>
      </c>
      <c r="O1394" s="3">
        <v>0.2306</v>
      </c>
      <c r="P1394" s="4">
        <f>$L1394*IF($J1394="",$I1394,VLOOKUP($J1394,margin_ranges!$E$5:$F$10,2,FALSE))</f>
        <v>370.2</v>
      </c>
      <c r="Q1394">
        <f>SUMIF($C$2:$C$4819,$C1394,$P$2:$P6211)/SUMIF($C$2:$C$4819,$C1394,$L$2:$L$4819)</f>
        <v>0.3</v>
      </c>
    </row>
    <row r="1395" spans="1:17" hidden="1" x14ac:dyDescent="0.3">
      <c r="A1395" t="s">
        <v>11502</v>
      </c>
      <c r="B1395" t="s">
        <v>4099</v>
      </c>
      <c r="C1395" t="s">
        <v>4100</v>
      </c>
      <c r="D1395" s="1" t="s">
        <v>4101</v>
      </c>
      <c r="E1395" t="s">
        <v>4102</v>
      </c>
      <c r="F1395" t="s">
        <v>11511</v>
      </c>
      <c r="G1395" s="2">
        <v>29.7486</v>
      </c>
      <c r="H1395" t="s">
        <v>11512</v>
      </c>
      <c r="I1395">
        <v>0.3</v>
      </c>
      <c r="K1395" s="3">
        <f t="shared" si="21"/>
        <v>0.3</v>
      </c>
      <c r="L1395" s="4">
        <v>94</v>
      </c>
      <c r="M1395">
        <v>62</v>
      </c>
      <c r="N1395" s="3">
        <v>0.2099</v>
      </c>
      <c r="O1395" s="3">
        <v>0.1928</v>
      </c>
      <c r="P1395" s="4">
        <f>$L1395*IF($J1395="",$I1395,VLOOKUP($J1395,margin_ranges!$E$5:$F$10,2,FALSE))</f>
        <v>28.2</v>
      </c>
      <c r="Q1395">
        <f>SUMIF($C$2:$C$4819,$C1395,$P$2:$P6212)/SUMIF($C$2:$C$4819,$C1395,$L$2:$L$4819)</f>
        <v>0.3</v>
      </c>
    </row>
    <row r="1396" spans="1:17" hidden="1" x14ac:dyDescent="0.3">
      <c r="A1396" t="s">
        <v>11502</v>
      </c>
      <c r="B1396" t="s">
        <v>4099</v>
      </c>
      <c r="C1396" t="s">
        <v>4100</v>
      </c>
      <c r="D1396" t="s">
        <v>4103</v>
      </c>
      <c r="E1396" t="s">
        <v>4104</v>
      </c>
      <c r="F1396" t="s">
        <v>11511</v>
      </c>
      <c r="G1396" s="2">
        <v>29.7486</v>
      </c>
      <c r="H1396" t="s">
        <v>11512</v>
      </c>
      <c r="I1396">
        <v>0.3</v>
      </c>
      <c r="K1396" s="3">
        <f t="shared" si="21"/>
        <v>0.3</v>
      </c>
      <c r="L1396" s="4">
        <v>55</v>
      </c>
      <c r="M1396">
        <v>36</v>
      </c>
      <c r="N1396" s="3">
        <v>0.1661</v>
      </c>
      <c r="O1396" s="3">
        <v>0.1928</v>
      </c>
      <c r="P1396" s="4">
        <f>$L1396*IF($J1396="",$I1396,VLOOKUP($J1396,margin_ranges!$E$5:$F$10,2,FALSE))</f>
        <v>16.5</v>
      </c>
      <c r="Q1396">
        <f>SUMIF($C$2:$C$4819,$C1396,$P$2:$P6213)/SUMIF($C$2:$C$4819,$C1396,$L$2:$L$4819)</f>
        <v>0.3</v>
      </c>
    </row>
    <row r="1397" spans="1:17" hidden="1" x14ac:dyDescent="0.3">
      <c r="A1397" t="s">
        <v>11502</v>
      </c>
      <c r="B1397" t="s">
        <v>8487</v>
      </c>
      <c r="C1397" t="s">
        <v>8518</v>
      </c>
      <c r="D1397" t="s">
        <v>8519</v>
      </c>
      <c r="E1397" t="s">
        <v>8520</v>
      </c>
      <c r="F1397" t="s">
        <v>11513</v>
      </c>
      <c r="G1397" s="2">
        <v>27.249099999999999</v>
      </c>
      <c r="H1397" t="s">
        <v>11512</v>
      </c>
      <c r="I1397">
        <v>0.3</v>
      </c>
      <c r="K1397" s="3">
        <f t="shared" si="21"/>
        <v>0.3</v>
      </c>
      <c r="L1397" s="4">
        <v>1412</v>
      </c>
      <c r="M1397">
        <v>37</v>
      </c>
      <c r="N1397" s="3">
        <v>0.72750000000000004</v>
      </c>
      <c r="O1397" s="3">
        <v>0.56920000000000004</v>
      </c>
      <c r="P1397" s="4">
        <f>$L1397*IF($J1397="",$I1397,VLOOKUP($J1397,margin_ranges!$E$5:$F$10,2,FALSE))</f>
        <v>423.59999999999997</v>
      </c>
      <c r="Q1397">
        <f>SUMIF($C$2:$C$4819,$C1397,$P$2:$P6214)/SUMIF($C$2:$C$4819,$C1397,$L$2:$L$4819)</f>
        <v>0.3</v>
      </c>
    </row>
    <row r="1398" spans="1:17" hidden="1" x14ac:dyDescent="0.3">
      <c r="A1398" t="s">
        <v>11502</v>
      </c>
      <c r="B1398" t="s">
        <v>8487</v>
      </c>
      <c r="C1398" t="s">
        <v>8518</v>
      </c>
      <c r="D1398" t="s">
        <v>8521</v>
      </c>
      <c r="E1398" t="s">
        <v>8522</v>
      </c>
      <c r="F1398" t="s">
        <v>11513</v>
      </c>
      <c r="G1398" s="2">
        <v>27.249099999999999</v>
      </c>
      <c r="H1398" t="s">
        <v>11512</v>
      </c>
      <c r="I1398">
        <v>0.3</v>
      </c>
      <c r="K1398" s="3">
        <f t="shared" si="21"/>
        <v>0.3</v>
      </c>
      <c r="L1398" s="4">
        <v>852</v>
      </c>
      <c r="M1398">
        <v>22</v>
      </c>
      <c r="N1398" s="3">
        <v>0.53979999999999995</v>
      </c>
      <c r="O1398" s="3">
        <v>0.56920000000000004</v>
      </c>
      <c r="P1398" s="4">
        <f>$L1398*IF($J1398="",$I1398,VLOOKUP($J1398,margin_ranges!$E$5:$F$10,2,FALSE))</f>
        <v>255.6</v>
      </c>
      <c r="Q1398">
        <f>SUMIF($C$2:$C$4819,$C1398,$P$2:$P6215)/SUMIF($C$2:$C$4819,$C1398,$L$2:$L$4819)</f>
        <v>0.3</v>
      </c>
    </row>
    <row r="1399" spans="1:17" hidden="1" x14ac:dyDescent="0.3">
      <c r="A1399" t="s">
        <v>11502</v>
      </c>
      <c r="B1399" t="s">
        <v>8487</v>
      </c>
      <c r="C1399" t="s">
        <v>8518</v>
      </c>
      <c r="D1399" t="s">
        <v>8523</v>
      </c>
      <c r="E1399" t="s">
        <v>8524</v>
      </c>
      <c r="F1399" t="s">
        <v>11513</v>
      </c>
      <c r="G1399" s="2">
        <v>27.249099999999999</v>
      </c>
      <c r="H1399" t="s">
        <v>11512</v>
      </c>
      <c r="I1399">
        <v>0.3</v>
      </c>
      <c r="K1399" s="3">
        <f t="shared" si="21"/>
        <v>0.3</v>
      </c>
      <c r="L1399" s="4">
        <v>159</v>
      </c>
      <c r="M1399">
        <v>4</v>
      </c>
      <c r="N1399" s="3">
        <v>0.31319999999999998</v>
      </c>
      <c r="O1399" s="3">
        <v>0.56920000000000004</v>
      </c>
      <c r="P1399" s="4">
        <f>$L1399*IF($J1399="",$I1399,VLOOKUP($J1399,margin_ranges!$E$5:$F$10,2,FALSE))</f>
        <v>47.699999999999996</v>
      </c>
      <c r="Q1399">
        <f>SUMIF($C$2:$C$4819,$C1399,$P$2:$P6216)/SUMIF($C$2:$C$4819,$C1399,$L$2:$L$4819)</f>
        <v>0.3</v>
      </c>
    </row>
    <row r="1400" spans="1:17" hidden="1" x14ac:dyDescent="0.3">
      <c r="A1400" t="s">
        <v>11502</v>
      </c>
      <c r="B1400" t="s">
        <v>8487</v>
      </c>
      <c r="C1400" t="s">
        <v>8518</v>
      </c>
      <c r="D1400" t="s">
        <v>8525</v>
      </c>
      <c r="E1400" t="s">
        <v>8526</v>
      </c>
      <c r="F1400" t="s">
        <v>11513</v>
      </c>
      <c r="G1400" s="2">
        <v>27.249099999999999</v>
      </c>
      <c r="H1400" t="s">
        <v>11512</v>
      </c>
      <c r="I1400">
        <v>0.3</v>
      </c>
      <c r="K1400" s="3">
        <f t="shared" si="21"/>
        <v>0.3</v>
      </c>
      <c r="L1400" s="4">
        <v>751</v>
      </c>
      <c r="M1400">
        <v>20</v>
      </c>
      <c r="N1400" s="3">
        <v>0.47899999999999998</v>
      </c>
      <c r="O1400" s="3">
        <v>0.56920000000000004</v>
      </c>
      <c r="P1400" s="4">
        <f>$L1400*IF($J1400="",$I1400,VLOOKUP($J1400,margin_ranges!$E$5:$F$10,2,FALSE))</f>
        <v>225.29999999999998</v>
      </c>
      <c r="Q1400">
        <f>SUMIF($C$2:$C$4819,$C1400,$P$2:$P6217)/SUMIF($C$2:$C$4819,$C1400,$L$2:$L$4819)</f>
        <v>0.3</v>
      </c>
    </row>
    <row r="1401" spans="1:17" hidden="1" x14ac:dyDescent="0.3">
      <c r="A1401" t="s">
        <v>11502</v>
      </c>
      <c r="B1401" t="s">
        <v>8487</v>
      </c>
      <c r="C1401" t="s">
        <v>8518</v>
      </c>
      <c r="D1401" t="s">
        <v>8527</v>
      </c>
      <c r="E1401" t="s">
        <v>8528</v>
      </c>
      <c r="F1401" t="s">
        <v>11511</v>
      </c>
      <c r="G1401" s="2">
        <v>27.249099999999999</v>
      </c>
      <c r="H1401" t="s">
        <v>11512</v>
      </c>
      <c r="I1401">
        <v>0.3</v>
      </c>
      <c r="K1401" s="3">
        <f t="shared" si="21"/>
        <v>0.3</v>
      </c>
      <c r="L1401" s="4">
        <v>673</v>
      </c>
      <c r="M1401">
        <v>17</v>
      </c>
      <c r="N1401" s="3">
        <v>0.70079999999999998</v>
      </c>
      <c r="O1401" s="3">
        <v>0.56920000000000004</v>
      </c>
      <c r="P1401" s="4">
        <f>$L1401*IF($J1401="",$I1401,VLOOKUP($J1401,margin_ranges!$E$5:$F$10,2,FALSE))</f>
        <v>201.9</v>
      </c>
      <c r="Q1401">
        <f>SUMIF($C$2:$C$4819,$C1401,$P$2:$P6218)/SUMIF($C$2:$C$4819,$C1401,$L$2:$L$4819)</f>
        <v>0.3</v>
      </c>
    </row>
    <row r="1402" spans="1:17" hidden="1" x14ac:dyDescent="0.3">
      <c r="A1402" t="s">
        <v>11502</v>
      </c>
      <c r="B1402" t="s">
        <v>614</v>
      </c>
      <c r="C1402" t="s">
        <v>692</v>
      </c>
      <c r="D1402" t="s">
        <v>693</v>
      </c>
      <c r="E1402" t="s">
        <v>694</v>
      </c>
      <c r="F1402" t="s">
        <v>11513</v>
      </c>
      <c r="G1402" s="2">
        <v>34</v>
      </c>
      <c r="H1402" t="s">
        <v>11512</v>
      </c>
      <c r="I1402">
        <v>0.3</v>
      </c>
      <c r="K1402" s="3">
        <f t="shared" si="21"/>
        <v>0.29999999999999993</v>
      </c>
      <c r="L1402" s="4">
        <v>854</v>
      </c>
      <c r="M1402">
        <v>41</v>
      </c>
      <c r="N1402" s="3">
        <v>0.27410000000000001</v>
      </c>
      <c r="O1402" s="3">
        <v>0.24529999999999999</v>
      </c>
      <c r="P1402" s="4">
        <f>$L1402*IF($J1402="",$I1402,VLOOKUP($J1402,margin_ranges!$E$5:$F$10,2,FALSE))</f>
        <v>256.2</v>
      </c>
      <c r="Q1402">
        <f>SUMIF($C$2:$C$4819,$C1402,$P$2:$P6219)/SUMIF($C$2:$C$4819,$C1402,$L$2:$L$4819)</f>
        <v>0.29999999999999993</v>
      </c>
    </row>
    <row r="1403" spans="1:17" hidden="1" x14ac:dyDescent="0.3">
      <c r="A1403" t="s">
        <v>11502</v>
      </c>
      <c r="B1403" t="s">
        <v>614</v>
      </c>
      <c r="C1403" t="s">
        <v>692</v>
      </c>
      <c r="D1403" s="1" t="s">
        <v>695</v>
      </c>
      <c r="E1403" t="s">
        <v>696</v>
      </c>
      <c r="F1403" t="s">
        <v>11513</v>
      </c>
      <c r="G1403" s="2">
        <v>34</v>
      </c>
      <c r="H1403" t="s">
        <v>11512</v>
      </c>
      <c r="I1403">
        <v>0.3</v>
      </c>
      <c r="K1403" s="3">
        <f t="shared" si="21"/>
        <v>0.29999999999999993</v>
      </c>
      <c r="L1403" s="4">
        <v>549</v>
      </c>
      <c r="M1403">
        <v>26</v>
      </c>
      <c r="N1403" s="3">
        <v>0.22409999999999999</v>
      </c>
      <c r="O1403" s="3">
        <v>0.24529999999999999</v>
      </c>
      <c r="P1403" s="4">
        <f>$L1403*IF($J1403="",$I1403,VLOOKUP($J1403,margin_ranges!$E$5:$F$10,2,FALSE))</f>
        <v>164.7</v>
      </c>
      <c r="Q1403">
        <f>SUMIF($C$2:$C$4819,$C1403,$P$2:$P6220)/SUMIF($C$2:$C$4819,$C1403,$L$2:$L$4819)</f>
        <v>0.29999999999999993</v>
      </c>
    </row>
    <row r="1404" spans="1:17" hidden="1" x14ac:dyDescent="0.3">
      <c r="A1404" t="s">
        <v>11502</v>
      </c>
      <c r="B1404" t="s">
        <v>614</v>
      </c>
      <c r="C1404" t="s">
        <v>692</v>
      </c>
      <c r="D1404" t="s">
        <v>697</v>
      </c>
      <c r="E1404" t="s">
        <v>698</v>
      </c>
      <c r="F1404" t="s">
        <v>11513</v>
      </c>
      <c r="G1404" s="2">
        <v>34</v>
      </c>
      <c r="H1404" t="s">
        <v>11512</v>
      </c>
      <c r="I1404">
        <v>0.3</v>
      </c>
      <c r="K1404" s="3">
        <f t="shared" si="21"/>
        <v>0.29999999999999993</v>
      </c>
      <c r="L1404" s="4">
        <v>699</v>
      </c>
      <c r="M1404">
        <v>33</v>
      </c>
      <c r="N1404" s="3">
        <v>0.23749999999999999</v>
      </c>
      <c r="O1404" s="3">
        <v>0.24529999999999999</v>
      </c>
      <c r="P1404" s="4">
        <f>$L1404*IF($J1404="",$I1404,VLOOKUP($J1404,margin_ranges!$E$5:$F$10,2,FALSE))</f>
        <v>209.7</v>
      </c>
      <c r="Q1404">
        <f>SUMIF($C$2:$C$4819,$C1404,$P$2:$P6221)/SUMIF($C$2:$C$4819,$C1404,$L$2:$L$4819)</f>
        <v>0.29999999999999993</v>
      </c>
    </row>
    <row r="1405" spans="1:17" hidden="1" x14ac:dyDescent="0.3">
      <c r="A1405" t="s">
        <v>11502</v>
      </c>
      <c r="B1405" t="s">
        <v>9069</v>
      </c>
      <c r="C1405" t="s">
        <v>9160</v>
      </c>
      <c r="D1405" t="s">
        <v>9161</v>
      </c>
      <c r="E1405" t="s">
        <v>9162</v>
      </c>
      <c r="F1405" t="s">
        <v>11511</v>
      </c>
      <c r="G1405" s="2">
        <v>25</v>
      </c>
      <c r="H1405" t="s">
        <v>11512</v>
      </c>
      <c r="I1405">
        <v>0.3</v>
      </c>
      <c r="K1405" s="3">
        <f t="shared" si="21"/>
        <v>0.3</v>
      </c>
      <c r="L1405" s="4">
        <v>68</v>
      </c>
      <c r="M1405">
        <v>74</v>
      </c>
      <c r="N1405" s="3">
        <v>7.8799999999999995E-2</v>
      </c>
      <c r="O1405" s="3">
        <v>8.2699999999999996E-2</v>
      </c>
      <c r="P1405" s="4">
        <f>$L1405*IF($J1405="",$I1405,VLOOKUP($J1405,margin_ranges!$E$5:$F$10,2,FALSE))</f>
        <v>20.399999999999999</v>
      </c>
      <c r="Q1405">
        <f>SUMIF($C$2:$C$4819,$C1405,$P$2:$P6222)/SUMIF($C$2:$C$4819,$C1405,$L$2:$L$4819)</f>
        <v>0.3</v>
      </c>
    </row>
    <row r="1406" spans="1:17" hidden="1" x14ac:dyDescent="0.3">
      <c r="A1406" t="s">
        <v>11502</v>
      </c>
      <c r="B1406" t="s">
        <v>9069</v>
      </c>
      <c r="C1406" t="s">
        <v>9160</v>
      </c>
      <c r="D1406" t="s">
        <v>9163</v>
      </c>
      <c r="E1406" t="s">
        <v>9164</v>
      </c>
      <c r="F1406" t="s">
        <v>11511</v>
      </c>
      <c r="G1406" s="2">
        <v>25</v>
      </c>
      <c r="H1406" t="s">
        <v>11512</v>
      </c>
      <c r="I1406">
        <v>0.3</v>
      </c>
      <c r="K1406" s="3">
        <f t="shared" si="21"/>
        <v>0.3</v>
      </c>
      <c r="L1406" s="4">
        <v>25</v>
      </c>
      <c r="M1406">
        <v>26</v>
      </c>
      <c r="N1406" s="3">
        <v>9.6100000000000005E-2</v>
      </c>
      <c r="O1406" s="3">
        <v>8.2699999999999996E-2</v>
      </c>
      <c r="P1406" s="4">
        <f>$L1406*IF($J1406="",$I1406,VLOOKUP($J1406,margin_ranges!$E$5:$F$10,2,FALSE))</f>
        <v>7.5</v>
      </c>
      <c r="Q1406">
        <f>SUMIF($C$2:$C$4819,$C1406,$P$2:$P6223)/SUMIF($C$2:$C$4819,$C1406,$L$2:$L$4819)</f>
        <v>0.3</v>
      </c>
    </row>
    <row r="1407" spans="1:17" hidden="1" x14ac:dyDescent="0.3">
      <c r="A1407" t="s">
        <v>11502</v>
      </c>
      <c r="B1407" t="s">
        <v>4036</v>
      </c>
      <c r="C1407" t="s">
        <v>4037</v>
      </c>
      <c r="D1407" t="s">
        <v>4038</v>
      </c>
      <c r="E1407" t="s">
        <v>4039</v>
      </c>
      <c r="F1407" t="s">
        <v>11511</v>
      </c>
      <c r="G1407" s="2">
        <v>25</v>
      </c>
      <c r="H1407" t="s">
        <v>11512</v>
      </c>
      <c r="I1407">
        <v>0.3</v>
      </c>
      <c r="K1407" s="3">
        <f t="shared" si="21"/>
        <v>0.3</v>
      </c>
      <c r="L1407" s="4">
        <v>7</v>
      </c>
      <c r="M1407">
        <v>48</v>
      </c>
      <c r="N1407" s="3">
        <v>0.1176</v>
      </c>
      <c r="O1407" s="3">
        <v>0.1333</v>
      </c>
      <c r="P1407" s="4">
        <f>$L1407*IF($J1407="",$I1407,VLOOKUP($J1407,margin_ranges!$E$5:$F$10,2,FALSE))</f>
        <v>2.1</v>
      </c>
      <c r="Q1407">
        <f>SUMIF($C$2:$C$4819,$C1407,$P$2:$P6224)/SUMIF($C$2:$C$4819,$C1407,$L$2:$L$4819)</f>
        <v>0.3</v>
      </c>
    </row>
    <row r="1408" spans="1:17" hidden="1" x14ac:dyDescent="0.3">
      <c r="A1408" t="s">
        <v>11502</v>
      </c>
      <c r="B1408" t="s">
        <v>1360</v>
      </c>
      <c r="C1408" t="s">
        <v>1620</v>
      </c>
      <c r="D1408" t="s">
        <v>1621</v>
      </c>
      <c r="E1408" t="s">
        <v>1622</v>
      </c>
      <c r="F1408" t="s">
        <v>11511</v>
      </c>
      <c r="G1408" s="2">
        <v>22.026499999999999</v>
      </c>
      <c r="H1408" t="s">
        <v>11512</v>
      </c>
      <c r="I1408">
        <v>0.3</v>
      </c>
      <c r="K1408" s="3">
        <f t="shared" si="21"/>
        <v>0.29999999999999993</v>
      </c>
      <c r="L1408" s="4">
        <v>131</v>
      </c>
      <c r="M1408">
        <v>29</v>
      </c>
      <c r="N1408" s="3">
        <v>0.32350000000000001</v>
      </c>
      <c r="O1408" s="3">
        <v>0.30609999999999998</v>
      </c>
      <c r="P1408" s="4">
        <f>$L1408*IF($J1408="",$I1408,VLOOKUP($J1408,margin_ranges!$E$5:$F$10,2,FALSE))</f>
        <v>39.299999999999997</v>
      </c>
      <c r="Q1408">
        <f>SUMIF($C$2:$C$4819,$C1408,$P$2:$P6225)/SUMIF($C$2:$C$4819,$C1408,$L$2:$L$4819)</f>
        <v>0.29999999999999993</v>
      </c>
    </row>
    <row r="1409" spans="1:17" hidden="1" x14ac:dyDescent="0.3">
      <c r="A1409" t="s">
        <v>11502</v>
      </c>
      <c r="B1409" t="s">
        <v>1360</v>
      </c>
      <c r="C1409" t="s">
        <v>1620</v>
      </c>
      <c r="D1409" t="s">
        <v>1623</v>
      </c>
      <c r="E1409" t="s">
        <v>1624</v>
      </c>
      <c r="F1409" t="s">
        <v>11511</v>
      </c>
      <c r="G1409" s="2">
        <v>22.026499999999999</v>
      </c>
      <c r="H1409" t="s">
        <v>11512</v>
      </c>
      <c r="I1409">
        <v>0.3</v>
      </c>
      <c r="K1409" s="3">
        <f t="shared" si="21"/>
        <v>0.29999999999999993</v>
      </c>
      <c r="L1409" s="4">
        <v>41</v>
      </c>
      <c r="M1409">
        <v>9</v>
      </c>
      <c r="N1409" s="3">
        <v>0.29330000000000001</v>
      </c>
      <c r="O1409" s="3">
        <v>0.30609999999999998</v>
      </c>
      <c r="P1409" s="4">
        <f>$L1409*IF($J1409="",$I1409,VLOOKUP($J1409,margin_ranges!$E$5:$F$10,2,FALSE))</f>
        <v>12.299999999999999</v>
      </c>
      <c r="Q1409">
        <f>SUMIF($C$2:$C$4819,$C1409,$P$2:$P6226)/SUMIF($C$2:$C$4819,$C1409,$L$2:$L$4819)</f>
        <v>0.29999999999999993</v>
      </c>
    </row>
    <row r="1410" spans="1:17" hidden="1" x14ac:dyDescent="0.3">
      <c r="A1410" t="s">
        <v>11502</v>
      </c>
      <c r="B1410" t="s">
        <v>1360</v>
      </c>
      <c r="C1410" t="s">
        <v>1620</v>
      </c>
      <c r="D1410" t="s">
        <v>1625</v>
      </c>
      <c r="E1410" t="s">
        <v>1626</v>
      </c>
      <c r="F1410" t="s">
        <v>11511</v>
      </c>
      <c r="G1410" s="2">
        <v>22.026499999999999</v>
      </c>
      <c r="H1410" t="s">
        <v>11512</v>
      </c>
      <c r="I1410">
        <v>0.3</v>
      </c>
      <c r="K1410" s="3">
        <f t="shared" si="21"/>
        <v>0.29999999999999993</v>
      </c>
      <c r="L1410" s="4">
        <v>134</v>
      </c>
      <c r="M1410">
        <v>30</v>
      </c>
      <c r="N1410" s="3">
        <v>0.31929999999999997</v>
      </c>
      <c r="O1410" s="3">
        <v>0.30609999999999998</v>
      </c>
      <c r="P1410" s="4">
        <f>$L1410*IF($J1410="",$I1410,VLOOKUP($J1410,margin_ranges!$E$5:$F$10,2,FALSE))</f>
        <v>40.199999999999996</v>
      </c>
      <c r="Q1410">
        <f>SUMIF($C$2:$C$4819,$C1410,$P$2:$P6227)/SUMIF($C$2:$C$4819,$C1410,$L$2:$L$4819)</f>
        <v>0.29999999999999993</v>
      </c>
    </row>
    <row r="1411" spans="1:17" hidden="1" x14ac:dyDescent="0.3">
      <c r="A1411" t="s">
        <v>11502</v>
      </c>
      <c r="B1411" t="s">
        <v>1360</v>
      </c>
      <c r="C1411" t="s">
        <v>1620</v>
      </c>
      <c r="D1411" t="s">
        <v>1627</v>
      </c>
      <c r="E1411" t="s">
        <v>1628</v>
      </c>
      <c r="F1411" t="s">
        <v>11511</v>
      </c>
      <c r="G1411" s="2">
        <v>22.026499999999999</v>
      </c>
      <c r="H1411" t="s">
        <v>11515</v>
      </c>
      <c r="I1411">
        <v>0.3</v>
      </c>
      <c r="K1411" s="3">
        <f t="shared" ref="K1411:K1474" si="22">Q1411</f>
        <v>0.29999999999999993</v>
      </c>
      <c r="L1411" s="4">
        <v>61</v>
      </c>
      <c r="M1411">
        <v>14</v>
      </c>
      <c r="N1411" s="3">
        <v>0.28320000000000001</v>
      </c>
      <c r="O1411" s="3">
        <v>0.30609999999999998</v>
      </c>
      <c r="P1411" s="4">
        <f>$L1411*IF($J1411="",$I1411,VLOOKUP($J1411,margin_ranges!$E$5:$F$10,2,FALSE))</f>
        <v>18.3</v>
      </c>
      <c r="Q1411">
        <f>SUMIF($C$2:$C$4819,$C1411,$P$2:$P6228)/SUMIF($C$2:$C$4819,$C1411,$L$2:$L$4819)</f>
        <v>0.29999999999999993</v>
      </c>
    </row>
    <row r="1412" spans="1:17" hidden="1" x14ac:dyDescent="0.3">
      <c r="A1412" t="s">
        <v>11502</v>
      </c>
      <c r="B1412" t="s">
        <v>1360</v>
      </c>
      <c r="C1412" t="s">
        <v>1620</v>
      </c>
      <c r="D1412" t="s">
        <v>1629</v>
      </c>
      <c r="E1412" t="s">
        <v>1630</v>
      </c>
      <c r="F1412" t="s">
        <v>11511</v>
      </c>
      <c r="G1412" s="2">
        <v>22.026499999999999</v>
      </c>
      <c r="H1412" t="s">
        <v>11512</v>
      </c>
      <c r="I1412">
        <v>0.3</v>
      </c>
      <c r="K1412" s="3">
        <f t="shared" si="22"/>
        <v>0.29999999999999993</v>
      </c>
      <c r="L1412" s="4">
        <v>80</v>
      </c>
      <c r="M1412">
        <v>18</v>
      </c>
      <c r="N1412" s="3">
        <v>0.2848</v>
      </c>
      <c r="O1412" s="3">
        <v>0.30609999999999998</v>
      </c>
      <c r="P1412" s="4">
        <f>$L1412*IF($J1412="",$I1412,VLOOKUP($J1412,margin_ranges!$E$5:$F$10,2,FALSE))</f>
        <v>24</v>
      </c>
      <c r="Q1412">
        <f>SUMIF($C$2:$C$4819,$C1412,$P$2:$P6229)/SUMIF($C$2:$C$4819,$C1412,$L$2:$L$4819)</f>
        <v>0.29999999999999993</v>
      </c>
    </row>
    <row r="1413" spans="1:17" hidden="1" x14ac:dyDescent="0.3">
      <c r="A1413" t="s">
        <v>11502</v>
      </c>
      <c r="B1413" t="s">
        <v>2950</v>
      </c>
      <c r="C1413" t="s">
        <v>2960</v>
      </c>
      <c r="D1413" t="s">
        <v>2961</v>
      </c>
      <c r="E1413" t="s">
        <v>2962</v>
      </c>
      <c r="F1413" t="s">
        <v>11511</v>
      </c>
      <c r="G1413" s="2">
        <v>30</v>
      </c>
      <c r="H1413" t="s">
        <v>11515</v>
      </c>
      <c r="I1413">
        <v>0.3</v>
      </c>
      <c r="K1413" s="3">
        <f t="shared" si="22"/>
        <v>0.3</v>
      </c>
      <c r="L1413" s="4">
        <v>9</v>
      </c>
      <c r="M1413">
        <v>59</v>
      </c>
      <c r="N1413" s="3">
        <v>0.16800000000000001</v>
      </c>
      <c r="O1413" s="3">
        <v>0.1928</v>
      </c>
      <c r="P1413" s="4">
        <f>$L1413*IF($J1413="",$I1413,VLOOKUP($J1413,margin_ranges!$E$5:$F$10,2,FALSE))</f>
        <v>2.6999999999999997</v>
      </c>
      <c r="Q1413">
        <f>SUMIF($C$2:$C$4819,$C1413,$P$2:$P6230)/SUMIF($C$2:$C$4819,$C1413,$L$2:$L$4819)</f>
        <v>0.3</v>
      </c>
    </row>
    <row r="1414" spans="1:17" hidden="1" x14ac:dyDescent="0.3">
      <c r="A1414" t="s">
        <v>11502</v>
      </c>
      <c r="B1414" t="s">
        <v>4040</v>
      </c>
      <c r="C1414" t="s">
        <v>4041</v>
      </c>
      <c r="D1414" t="s">
        <v>4042</v>
      </c>
      <c r="E1414" t="s">
        <v>4043</v>
      </c>
      <c r="F1414" t="s">
        <v>11511</v>
      </c>
      <c r="G1414" s="2">
        <v>28.0002</v>
      </c>
      <c r="H1414" t="s">
        <v>11512</v>
      </c>
      <c r="I1414">
        <v>0.3</v>
      </c>
      <c r="K1414" s="3">
        <f t="shared" si="22"/>
        <v>0.3</v>
      </c>
      <c r="L1414" s="4">
        <v>204</v>
      </c>
      <c r="M1414">
        <v>50</v>
      </c>
      <c r="N1414" s="3">
        <v>0.2596</v>
      </c>
      <c r="O1414" s="3">
        <v>0.182</v>
      </c>
      <c r="P1414" s="4">
        <f>$L1414*IF($J1414="",$I1414,VLOOKUP($J1414,margin_ranges!$E$5:$F$10,2,FALSE))</f>
        <v>61.199999999999996</v>
      </c>
      <c r="Q1414">
        <f>SUMIF($C$2:$C$4819,$C1414,$P$2:$P6231)/SUMIF($C$2:$C$4819,$C1414,$L$2:$L$4819)</f>
        <v>0.3</v>
      </c>
    </row>
    <row r="1415" spans="1:17" hidden="1" x14ac:dyDescent="0.3">
      <c r="A1415" t="s">
        <v>11502</v>
      </c>
      <c r="B1415" t="s">
        <v>4040</v>
      </c>
      <c r="C1415" t="s">
        <v>4041</v>
      </c>
      <c r="D1415" t="s">
        <v>4044</v>
      </c>
      <c r="E1415" t="s">
        <v>4045</v>
      </c>
      <c r="F1415" t="s">
        <v>11511</v>
      </c>
      <c r="G1415" s="2">
        <v>28.0002</v>
      </c>
      <c r="H1415" t="s">
        <v>11512</v>
      </c>
      <c r="I1415">
        <v>0.3</v>
      </c>
      <c r="K1415" s="3">
        <f t="shared" si="22"/>
        <v>0.3</v>
      </c>
      <c r="L1415" s="4">
        <v>204</v>
      </c>
      <c r="M1415">
        <v>50</v>
      </c>
      <c r="N1415" s="3">
        <v>0.12509999999999999</v>
      </c>
      <c r="O1415" s="3">
        <v>0.182</v>
      </c>
      <c r="P1415" s="4">
        <f>$L1415*IF($J1415="",$I1415,VLOOKUP($J1415,margin_ranges!$E$5:$F$10,2,FALSE))</f>
        <v>61.199999999999996</v>
      </c>
      <c r="Q1415">
        <f>SUMIF($C$2:$C$4819,$C1415,$P$2:$P6232)/SUMIF($C$2:$C$4819,$C1415,$L$2:$L$4819)</f>
        <v>0.3</v>
      </c>
    </row>
    <row r="1416" spans="1:17" hidden="1" x14ac:dyDescent="0.3">
      <c r="A1416" t="s">
        <v>11502</v>
      </c>
      <c r="B1416" t="s">
        <v>6775</v>
      </c>
      <c r="C1416" t="s">
        <v>6892</v>
      </c>
      <c r="D1416" t="s">
        <v>6893</v>
      </c>
      <c r="E1416" t="s">
        <v>6894</v>
      </c>
      <c r="F1416" t="s">
        <v>11513</v>
      </c>
      <c r="G1416" s="2">
        <v>25</v>
      </c>
      <c r="H1416" t="s">
        <v>11512</v>
      </c>
      <c r="I1416">
        <v>0.3</v>
      </c>
      <c r="K1416" s="3">
        <f t="shared" si="22"/>
        <v>0.3</v>
      </c>
      <c r="L1416" s="4">
        <v>186</v>
      </c>
      <c r="M1416">
        <v>36</v>
      </c>
      <c r="N1416" s="3">
        <v>6.7400000000000002E-2</v>
      </c>
      <c r="O1416" s="3">
        <v>5.6099999999999997E-2</v>
      </c>
      <c r="P1416" s="4">
        <f>$L1416*IF($J1416="",$I1416,VLOOKUP($J1416,margin_ranges!$E$5:$F$10,2,FALSE))</f>
        <v>55.8</v>
      </c>
      <c r="Q1416">
        <f>SUMIF($C$2:$C$4819,$C1416,$P$2:$P6233)/SUMIF($C$2:$C$4819,$C1416,$L$2:$L$4819)</f>
        <v>0.3</v>
      </c>
    </row>
    <row r="1417" spans="1:17" hidden="1" x14ac:dyDescent="0.3">
      <c r="A1417" t="s">
        <v>11502</v>
      </c>
      <c r="B1417" t="s">
        <v>6775</v>
      </c>
      <c r="C1417" t="s">
        <v>6892</v>
      </c>
      <c r="D1417" t="s">
        <v>6895</v>
      </c>
      <c r="E1417" t="s">
        <v>6896</v>
      </c>
      <c r="F1417" t="s">
        <v>11513</v>
      </c>
      <c r="G1417" s="2">
        <v>25</v>
      </c>
      <c r="H1417" t="s">
        <v>11512</v>
      </c>
      <c r="I1417">
        <v>0.3</v>
      </c>
      <c r="K1417" s="3">
        <f t="shared" si="22"/>
        <v>0.3</v>
      </c>
      <c r="L1417" s="4">
        <v>102</v>
      </c>
      <c r="M1417">
        <v>20</v>
      </c>
      <c r="N1417" s="3">
        <v>6.9199999999999998E-2</v>
      </c>
      <c r="O1417" s="3">
        <v>5.6099999999999997E-2</v>
      </c>
      <c r="P1417" s="4">
        <f>$L1417*IF($J1417="",$I1417,VLOOKUP($J1417,margin_ranges!$E$5:$F$10,2,FALSE))</f>
        <v>30.599999999999998</v>
      </c>
      <c r="Q1417">
        <f>SUMIF($C$2:$C$4819,$C1417,$P$2:$P6234)/SUMIF($C$2:$C$4819,$C1417,$L$2:$L$4819)</f>
        <v>0.3</v>
      </c>
    </row>
    <row r="1418" spans="1:17" hidden="1" x14ac:dyDescent="0.3">
      <c r="A1418" t="s">
        <v>11502</v>
      </c>
      <c r="B1418" t="s">
        <v>6775</v>
      </c>
      <c r="C1418" t="s">
        <v>6892</v>
      </c>
      <c r="D1418" t="s">
        <v>6897</v>
      </c>
      <c r="E1418" t="s">
        <v>6898</v>
      </c>
      <c r="F1418" t="s">
        <v>11513</v>
      </c>
      <c r="G1418" s="2">
        <v>25</v>
      </c>
      <c r="H1418" t="s">
        <v>11512</v>
      </c>
      <c r="I1418">
        <v>0.3</v>
      </c>
      <c r="K1418" s="3">
        <f t="shared" si="22"/>
        <v>0.3</v>
      </c>
      <c r="L1418" s="4">
        <v>228</v>
      </c>
      <c r="M1418">
        <v>44</v>
      </c>
      <c r="N1418" s="3">
        <v>4.5400000000000003E-2</v>
      </c>
      <c r="O1418" s="3">
        <v>5.6099999999999997E-2</v>
      </c>
      <c r="P1418" s="4">
        <f>$L1418*IF($J1418="",$I1418,VLOOKUP($J1418,margin_ranges!$E$5:$F$10,2,FALSE))</f>
        <v>68.399999999999991</v>
      </c>
      <c r="Q1418">
        <f>SUMIF($C$2:$C$4819,$C1418,$P$2:$P6235)/SUMIF($C$2:$C$4819,$C1418,$L$2:$L$4819)</f>
        <v>0.3</v>
      </c>
    </row>
    <row r="1419" spans="1:17" hidden="1" x14ac:dyDescent="0.3">
      <c r="A1419" t="s">
        <v>11502</v>
      </c>
      <c r="B1419" t="s">
        <v>151</v>
      </c>
      <c r="C1419" t="s">
        <v>288</v>
      </c>
      <c r="D1419" s="1" t="s">
        <v>289</v>
      </c>
      <c r="E1419" t="s">
        <v>290</v>
      </c>
      <c r="F1419" t="s">
        <v>11511</v>
      </c>
      <c r="G1419" s="2">
        <v>29.586600000000001</v>
      </c>
      <c r="H1419" t="s">
        <v>11512</v>
      </c>
      <c r="I1419">
        <v>0.3</v>
      </c>
      <c r="K1419" s="3">
        <f t="shared" si="22"/>
        <v>0.3</v>
      </c>
      <c r="L1419" s="4">
        <v>16</v>
      </c>
      <c r="M1419">
        <v>2</v>
      </c>
      <c r="N1419" s="3">
        <v>2.6499999999999999E-2</v>
      </c>
      <c r="O1419" s="3">
        <v>0.12540000000000001</v>
      </c>
      <c r="P1419" s="4">
        <f>$L1419*IF($J1419="",$I1419,VLOOKUP($J1419,margin_ranges!$E$5:$F$10,2,FALSE))</f>
        <v>4.8</v>
      </c>
      <c r="Q1419">
        <f>SUMIF($C$2:$C$4819,$C1419,$P$2:$P6236)/SUMIF($C$2:$C$4819,$C1419,$L$2:$L$4819)</f>
        <v>0.3</v>
      </c>
    </row>
    <row r="1420" spans="1:17" hidden="1" x14ac:dyDescent="0.3">
      <c r="A1420" t="s">
        <v>11502</v>
      </c>
      <c r="B1420" t="s">
        <v>151</v>
      </c>
      <c r="C1420" t="s">
        <v>288</v>
      </c>
      <c r="D1420" t="s">
        <v>291</v>
      </c>
      <c r="E1420" t="s">
        <v>292</v>
      </c>
      <c r="F1420" t="s">
        <v>11511</v>
      </c>
      <c r="G1420" s="2">
        <v>29.586600000000001</v>
      </c>
      <c r="H1420" t="s">
        <v>11512</v>
      </c>
      <c r="I1420">
        <v>0.3</v>
      </c>
      <c r="K1420" s="3">
        <f t="shared" si="22"/>
        <v>0.3</v>
      </c>
      <c r="L1420" s="4">
        <v>253</v>
      </c>
      <c r="M1420">
        <v>34</v>
      </c>
      <c r="N1420" s="3">
        <v>0.25109999999999999</v>
      </c>
      <c r="O1420" s="3">
        <v>0.12540000000000001</v>
      </c>
      <c r="P1420" s="4">
        <f>$L1420*IF($J1420="",$I1420,VLOOKUP($J1420,margin_ranges!$E$5:$F$10,2,FALSE))</f>
        <v>75.899999999999991</v>
      </c>
      <c r="Q1420">
        <f>SUMIF($C$2:$C$4819,$C1420,$P$2:$P6237)/SUMIF($C$2:$C$4819,$C1420,$L$2:$L$4819)</f>
        <v>0.3</v>
      </c>
    </row>
    <row r="1421" spans="1:17" hidden="1" x14ac:dyDescent="0.3">
      <c r="A1421" t="s">
        <v>11502</v>
      </c>
      <c r="B1421" t="s">
        <v>151</v>
      </c>
      <c r="C1421" t="s">
        <v>288</v>
      </c>
      <c r="D1421" t="s">
        <v>293</v>
      </c>
      <c r="E1421" t="s">
        <v>294</v>
      </c>
      <c r="F1421" t="s">
        <v>11511</v>
      </c>
      <c r="G1421" s="2">
        <v>29.586600000000001</v>
      </c>
      <c r="H1421" t="s">
        <v>11512</v>
      </c>
      <c r="I1421">
        <v>0.3</v>
      </c>
      <c r="K1421" s="3">
        <f t="shared" si="22"/>
        <v>0.3</v>
      </c>
      <c r="L1421" s="4">
        <v>94</v>
      </c>
      <c r="M1421">
        <v>13</v>
      </c>
      <c r="N1421" s="3">
        <v>8.4199999999999997E-2</v>
      </c>
      <c r="O1421" s="3">
        <v>0.12540000000000001</v>
      </c>
      <c r="P1421" s="4">
        <f>$L1421*IF($J1421="",$I1421,VLOOKUP($J1421,margin_ranges!$E$5:$F$10,2,FALSE))</f>
        <v>28.2</v>
      </c>
      <c r="Q1421">
        <f>SUMIF($C$2:$C$4819,$C1421,$P$2:$P6238)/SUMIF($C$2:$C$4819,$C1421,$L$2:$L$4819)</f>
        <v>0.3</v>
      </c>
    </row>
    <row r="1422" spans="1:17" hidden="1" x14ac:dyDescent="0.3">
      <c r="A1422" t="s">
        <v>11502</v>
      </c>
      <c r="B1422" t="s">
        <v>151</v>
      </c>
      <c r="C1422" t="s">
        <v>288</v>
      </c>
      <c r="D1422" t="s">
        <v>295</v>
      </c>
      <c r="E1422" t="s">
        <v>296</v>
      </c>
      <c r="F1422" t="s">
        <v>11511</v>
      </c>
      <c r="G1422" s="2">
        <v>29.586600000000001</v>
      </c>
      <c r="H1422" t="s">
        <v>11512</v>
      </c>
      <c r="I1422">
        <v>0.3</v>
      </c>
      <c r="K1422" s="3">
        <f t="shared" si="22"/>
        <v>0.3</v>
      </c>
      <c r="L1422" s="4">
        <v>53</v>
      </c>
      <c r="M1422">
        <v>7</v>
      </c>
      <c r="N1422" s="3">
        <v>5.3800000000000001E-2</v>
      </c>
      <c r="O1422" s="3">
        <v>0.12540000000000001</v>
      </c>
      <c r="P1422" s="4">
        <f>$L1422*IF($J1422="",$I1422,VLOOKUP($J1422,margin_ranges!$E$5:$F$10,2,FALSE))</f>
        <v>15.899999999999999</v>
      </c>
      <c r="Q1422">
        <f>SUMIF($C$2:$C$4819,$C1422,$P$2:$P6239)/SUMIF($C$2:$C$4819,$C1422,$L$2:$L$4819)</f>
        <v>0.3</v>
      </c>
    </row>
    <row r="1423" spans="1:17" hidden="1" x14ac:dyDescent="0.3">
      <c r="A1423" t="s">
        <v>11502</v>
      </c>
      <c r="B1423" t="s">
        <v>151</v>
      </c>
      <c r="C1423" t="s">
        <v>288</v>
      </c>
      <c r="D1423" s="1" t="s">
        <v>297</v>
      </c>
      <c r="E1423" t="s">
        <v>298</v>
      </c>
      <c r="F1423" t="s">
        <v>11511</v>
      </c>
      <c r="G1423" s="2">
        <v>29.586600000000001</v>
      </c>
      <c r="H1423" t="s">
        <v>11512</v>
      </c>
      <c r="I1423">
        <v>0.3</v>
      </c>
      <c r="K1423" s="3">
        <f t="shared" si="22"/>
        <v>0.3</v>
      </c>
      <c r="L1423" s="4">
        <v>21</v>
      </c>
      <c r="M1423">
        <v>3</v>
      </c>
      <c r="N1423" s="3">
        <v>5.2600000000000001E-2</v>
      </c>
      <c r="O1423" s="3">
        <v>0.12540000000000001</v>
      </c>
      <c r="P1423" s="4">
        <f>$L1423*IF($J1423="",$I1423,VLOOKUP($J1423,margin_ranges!$E$5:$F$10,2,FALSE))</f>
        <v>6.3</v>
      </c>
      <c r="Q1423">
        <f>SUMIF($C$2:$C$4819,$C1423,$P$2:$P6240)/SUMIF($C$2:$C$4819,$C1423,$L$2:$L$4819)</f>
        <v>0.3</v>
      </c>
    </row>
    <row r="1424" spans="1:17" hidden="1" x14ac:dyDescent="0.3">
      <c r="A1424" t="s">
        <v>11502</v>
      </c>
      <c r="B1424" t="s">
        <v>151</v>
      </c>
      <c r="C1424" t="s">
        <v>288</v>
      </c>
      <c r="D1424" t="s">
        <v>299</v>
      </c>
      <c r="E1424" t="s">
        <v>300</v>
      </c>
      <c r="F1424" t="s">
        <v>11511</v>
      </c>
      <c r="G1424" s="2">
        <v>29.586600000000001</v>
      </c>
      <c r="H1424" t="s">
        <v>11512</v>
      </c>
      <c r="I1424">
        <v>0.3</v>
      </c>
      <c r="K1424" s="3">
        <f t="shared" si="22"/>
        <v>0.3</v>
      </c>
      <c r="L1424" s="4">
        <v>211</v>
      </c>
      <c r="M1424">
        <v>29</v>
      </c>
      <c r="N1424" s="3">
        <v>0.19700000000000001</v>
      </c>
      <c r="O1424" s="3">
        <v>0.12540000000000001</v>
      </c>
      <c r="P1424" s="4">
        <f>$L1424*IF($J1424="",$I1424,VLOOKUP($J1424,margin_ranges!$E$5:$F$10,2,FALSE))</f>
        <v>63.3</v>
      </c>
      <c r="Q1424">
        <f>SUMIF($C$2:$C$4819,$C1424,$P$2:$P6241)/SUMIF($C$2:$C$4819,$C1424,$L$2:$L$4819)</f>
        <v>0.3</v>
      </c>
    </row>
    <row r="1425" spans="1:17" hidden="1" x14ac:dyDescent="0.3">
      <c r="A1425" t="s">
        <v>11502</v>
      </c>
      <c r="B1425" t="s">
        <v>151</v>
      </c>
      <c r="C1425" t="s">
        <v>288</v>
      </c>
      <c r="D1425" t="s">
        <v>301</v>
      </c>
      <c r="E1425" t="s">
        <v>302</v>
      </c>
      <c r="F1425" t="s">
        <v>11511</v>
      </c>
      <c r="G1425" s="2">
        <v>29.586600000000001</v>
      </c>
      <c r="H1425" t="s">
        <v>11512</v>
      </c>
      <c r="I1425">
        <v>0.3</v>
      </c>
      <c r="K1425" s="3">
        <f t="shared" si="22"/>
        <v>0.3</v>
      </c>
      <c r="L1425" s="4">
        <v>78</v>
      </c>
      <c r="M1425">
        <v>10</v>
      </c>
      <c r="N1425" s="3">
        <v>0.12429999999999999</v>
      </c>
      <c r="O1425" s="3">
        <v>0.12540000000000001</v>
      </c>
      <c r="P1425" s="4">
        <f>$L1425*IF($J1425="",$I1425,VLOOKUP($J1425,margin_ranges!$E$5:$F$10,2,FALSE))</f>
        <v>23.4</v>
      </c>
      <c r="Q1425">
        <f>SUMIF($C$2:$C$4819,$C1425,$P$2:$P6242)/SUMIF($C$2:$C$4819,$C1425,$L$2:$L$4819)</f>
        <v>0.3</v>
      </c>
    </row>
    <row r="1426" spans="1:17" hidden="1" x14ac:dyDescent="0.3">
      <c r="A1426" t="s">
        <v>11502</v>
      </c>
      <c r="B1426" t="s">
        <v>151</v>
      </c>
      <c r="C1426" t="s">
        <v>288</v>
      </c>
      <c r="D1426" t="s">
        <v>303</v>
      </c>
      <c r="E1426" t="s">
        <v>304</v>
      </c>
      <c r="F1426" t="s">
        <v>11511</v>
      </c>
      <c r="G1426" s="2">
        <v>29.586600000000001</v>
      </c>
      <c r="H1426" t="s">
        <v>11512</v>
      </c>
      <c r="I1426">
        <v>0.3</v>
      </c>
      <c r="K1426" s="3">
        <f t="shared" si="22"/>
        <v>0.3</v>
      </c>
      <c r="L1426" s="4">
        <v>16</v>
      </c>
      <c r="M1426">
        <v>2</v>
      </c>
      <c r="N1426" s="3">
        <v>5.0799999999999998E-2</v>
      </c>
      <c r="O1426" s="3">
        <v>0.12540000000000001</v>
      </c>
      <c r="P1426" s="4">
        <f>$L1426*IF($J1426="",$I1426,VLOOKUP($J1426,margin_ranges!$E$5:$F$10,2,FALSE))</f>
        <v>4.8</v>
      </c>
      <c r="Q1426">
        <f>SUMIF($C$2:$C$4819,$C1426,$P$2:$P6243)/SUMIF($C$2:$C$4819,$C1426,$L$2:$L$4819)</f>
        <v>0.3</v>
      </c>
    </row>
    <row r="1427" spans="1:17" hidden="1" x14ac:dyDescent="0.3">
      <c r="A1427" t="s">
        <v>11502</v>
      </c>
      <c r="B1427" t="s">
        <v>5691</v>
      </c>
      <c r="C1427" t="s">
        <v>5692</v>
      </c>
      <c r="D1427" t="s">
        <v>5693</v>
      </c>
      <c r="E1427" t="s">
        <v>5694</v>
      </c>
      <c r="F1427" t="s">
        <v>11511</v>
      </c>
      <c r="G1427" s="2">
        <v>27.844100000000001</v>
      </c>
      <c r="H1427" t="s">
        <v>11515</v>
      </c>
      <c r="I1427">
        <v>0.3</v>
      </c>
      <c r="K1427" s="3">
        <f t="shared" si="22"/>
        <v>0.3</v>
      </c>
      <c r="L1427" s="4">
        <v>7</v>
      </c>
      <c r="M1427">
        <v>27</v>
      </c>
      <c r="N1427" s="3">
        <v>0.34510000000000002</v>
      </c>
      <c r="O1427" s="3">
        <v>0.30080000000000001</v>
      </c>
      <c r="P1427" s="4">
        <f>$L1427*IF($J1427="",$I1427,VLOOKUP($J1427,margin_ranges!$E$5:$F$10,2,FALSE))</f>
        <v>2.1</v>
      </c>
      <c r="Q1427">
        <f>SUMIF($C$2:$C$4819,$C1427,$P$2:$P6244)/SUMIF($C$2:$C$4819,$C1427,$L$2:$L$4819)</f>
        <v>0.3</v>
      </c>
    </row>
    <row r="1428" spans="1:17" hidden="1" x14ac:dyDescent="0.3">
      <c r="A1428" t="s">
        <v>11502</v>
      </c>
      <c r="B1428" t="s">
        <v>5691</v>
      </c>
      <c r="C1428" t="s">
        <v>5692</v>
      </c>
      <c r="D1428" t="s">
        <v>5695</v>
      </c>
      <c r="E1428" t="s">
        <v>5696</v>
      </c>
      <c r="F1428" t="s">
        <v>11511</v>
      </c>
      <c r="G1428" s="2">
        <v>27.844100000000001</v>
      </c>
      <c r="H1428" t="s">
        <v>11515</v>
      </c>
      <c r="I1428">
        <v>0.3</v>
      </c>
      <c r="K1428" s="3">
        <f t="shared" si="22"/>
        <v>0.3</v>
      </c>
      <c r="L1428" s="4">
        <v>10</v>
      </c>
      <c r="M1428">
        <v>41</v>
      </c>
      <c r="N1428" s="3">
        <v>0.31659999999999999</v>
      </c>
      <c r="O1428" s="3">
        <v>0.30080000000000001</v>
      </c>
      <c r="P1428" s="4">
        <f>$L1428*IF($J1428="",$I1428,VLOOKUP($J1428,margin_ranges!$E$5:$F$10,2,FALSE))</f>
        <v>3</v>
      </c>
      <c r="Q1428">
        <f>SUMIF($C$2:$C$4819,$C1428,$P$2:$P6245)/SUMIF($C$2:$C$4819,$C1428,$L$2:$L$4819)</f>
        <v>0.3</v>
      </c>
    </row>
    <row r="1429" spans="1:17" hidden="1" x14ac:dyDescent="0.3">
      <c r="A1429" t="s">
        <v>11502</v>
      </c>
      <c r="B1429" t="s">
        <v>6262</v>
      </c>
      <c r="C1429" t="s">
        <v>6263</v>
      </c>
      <c r="D1429" t="s">
        <v>6264</v>
      </c>
      <c r="E1429" t="s">
        <v>6265</v>
      </c>
      <c r="F1429" t="s">
        <v>11513</v>
      </c>
      <c r="G1429" s="2">
        <v>27.194299999999998</v>
      </c>
      <c r="H1429" t="s">
        <v>11512</v>
      </c>
      <c r="I1429">
        <v>0.3</v>
      </c>
      <c r="K1429" s="3">
        <f t="shared" si="22"/>
        <v>0.35877990430622003</v>
      </c>
      <c r="L1429" s="4">
        <v>123</v>
      </c>
      <c r="M1429">
        <v>29</v>
      </c>
      <c r="N1429" s="3">
        <v>0.14810000000000001</v>
      </c>
      <c r="O1429" s="3">
        <v>0.16500000000000001</v>
      </c>
      <c r="P1429" s="4">
        <f>$L1429*IF($J1429="",$I1429,VLOOKUP($J1429,margin_ranges!$E$5:$F$10,2,FALSE))</f>
        <v>36.9</v>
      </c>
      <c r="Q1429">
        <f>SUMIF($C$2:$C$4819,$C1429,$P$2:$P6246)/SUMIF($C$2:$C$4819,$C1429,$L$2:$L$4819)</f>
        <v>0.35877990430622003</v>
      </c>
    </row>
    <row r="1430" spans="1:17" hidden="1" x14ac:dyDescent="0.3">
      <c r="A1430" t="s">
        <v>11502</v>
      </c>
      <c r="B1430" t="s">
        <v>6262</v>
      </c>
      <c r="C1430" t="s">
        <v>6263</v>
      </c>
      <c r="D1430" t="s">
        <v>6266</v>
      </c>
      <c r="E1430" t="s">
        <v>6267</v>
      </c>
      <c r="F1430" t="s">
        <v>11511</v>
      </c>
      <c r="G1430" s="2">
        <v>27.194299999999998</v>
      </c>
      <c r="H1430" t="s">
        <v>11516</v>
      </c>
      <c r="I1430">
        <v>0.43</v>
      </c>
      <c r="K1430" s="3">
        <f t="shared" si="22"/>
        <v>0.35877990430622003</v>
      </c>
      <c r="L1430" s="4">
        <v>94</v>
      </c>
      <c r="M1430">
        <v>22</v>
      </c>
      <c r="N1430" s="3">
        <v>0.1714</v>
      </c>
      <c r="O1430" s="3">
        <v>0.16500000000000001</v>
      </c>
      <c r="P1430" s="4">
        <f>$L1430*IF($J1430="",$I1430,VLOOKUP($J1430,margin_ranges!$E$5:$F$10,2,FALSE))</f>
        <v>40.42</v>
      </c>
      <c r="Q1430">
        <f>SUMIF($C$2:$C$4819,$C1430,$P$2:$P6247)/SUMIF($C$2:$C$4819,$C1430,$L$2:$L$4819)</f>
        <v>0.35877990430622003</v>
      </c>
    </row>
    <row r="1431" spans="1:17" hidden="1" x14ac:dyDescent="0.3">
      <c r="A1431" t="s">
        <v>11502</v>
      </c>
      <c r="B1431" t="s">
        <v>6262</v>
      </c>
      <c r="C1431" t="s">
        <v>6263</v>
      </c>
      <c r="D1431" t="s">
        <v>6268</v>
      </c>
      <c r="E1431" t="s">
        <v>6269</v>
      </c>
      <c r="F1431" t="s">
        <v>11511</v>
      </c>
      <c r="G1431" s="2">
        <v>27.194299999999998</v>
      </c>
      <c r="H1431" t="s">
        <v>11516</v>
      </c>
      <c r="I1431">
        <v>0.43</v>
      </c>
      <c r="K1431" s="3">
        <f t="shared" si="22"/>
        <v>0.35877990430622003</v>
      </c>
      <c r="L1431" s="4">
        <v>95</v>
      </c>
      <c r="M1431">
        <v>23</v>
      </c>
      <c r="N1431" s="3">
        <v>0.1719</v>
      </c>
      <c r="O1431" s="3">
        <v>0.16500000000000001</v>
      </c>
      <c r="P1431" s="4">
        <f>$L1431*IF($J1431="",$I1431,VLOOKUP($J1431,margin_ranges!$E$5:$F$10,2,FALSE))</f>
        <v>40.85</v>
      </c>
      <c r="Q1431">
        <f>SUMIF($C$2:$C$4819,$C1431,$P$2:$P6248)/SUMIF($C$2:$C$4819,$C1431,$L$2:$L$4819)</f>
        <v>0.35877990430622003</v>
      </c>
    </row>
    <row r="1432" spans="1:17" hidden="1" x14ac:dyDescent="0.3">
      <c r="A1432" t="s">
        <v>11502</v>
      </c>
      <c r="B1432" t="s">
        <v>6262</v>
      </c>
      <c r="C1432" t="s">
        <v>6263</v>
      </c>
      <c r="D1432" t="s">
        <v>6270</v>
      </c>
      <c r="E1432" t="s">
        <v>6271</v>
      </c>
      <c r="F1432" t="s">
        <v>11511</v>
      </c>
      <c r="G1432" s="2">
        <v>27.194299999999998</v>
      </c>
      <c r="H1432" t="s">
        <v>11512</v>
      </c>
      <c r="I1432">
        <v>0.3</v>
      </c>
      <c r="K1432" s="3">
        <f t="shared" si="22"/>
        <v>0.35877990430622003</v>
      </c>
      <c r="L1432" s="4">
        <v>106</v>
      </c>
      <c r="M1432">
        <v>25</v>
      </c>
      <c r="N1432" s="3">
        <v>0.1744</v>
      </c>
      <c r="O1432" s="3">
        <v>0.16500000000000001</v>
      </c>
      <c r="P1432" s="4">
        <f>$L1432*IF($J1432="",$I1432,VLOOKUP($J1432,margin_ranges!$E$5:$F$10,2,FALSE))</f>
        <v>31.799999999999997</v>
      </c>
      <c r="Q1432">
        <f>SUMIF($C$2:$C$4819,$C1432,$P$2:$P6249)/SUMIF($C$2:$C$4819,$C1432,$L$2:$L$4819)</f>
        <v>0.35877990430622003</v>
      </c>
    </row>
    <row r="1433" spans="1:17" hidden="1" x14ac:dyDescent="0.3">
      <c r="A1433" t="s">
        <v>11502</v>
      </c>
      <c r="B1433" t="s">
        <v>1360</v>
      </c>
      <c r="C1433" t="s">
        <v>1631</v>
      </c>
      <c r="D1433" t="s">
        <v>1632</v>
      </c>
      <c r="E1433" t="s">
        <v>1633</v>
      </c>
      <c r="F1433" t="s">
        <v>11511</v>
      </c>
      <c r="G1433" s="2">
        <v>20.376300000000001</v>
      </c>
      <c r="H1433" t="s">
        <v>11515</v>
      </c>
      <c r="I1433">
        <v>0.3</v>
      </c>
      <c r="K1433" s="3">
        <f t="shared" si="22"/>
        <v>0.3</v>
      </c>
      <c r="L1433" s="4">
        <v>26</v>
      </c>
      <c r="M1433">
        <v>27</v>
      </c>
      <c r="N1433" s="3">
        <v>0.15740000000000001</v>
      </c>
      <c r="O1433" s="3">
        <v>0.1961</v>
      </c>
      <c r="P1433" s="4">
        <f>$L1433*IF($J1433="",$I1433,VLOOKUP($J1433,margin_ranges!$E$5:$F$10,2,FALSE))</f>
        <v>7.8</v>
      </c>
      <c r="Q1433">
        <f>SUMIF($C$2:$C$4819,$C1433,$P$2:$P6250)/SUMIF($C$2:$C$4819,$C1433,$L$2:$L$4819)</f>
        <v>0.3</v>
      </c>
    </row>
    <row r="1434" spans="1:17" hidden="1" x14ac:dyDescent="0.3">
      <c r="A1434" t="s">
        <v>11502</v>
      </c>
      <c r="B1434" t="s">
        <v>1360</v>
      </c>
      <c r="C1434" t="s">
        <v>1631</v>
      </c>
      <c r="D1434" t="s">
        <v>1634</v>
      </c>
      <c r="E1434" t="s">
        <v>1635</v>
      </c>
      <c r="F1434" t="s">
        <v>11511</v>
      </c>
      <c r="G1434" s="2">
        <v>20.376300000000001</v>
      </c>
      <c r="H1434" t="s">
        <v>11515</v>
      </c>
      <c r="I1434">
        <v>0.3</v>
      </c>
      <c r="K1434" s="3">
        <f t="shared" si="22"/>
        <v>0.3</v>
      </c>
      <c r="L1434" s="4">
        <v>12</v>
      </c>
      <c r="M1434">
        <v>13</v>
      </c>
      <c r="N1434" s="3">
        <v>0.10680000000000001</v>
      </c>
      <c r="O1434" s="3">
        <v>0.1961</v>
      </c>
      <c r="P1434" s="4">
        <f>$L1434*IF($J1434="",$I1434,VLOOKUP($J1434,margin_ranges!$E$5:$F$10,2,FALSE))</f>
        <v>3.5999999999999996</v>
      </c>
      <c r="Q1434">
        <f>SUMIF($C$2:$C$4819,$C1434,$P$2:$P6251)/SUMIF($C$2:$C$4819,$C1434,$L$2:$L$4819)</f>
        <v>0.3</v>
      </c>
    </row>
    <row r="1435" spans="1:17" hidden="1" x14ac:dyDescent="0.3">
      <c r="A1435" t="s">
        <v>11502</v>
      </c>
      <c r="B1435" t="s">
        <v>1360</v>
      </c>
      <c r="C1435" t="s">
        <v>1631</v>
      </c>
      <c r="D1435" t="s">
        <v>1636</v>
      </c>
      <c r="E1435" t="s">
        <v>1637</v>
      </c>
      <c r="F1435" t="s">
        <v>11511</v>
      </c>
      <c r="G1435" s="2">
        <v>20.376300000000001</v>
      </c>
      <c r="H1435" t="s">
        <v>11515</v>
      </c>
      <c r="I1435">
        <v>0.3</v>
      </c>
      <c r="K1435" s="3">
        <f t="shared" si="22"/>
        <v>0.3</v>
      </c>
      <c r="L1435" s="4">
        <v>57</v>
      </c>
      <c r="M1435">
        <v>60</v>
      </c>
      <c r="N1435" s="3">
        <v>0.26640000000000003</v>
      </c>
      <c r="O1435" s="3">
        <v>0.1961</v>
      </c>
      <c r="P1435" s="4">
        <f>$L1435*IF($J1435="",$I1435,VLOOKUP($J1435,margin_ranges!$E$5:$F$10,2,FALSE))</f>
        <v>17.099999999999998</v>
      </c>
      <c r="Q1435">
        <f>SUMIF($C$2:$C$4819,$C1435,$P$2:$P6252)/SUMIF($C$2:$C$4819,$C1435,$L$2:$L$4819)</f>
        <v>0.3</v>
      </c>
    </row>
    <row r="1436" spans="1:17" hidden="1" x14ac:dyDescent="0.3">
      <c r="A1436" t="s">
        <v>11502</v>
      </c>
      <c r="B1436" t="s">
        <v>4046</v>
      </c>
      <c r="C1436" t="s">
        <v>4046</v>
      </c>
      <c r="D1436" t="s">
        <v>4050</v>
      </c>
      <c r="E1436" t="s">
        <v>4051</v>
      </c>
      <c r="F1436" t="s">
        <v>11511</v>
      </c>
      <c r="G1436" s="2">
        <v>26.586400000000001</v>
      </c>
      <c r="H1436" t="s">
        <v>11512</v>
      </c>
      <c r="I1436">
        <v>0.3</v>
      </c>
      <c r="K1436" s="3">
        <f t="shared" si="22"/>
        <v>0.3</v>
      </c>
      <c r="L1436" s="4">
        <v>218</v>
      </c>
      <c r="M1436">
        <v>29</v>
      </c>
      <c r="N1436" s="3">
        <v>8.9499999999999996E-2</v>
      </c>
      <c r="O1436" s="3">
        <v>9.3200000000000005E-2</v>
      </c>
      <c r="P1436" s="4">
        <f>$L1436*IF($J1436="",$I1436,VLOOKUP($J1436,margin_ranges!$E$5:$F$10,2,FALSE))</f>
        <v>65.399999999999991</v>
      </c>
      <c r="Q1436">
        <f>SUMIF($C$2:$C$4819,$C1436,$P$2:$P6253)/SUMIF($C$2:$C$4819,$C1436,$L$2:$L$4819)</f>
        <v>0.3</v>
      </c>
    </row>
    <row r="1437" spans="1:17" hidden="1" x14ac:dyDescent="0.3">
      <c r="A1437" t="s">
        <v>11502</v>
      </c>
      <c r="B1437" t="s">
        <v>4046</v>
      </c>
      <c r="C1437" t="s">
        <v>4046</v>
      </c>
      <c r="D1437" t="s">
        <v>4052</v>
      </c>
      <c r="E1437" t="s">
        <v>4053</v>
      </c>
      <c r="F1437" t="s">
        <v>11511</v>
      </c>
      <c r="G1437" s="2">
        <v>26.586400000000001</v>
      </c>
      <c r="H1437" t="s">
        <v>11512</v>
      </c>
      <c r="I1437">
        <v>0.3</v>
      </c>
      <c r="K1437" s="3">
        <f t="shared" si="22"/>
        <v>0.3</v>
      </c>
      <c r="L1437" s="4">
        <v>140</v>
      </c>
      <c r="M1437">
        <v>19</v>
      </c>
      <c r="N1437" s="3">
        <v>0.1033</v>
      </c>
      <c r="O1437" s="3">
        <v>9.3200000000000005E-2</v>
      </c>
      <c r="P1437" s="4">
        <f>$L1437*IF($J1437="",$I1437,VLOOKUP($J1437,margin_ranges!$E$5:$F$10,2,FALSE))</f>
        <v>42</v>
      </c>
      <c r="Q1437">
        <f>SUMIF($C$2:$C$4819,$C1437,$P$2:$P6254)/SUMIF($C$2:$C$4819,$C1437,$L$2:$L$4819)</f>
        <v>0.3</v>
      </c>
    </row>
    <row r="1438" spans="1:17" hidden="1" x14ac:dyDescent="0.3">
      <c r="A1438" t="s">
        <v>11502</v>
      </c>
      <c r="B1438" t="s">
        <v>4046</v>
      </c>
      <c r="C1438" t="s">
        <v>4046</v>
      </c>
      <c r="D1438" t="s">
        <v>4054</v>
      </c>
      <c r="E1438" t="s">
        <v>4055</v>
      </c>
      <c r="F1438" t="s">
        <v>11511</v>
      </c>
      <c r="G1438" s="2">
        <v>26.586400000000001</v>
      </c>
      <c r="H1438" t="s">
        <v>11512</v>
      </c>
      <c r="I1438">
        <v>0.3</v>
      </c>
      <c r="K1438" s="3">
        <f t="shared" si="22"/>
        <v>0.3</v>
      </c>
      <c r="L1438" s="4">
        <v>221</v>
      </c>
      <c r="M1438">
        <v>29</v>
      </c>
      <c r="N1438" s="3">
        <v>0.14319999999999999</v>
      </c>
      <c r="O1438" s="3">
        <v>9.3200000000000005E-2</v>
      </c>
      <c r="P1438" s="4">
        <f>$L1438*IF($J1438="",$I1438,VLOOKUP($J1438,margin_ranges!$E$5:$F$10,2,FALSE))</f>
        <v>66.3</v>
      </c>
      <c r="Q1438">
        <f>SUMIF($C$2:$C$4819,$C1438,$P$2:$P6255)/SUMIF($C$2:$C$4819,$C1438,$L$2:$L$4819)</f>
        <v>0.3</v>
      </c>
    </row>
    <row r="1439" spans="1:17" hidden="1" x14ac:dyDescent="0.3">
      <c r="A1439" t="s">
        <v>11502</v>
      </c>
      <c r="B1439" t="s">
        <v>4046</v>
      </c>
      <c r="C1439" s="1" t="s">
        <v>4046</v>
      </c>
      <c r="D1439" t="s">
        <v>4056</v>
      </c>
      <c r="E1439" t="s">
        <v>4057</v>
      </c>
      <c r="F1439" t="s">
        <v>11511</v>
      </c>
      <c r="G1439" s="2">
        <v>26.586400000000001</v>
      </c>
      <c r="H1439" t="s">
        <v>11512</v>
      </c>
      <c r="I1439">
        <v>0.3</v>
      </c>
      <c r="K1439" s="3">
        <f t="shared" si="22"/>
        <v>0.3</v>
      </c>
      <c r="L1439" s="4">
        <v>25</v>
      </c>
      <c r="M1439">
        <v>3</v>
      </c>
      <c r="N1439" s="3">
        <v>1.95E-2</v>
      </c>
      <c r="O1439" s="3">
        <v>9.3200000000000005E-2</v>
      </c>
      <c r="P1439" s="4">
        <f>$L1439*IF($J1439="",$I1439,VLOOKUP($J1439,margin_ranges!$E$5:$F$10,2,FALSE))</f>
        <v>7.5</v>
      </c>
      <c r="Q1439">
        <f>SUMIF($C$2:$C$4819,$C1439,$P$2:$P6256)/SUMIF($C$2:$C$4819,$C1439,$L$2:$L$4819)</f>
        <v>0.3</v>
      </c>
    </row>
    <row r="1440" spans="1:17" hidden="1" x14ac:dyDescent="0.3">
      <c r="A1440" t="s">
        <v>11502</v>
      </c>
      <c r="B1440" t="s">
        <v>4046</v>
      </c>
      <c r="C1440" t="s">
        <v>4046</v>
      </c>
      <c r="D1440" t="s">
        <v>4058</v>
      </c>
      <c r="E1440" t="s">
        <v>4059</v>
      </c>
      <c r="F1440" t="s">
        <v>11511</v>
      </c>
      <c r="G1440" s="2">
        <v>26.586400000000001</v>
      </c>
      <c r="H1440" t="s">
        <v>11512</v>
      </c>
      <c r="I1440">
        <v>0.3</v>
      </c>
      <c r="K1440" s="3">
        <f t="shared" si="22"/>
        <v>0.3</v>
      </c>
      <c r="L1440" s="4">
        <v>118</v>
      </c>
      <c r="M1440">
        <v>16</v>
      </c>
      <c r="N1440" s="3">
        <v>0.1265</v>
      </c>
      <c r="O1440" s="3">
        <v>9.3200000000000005E-2</v>
      </c>
      <c r="P1440" s="4">
        <f>$L1440*IF($J1440="",$I1440,VLOOKUP($J1440,margin_ranges!$E$5:$F$10,2,FALSE))</f>
        <v>35.4</v>
      </c>
      <c r="Q1440">
        <f>SUMIF($C$2:$C$4819,$C1440,$P$2:$P6257)/SUMIF($C$2:$C$4819,$C1440,$L$2:$L$4819)</f>
        <v>0.3</v>
      </c>
    </row>
    <row r="1441" spans="1:17" hidden="1" x14ac:dyDescent="0.3">
      <c r="A1441" t="s">
        <v>11502</v>
      </c>
      <c r="B1441" t="s">
        <v>4046</v>
      </c>
      <c r="C1441" t="s">
        <v>4046</v>
      </c>
      <c r="D1441" t="s">
        <v>4060</v>
      </c>
      <c r="E1441" t="s">
        <v>4061</v>
      </c>
      <c r="F1441" t="s">
        <v>11511</v>
      </c>
      <c r="G1441" s="2">
        <v>26.586400000000001</v>
      </c>
      <c r="H1441" t="s">
        <v>11512</v>
      </c>
      <c r="I1441">
        <v>0.3</v>
      </c>
      <c r="K1441" s="3">
        <f t="shared" si="22"/>
        <v>0.3</v>
      </c>
      <c r="L1441" s="4">
        <v>37</v>
      </c>
      <c r="M1441">
        <v>5</v>
      </c>
      <c r="N1441" s="3">
        <v>3.8300000000000001E-2</v>
      </c>
      <c r="O1441" s="3">
        <v>9.3200000000000005E-2</v>
      </c>
      <c r="P1441" s="4">
        <f>$L1441*IF($J1441="",$I1441,VLOOKUP($J1441,margin_ranges!$E$5:$F$10,2,FALSE))</f>
        <v>11.1</v>
      </c>
      <c r="Q1441">
        <f>SUMIF($C$2:$C$4819,$C1441,$P$2:$P6258)/SUMIF($C$2:$C$4819,$C1441,$L$2:$L$4819)</f>
        <v>0.3</v>
      </c>
    </row>
    <row r="1442" spans="1:17" hidden="1" x14ac:dyDescent="0.3">
      <c r="A1442" t="s">
        <v>11502</v>
      </c>
      <c r="B1442" t="s">
        <v>1360</v>
      </c>
      <c r="C1442" t="s">
        <v>1638</v>
      </c>
      <c r="D1442" t="s">
        <v>1639</v>
      </c>
      <c r="E1442" t="s">
        <v>1640</v>
      </c>
      <c r="F1442" t="s">
        <v>11511</v>
      </c>
      <c r="G1442" s="2">
        <v>25.3672</v>
      </c>
      <c r="H1442" t="s">
        <v>11515</v>
      </c>
      <c r="I1442">
        <v>0.3</v>
      </c>
      <c r="K1442" s="3">
        <f t="shared" si="22"/>
        <v>0.3</v>
      </c>
      <c r="L1442" s="4">
        <v>94</v>
      </c>
      <c r="M1442">
        <v>20</v>
      </c>
      <c r="N1442" s="3">
        <v>0.43880000000000002</v>
      </c>
      <c r="O1442" s="3">
        <v>0.41789999999999999</v>
      </c>
      <c r="P1442" s="4">
        <f>$L1442*IF($J1442="",$I1442,VLOOKUP($J1442,margin_ranges!$E$5:$F$10,2,FALSE))</f>
        <v>28.2</v>
      </c>
      <c r="Q1442">
        <f>SUMIF($C$2:$C$4819,$C1442,$P$2:$P6259)/SUMIF($C$2:$C$4819,$C1442,$L$2:$L$4819)</f>
        <v>0.3</v>
      </c>
    </row>
    <row r="1443" spans="1:17" hidden="1" x14ac:dyDescent="0.3">
      <c r="A1443" t="s">
        <v>11502</v>
      </c>
      <c r="B1443" t="s">
        <v>1360</v>
      </c>
      <c r="C1443" t="s">
        <v>1638</v>
      </c>
      <c r="D1443" t="s">
        <v>1641</v>
      </c>
      <c r="E1443" t="s">
        <v>1642</v>
      </c>
      <c r="F1443" t="s">
        <v>11511</v>
      </c>
      <c r="G1443" s="2">
        <v>25.3672</v>
      </c>
      <c r="H1443" t="s">
        <v>11515</v>
      </c>
      <c r="I1443">
        <v>0.3</v>
      </c>
      <c r="K1443" s="3">
        <f t="shared" si="22"/>
        <v>0.3</v>
      </c>
      <c r="L1443" s="4">
        <v>64</v>
      </c>
      <c r="M1443">
        <v>14</v>
      </c>
      <c r="N1443" s="3">
        <v>0.39960000000000001</v>
      </c>
      <c r="O1443" s="3">
        <v>0.41789999999999999</v>
      </c>
      <c r="P1443" s="4">
        <f>$L1443*IF($J1443="",$I1443,VLOOKUP($J1443,margin_ranges!$E$5:$F$10,2,FALSE))</f>
        <v>19.2</v>
      </c>
      <c r="Q1443">
        <f>SUMIF($C$2:$C$4819,$C1443,$P$2:$P6260)/SUMIF($C$2:$C$4819,$C1443,$L$2:$L$4819)</f>
        <v>0.3</v>
      </c>
    </row>
    <row r="1444" spans="1:17" hidden="1" x14ac:dyDescent="0.3">
      <c r="A1444" t="s">
        <v>11502</v>
      </c>
      <c r="B1444" t="s">
        <v>1360</v>
      </c>
      <c r="C1444" t="s">
        <v>1638</v>
      </c>
      <c r="D1444" t="s">
        <v>1643</v>
      </c>
      <c r="E1444" t="s">
        <v>1644</v>
      </c>
      <c r="F1444" t="s">
        <v>11511</v>
      </c>
      <c r="G1444" s="2">
        <v>25.3672</v>
      </c>
      <c r="H1444" t="s">
        <v>11515</v>
      </c>
      <c r="I1444">
        <v>0.3</v>
      </c>
      <c r="K1444" s="3">
        <f t="shared" si="22"/>
        <v>0.3</v>
      </c>
      <c r="L1444" s="4">
        <v>269</v>
      </c>
      <c r="M1444">
        <v>57</v>
      </c>
      <c r="N1444" s="3">
        <v>0.42620000000000002</v>
      </c>
      <c r="O1444" s="3">
        <v>0.41789999999999999</v>
      </c>
      <c r="P1444" s="4">
        <f>$L1444*IF($J1444="",$I1444,VLOOKUP($J1444,margin_ranges!$E$5:$F$10,2,FALSE))</f>
        <v>80.7</v>
      </c>
      <c r="Q1444">
        <f>SUMIF($C$2:$C$4819,$C1444,$P$2:$P6261)/SUMIF($C$2:$C$4819,$C1444,$L$2:$L$4819)</f>
        <v>0.3</v>
      </c>
    </row>
    <row r="1445" spans="1:17" hidden="1" x14ac:dyDescent="0.3">
      <c r="A1445" t="s">
        <v>11502</v>
      </c>
      <c r="B1445" t="s">
        <v>1360</v>
      </c>
      <c r="C1445" t="s">
        <v>1638</v>
      </c>
      <c r="D1445" t="s">
        <v>1645</v>
      </c>
      <c r="E1445" t="s">
        <v>1646</v>
      </c>
      <c r="F1445" t="s">
        <v>11511</v>
      </c>
      <c r="G1445" s="2">
        <v>25.3672</v>
      </c>
      <c r="H1445" t="s">
        <v>11515</v>
      </c>
      <c r="I1445">
        <v>0.3</v>
      </c>
      <c r="K1445" s="3">
        <f t="shared" si="22"/>
        <v>0.3</v>
      </c>
      <c r="L1445" s="4">
        <v>43</v>
      </c>
      <c r="M1445">
        <v>9</v>
      </c>
      <c r="N1445" s="3">
        <v>0.37230000000000002</v>
      </c>
      <c r="O1445" s="3">
        <v>0.41789999999999999</v>
      </c>
      <c r="P1445" s="4">
        <f>$L1445*IF($J1445="",$I1445,VLOOKUP($J1445,margin_ranges!$E$5:$F$10,2,FALSE))</f>
        <v>12.9</v>
      </c>
      <c r="Q1445">
        <f>SUMIF($C$2:$C$4819,$C1445,$P$2:$P6262)/SUMIF($C$2:$C$4819,$C1445,$L$2:$L$4819)</f>
        <v>0.3</v>
      </c>
    </row>
    <row r="1446" spans="1:17" hidden="1" x14ac:dyDescent="0.3">
      <c r="A1446" t="s">
        <v>11502</v>
      </c>
      <c r="B1446" t="s">
        <v>614</v>
      </c>
      <c r="C1446" t="s">
        <v>699</v>
      </c>
      <c r="D1446" t="s">
        <v>700</v>
      </c>
      <c r="E1446" t="s">
        <v>701</v>
      </c>
      <c r="F1446" t="s">
        <v>11513</v>
      </c>
      <c r="G1446" s="2">
        <v>34</v>
      </c>
      <c r="H1446" t="s">
        <v>11512</v>
      </c>
      <c r="I1446">
        <v>0.3</v>
      </c>
      <c r="K1446" s="3">
        <f t="shared" si="22"/>
        <v>0.29999999999999993</v>
      </c>
      <c r="L1446" s="4">
        <v>2054</v>
      </c>
      <c r="M1446">
        <v>30</v>
      </c>
      <c r="N1446" s="3">
        <v>0.35160000000000002</v>
      </c>
      <c r="O1446" s="3">
        <v>0.40870000000000001</v>
      </c>
      <c r="P1446" s="4">
        <f>$L1446*IF($J1446="",$I1446,VLOOKUP($J1446,margin_ranges!$E$5:$F$10,2,FALSE))</f>
        <v>616.19999999999993</v>
      </c>
      <c r="Q1446">
        <f>SUMIF($C$2:$C$4819,$C1446,$P$2:$P6263)/SUMIF($C$2:$C$4819,$C1446,$L$2:$L$4819)</f>
        <v>0.29999999999999993</v>
      </c>
    </row>
    <row r="1447" spans="1:17" hidden="1" x14ac:dyDescent="0.3">
      <c r="A1447" t="s">
        <v>11502</v>
      </c>
      <c r="B1447" t="s">
        <v>614</v>
      </c>
      <c r="C1447" t="s">
        <v>699</v>
      </c>
      <c r="D1447" t="s">
        <v>702</v>
      </c>
      <c r="E1447" t="s">
        <v>703</v>
      </c>
      <c r="F1447" t="s">
        <v>11513</v>
      </c>
      <c r="G1447" s="2">
        <v>34</v>
      </c>
      <c r="H1447" t="s">
        <v>11512</v>
      </c>
      <c r="I1447">
        <v>0.3</v>
      </c>
      <c r="K1447" s="3">
        <f t="shared" si="22"/>
        <v>0.29999999999999993</v>
      </c>
      <c r="L1447" s="4">
        <v>2095</v>
      </c>
      <c r="M1447">
        <v>31</v>
      </c>
      <c r="N1447" s="3">
        <v>0.4385</v>
      </c>
      <c r="O1447" s="3">
        <v>0.40870000000000001</v>
      </c>
      <c r="P1447" s="4">
        <f>$L1447*IF($J1447="",$I1447,VLOOKUP($J1447,margin_ranges!$E$5:$F$10,2,FALSE))</f>
        <v>628.5</v>
      </c>
      <c r="Q1447">
        <f>SUMIF($C$2:$C$4819,$C1447,$P$2:$P6264)/SUMIF($C$2:$C$4819,$C1447,$L$2:$L$4819)</f>
        <v>0.29999999999999993</v>
      </c>
    </row>
    <row r="1448" spans="1:17" hidden="1" x14ac:dyDescent="0.3">
      <c r="A1448" t="s">
        <v>11502</v>
      </c>
      <c r="B1448" t="s">
        <v>614</v>
      </c>
      <c r="C1448" t="s">
        <v>699</v>
      </c>
      <c r="D1448" t="s">
        <v>704</v>
      </c>
      <c r="E1448" t="s">
        <v>705</v>
      </c>
      <c r="F1448" t="s">
        <v>11513</v>
      </c>
      <c r="G1448" s="2">
        <v>34</v>
      </c>
      <c r="H1448" t="s">
        <v>11512</v>
      </c>
      <c r="I1448">
        <v>0.3</v>
      </c>
      <c r="K1448" s="3">
        <f t="shared" si="22"/>
        <v>0.29999999999999993</v>
      </c>
      <c r="L1448" s="4">
        <v>2609</v>
      </c>
      <c r="M1448">
        <v>39</v>
      </c>
      <c r="N1448" s="3">
        <v>0.4355</v>
      </c>
      <c r="O1448" s="3">
        <v>0.40870000000000001</v>
      </c>
      <c r="P1448" s="4">
        <f>$L1448*IF($J1448="",$I1448,VLOOKUP($J1448,margin_ranges!$E$5:$F$10,2,FALSE))</f>
        <v>782.69999999999993</v>
      </c>
      <c r="Q1448">
        <f>SUMIF($C$2:$C$4819,$C1448,$P$2:$P6265)/SUMIF($C$2:$C$4819,$C1448,$L$2:$L$4819)</f>
        <v>0.29999999999999993</v>
      </c>
    </row>
    <row r="1449" spans="1:17" hidden="1" x14ac:dyDescent="0.3">
      <c r="A1449" t="s">
        <v>11502</v>
      </c>
      <c r="B1449" t="s">
        <v>10084</v>
      </c>
      <c r="C1449" t="s">
        <v>10127</v>
      </c>
      <c r="D1449" t="s">
        <v>10128</v>
      </c>
      <c r="E1449" t="s">
        <v>10129</v>
      </c>
      <c r="F1449" t="s">
        <v>11511</v>
      </c>
      <c r="G1449" s="2">
        <v>31.778600000000001</v>
      </c>
      <c r="H1449" t="s">
        <v>11515</v>
      </c>
      <c r="I1449">
        <v>0.3</v>
      </c>
      <c r="K1449" s="3">
        <f t="shared" si="22"/>
        <v>0.3</v>
      </c>
      <c r="L1449" s="4">
        <v>190</v>
      </c>
      <c r="M1449">
        <v>43</v>
      </c>
      <c r="N1449" s="3">
        <v>0.27279999999999999</v>
      </c>
      <c r="O1449" s="3">
        <v>0.24709999999999999</v>
      </c>
      <c r="P1449" s="4">
        <f>$L1449*IF($J1449="",$I1449,VLOOKUP($J1449,margin_ranges!$E$5:$F$10,2,FALSE))</f>
        <v>57</v>
      </c>
      <c r="Q1449">
        <f>SUMIF($C$2:$C$4819,$C1449,$P$2:$P6266)/SUMIF($C$2:$C$4819,$C1449,$L$2:$L$4819)</f>
        <v>0.3</v>
      </c>
    </row>
    <row r="1450" spans="1:17" hidden="1" x14ac:dyDescent="0.3">
      <c r="A1450" t="s">
        <v>11502</v>
      </c>
      <c r="B1450" t="s">
        <v>10084</v>
      </c>
      <c r="C1450" t="s">
        <v>10127</v>
      </c>
      <c r="D1450" t="s">
        <v>10130</v>
      </c>
      <c r="E1450" t="s">
        <v>10131</v>
      </c>
      <c r="F1450" t="s">
        <v>11511</v>
      </c>
      <c r="G1450" s="2">
        <v>31.778600000000001</v>
      </c>
      <c r="H1450" t="s">
        <v>11515</v>
      </c>
      <c r="I1450">
        <v>0.3</v>
      </c>
      <c r="K1450" s="3">
        <f t="shared" si="22"/>
        <v>0.3</v>
      </c>
      <c r="L1450" s="4">
        <v>158</v>
      </c>
      <c r="M1450">
        <v>36</v>
      </c>
      <c r="N1450" s="3">
        <v>0.2666</v>
      </c>
      <c r="O1450" s="3">
        <v>0.24709999999999999</v>
      </c>
      <c r="P1450" s="4">
        <f>$L1450*IF($J1450="",$I1450,VLOOKUP($J1450,margin_ranges!$E$5:$F$10,2,FALSE))</f>
        <v>47.4</v>
      </c>
      <c r="Q1450">
        <f>SUMIF($C$2:$C$4819,$C1450,$P$2:$P6267)/SUMIF($C$2:$C$4819,$C1450,$L$2:$L$4819)</f>
        <v>0.3</v>
      </c>
    </row>
    <row r="1451" spans="1:17" hidden="1" x14ac:dyDescent="0.3">
      <c r="A1451" t="s">
        <v>11502</v>
      </c>
      <c r="B1451" t="s">
        <v>10084</v>
      </c>
      <c r="C1451" t="s">
        <v>10127</v>
      </c>
      <c r="D1451" t="s">
        <v>10132</v>
      </c>
      <c r="E1451" t="s">
        <v>10133</v>
      </c>
      <c r="F1451" t="s">
        <v>11511</v>
      </c>
      <c r="G1451" s="2">
        <v>31.778600000000001</v>
      </c>
      <c r="H1451" t="s">
        <v>11515</v>
      </c>
      <c r="I1451">
        <v>0.3</v>
      </c>
      <c r="K1451" s="3">
        <f t="shared" si="22"/>
        <v>0.3</v>
      </c>
      <c r="L1451" s="4">
        <v>97</v>
      </c>
      <c r="M1451">
        <v>22</v>
      </c>
      <c r="N1451" s="3">
        <v>0.18679999999999999</v>
      </c>
      <c r="O1451" s="3">
        <v>0.24709999999999999</v>
      </c>
      <c r="P1451" s="4">
        <f>$L1451*IF($J1451="",$I1451,VLOOKUP($J1451,margin_ranges!$E$5:$F$10,2,FALSE))</f>
        <v>29.099999999999998</v>
      </c>
      <c r="Q1451">
        <f>SUMIF($C$2:$C$4819,$C1451,$P$2:$P6268)/SUMIF($C$2:$C$4819,$C1451,$L$2:$L$4819)</f>
        <v>0.3</v>
      </c>
    </row>
    <row r="1452" spans="1:17" hidden="1" x14ac:dyDescent="0.3">
      <c r="A1452" t="s">
        <v>11502</v>
      </c>
      <c r="B1452" t="s">
        <v>135</v>
      </c>
      <c r="C1452" t="s">
        <v>136</v>
      </c>
      <c r="D1452" t="s">
        <v>137</v>
      </c>
      <c r="E1452" t="s">
        <v>138</v>
      </c>
      <c r="F1452" t="s">
        <v>11513</v>
      </c>
      <c r="G1452" s="2">
        <v>30</v>
      </c>
      <c r="H1452" t="s">
        <v>11515</v>
      </c>
      <c r="I1452">
        <v>0.3</v>
      </c>
      <c r="K1452" s="3">
        <f t="shared" si="22"/>
        <v>0.3</v>
      </c>
      <c r="L1452" s="4">
        <v>363</v>
      </c>
      <c r="M1452">
        <v>100</v>
      </c>
      <c r="N1452" s="3">
        <v>0.27350000000000002</v>
      </c>
      <c r="O1452" s="3">
        <v>0.27350000000000002</v>
      </c>
      <c r="P1452" s="4">
        <f>$L1452*IF($J1452="",$I1452,VLOOKUP($J1452,margin_ranges!$E$5:$F$10,2,FALSE))</f>
        <v>108.89999999999999</v>
      </c>
      <c r="Q1452">
        <f>SUMIF($C$2:$C$4819,$C1452,$P$2:$P6269)/SUMIF($C$2:$C$4819,$C1452,$L$2:$L$4819)</f>
        <v>0.3</v>
      </c>
    </row>
    <row r="1453" spans="1:17" hidden="1" x14ac:dyDescent="0.3">
      <c r="A1453" t="s">
        <v>11502</v>
      </c>
      <c r="B1453" t="s">
        <v>4065</v>
      </c>
      <c r="C1453" t="s">
        <v>4065</v>
      </c>
      <c r="D1453" s="1" t="s">
        <v>4066</v>
      </c>
      <c r="E1453" t="s">
        <v>4067</v>
      </c>
      <c r="F1453" t="s">
        <v>11511</v>
      </c>
      <c r="G1453" s="2">
        <v>29</v>
      </c>
      <c r="H1453" t="s">
        <v>11512</v>
      </c>
      <c r="I1453">
        <v>0.3</v>
      </c>
      <c r="K1453" s="3">
        <f t="shared" si="22"/>
        <v>0.3</v>
      </c>
      <c r="L1453" s="4">
        <v>999</v>
      </c>
      <c r="M1453">
        <v>100</v>
      </c>
      <c r="N1453" s="3">
        <v>0.31590000000000001</v>
      </c>
      <c r="O1453" s="3">
        <v>0.31590000000000001</v>
      </c>
      <c r="P1453" s="4">
        <f>$L1453*IF($J1453="",$I1453,VLOOKUP($J1453,margin_ranges!$E$5:$F$10,2,FALSE))</f>
        <v>299.7</v>
      </c>
      <c r="Q1453">
        <f>SUMIF($C$2:$C$4819,$C1453,$P$2:$P6270)/SUMIF($C$2:$C$4819,$C1453,$L$2:$L$4819)</f>
        <v>0.3</v>
      </c>
    </row>
    <row r="1454" spans="1:17" hidden="1" x14ac:dyDescent="0.3">
      <c r="A1454" t="s">
        <v>11502</v>
      </c>
      <c r="B1454" t="s">
        <v>4068</v>
      </c>
      <c r="C1454" t="s">
        <v>4068</v>
      </c>
      <c r="D1454" t="s">
        <v>4069</v>
      </c>
      <c r="E1454" t="s">
        <v>4070</v>
      </c>
      <c r="F1454" t="s">
        <v>11511</v>
      </c>
      <c r="G1454" s="2">
        <v>29</v>
      </c>
      <c r="H1454" t="s">
        <v>11512</v>
      </c>
      <c r="I1454">
        <v>0.3</v>
      </c>
      <c r="K1454" s="3">
        <f t="shared" si="22"/>
        <v>0.3</v>
      </c>
      <c r="L1454" s="4">
        <v>140</v>
      </c>
      <c r="M1454">
        <v>33</v>
      </c>
      <c r="N1454" s="3">
        <v>0.34360000000000002</v>
      </c>
      <c r="O1454" s="3">
        <v>0.35460000000000003</v>
      </c>
      <c r="P1454" s="4">
        <f>$L1454*IF($J1454="",$I1454,VLOOKUP($J1454,margin_ranges!$E$5:$F$10,2,FALSE))</f>
        <v>42</v>
      </c>
      <c r="Q1454">
        <f>SUMIF($C$2:$C$4819,$C1454,$P$2:$P6271)/SUMIF($C$2:$C$4819,$C1454,$L$2:$L$4819)</f>
        <v>0.3</v>
      </c>
    </row>
    <row r="1455" spans="1:17" hidden="1" x14ac:dyDescent="0.3">
      <c r="A1455" t="s">
        <v>11502</v>
      </c>
      <c r="B1455" t="s">
        <v>4068</v>
      </c>
      <c r="C1455" t="s">
        <v>4068</v>
      </c>
      <c r="D1455" t="s">
        <v>4071</v>
      </c>
      <c r="E1455" t="s">
        <v>4072</v>
      </c>
      <c r="F1455" t="s">
        <v>11511</v>
      </c>
      <c r="G1455" s="2">
        <v>29</v>
      </c>
      <c r="H1455" t="s">
        <v>11512</v>
      </c>
      <c r="I1455">
        <v>0.3</v>
      </c>
      <c r="K1455" s="3">
        <f t="shared" si="22"/>
        <v>0.3</v>
      </c>
      <c r="L1455" s="4">
        <v>146</v>
      </c>
      <c r="M1455">
        <v>34</v>
      </c>
      <c r="N1455" s="3">
        <v>0.35410000000000003</v>
      </c>
      <c r="O1455" s="3">
        <v>0.35460000000000003</v>
      </c>
      <c r="P1455" s="4">
        <f>$L1455*IF($J1455="",$I1455,VLOOKUP($J1455,margin_ranges!$E$5:$F$10,2,FALSE))</f>
        <v>43.8</v>
      </c>
      <c r="Q1455">
        <f>SUMIF($C$2:$C$4819,$C1455,$P$2:$P6272)/SUMIF($C$2:$C$4819,$C1455,$L$2:$L$4819)</f>
        <v>0.3</v>
      </c>
    </row>
    <row r="1456" spans="1:17" hidden="1" x14ac:dyDescent="0.3">
      <c r="A1456" t="s">
        <v>11502</v>
      </c>
      <c r="B1456" t="s">
        <v>4068</v>
      </c>
      <c r="C1456" t="s">
        <v>4068</v>
      </c>
      <c r="D1456" t="s">
        <v>4073</v>
      </c>
      <c r="E1456" t="s">
        <v>4074</v>
      </c>
      <c r="F1456" t="s">
        <v>11511</v>
      </c>
      <c r="G1456" s="2">
        <v>29</v>
      </c>
      <c r="H1456" t="s">
        <v>11512</v>
      </c>
      <c r="I1456">
        <v>0.3</v>
      </c>
      <c r="K1456" s="3">
        <f t="shared" si="22"/>
        <v>0.3</v>
      </c>
      <c r="L1456" s="4">
        <v>140</v>
      </c>
      <c r="M1456">
        <v>33</v>
      </c>
      <c r="N1456" s="3">
        <v>0.36709999999999998</v>
      </c>
      <c r="O1456" s="3">
        <v>0.35460000000000003</v>
      </c>
      <c r="P1456" s="4">
        <f>$L1456*IF($J1456="",$I1456,VLOOKUP($J1456,margin_ranges!$E$5:$F$10,2,FALSE))</f>
        <v>42</v>
      </c>
      <c r="Q1456">
        <f>SUMIF($C$2:$C$4819,$C1456,$P$2:$P6273)/SUMIF($C$2:$C$4819,$C1456,$L$2:$L$4819)</f>
        <v>0.3</v>
      </c>
    </row>
    <row r="1457" spans="1:17" hidden="1" x14ac:dyDescent="0.3">
      <c r="A1457" t="s">
        <v>11502</v>
      </c>
      <c r="B1457" t="s">
        <v>4075</v>
      </c>
      <c r="C1457" t="s">
        <v>4076</v>
      </c>
      <c r="D1457" t="s">
        <v>4077</v>
      </c>
      <c r="E1457" t="s">
        <v>4078</v>
      </c>
      <c r="F1457" t="s">
        <v>11511</v>
      </c>
      <c r="G1457" s="2">
        <v>25</v>
      </c>
      <c r="H1457" t="s">
        <v>11512</v>
      </c>
      <c r="I1457">
        <v>0.3</v>
      </c>
      <c r="K1457" s="3">
        <f t="shared" si="22"/>
        <v>0.3</v>
      </c>
      <c r="L1457" s="4">
        <v>18</v>
      </c>
      <c r="M1457">
        <v>49</v>
      </c>
      <c r="N1457" s="3">
        <v>0.31719999999999998</v>
      </c>
      <c r="O1457" s="3">
        <v>0.35589999999999999</v>
      </c>
      <c r="P1457" s="4">
        <f>$L1457*IF($J1457="",$I1457,VLOOKUP($J1457,margin_ranges!$E$5:$F$10,2,FALSE))</f>
        <v>5.3999999999999995</v>
      </c>
      <c r="Q1457">
        <f>SUMIF($C$2:$C$4819,$C1457,$P$2:$P6274)/SUMIF($C$2:$C$4819,$C1457,$L$2:$L$4819)</f>
        <v>0.3</v>
      </c>
    </row>
    <row r="1458" spans="1:17" hidden="1" x14ac:dyDescent="0.3">
      <c r="A1458" t="s">
        <v>11502</v>
      </c>
      <c r="B1458" t="s">
        <v>4075</v>
      </c>
      <c r="C1458" t="s">
        <v>4076</v>
      </c>
      <c r="D1458" s="1" t="s">
        <v>4079</v>
      </c>
      <c r="E1458" t="s">
        <v>4080</v>
      </c>
      <c r="F1458" t="s">
        <v>11511</v>
      </c>
      <c r="G1458" s="2">
        <v>25</v>
      </c>
      <c r="H1458" t="s">
        <v>11512</v>
      </c>
      <c r="I1458">
        <v>0.3</v>
      </c>
      <c r="K1458" s="3">
        <f t="shared" si="22"/>
        <v>0.3</v>
      </c>
      <c r="L1458" s="4">
        <v>19</v>
      </c>
      <c r="M1458">
        <v>51</v>
      </c>
      <c r="N1458" s="3">
        <v>0.3957</v>
      </c>
      <c r="O1458" s="3">
        <v>0.35589999999999999</v>
      </c>
      <c r="P1458" s="4">
        <f>$L1458*IF($J1458="",$I1458,VLOOKUP($J1458,margin_ranges!$E$5:$F$10,2,FALSE))</f>
        <v>5.7</v>
      </c>
      <c r="Q1458">
        <f>SUMIF($C$2:$C$4819,$C1458,$P$2:$P6275)/SUMIF($C$2:$C$4819,$C1458,$L$2:$L$4819)</f>
        <v>0.3</v>
      </c>
    </row>
    <row r="1459" spans="1:17" hidden="1" x14ac:dyDescent="0.3">
      <c r="A1459" t="s">
        <v>11502</v>
      </c>
      <c r="B1459" t="s">
        <v>6595</v>
      </c>
      <c r="C1459" t="s">
        <v>6596</v>
      </c>
      <c r="D1459" t="s">
        <v>6597</v>
      </c>
      <c r="E1459" t="s">
        <v>6598</v>
      </c>
      <c r="F1459" t="s">
        <v>11511</v>
      </c>
      <c r="G1459" s="2">
        <v>27.548400000000001</v>
      </c>
      <c r="H1459" t="s">
        <v>11512</v>
      </c>
      <c r="I1459">
        <v>0.3</v>
      </c>
      <c r="K1459" s="3">
        <f t="shared" si="22"/>
        <v>0.3</v>
      </c>
      <c r="L1459" s="4">
        <v>24</v>
      </c>
      <c r="M1459">
        <v>36</v>
      </c>
      <c r="N1459" s="3">
        <v>2.23E-2</v>
      </c>
      <c r="O1459" s="3">
        <v>2.4799999999999999E-2</v>
      </c>
      <c r="P1459" s="4">
        <f>$L1459*IF($J1459="",$I1459,VLOOKUP($J1459,margin_ranges!$E$5:$F$10,2,FALSE))</f>
        <v>7.1999999999999993</v>
      </c>
      <c r="Q1459">
        <f>SUMIF($C$2:$C$4819,$C1459,$P$2:$P6276)/SUMIF($C$2:$C$4819,$C1459,$L$2:$L$4819)</f>
        <v>0.3</v>
      </c>
    </row>
    <row r="1460" spans="1:17" hidden="1" x14ac:dyDescent="0.3">
      <c r="A1460" t="s">
        <v>11502</v>
      </c>
      <c r="B1460" t="s">
        <v>6595</v>
      </c>
      <c r="C1460" t="s">
        <v>6596</v>
      </c>
      <c r="D1460" t="s">
        <v>6599</v>
      </c>
      <c r="E1460" t="s">
        <v>6600</v>
      </c>
      <c r="F1460" t="s">
        <v>11511</v>
      </c>
      <c r="G1460" s="2">
        <v>27.548400000000001</v>
      </c>
      <c r="H1460" t="s">
        <v>11512</v>
      </c>
      <c r="I1460">
        <v>0.3</v>
      </c>
      <c r="K1460" s="3">
        <f t="shared" si="22"/>
        <v>0.3</v>
      </c>
      <c r="L1460" s="4">
        <v>24</v>
      </c>
      <c r="M1460">
        <v>37</v>
      </c>
      <c r="N1460" s="3">
        <v>3.9199999999999999E-2</v>
      </c>
      <c r="O1460" s="3">
        <v>2.4799999999999999E-2</v>
      </c>
      <c r="P1460" s="4">
        <f>$L1460*IF($J1460="",$I1460,VLOOKUP($J1460,margin_ranges!$E$5:$F$10,2,FALSE))</f>
        <v>7.1999999999999993</v>
      </c>
      <c r="Q1460">
        <f>SUMIF($C$2:$C$4819,$C1460,$P$2:$P6277)/SUMIF($C$2:$C$4819,$C1460,$L$2:$L$4819)</f>
        <v>0.3</v>
      </c>
    </row>
    <row r="1461" spans="1:17" hidden="1" x14ac:dyDescent="0.3">
      <c r="A1461" t="s">
        <v>11502</v>
      </c>
      <c r="B1461" t="s">
        <v>6595</v>
      </c>
      <c r="C1461" t="s">
        <v>6596</v>
      </c>
      <c r="D1461" t="s">
        <v>6601</v>
      </c>
      <c r="E1461" t="s">
        <v>6602</v>
      </c>
      <c r="F1461" t="s">
        <v>11511</v>
      </c>
      <c r="G1461" s="2">
        <v>27.548400000000001</v>
      </c>
      <c r="H1461" t="s">
        <v>11512</v>
      </c>
      <c r="I1461">
        <v>0.3</v>
      </c>
      <c r="K1461" s="3">
        <f t="shared" si="22"/>
        <v>0.3</v>
      </c>
      <c r="L1461" s="4">
        <v>17</v>
      </c>
      <c r="M1461">
        <v>26</v>
      </c>
      <c r="N1461" s="3">
        <v>1.7000000000000001E-2</v>
      </c>
      <c r="O1461" s="3">
        <v>2.4799999999999999E-2</v>
      </c>
      <c r="P1461" s="4">
        <f>$L1461*IF($J1461="",$I1461,VLOOKUP($J1461,margin_ranges!$E$5:$F$10,2,FALSE))</f>
        <v>5.0999999999999996</v>
      </c>
      <c r="Q1461">
        <f>SUMIF($C$2:$C$4819,$C1461,$P$2:$P6278)/SUMIF($C$2:$C$4819,$C1461,$L$2:$L$4819)</f>
        <v>0.3</v>
      </c>
    </row>
    <row r="1462" spans="1:17" hidden="1" x14ac:dyDescent="0.3">
      <c r="A1462" t="s">
        <v>11502</v>
      </c>
      <c r="B1462" t="s">
        <v>3693</v>
      </c>
      <c r="C1462" t="s">
        <v>3761</v>
      </c>
      <c r="D1462" t="s">
        <v>3762</v>
      </c>
      <c r="E1462" t="s">
        <v>3763</v>
      </c>
      <c r="F1462" t="s">
        <v>11511</v>
      </c>
      <c r="G1462" s="2">
        <v>24.251999999999999</v>
      </c>
      <c r="H1462" t="s">
        <v>11515</v>
      </c>
      <c r="I1462">
        <v>0.3</v>
      </c>
      <c r="K1462" s="3">
        <f t="shared" si="22"/>
        <v>0.26045816733067728</v>
      </c>
      <c r="L1462" s="4">
        <v>21</v>
      </c>
      <c r="M1462">
        <v>2</v>
      </c>
      <c r="N1462" s="3">
        <v>0.1736</v>
      </c>
      <c r="O1462" s="3">
        <v>0.22869999999999999</v>
      </c>
      <c r="P1462" s="4">
        <f>$L1462*IF($J1462="",$I1462,VLOOKUP($J1462,margin_ranges!$E$5:$F$10,2,FALSE))</f>
        <v>6.3</v>
      </c>
      <c r="Q1462">
        <f>SUMIF($C$2:$C$4819,$C1462,$P$2:$P6279)/SUMIF($C$2:$C$4819,$C1462,$L$2:$L$4819)</f>
        <v>0.26045816733067728</v>
      </c>
    </row>
    <row r="1463" spans="1:17" hidden="1" x14ac:dyDescent="0.3">
      <c r="A1463" t="s">
        <v>11502</v>
      </c>
      <c r="B1463" t="s">
        <v>3693</v>
      </c>
      <c r="C1463" t="s">
        <v>3761</v>
      </c>
      <c r="D1463" t="s">
        <v>3764</v>
      </c>
      <c r="E1463" t="s">
        <v>3765</v>
      </c>
      <c r="F1463" t="s">
        <v>11513</v>
      </c>
      <c r="G1463" s="2">
        <v>24.251999999999999</v>
      </c>
      <c r="H1463" t="s">
        <v>11512</v>
      </c>
      <c r="I1463">
        <v>0.3</v>
      </c>
      <c r="K1463" s="3">
        <f t="shared" si="22"/>
        <v>0.26045816733067728</v>
      </c>
      <c r="L1463" s="4">
        <v>571</v>
      </c>
      <c r="M1463">
        <v>57</v>
      </c>
      <c r="N1463" s="3">
        <v>0.24340000000000001</v>
      </c>
      <c r="O1463" s="3">
        <v>0.22869999999999999</v>
      </c>
      <c r="P1463" s="4">
        <f>$L1463*IF($J1463="",$I1463,VLOOKUP($J1463,margin_ranges!$E$5:$F$10,2,FALSE))</f>
        <v>171.29999999999998</v>
      </c>
      <c r="Q1463">
        <f>SUMIF($C$2:$C$4819,$C1463,$P$2:$P6280)/SUMIF($C$2:$C$4819,$C1463,$L$2:$L$4819)</f>
        <v>0.26045816733067728</v>
      </c>
    </row>
    <row r="1464" spans="1:17" hidden="1" x14ac:dyDescent="0.3">
      <c r="A1464" t="s">
        <v>11502</v>
      </c>
      <c r="B1464" t="s">
        <v>3693</v>
      </c>
      <c r="C1464" t="s">
        <v>3761</v>
      </c>
      <c r="D1464" t="s">
        <v>3766</v>
      </c>
      <c r="E1464" t="s">
        <v>3767</v>
      </c>
      <c r="F1464" t="s">
        <v>11511</v>
      </c>
      <c r="G1464" s="2">
        <v>24.251999999999999</v>
      </c>
      <c r="H1464" t="s">
        <v>11515</v>
      </c>
      <c r="I1464">
        <v>0.3</v>
      </c>
      <c r="K1464" s="3">
        <f t="shared" si="22"/>
        <v>0.26045816733067728</v>
      </c>
      <c r="L1464" s="4">
        <v>15</v>
      </c>
      <c r="M1464">
        <v>1</v>
      </c>
      <c r="N1464" s="3">
        <v>0.1148</v>
      </c>
      <c r="O1464" s="3">
        <v>0.22869999999999999</v>
      </c>
      <c r="P1464" s="4">
        <f>$L1464*IF($J1464="",$I1464,VLOOKUP($J1464,margin_ranges!$E$5:$F$10,2,FALSE))</f>
        <v>4.5</v>
      </c>
      <c r="Q1464">
        <f>SUMIF($C$2:$C$4819,$C1464,$P$2:$P6281)/SUMIF($C$2:$C$4819,$C1464,$L$2:$L$4819)</f>
        <v>0.26045816733067728</v>
      </c>
    </row>
    <row r="1465" spans="1:17" hidden="1" x14ac:dyDescent="0.3">
      <c r="A1465" t="s">
        <v>11502</v>
      </c>
      <c r="B1465" t="s">
        <v>3693</v>
      </c>
      <c r="C1465" t="s">
        <v>3761</v>
      </c>
      <c r="D1465" t="s">
        <v>3768</v>
      </c>
      <c r="E1465" t="s">
        <v>3769</v>
      </c>
      <c r="F1465" t="s">
        <v>11513</v>
      </c>
      <c r="G1465" s="2">
        <v>24.251999999999999</v>
      </c>
      <c r="H1465" t="s">
        <v>11517</v>
      </c>
      <c r="I1465">
        <v>0.2</v>
      </c>
      <c r="K1465" s="3">
        <f t="shared" si="22"/>
        <v>0.26045816733067728</v>
      </c>
      <c r="L1465" s="4">
        <v>397</v>
      </c>
      <c r="M1465">
        <v>40</v>
      </c>
      <c r="N1465" s="3">
        <v>0.24940000000000001</v>
      </c>
      <c r="O1465" s="3">
        <v>0.22869999999999999</v>
      </c>
      <c r="P1465" s="4">
        <f>$L1465*IF($J1465="",$I1465,VLOOKUP($J1465,margin_ranges!$E$5:$F$10,2,FALSE))</f>
        <v>79.400000000000006</v>
      </c>
      <c r="Q1465">
        <f>SUMIF($C$2:$C$4819,$C1465,$P$2:$P6282)/SUMIF($C$2:$C$4819,$C1465,$L$2:$L$4819)</f>
        <v>0.26045816733067728</v>
      </c>
    </row>
    <row r="1466" spans="1:17" hidden="1" x14ac:dyDescent="0.3">
      <c r="A1466" t="s">
        <v>11502</v>
      </c>
      <c r="B1466" t="s">
        <v>9981</v>
      </c>
      <c r="C1466" t="s">
        <v>9982</v>
      </c>
      <c r="D1466" t="s">
        <v>9983</v>
      </c>
      <c r="E1466" t="s">
        <v>9984</v>
      </c>
      <c r="F1466" t="s">
        <v>11513</v>
      </c>
      <c r="G1466" s="2">
        <v>29</v>
      </c>
      <c r="H1466" t="s">
        <v>11512</v>
      </c>
      <c r="I1466">
        <v>0.3</v>
      </c>
      <c r="K1466" s="3">
        <f t="shared" si="22"/>
        <v>0.3</v>
      </c>
      <c r="L1466" s="4">
        <v>134</v>
      </c>
      <c r="M1466">
        <v>65</v>
      </c>
      <c r="N1466" s="3">
        <v>3.1099999999999999E-2</v>
      </c>
      <c r="O1466" s="3">
        <v>2.7E-2</v>
      </c>
      <c r="P1466" s="4">
        <f>$L1466*IF($J1466="",$I1466,VLOOKUP($J1466,margin_ranges!$E$5:$F$10,2,FALSE))</f>
        <v>40.199999999999996</v>
      </c>
      <c r="Q1466">
        <f>SUMIF($C$2:$C$4819,$C1466,$P$2:$P6283)/SUMIF($C$2:$C$4819,$C1466,$L$2:$L$4819)</f>
        <v>0.3</v>
      </c>
    </row>
    <row r="1467" spans="1:17" hidden="1" x14ac:dyDescent="0.3">
      <c r="A1467" t="s">
        <v>11502</v>
      </c>
      <c r="B1467" t="s">
        <v>9981</v>
      </c>
      <c r="C1467" t="s">
        <v>9982</v>
      </c>
      <c r="D1467" t="s">
        <v>9985</v>
      </c>
      <c r="E1467" t="s">
        <v>9986</v>
      </c>
      <c r="F1467" t="s">
        <v>11513</v>
      </c>
      <c r="G1467" s="2">
        <v>29</v>
      </c>
      <c r="H1467" t="s">
        <v>11512</v>
      </c>
      <c r="I1467">
        <v>0.3</v>
      </c>
      <c r="K1467" s="3">
        <f t="shared" si="22"/>
        <v>0.3</v>
      </c>
      <c r="L1467" s="4">
        <v>71</v>
      </c>
      <c r="M1467">
        <v>35</v>
      </c>
      <c r="N1467" s="3">
        <v>2.0899999999999998E-2</v>
      </c>
      <c r="O1467" s="3">
        <v>2.7E-2</v>
      </c>
      <c r="P1467" s="4">
        <f>$L1467*IF($J1467="",$I1467,VLOOKUP($J1467,margin_ranges!$E$5:$F$10,2,FALSE))</f>
        <v>21.3</v>
      </c>
      <c r="Q1467">
        <f>SUMIF($C$2:$C$4819,$C1467,$P$2:$P6284)/SUMIF($C$2:$C$4819,$C1467,$L$2:$L$4819)</f>
        <v>0.3</v>
      </c>
    </row>
    <row r="1468" spans="1:17" hidden="1" x14ac:dyDescent="0.3">
      <c r="A1468" t="s">
        <v>11502</v>
      </c>
      <c r="B1468" t="s">
        <v>801</v>
      </c>
      <c r="C1468" t="s">
        <v>846</v>
      </c>
      <c r="D1468" t="s">
        <v>847</v>
      </c>
      <c r="E1468" t="s">
        <v>848</v>
      </c>
      <c r="F1468" t="s">
        <v>11511</v>
      </c>
      <c r="G1468" s="2">
        <v>35.295499999999997</v>
      </c>
      <c r="H1468" t="s">
        <v>11512</v>
      </c>
      <c r="I1468">
        <v>0.3</v>
      </c>
      <c r="K1468" s="3">
        <f t="shared" si="22"/>
        <v>0.3</v>
      </c>
      <c r="L1468" s="4">
        <v>80</v>
      </c>
      <c r="M1468">
        <v>40</v>
      </c>
      <c r="N1468" s="3">
        <v>0.3125</v>
      </c>
      <c r="O1468" s="3">
        <v>0.2903</v>
      </c>
      <c r="P1468" s="4">
        <f>$L1468*IF($J1468="",$I1468,VLOOKUP($J1468,margin_ranges!$E$5:$F$10,2,FALSE))</f>
        <v>24</v>
      </c>
      <c r="Q1468">
        <f>SUMIF($C$2:$C$4819,$C1468,$P$2:$P6285)/SUMIF($C$2:$C$4819,$C1468,$L$2:$L$4819)</f>
        <v>0.3</v>
      </c>
    </row>
    <row r="1469" spans="1:17" hidden="1" x14ac:dyDescent="0.3">
      <c r="A1469" t="s">
        <v>11502</v>
      </c>
      <c r="B1469" t="s">
        <v>801</v>
      </c>
      <c r="C1469" t="s">
        <v>846</v>
      </c>
      <c r="D1469" t="s">
        <v>849</v>
      </c>
      <c r="E1469" t="s">
        <v>850</v>
      </c>
      <c r="F1469" t="s">
        <v>11511</v>
      </c>
      <c r="G1469" s="2">
        <v>35.295499999999997</v>
      </c>
      <c r="H1469" t="s">
        <v>11512</v>
      </c>
      <c r="I1469">
        <v>0.3</v>
      </c>
      <c r="K1469" s="3">
        <f t="shared" si="22"/>
        <v>0.3</v>
      </c>
      <c r="L1469" s="4">
        <v>44</v>
      </c>
      <c r="M1469">
        <v>22</v>
      </c>
      <c r="N1469" s="3">
        <v>0.2974</v>
      </c>
      <c r="O1469" s="3">
        <v>0.2903</v>
      </c>
      <c r="P1469" s="4">
        <f>$L1469*IF($J1469="",$I1469,VLOOKUP($J1469,margin_ranges!$E$5:$F$10,2,FALSE))</f>
        <v>13.2</v>
      </c>
      <c r="Q1469">
        <f>SUMIF($C$2:$C$4819,$C1469,$P$2:$P6286)/SUMIF($C$2:$C$4819,$C1469,$L$2:$L$4819)</f>
        <v>0.3</v>
      </c>
    </row>
    <row r="1470" spans="1:17" hidden="1" x14ac:dyDescent="0.3">
      <c r="A1470" t="s">
        <v>11502</v>
      </c>
      <c r="B1470" t="s">
        <v>801</v>
      </c>
      <c r="C1470" t="s">
        <v>846</v>
      </c>
      <c r="D1470" t="s">
        <v>851</v>
      </c>
      <c r="E1470" t="s">
        <v>852</v>
      </c>
      <c r="F1470" t="s">
        <v>11511</v>
      </c>
      <c r="G1470" s="2">
        <v>35.295499999999997</v>
      </c>
      <c r="H1470" t="s">
        <v>11512</v>
      </c>
      <c r="I1470">
        <v>0.3</v>
      </c>
      <c r="K1470" s="3">
        <f t="shared" si="22"/>
        <v>0.3</v>
      </c>
      <c r="L1470" s="4">
        <v>41</v>
      </c>
      <c r="M1470">
        <v>21</v>
      </c>
      <c r="N1470" s="3">
        <v>0.25130000000000002</v>
      </c>
      <c r="O1470" s="3">
        <v>0.2903</v>
      </c>
      <c r="P1470" s="4">
        <f>$L1470*IF($J1470="",$I1470,VLOOKUP($J1470,margin_ranges!$E$5:$F$10,2,FALSE))</f>
        <v>12.299999999999999</v>
      </c>
      <c r="Q1470">
        <f>SUMIF($C$2:$C$4819,$C1470,$P$2:$P6287)/SUMIF($C$2:$C$4819,$C1470,$L$2:$L$4819)</f>
        <v>0.3</v>
      </c>
    </row>
    <row r="1471" spans="1:17" hidden="1" x14ac:dyDescent="0.3">
      <c r="A1471" t="s">
        <v>11502</v>
      </c>
      <c r="B1471" t="s">
        <v>801</v>
      </c>
      <c r="C1471" t="s">
        <v>846</v>
      </c>
      <c r="D1471" t="s">
        <v>853</v>
      </c>
      <c r="E1471" t="s">
        <v>854</v>
      </c>
      <c r="F1471" t="s">
        <v>11511</v>
      </c>
      <c r="G1471" s="2">
        <v>35.295499999999997</v>
      </c>
      <c r="H1471" t="s">
        <v>11512</v>
      </c>
      <c r="I1471">
        <v>0.3</v>
      </c>
      <c r="K1471" s="3">
        <f t="shared" si="22"/>
        <v>0.3</v>
      </c>
      <c r="L1471" s="4">
        <v>32</v>
      </c>
      <c r="M1471">
        <v>16</v>
      </c>
      <c r="N1471" s="3">
        <v>0.30530000000000002</v>
      </c>
      <c r="O1471" s="3">
        <v>0.2903</v>
      </c>
      <c r="P1471" s="4">
        <f>$L1471*IF($J1471="",$I1471,VLOOKUP($J1471,margin_ranges!$E$5:$F$10,2,FALSE))</f>
        <v>9.6</v>
      </c>
      <c r="Q1471">
        <f>SUMIF($C$2:$C$4819,$C1471,$P$2:$P6288)/SUMIF($C$2:$C$4819,$C1471,$L$2:$L$4819)</f>
        <v>0.3</v>
      </c>
    </row>
    <row r="1472" spans="1:17" hidden="1" x14ac:dyDescent="0.3">
      <c r="A1472" t="s">
        <v>11502</v>
      </c>
      <c r="B1472" t="s">
        <v>3693</v>
      </c>
      <c r="C1472" t="s">
        <v>3770</v>
      </c>
      <c r="D1472" t="s">
        <v>3771</v>
      </c>
      <c r="E1472" t="s">
        <v>3772</v>
      </c>
      <c r="F1472" t="s">
        <v>11511</v>
      </c>
      <c r="G1472" s="2">
        <v>29</v>
      </c>
      <c r="H1472" t="s">
        <v>11515</v>
      </c>
      <c r="I1472">
        <v>0.3</v>
      </c>
      <c r="K1472" s="3">
        <f t="shared" si="22"/>
        <v>0.29999999999999993</v>
      </c>
      <c r="L1472" s="4">
        <v>159</v>
      </c>
      <c r="M1472">
        <v>46</v>
      </c>
      <c r="N1472" s="3">
        <v>0.2044</v>
      </c>
      <c r="O1472" s="3">
        <v>0.1938</v>
      </c>
      <c r="P1472" s="4">
        <f>$L1472*IF($J1472="",$I1472,VLOOKUP($J1472,margin_ranges!$E$5:$F$10,2,FALSE))</f>
        <v>47.699999999999996</v>
      </c>
      <c r="Q1472">
        <f>SUMIF($C$2:$C$4819,$C1472,$P$2:$P6289)/SUMIF($C$2:$C$4819,$C1472,$L$2:$L$4819)</f>
        <v>0.29999999999999993</v>
      </c>
    </row>
    <row r="1473" spans="1:17" hidden="1" x14ac:dyDescent="0.3">
      <c r="A1473" t="s">
        <v>11502</v>
      </c>
      <c r="B1473" t="s">
        <v>3693</v>
      </c>
      <c r="C1473" t="s">
        <v>3770</v>
      </c>
      <c r="D1473" t="s">
        <v>3773</v>
      </c>
      <c r="E1473" t="s">
        <v>3774</v>
      </c>
      <c r="F1473" t="s">
        <v>11511</v>
      </c>
      <c r="G1473" s="2">
        <v>29</v>
      </c>
      <c r="H1473" t="s">
        <v>11515</v>
      </c>
      <c r="I1473">
        <v>0.3</v>
      </c>
      <c r="K1473" s="3">
        <f t="shared" si="22"/>
        <v>0.29999999999999993</v>
      </c>
      <c r="L1473" s="4">
        <v>170</v>
      </c>
      <c r="M1473">
        <v>49</v>
      </c>
      <c r="N1473" s="3">
        <v>0.20180000000000001</v>
      </c>
      <c r="O1473" s="3">
        <v>0.1938</v>
      </c>
      <c r="P1473" s="4">
        <f>$L1473*IF($J1473="",$I1473,VLOOKUP($J1473,margin_ranges!$E$5:$F$10,2,FALSE))</f>
        <v>51</v>
      </c>
      <c r="Q1473">
        <f>SUMIF($C$2:$C$4819,$C1473,$P$2:$P6290)/SUMIF($C$2:$C$4819,$C1473,$L$2:$L$4819)</f>
        <v>0.29999999999999993</v>
      </c>
    </row>
    <row r="1474" spans="1:17" hidden="1" x14ac:dyDescent="0.3">
      <c r="A1474" t="s">
        <v>11502</v>
      </c>
      <c r="B1474" t="s">
        <v>3693</v>
      </c>
      <c r="C1474" t="s">
        <v>3770</v>
      </c>
      <c r="D1474" t="s">
        <v>3775</v>
      </c>
      <c r="E1474" t="s">
        <v>3776</v>
      </c>
      <c r="F1474" t="s">
        <v>11511</v>
      </c>
      <c r="G1474" s="2">
        <v>29</v>
      </c>
      <c r="H1474" t="s">
        <v>11515</v>
      </c>
      <c r="I1474">
        <v>0.3</v>
      </c>
      <c r="K1474" s="3">
        <f t="shared" si="22"/>
        <v>0.29999999999999993</v>
      </c>
      <c r="L1474" s="4">
        <v>7</v>
      </c>
      <c r="M1474">
        <v>2</v>
      </c>
      <c r="N1474" s="3">
        <v>0.13100000000000001</v>
      </c>
      <c r="O1474" s="3">
        <v>0.1938</v>
      </c>
      <c r="P1474" s="4">
        <f>$L1474*IF($J1474="",$I1474,VLOOKUP($J1474,margin_ranges!$E$5:$F$10,2,FALSE))</f>
        <v>2.1</v>
      </c>
      <c r="Q1474">
        <f>SUMIF($C$2:$C$4819,$C1474,$P$2:$P6291)/SUMIF($C$2:$C$4819,$C1474,$L$2:$L$4819)</f>
        <v>0.29999999999999993</v>
      </c>
    </row>
    <row r="1475" spans="1:17" hidden="1" x14ac:dyDescent="0.3">
      <c r="A1475" t="s">
        <v>11502</v>
      </c>
      <c r="B1475" t="s">
        <v>3693</v>
      </c>
      <c r="C1475" t="s">
        <v>3770</v>
      </c>
      <c r="D1475" t="s">
        <v>3777</v>
      </c>
      <c r="E1475" t="s">
        <v>3778</v>
      </c>
      <c r="F1475" t="s">
        <v>11511</v>
      </c>
      <c r="G1475" s="2">
        <v>29</v>
      </c>
      <c r="H1475" t="s">
        <v>11515</v>
      </c>
      <c r="I1475">
        <v>0.3</v>
      </c>
      <c r="K1475" s="3">
        <f t="shared" ref="K1475:K1538" si="23">Q1475</f>
        <v>0.29999999999999993</v>
      </c>
      <c r="L1475" s="4">
        <v>9</v>
      </c>
      <c r="M1475">
        <v>3</v>
      </c>
      <c r="N1475" s="3">
        <v>0.16819999999999999</v>
      </c>
      <c r="O1475" s="3">
        <v>0.1938</v>
      </c>
      <c r="P1475" s="4">
        <f>$L1475*IF($J1475="",$I1475,VLOOKUP($J1475,margin_ranges!$E$5:$F$10,2,FALSE))</f>
        <v>2.6999999999999997</v>
      </c>
      <c r="Q1475">
        <f>SUMIF($C$2:$C$4819,$C1475,$P$2:$P6292)/SUMIF($C$2:$C$4819,$C1475,$L$2:$L$4819)</f>
        <v>0.29999999999999993</v>
      </c>
    </row>
    <row r="1476" spans="1:17" hidden="1" x14ac:dyDescent="0.3">
      <c r="A1476" t="s">
        <v>11502</v>
      </c>
      <c r="B1476" t="s">
        <v>1360</v>
      </c>
      <c r="C1476" t="s">
        <v>1647</v>
      </c>
      <c r="D1476" t="s">
        <v>1648</v>
      </c>
      <c r="E1476" t="s">
        <v>1649</v>
      </c>
      <c r="F1476" t="s">
        <v>11511</v>
      </c>
      <c r="G1476" s="2">
        <v>19.849399999999999</v>
      </c>
      <c r="H1476" t="s">
        <v>11515</v>
      </c>
      <c r="I1476">
        <v>0.3</v>
      </c>
      <c r="K1476" s="3">
        <f t="shared" si="23"/>
        <v>0.3</v>
      </c>
      <c r="L1476" s="4">
        <v>75</v>
      </c>
      <c r="M1476">
        <v>36</v>
      </c>
      <c r="N1476" s="3">
        <v>0.44869999999999999</v>
      </c>
      <c r="O1476" s="3">
        <v>0.4365</v>
      </c>
      <c r="P1476" s="4">
        <f>$L1476*IF($J1476="",$I1476,VLOOKUP($J1476,margin_ranges!$E$5:$F$10,2,FALSE))</f>
        <v>22.5</v>
      </c>
      <c r="Q1476">
        <f>SUMIF($C$2:$C$4819,$C1476,$P$2:$P6293)/SUMIF($C$2:$C$4819,$C1476,$L$2:$L$4819)</f>
        <v>0.3</v>
      </c>
    </row>
    <row r="1477" spans="1:17" hidden="1" x14ac:dyDescent="0.3">
      <c r="A1477" t="s">
        <v>11502</v>
      </c>
      <c r="B1477" t="s">
        <v>1360</v>
      </c>
      <c r="C1477" t="s">
        <v>1647</v>
      </c>
      <c r="D1477" t="s">
        <v>1650</v>
      </c>
      <c r="E1477" t="s">
        <v>1651</v>
      </c>
      <c r="F1477" t="s">
        <v>11511</v>
      </c>
      <c r="G1477" s="2">
        <v>19.849399999999999</v>
      </c>
      <c r="H1477" t="s">
        <v>11512</v>
      </c>
      <c r="I1477">
        <v>0.3</v>
      </c>
      <c r="K1477" s="3">
        <f t="shared" si="23"/>
        <v>0.3</v>
      </c>
      <c r="L1477" s="4">
        <v>66</v>
      </c>
      <c r="M1477">
        <v>32</v>
      </c>
      <c r="N1477" s="3">
        <v>0.4748</v>
      </c>
      <c r="O1477" s="3">
        <v>0.4365</v>
      </c>
      <c r="P1477" s="4">
        <f>$L1477*IF($J1477="",$I1477,VLOOKUP($J1477,margin_ranges!$E$5:$F$10,2,FALSE))</f>
        <v>19.8</v>
      </c>
      <c r="Q1477">
        <f>SUMIF($C$2:$C$4819,$C1477,$P$2:$P6294)/SUMIF($C$2:$C$4819,$C1477,$L$2:$L$4819)</f>
        <v>0.3</v>
      </c>
    </row>
    <row r="1478" spans="1:17" hidden="1" x14ac:dyDescent="0.3">
      <c r="A1478" t="s">
        <v>11502</v>
      </c>
      <c r="B1478" t="s">
        <v>1360</v>
      </c>
      <c r="C1478" t="s">
        <v>1647</v>
      </c>
      <c r="D1478" t="s">
        <v>1652</v>
      </c>
      <c r="E1478" t="s">
        <v>1653</v>
      </c>
      <c r="F1478" t="s">
        <v>11511</v>
      </c>
      <c r="G1478" s="2">
        <v>19.849399999999999</v>
      </c>
      <c r="H1478" t="s">
        <v>11515</v>
      </c>
      <c r="I1478">
        <v>0.3</v>
      </c>
      <c r="K1478" s="3">
        <f t="shared" si="23"/>
        <v>0.3</v>
      </c>
      <c r="L1478" s="4">
        <v>33</v>
      </c>
      <c r="M1478">
        <v>16</v>
      </c>
      <c r="N1478" s="3">
        <v>0.3896</v>
      </c>
      <c r="O1478" s="3">
        <v>0.4365</v>
      </c>
      <c r="P1478" s="4">
        <f>$L1478*IF($J1478="",$I1478,VLOOKUP($J1478,margin_ranges!$E$5:$F$10,2,FALSE))</f>
        <v>9.9</v>
      </c>
      <c r="Q1478">
        <f>SUMIF($C$2:$C$4819,$C1478,$P$2:$P6295)/SUMIF($C$2:$C$4819,$C1478,$L$2:$L$4819)</f>
        <v>0.3</v>
      </c>
    </row>
    <row r="1479" spans="1:17" hidden="1" x14ac:dyDescent="0.3">
      <c r="A1479" t="s">
        <v>11502</v>
      </c>
      <c r="B1479" t="s">
        <v>1360</v>
      </c>
      <c r="C1479" t="s">
        <v>1647</v>
      </c>
      <c r="D1479" t="s">
        <v>1654</v>
      </c>
      <c r="E1479" t="s">
        <v>1655</v>
      </c>
      <c r="F1479" t="s">
        <v>11511</v>
      </c>
      <c r="G1479" s="2">
        <v>19.849399999999999</v>
      </c>
      <c r="H1479" t="s">
        <v>11512</v>
      </c>
      <c r="I1479">
        <v>0.3</v>
      </c>
      <c r="K1479" s="3">
        <f t="shared" si="23"/>
        <v>0.3</v>
      </c>
      <c r="L1479" s="4">
        <v>32</v>
      </c>
      <c r="M1479">
        <v>16</v>
      </c>
      <c r="N1479" s="3">
        <v>0.39429999999999998</v>
      </c>
      <c r="O1479" s="3">
        <v>0.4365</v>
      </c>
      <c r="P1479" s="4">
        <f>$L1479*IF($J1479="",$I1479,VLOOKUP($J1479,margin_ranges!$E$5:$F$10,2,FALSE))</f>
        <v>9.6</v>
      </c>
      <c r="Q1479">
        <f>SUMIF($C$2:$C$4819,$C1479,$P$2:$P6296)/SUMIF($C$2:$C$4819,$C1479,$L$2:$L$4819)</f>
        <v>0.3</v>
      </c>
    </row>
    <row r="1480" spans="1:17" hidden="1" x14ac:dyDescent="0.3">
      <c r="A1480" t="s">
        <v>11502</v>
      </c>
      <c r="B1480" t="s">
        <v>3932</v>
      </c>
      <c r="C1480" t="s">
        <v>3933</v>
      </c>
      <c r="D1480" t="s">
        <v>3934</v>
      </c>
      <c r="E1480" t="s">
        <v>3935</v>
      </c>
      <c r="F1480" t="s">
        <v>11511</v>
      </c>
      <c r="G1480" s="2">
        <v>25</v>
      </c>
      <c r="H1480" t="s">
        <v>11512</v>
      </c>
      <c r="I1480">
        <v>0.3</v>
      </c>
      <c r="K1480" s="3">
        <f t="shared" si="23"/>
        <v>0.3</v>
      </c>
      <c r="L1480" s="4">
        <v>114</v>
      </c>
      <c r="M1480">
        <v>4</v>
      </c>
      <c r="N1480" s="3">
        <v>0.22770000000000001</v>
      </c>
      <c r="O1480" s="3">
        <v>0.2097</v>
      </c>
      <c r="P1480" s="4">
        <f>$L1480*IF($J1480="",$I1480,VLOOKUP($J1480,margin_ranges!$E$5:$F$10,2,FALSE))</f>
        <v>34.199999999999996</v>
      </c>
      <c r="Q1480">
        <f>SUMIF($C$2:$C$4819,$C1480,$P$2:$P6297)/SUMIF($C$2:$C$4819,$C1480,$L$2:$L$4819)</f>
        <v>0.3</v>
      </c>
    </row>
    <row r="1481" spans="1:17" hidden="1" x14ac:dyDescent="0.3">
      <c r="A1481" t="s">
        <v>11502</v>
      </c>
      <c r="B1481" t="s">
        <v>3932</v>
      </c>
      <c r="C1481" t="s">
        <v>3933</v>
      </c>
      <c r="D1481" t="s">
        <v>3936</v>
      </c>
      <c r="E1481" t="s">
        <v>3937</v>
      </c>
      <c r="F1481" t="s">
        <v>11513</v>
      </c>
      <c r="G1481" s="2">
        <v>25</v>
      </c>
      <c r="H1481" t="s">
        <v>11512</v>
      </c>
      <c r="I1481">
        <v>0.3</v>
      </c>
      <c r="K1481" s="3">
        <f t="shared" si="23"/>
        <v>0.3</v>
      </c>
      <c r="L1481" s="4">
        <v>588</v>
      </c>
      <c r="M1481">
        <v>19</v>
      </c>
      <c r="N1481" s="3">
        <v>0.1865</v>
      </c>
      <c r="O1481" s="3">
        <v>0.2097</v>
      </c>
      <c r="P1481" s="4">
        <f>$L1481*IF($J1481="",$I1481,VLOOKUP($J1481,margin_ranges!$E$5:$F$10,2,FALSE))</f>
        <v>176.4</v>
      </c>
      <c r="Q1481">
        <f>SUMIF($C$2:$C$4819,$C1481,$P$2:$P6298)/SUMIF($C$2:$C$4819,$C1481,$L$2:$L$4819)</f>
        <v>0.3</v>
      </c>
    </row>
    <row r="1482" spans="1:17" hidden="1" x14ac:dyDescent="0.3">
      <c r="A1482" t="s">
        <v>11502</v>
      </c>
      <c r="B1482" t="s">
        <v>3932</v>
      </c>
      <c r="C1482" t="s">
        <v>3933</v>
      </c>
      <c r="D1482" t="s">
        <v>3938</v>
      </c>
      <c r="E1482" t="s">
        <v>3939</v>
      </c>
      <c r="F1482" t="s">
        <v>11513</v>
      </c>
      <c r="G1482" s="2">
        <v>25</v>
      </c>
      <c r="H1482" t="s">
        <v>11512</v>
      </c>
      <c r="I1482">
        <v>0.3</v>
      </c>
      <c r="K1482" s="3">
        <f t="shared" si="23"/>
        <v>0.3</v>
      </c>
      <c r="L1482" s="4">
        <v>686</v>
      </c>
      <c r="M1482">
        <v>22</v>
      </c>
      <c r="N1482" s="3">
        <v>0.21429999999999999</v>
      </c>
      <c r="O1482" s="3">
        <v>0.2097</v>
      </c>
      <c r="P1482" s="4">
        <f>$L1482*IF($J1482="",$I1482,VLOOKUP($J1482,margin_ranges!$E$5:$F$10,2,FALSE))</f>
        <v>205.79999999999998</v>
      </c>
      <c r="Q1482">
        <f>SUMIF($C$2:$C$4819,$C1482,$P$2:$P6299)/SUMIF($C$2:$C$4819,$C1482,$L$2:$L$4819)</f>
        <v>0.3</v>
      </c>
    </row>
    <row r="1483" spans="1:17" hidden="1" x14ac:dyDescent="0.3">
      <c r="A1483" t="s">
        <v>11502</v>
      </c>
      <c r="B1483" t="s">
        <v>3932</v>
      </c>
      <c r="C1483" t="s">
        <v>3933</v>
      </c>
      <c r="D1483" t="s">
        <v>3940</v>
      </c>
      <c r="E1483" t="s">
        <v>3941</v>
      </c>
      <c r="F1483" t="s">
        <v>11513</v>
      </c>
      <c r="G1483" s="2">
        <v>25</v>
      </c>
      <c r="H1483" t="s">
        <v>11512</v>
      </c>
      <c r="I1483">
        <v>0.3</v>
      </c>
      <c r="K1483" s="3">
        <f t="shared" si="23"/>
        <v>0.3</v>
      </c>
      <c r="L1483" s="4">
        <v>288</v>
      </c>
      <c r="M1483">
        <v>9</v>
      </c>
      <c r="N1483" s="3">
        <v>0.1009</v>
      </c>
      <c r="O1483" s="3">
        <v>0.2097</v>
      </c>
      <c r="P1483" s="4">
        <f>$L1483*IF($J1483="",$I1483,VLOOKUP($J1483,margin_ranges!$E$5:$F$10,2,FALSE))</f>
        <v>86.399999999999991</v>
      </c>
      <c r="Q1483">
        <f>SUMIF($C$2:$C$4819,$C1483,$P$2:$P6300)/SUMIF($C$2:$C$4819,$C1483,$L$2:$L$4819)</f>
        <v>0.3</v>
      </c>
    </row>
    <row r="1484" spans="1:17" hidden="1" x14ac:dyDescent="0.3">
      <c r="A1484" t="s">
        <v>11502</v>
      </c>
      <c r="B1484" t="s">
        <v>3932</v>
      </c>
      <c r="C1484" t="s">
        <v>3933</v>
      </c>
      <c r="D1484" t="s">
        <v>3942</v>
      </c>
      <c r="E1484" t="s">
        <v>3943</v>
      </c>
      <c r="F1484" t="s">
        <v>11513</v>
      </c>
      <c r="G1484" s="2">
        <v>25</v>
      </c>
      <c r="H1484" t="s">
        <v>11512</v>
      </c>
      <c r="I1484">
        <v>0.3</v>
      </c>
      <c r="K1484" s="3">
        <f t="shared" si="23"/>
        <v>0.3</v>
      </c>
      <c r="L1484" s="4">
        <v>670</v>
      </c>
      <c r="M1484">
        <v>22</v>
      </c>
      <c r="N1484" s="3">
        <v>0.31609999999999999</v>
      </c>
      <c r="O1484" s="3">
        <v>0.2097</v>
      </c>
      <c r="P1484" s="4">
        <f>$L1484*IF($J1484="",$I1484,VLOOKUP($J1484,margin_ranges!$E$5:$F$10,2,FALSE))</f>
        <v>201</v>
      </c>
      <c r="Q1484">
        <f>SUMIF($C$2:$C$4819,$C1484,$P$2:$P6301)/SUMIF($C$2:$C$4819,$C1484,$L$2:$L$4819)</f>
        <v>0.3</v>
      </c>
    </row>
    <row r="1485" spans="1:17" hidden="1" x14ac:dyDescent="0.3">
      <c r="A1485" t="s">
        <v>11502</v>
      </c>
      <c r="B1485" t="s">
        <v>3932</v>
      </c>
      <c r="C1485" t="s">
        <v>3933</v>
      </c>
      <c r="D1485" t="s">
        <v>3944</v>
      </c>
      <c r="E1485" t="s">
        <v>3945</v>
      </c>
      <c r="F1485" t="s">
        <v>11513</v>
      </c>
      <c r="G1485" s="2">
        <v>25</v>
      </c>
      <c r="H1485" t="s">
        <v>11512</v>
      </c>
      <c r="I1485">
        <v>0.3</v>
      </c>
      <c r="K1485" s="3">
        <f t="shared" si="23"/>
        <v>0.3</v>
      </c>
      <c r="L1485" s="4">
        <v>217</v>
      </c>
      <c r="M1485">
        <v>7</v>
      </c>
      <c r="N1485" s="3">
        <v>0.1668</v>
      </c>
      <c r="O1485" s="3">
        <v>0.2097</v>
      </c>
      <c r="P1485" s="4">
        <f>$L1485*IF($J1485="",$I1485,VLOOKUP($J1485,margin_ranges!$E$5:$F$10,2,FALSE))</f>
        <v>65.099999999999994</v>
      </c>
      <c r="Q1485">
        <f>SUMIF($C$2:$C$4819,$C1485,$P$2:$P6302)/SUMIF($C$2:$C$4819,$C1485,$L$2:$L$4819)</f>
        <v>0.3</v>
      </c>
    </row>
    <row r="1486" spans="1:17" hidden="1" x14ac:dyDescent="0.3">
      <c r="A1486" t="s">
        <v>11502</v>
      </c>
      <c r="B1486" t="s">
        <v>3932</v>
      </c>
      <c r="C1486" t="s">
        <v>3933</v>
      </c>
      <c r="D1486" t="s">
        <v>3946</v>
      </c>
      <c r="E1486" t="s">
        <v>3947</v>
      </c>
      <c r="F1486" t="s">
        <v>11511</v>
      </c>
      <c r="G1486" s="2">
        <v>25</v>
      </c>
      <c r="H1486" t="s">
        <v>11512</v>
      </c>
      <c r="I1486">
        <v>0.3</v>
      </c>
      <c r="K1486" s="3">
        <f t="shared" si="23"/>
        <v>0.3</v>
      </c>
      <c r="L1486" s="4">
        <v>25</v>
      </c>
      <c r="M1486">
        <v>1</v>
      </c>
      <c r="N1486" s="3">
        <v>0.22919999999999999</v>
      </c>
      <c r="O1486" s="3">
        <v>0.2097</v>
      </c>
      <c r="P1486" s="4">
        <f>$L1486*IF($J1486="",$I1486,VLOOKUP($J1486,margin_ranges!$E$5:$F$10,2,FALSE))</f>
        <v>7.5</v>
      </c>
      <c r="Q1486">
        <f>SUMIF($C$2:$C$4819,$C1486,$P$2:$P6303)/SUMIF($C$2:$C$4819,$C1486,$L$2:$L$4819)</f>
        <v>0.3</v>
      </c>
    </row>
    <row r="1487" spans="1:17" hidden="1" x14ac:dyDescent="0.3">
      <c r="A1487" t="s">
        <v>11502</v>
      </c>
      <c r="B1487" t="s">
        <v>3932</v>
      </c>
      <c r="C1487" t="s">
        <v>3933</v>
      </c>
      <c r="D1487" t="s">
        <v>3948</v>
      </c>
      <c r="E1487" t="s">
        <v>3949</v>
      </c>
      <c r="F1487" t="s">
        <v>11513</v>
      </c>
      <c r="G1487" s="2">
        <v>25</v>
      </c>
      <c r="H1487" t="s">
        <v>11512</v>
      </c>
      <c r="I1487">
        <v>0.3</v>
      </c>
      <c r="K1487" s="3">
        <f t="shared" si="23"/>
        <v>0.3</v>
      </c>
      <c r="L1487" s="4">
        <v>511</v>
      </c>
      <c r="M1487">
        <v>16</v>
      </c>
      <c r="N1487" s="3">
        <v>0.2271</v>
      </c>
      <c r="O1487" s="3">
        <v>0.2097</v>
      </c>
      <c r="P1487" s="4">
        <f>$L1487*IF($J1487="",$I1487,VLOOKUP($J1487,margin_ranges!$E$5:$F$10,2,FALSE))</f>
        <v>153.29999999999998</v>
      </c>
      <c r="Q1487">
        <f>SUMIF($C$2:$C$4819,$C1487,$P$2:$P6304)/SUMIF($C$2:$C$4819,$C1487,$L$2:$L$4819)</f>
        <v>0.3</v>
      </c>
    </row>
    <row r="1488" spans="1:17" hidden="1" x14ac:dyDescent="0.3">
      <c r="A1488" t="s">
        <v>11502</v>
      </c>
      <c r="B1488" t="s">
        <v>3693</v>
      </c>
      <c r="C1488" t="s">
        <v>3779</v>
      </c>
      <c r="D1488" t="s">
        <v>3780</v>
      </c>
      <c r="E1488" t="s">
        <v>3781</v>
      </c>
      <c r="F1488" t="s">
        <v>11511</v>
      </c>
      <c r="G1488" s="2">
        <v>29.522600000000001</v>
      </c>
      <c r="H1488" t="s">
        <v>11515</v>
      </c>
      <c r="I1488">
        <v>0.3</v>
      </c>
      <c r="K1488" s="3">
        <f t="shared" si="23"/>
        <v>0.3</v>
      </c>
      <c r="L1488" s="4">
        <v>7</v>
      </c>
      <c r="M1488">
        <v>2</v>
      </c>
      <c r="N1488" s="3">
        <v>9.5200000000000007E-2</v>
      </c>
      <c r="O1488" s="3">
        <v>0.16470000000000001</v>
      </c>
      <c r="P1488" s="4">
        <f>$L1488*IF($J1488="",$I1488,VLOOKUP($J1488,margin_ranges!$E$5:$F$10,2,FALSE))</f>
        <v>2.1</v>
      </c>
      <c r="Q1488">
        <f>SUMIF($C$2:$C$4819,$C1488,$P$2:$P6305)/SUMIF($C$2:$C$4819,$C1488,$L$2:$L$4819)</f>
        <v>0.3</v>
      </c>
    </row>
    <row r="1489" spans="1:17" hidden="1" x14ac:dyDescent="0.3">
      <c r="A1489" t="s">
        <v>11502</v>
      </c>
      <c r="B1489" t="s">
        <v>3693</v>
      </c>
      <c r="C1489" t="s">
        <v>3779</v>
      </c>
      <c r="D1489" t="s">
        <v>3782</v>
      </c>
      <c r="E1489" t="s">
        <v>3783</v>
      </c>
      <c r="F1489" t="s">
        <v>11511</v>
      </c>
      <c r="G1489" s="2">
        <v>29.522600000000001</v>
      </c>
      <c r="H1489" t="s">
        <v>11515</v>
      </c>
      <c r="I1489">
        <v>0.3</v>
      </c>
      <c r="K1489" s="3">
        <f t="shared" si="23"/>
        <v>0.3</v>
      </c>
      <c r="L1489" s="4">
        <v>167</v>
      </c>
      <c r="M1489">
        <v>52</v>
      </c>
      <c r="N1489" s="3">
        <v>0.19400000000000001</v>
      </c>
      <c r="O1489" s="3">
        <v>0.16470000000000001</v>
      </c>
      <c r="P1489" s="4">
        <f>$L1489*IF($J1489="",$I1489,VLOOKUP($J1489,margin_ranges!$E$5:$F$10,2,FALSE))</f>
        <v>50.1</v>
      </c>
      <c r="Q1489">
        <f>SUMIF($C$2:$C$4819,$C1489,$P$2:$P6306)/SUMIF($C$2:$C$4819,$C1489,$L$2:$L$4819)</f>
        <v>0.3</v>
      </c>
    </row>
    <row r="1490" spans="1:17" hidden="1" x14ac:dyDescent="0.3">
      <c r="A1490" t="s">
        <v>11502</v>
      </c>
      <c r="B1490" t="s">
        <v>3693</v>
      </c>
      <c r="C1490" t="s">
        <v>3779</v>
      </c>
      <c r="D1490" t="s">
        <v>3784</v>
      </c>
      <c r="E1490" t="s">
        <v>3785</v>
      </c>
      <c r="F1490" t="s">
        <v>11511</v>
      </c>
      <c r="G1490" s="2">
        <v>29.522600000000001</v>
      </c>
      <c r="H1490" t="s">
        <v>11515</v>
      </c>
      <c r="I1490">
        <v>0.3</v>
      </c>
      <c r="K1490" s="3">
        <f t="shared" si="23"/>
        <v>0.3</v>
      </c>
      <c r="L1490" s="4">
        <v>7</v>
      </c>
      <c r="M1490">
        <v>2</v>
      </c>
      <c r="N1490" s="3">
        <v>8.9700000000000002E-2</v>
      </c>
      <c r="O1490" s="3">
        <v>0.16470000000000001</v>
      </c>
      <c r="P1490" s="4">
        <f>$L1490*IF($J1490="",$I1490,VLOOKUP($J1490,margin_ranges!$E$5:$F$10,2,FALSE))</f>
        <v>2.1</v>
      </c>
      <c r="Q1490">
        <f>SUMIF($C$2:$C$4819,$C1490,$P$2:$P6307)/SUMIF($C$2:$C$4819,$C1490,$L$2:$L$4819)</f>
        <v>0.3</v>
      </c>
    </row>
    <row r="1491" spans="1:17" hidden="1" x14ac:dyDescent="0.3">
      <c r="A1491" t="s">
        <v>11502</v>
      </c>
      <c r="B1491" t="s">
        <v>3693</v>
      </c>
      <c r="C1491" t="s">
        <v>3779</v>
      </c>
      <c r="D1491" t="s">
        <v>3786</v>
      </c>
      <c r="E1491" t="s">
        <v>3787</v>
      </c>
      <c r="F1491" t="s">
        <v>11511</v>
      </c>
      <c r="G1491" s="2">
        <v>29.522600000000001</v>
      </c>
      <c r="H1491" t="s">
        <v>11515</v>
      </c>
      <c r="I1491">
        <v>0.3</v>
      </c>
      <c r="K1491" s="3">
        <f t="shared" si="23"/>
        <v>0.3</v>
      </c>
      <c r="L1491" s="4">
        <v>138</v>
      </c>
      <c r="M1491">
        <v>43</v>
      </c>
      <c r="N1491" s="3">
        <v>0.1724</v>
      </c>
      <c r="O1491" s="3">
        <v>0.16470000000000001</v>
      </c>
      <c r="P1491" s="4">
        <f>$L1491*IF($J1491="",$I1491,VLOOKUP($J1491,margin_ranges!$E$5:$F$10,2,FALSE))</f>
        <v>41.4</v>
      </c>
      <c r="Q1491">
        <f>SUMIF($C$2:$C$4819,$C1491,$P$2:$P6308)/SUMIF($C$2:$C$4819,$C1491,$L$2:$L$4819)</f>
        <v>0.3</v>
      </c>
    </row>
    <row r="1492" spans="1:17" hidden="1" x14ac:dyDescent="0.3">
      <c r="A1492" t="s">
        <v>11502</v>
      </c>
      <c r="B1492" t="s">
        <v>5793</v>
      </c>
      <c r="C1492" t="s">
        <v>5804</v>
      </c>
      <c r="D1492" t="s">
        <v>5805</v>
      </c>
      <c r="E1492" t="s">
        <v>5806</v>
      </c>
      <c r="F1492" t="s">
        <v>11513</v>
      </c>
      <c r="G1492" s="2">
        <v>35.2759</v>
      </c>
      <c r="H1492" t="s">
        <v>11515</v>
      </c>
      <c r="I1492">
        <v>0.3</v>
      </c>
      <c r="K1492" s="3">
        <f t="shared" si="23"/>
        <v>0.3</v>
      </c>
      <c r="L1492" s="4">
        <v>16</v>
      </c>
      <c r="M1492">
        <v>41</v>
      </c>
      <c r="N1492" s="3">
        <v>0.15079999999999999</v>
      </c>
      <c r="O1492" s="3">
        <v>0.14580000000000001</v>
      </c>
      <c r="P1492" s="4">
        <f>$L1492*IF($J1492="",$I1492,VLOOKUP($J1492,margin_ranges!$E$5:$F$10,2,FALSE))</f>
        <v>4.8</v>
      </c>
      <c r="Q1492">
        <f>SUMIF($C$2:$C$4819,$C1492,$P$2:$P6309)/SUMIF($C$2:$C$4819,$C1492,$L$2:$L$4819)</f>
        <v>0.3</v>
      </c>
    </row>
    <row r="1493" spans="1:17" hidden="1" x14ac:dyDescent="0.3">
      <c r="A1493" t="s">
        <v>11502</v>
      </c>
      <c r="B1493" t="s">
        <v>5793</v>
      </c>
      <c r="C1493" t="s">
        <v>5804</v>
      </c>
      <c r="D1493" t="s">
        <v>5807</v>
      </c>
      <c r="E1493" t="s">
        <v>5808</v>
      </c>
      <c r="F1493" t="s">
        <v>11513</v>
      </c>
      <c r="G1493" s="2">
        <v>35.2759</v>
      </c>
      <c r="H1493" t="s">
        <v>11512</v>
      </c>
      <c r="I1493">
        <v>0.3</v>
      </c>
      <c r="K1493" s="3">
        <f t="shared" si="23"/>
        <v>0.3</v>
      </c>
      <c r="L1493" s="4">
        <v>23</v>
      </c>
      <c r="M1493">
        <v>59</v>
      </c>
      <c r="N1493" s="3">
        <v>0.1268</v>
      </c>
      <c r="O1493" s="3">
        <v>0.14580000000000001</v>
      </c>
      <c r="P1493" s="4">
        <f>$L1493*IF($J1493="",$I1493,VLOOKUP($J1493,margin_ranges!$E$5:$F$10,2,FALSE))</f>
        <v>6.8999999999999995</v>
      </c>
      <c r="Q1493">
        <f>SUMIF($C$2:$C$4819,$C1493,$P$2:$P6310)/SUMIF($C$2:$C$4819,$C1493,$L$2:$L$4819)</f>
        <v>0.3</v>
      </c>
    </row>
    <row r="1494" spans="1:17" hidden="1" x14ac:dyDescent="0.3">
      <c r="A1494" t="s">
        <v>11502</v>
      </c>
      <c r="B1494" t="s">
        <v>9476</v>
      </c>
      <c r="C1494" t="s">
        <v>9492</v>
      </c>
      <c r="D1494" t="s">
        <v>9493</v>
      </c>
      <c r="E1494" t="s">
        <v>9494</v>
      </c>
      <c r="F1494" t="s">
        <v>11511</v>
      </c>
      <c r="G1494" s="2">
        <v>29.761600000000001</v>
      </c>
      <c r="H1494" t="s">
        <v>11515</v>
      </c>
      <c r="I1494">
        <v>0.3</v>
      </c>
      <c r="K1494" s="3">
        <f t="shared" si="23"/>
        <v>0.3</v>
      </c>
      <c r="L1494" s="4">
        <v>12</v>
      </c>
      <c r="M1494">
        <v>95</v>
      </c>
      <c r="N1494" s="3">
        <v>0.19109999999999999</v>
      </c>
      <c r="O1494" s="3">
        <v>0.20480000000000001</v>
      </c>
      <c r="P1494" s="4">
        <f>$L1494*IF($J1494="",$I1494,VLOOKUP($J1494,margin_ranges!$E$5:$F$10,2,FALSE))</f>
        <v>3.5999999999999996</v>
      </c>
      <c r="Q1494">
        <f>SUMIF($C$2:$C$4819,$C1494,$P$2:$P6311)/SUMIF($C$2:$C$4819,$C1494,$L$2:$L$4819)</f>
        <v>0.3</v>
      </c>
    </row>
    <row r="1495" spans="1:17" hidden="1" x14ac:dyDescent="0.3">
      <c r="A1495" t="s">
        <v>11502</v>
      </c>
      <c r="B1495" t="s">
        <v>4081</v>
      </c>
      <c r="C1495" t="s">
        <v>4082</v>
      </c>
      <c r="D1495" t="s">
        <v>4083</v>
      </c>
      <c r="E1495" t="s">
        <v>4084</v>
      </c>
      <c r="F1495" t="s">
        <v>11511</v>
      </c>
      <c r="G1495" s="2">
        <v>30.053100000000001</v>
      </c>
      <c r="H1495" t="s">
        <v>11515</v>
      </c>
      <c r="I1495">
        <v>0.3</v>
      </c>
      <c r="K1495" s="3">
        <f t="shared" si="23"/>
        <v>0.30000000000000004</v>
      </c>
      <c r="L1495" s="4">
        <v>33</v>
      </c>
      <c r="M1495">
        <v>5</v>
      </c>
      <c r="N1495" s="3">
        <v>0.53600000000000003</v>
      </c>
      <c r="O1495" s="3">
        <v>0.49569999999999997</v>
      </c>
      <c r="P1495" s="4">
        <f>$L1495*IF($J1495="",$I1495,VLOOKUP($J1495,margin_ranges!$E$5:$F$10,2,FALSE))</f>
        <v>9.9</v>
      </c>
      <c r="Q1495">
        <f>SUMIF($C$2:$C$4819,$C1495,$P$2:$P6312)/SUMIF($C$2:$C$4819,$C1495,$L$2:$L$4819)</f>
        <v>0.30000000000000004</v>
      </c>
    </row>
    <row r="1496" spans="1:17" hidden="1" x14ac:dyDescent="0.3">
      <c r="A1496" t="s">
        <v>11502</v>
      </c>
      <c r="B1496" t="s">
        <v>4081</v>
      </c>
      <c r="C1496" t="s">
        <v>4082</v>
      </c>
      <c r="D1496" t="s">
        <v>4085</v>
      </c>
      <c r="E1496" t="s">
        <v>4086</v>
      </c>
      <c r="F1496" t="s">
        <v>11513</v>
      </c>
      <c r="G1496" s="2">
        <v>30.053100000000001</v>
      </c>
      <c r="H1496" t="s">
        <v>11515</v>
      </c>
      <c r="I1496">
        <v>0.3</v>
      </c>
      <c r="K1496" s="3">
        <f t="shared" si="23"/>
        <v>0.30000000000000004</v>
      </c>
      <c r="L1496" s="4">
        <v>527</v>
      </c>
      <c r="M1496">
        <v>86</v>
      </c>
      <c r="N1496" s="3">
        <v>0.51190000000000002</v>
      </c>
      <c r="O1496" s="3">
        <v>0.49569999999999997</v>
      </c>
      <c r="P1496" s="4">
        <f>$L1496*IF($J1496="",$I1496,VLOOKUP($J1496,margin_ranges!$E$5:$F$10,2,FALSE))</f>
        <v>158.1</v>
      </c>
      <c r="Q1496">
        <f>SUMIF($C$2:$C$4819,$C1496,$P$2:$P6313)/SUMIF($C$2:$C$4819,$C1496,$L$2:$L$4819)</f>
        <v>0.30000000000000004</v>
      </c>
    </row>
    <row r="1497" spans="1:17" hidden="1" x14ac:dyDescent="0.3">
      <c r="A1497" t="s">
        <v>11502</v>
      </c>
      <c r="B1497" t="s">
        <v>4081</v>
      </c>
      <c r="C1497" t="s">
        <v>4082</v>
      </c>
      <c r="D1497" t="s">
        <v>4087</v>
      </c>
      <c r="E1497" t="s">
        <v>4088</v>
      </c>
      <c r="F1497" t="s">
        <v>11511</v>
      </c>
      <c r="G1497" s="2">
        <v>30.053100000000001</v>
      </c>
      <c r="H1497" t="s">
        <v>11515</v>
      </c>
      <c r="I1497">
        <v>0.3</v>
      </c>
      <c r="K1497" s="3">
        <f t="shared" si="23"/>
        <v>0.30000000000000004</v>
      </c>
      <c r="L1497" s="4">
        <v>56</v>
      </c>
      <c r="M1497">
        <v>9</v>
      </c>
      <c r="N1497" s="3">
        <v>0.36099999999999999</v>
      </c>
      <c r="O1497" s="3">
        <v>0.49569999999999997</v>
      </c>
      <c r="P1497" s="4">
        <f>$L1497*IF($J1497="",$I1497,VLOOKUP($J1497,margin_ranges!$E$5:$F$10,2,FALSE))</f>
        <v>16.8</v>
      </c>
      <c r="Q1497">
        <f>SUMIF($C$2:$C$4819,$C1497,$P$2:$P6314)/SUMIF($C$2:$C$4819,$C1497,$L$2:$L$4819)</f>
        <v>0.30000000000000004</v>
      </c>
    </row>
    <row r="1498" spans="1:17" hidden="1" x14ac:dyDescent="0.3">
      <c r="A1498" t="s">
        <v>11502</v>
      </c>
      <c r="B1498" t="s">
        <v>4089</v>
      </c>
      <c r="C1498" t="s">
        <v>4090</v>
      </c>
      <c r="D1498" t="s">
        <v>4091</v>
      </c>
      <c r="E1498" t="s">
        <v>4092</v>
      </c>
      <c r="F1498" t="s">
        <v>11511</v>
      </c>
      <c r="G1498" s="2">
        <v>27.109400000000001</v>
      </c>
      <c r="H1498" t="s">
        <v>11514</v>
      </c>
      <c r="I1498">
        <v>0.43</v>
      </c>
      <c r="K1498" s="3">
        <f t="shared" si="23"/>
        <v>0.34430493273542595</v>
      </c>
      <c r="L1498" s="4">
        <v>228</v>
      </c>
      <c r="M1498">
        <v>34</v>
      </c>
      <c r="N1498" s="3">
        <v>0.1326</v>
      </c>
      <c r="O1498" s="3">
        <v>0.15870000000000001</v>
      </c>
      <c r="P1498" s="4">
        <f>$L1498*IF($J1498="",$I1498,VLOOKUP($J1498,margin_ranges!$E$5:$F$10,2,FALSE))</f>
        <v>98.039999999999992</v>
      </c>
      <c r="Q1498">
        <f>SUMIF($C$2:$C$4819,$C1498,$P$2:$P6315)/SUMIF($C$2:$C$4819,$C1498,$L$2:$L$4819)</f>
        <v>0.34430493273542595</v>
      </c>
    </row>
    <row r="1499" spans="1:17" hidden="1" x14ac:dyDescent="0.3">
      <c r="A1499" t="s">
        <v>11502</v>
      </c>
      <c r="B1499" t="s">
        <v>4089</v>
      </c>
      <c r="C1499" t="s">
        <v>4090</v>
      </c>
      <c r="D1499" t="s">
        <v>4093</v>
      </c>
      <c r="E1499" t="s">
        <v>4094</v>
      </c>
      <c r="F1499" t="s">
        <v>11511</v>
      </c>
      <c r="G1499" s="2">
        <v>27.109400000000001</v>
      </c>
      <c r="H1499" t="s">
        <v>11515</v>
      </c>
      <c r="I1499">
        <v>0.3</v>
      </c>
      <c r="K1499" s="3">
        <f t="shared" si="23"/>
        <v>0.34430493273542595</v>
      </c>
      <c r="L1499" s="4">
        <v>58</v>
      </c>
      <c r="M1499">
        <v>9</v>
      </c>
      <c r="N1499" s="3">
        <v>0.1477</v>
      </c>
      <c r="O1499" s="3">
        <v>0.15870000000000001</v>
      </c>
      <c r="P1499" s="4">
        <f>$L1499*IF($J1499="",$I1499,VLOOKUP($J1499,margin_ranges!$E$5:$F$10,2,FALSE))</f>
        <v>17.399999999999999</v>
      </c>
      <c r="Q1499">
        <f>SUMIF($C$2:$C$4819,$C1499,$P$2:$P6316)/SUMIF($C$2:$C$4819,$C1499,$L$2:$L$4819)</f>
        <v>0.34430493273542595</v>
      </c>
    </row>
    <row r="1500" spans="1:17" hidden="1" x14ac:dyDescent="0.3">
      <c r="A1500" t="s">
        <v>11502</v>
      </c>
      <c r="B1500" t="s">
        <v>4089</v>
      </c>
      <c r="C1500" t="s">
        <v>4090</v>
      </c>
      <c r="D1500" t="s">
        <v>4095</v>
      </c>
      <c r="E1500" t="s">
        <v>4096</v>
      </c>
      <c r="F1500" t="s">
        <v>11511</v>
      </c>
      <c r="G1500" s="2">
        <v>27.109400000000001</v>
      </c>
      <c r="H1500" t="s">
        <v>11515</v>
      </c>
      <c r="I1500">
        <v>0.3</v>
      </c>
      <c r="K1500" s="3">
        <f t="shared" si="23"/>
        <v>0.34430493273542595</v>
      </c>
      <c r="L1500" s="4">
        <v>105</v>
      </c>
      <c r="M1500">
        <v>16</v>
      </c>
      <c r="N1500" s="3">
        <v>0.27860000000000001</v>
      </c>
      <c r="O1500" s="3">
        <v>0.15870000000000001</v>
      </c>
      <c r="P1500" s="4">
        <f>$L1500*IF($J1500="",$I1500,VLOOKUP($J1500,margin_ranges!$E$5:$F$10,2,FALSE))</f>
        <v>31.5</v>
      </c>
      <c r="Q1500">
        <f>SUMIF($C$2:$C$4819,$C1500,$P$2:$P6317)/SUMIF($C$2:$C$4819,$C1500,$L$2:$L$4819)</f>
        <v>0.34430493273542595</v>
      </c>
    </row>
    <row r="1501" spans="1:17" hidden="1" x14ac:dyDescent="0.3">
      <c r="A1501" t="s">
        <v>11502</v>
      </c>
      <c r="B1501" t="s">
        <v>4089</v>
      </c>
      <c r="C1501" t="s">
        <v>4090</v>
      </c>
      <c r="D1501" t="s">
        <v>4097</v>
      </c>
      <c r="E1501" t="s">
        <v>4098</v>
      </c>
      <c r="F1501" t="s">
        <v>11513</v>
      </c>
      <c r="G1501" s="2">
        <v>27.109400000000001</v>
      </c>
      <c r="H1501" t="s">
        <v>11512</v>
      </c>
      <c r="I1501">
        <v>0.3</v>
      </c>
      <c r="K1501" s="3">
        <f t="shared" si="23"/>
        <v>0.34430493273542595</v>
      </c>
      <c r="L1501" s="4">
        <v>278</v>
      </c>
      <c r="M1501">
        <v>42</v>
      </c>
      <c r="N1501" s="3">
        <v>0.1399</v>
      </c>
      <c r="O1501" s="3">
        <v>0.15870000000000001</v>
      </c>
      <c r="P1501" s="4">
        <f>$L1501*IF($J1501="",$I1501,VLOOKUP($J1501,margin_ranges!$E$5:$F$10,2,FALSE))</f>
        <v>83.399999999999991</v>
      </c>
      <c r="Q1501">
        <f>SUMIF($C$2:$C$4819,$C1501,$P$2:$P6318)/SUMIF($C$2:$C$4819,$C1501,$L$2:$L$4819)</f>
        <v>0.34430493273542595</v>
      </c>
    </row>
    <row r="1502" spans="1:17" hidden="1" x14ac:dyDescent="0.3">
      <c r="A1502" t="s">
        <v>11502</v>
      </c>
      <c r="B1502" t="s">
        <v>9069</v>
      </c>
      <c r="C1502" t="s">
        <v>9165</v>
      </c>
      <c r="D1502" t="s">
        <v>9166</v>
      </c>
      <c r="E1502" t="s">
        <v>9167</v>
      </c>
      <c r="F1502" t="s">
        <v>11511</v>
      </c>
      <c r="G1502" s="2">
        <v>29</v>
      </c>
      <c r="H1502" t="s">
        <v>11512</v>
      </c>
      <c r="I1502">
        <v>0.3</v>
      </c>
      <c r="K1502" s="3">
        <f t="shared" si="23"/>
        <v>0.29999999999999993</v>
      </c>
      <c r="L1502" s="4">
        <v>34</v>
      </c>
      <c r="M1502">
        <v>65</v>
      </c>
      <c r="N1502" s="3">
        <v>5.7299999999999997E-2</v>
      </c>
      <c r="O1502" s="3">
        <v>4.2599999999999999E-2</v>
      </c>
      <c r="P1502" s="4">
        <f>$L1502*IF($J1502="",$I1502,VLOOKUP($J1502,margin_ranges!$E$5:$F$10,2,FALSE))</f>
        <v>10.199999999999999</v>
      </c>
      <c r="Q1502">
        <f>SUMIF($C$2:$C$4819,$C1502,$P$2:$P6319)/SUMIF($C$2:$C$4819,$C1502,$L$2:$L$4819)</f>
        <v>0.29999999999999993</v>
      </c>
    </row>
    <row r="1503" spans="1:17" hidden="1" x14ac:dyDescent="0.3">
      <c r="A1503" t="s">
        <v>11502</v>
      </c>
      <c r="B1503" t="s">
        <v>9069</v>
      </c>
      <c r="C1503" t="s">
        <v>9165</v>
      </c>
      <c r="D1503" t="s">
        <v>9168</v>
      </c>
      <c r="E1503" t="s">
        <v>9169</v>
      </c>
      <c r="F1503" t="s">
        <v>11511</v>
      </c>
      <c r="G1503" s="2">
        <v>29</v>
      </c>
      <c r="H1503" t="s">
        <v>11512</v>
      </c>
      <c r="I1503">
        <v>0.3</v>
      </c>
      <c r="K1503" s="3">
        <f t="shared" si="23"/>
        <v>0.29999999999999993</v>
      </c>
      <c r="L1503" s="4">
        <v>18</v>
      </c>
      <c r="M1503">
        <v>35</v>
      </c>
      <c r="N1503" s="3">
        <v>2.75E-2</v>
      </c>
      <c r="O1503" s="3">
        <v>4.2599999999999999E-2</v>
      </c>
      <c r="P1503" s="4">
        <f>$L1503*IF($J1503="",$I1503,VLOOKUP($J1503,margin_ranges!$E$5:$F$10,2,FALSE))</f>
        <v>5.3999999999999995</v>
      </c>
      <c r="Q1503">
        <f>SUMIF($C$2:$C$4819,$C1503,$P$2:$P6320)/SUMIF($C$2:$C$4819,$C1503,$L$2:$L$4819)</f>
        <v>0.29999999999999993</v>
      </c>
    </row>
    <row r="1504" spans="1:17" hidden="1" x14ac:dyDescent="0.3">
      <c r="A1504" t="s">
        <v>11502</v>
      </c>
      <c r="B1504" t="s">
        <v>4112</v>
      </c>
      <c r="C1504" t="s">
        <v>4113</v>
      </c>
      <c r="D1504" t="s">
        <v>4114</v>
      </c>
      <c r="E1504" t="s">
        <v>4115</v>
      </c>
      <c r="F1504" t="s">
        <v>11511</v>
      </c>
      <c r="G1504" s="2">
        <v>29</v>
      </c>
      <c r="H1504" t="s">
        <v>11512</v>
      </c>
      <c r="I1504">
        <v>0.3</v>
      </c>
      <c r="K1504" s="3">
        <f t="shared" si="23"/>
        <v>0.3</v>
      </c>
      <c r="L1504" s="4">
        <v>27</v>
      </c>
      <c r="M1504">
        <v>5</v>
      </c>
      <c r="N1504" s="3">
        <v>0.19209999999999999</v>
      </c>
      <c r="O1504" s="3">
        <v>0.17069999999999999</v>
      </c>
      <c r="P1504" s="4">
        <f>$L1504*IF($J1504="",$I1504,VLOOKUP($J1504,margin_ranges!$E$5:$F$10,2,FALSE))</f>
        <v>8.1</v>
      </c>
      <c r="Q1504">
        <f>SUMIF($C$2:$C$4819,$C1504,$P$2:$P6321)/SUMIF($C$2:$C$4819,$C1504,$L$2:$L$4819)</f>
        <v>0.3</v>
      </c>
    </row>
    <row r="1505" spans="1:17" hidden="1" x14ac:dyDescent="0.3">
      <c r="A1505" t="s">
        <v>11502</v>
      </c>
      <c r="B1505" t="s">
        <v>4112</v>
      </c>
      <c r="C1505" t="s">
        <v>4113</v>
      </c>
      <c r="D1505" t="s">
        <v>4116</v>
      </c>
      <c r="E1505" t="s">
        <v>4117</v>
      </c>
      <c r="F1505" t="s">
        <v>11511</v>
      </c>
      <c r="G1505" s="2">
        <v>29</v>
      </c>
      <c r="H1505" t="s">
        <v>11512</v>
      </c>
      <c r="I1505">
        <v>0.3</v>
      </c>
      <c r="K1505" s="3">
        <f t="shared" si="23"/>
        <v>0.3</v>
      </c>
      <c r="L1505" s="4">
        <v>92</v>
      </c>
      <c r="M1505">
        <v>16</v>
      </c>
      <c r="N1505" s="3">
        <v>0.2056</v>
      </c>
      <c r="O1505" s="3">
        <v>0.17069999999999999</v>
      </c>
      <c r="P1505" s="4">
        <f>$L1505*IF($J1505="",$I1505,VLOOKUP($J1505,margin_ranges!$E$5:$F$10,2,FALSE))</f>
        <v>27.599999999999998</v>
      </c>
      <c r="Q1505">
        <f>SUMIF($C$2:$C$4819,$C1505,$P$2:$P6322)/SUMIF($C$2:$C$4819,$C1505,$L$2:$L$4819)</f>
        <v>0.3</v>
      </c>
    </row>
    <row r="1506" spans="1:17" hidden="1" x14ac:dyDescent="0.3">
      <c r="A1506" t="s">
        <v>11502</v>
      </c>
      <c r="B1506" t="s">
        <v>4112</v>
      </c>
      <c r="C1506" t="s">
        <v>4113</v>
      </c>
      <c r="D1506" t="s">
        <v>4118</v>
      </c>
      <c r="E1506" t="s">
        <v>4119</v>
      </c>
      <c r="F1506" t="s">
        <v>11511</v>
      </c>
      <c r="G1506" s="2">
        <v>29</v>
      </c>
      <c r="H1506" t="s">
        <v>11512</v>
      </c>
      <c r="I1506">
        <v>0.3</v>
      </c>
      <c r="K1506" s="3">
        <f t="shared" si="23"/>
        <v>0.3</v>
      </c>
      <c r="L1506" s="4">
        <v>237</v>
      </c>
      <c r="M1506">
        <v>40</v>
      </c>
      <c r="N1506" s="3">
        <v>0.16400000000000001</v>
      </c>
      <c r="O1506" s="3">
        <v>0.17069999999999999</v>
      </c>
      <c r="P1506" s="4">
        <f>$L1506*IF($J1506="",$I1506,VLOOKUP($J1506,margin_ranges!$E$5:$F$10,2,FALSE))</f>
        <v>71.099999999999994</v>
      </c>
      <c r="Q1506">
        <f>SUMIF($C$2:$C$4819,$C1506,$P$2:$P6323)/SUMIF($C$2:$C$4819,$C1506,$L$2:$L$4819)</f>
        <v>0.3</v>
      </c>
    </row>
    <row r="1507" spans="1:17" hidden="1" x14ac:dyDescent="0.3">
      <c r="A1507" t="s">
        <v>11502</v>
      </c>
      <c r="B1507" t="s">
        <v>4112</v>
      </c>
      <c r="C1507" t="s">
        <v>4113</v>
      </c>
      <c r="D1507" t="s">
        <v>4120</v>
      </c>
      <c r="E1507" t="s">
        <v>4121</v>
      </c>
      <c r="F1507" t="s">
        <v>11511</v>
      </c>
      <c r="G1507" s="2">
        <v>29</v>
      </c>
      <c r="H1507" t="s">
        <v>11512</v>
      </c>
      <c r="I1507">
        <v>0.3</v>
      </c>
      <c r="K1507" s="3">
        <f t="shared" si="23"/>
        <v>0.3</v>
      </c>
      <c r="L1507" s="4">
        <v>239</v>
      </c>
      <c r="M1507">
        <v>40</v>
      </c>
      <c r="N1507" s="3">
        <v>0.1648</v>
      </c>
      <c r="O1507" s="3">
        <v>0.17069999999999999</v>
      </c>
      <c r="P1507" s="4">
        <f>$L1507*IF($J1507="",$I1507,VLOOKUP($J1507,margin_ranges!$E$5:$F$10,2,FALSE))</f>
        <v>71.7</v>
      </c>
      <c r="Q1507">
        <f>SUMIF($C$2:$C$4819,$C1507,$P$2:$P6324)/SUMIF($C$2:$C$4819,$C1507,$L$2:$L$4819)</f>
        <v>0.3</v>
      </c>
    </row>
    <row r="1508" spans="1:17" hidden="1" x14ac:dyDescent="0.3">
      <c r="A1508" t="s">
        <v>11502</v>
      </c>
      <c r="B1508" t="s">
        <v>4122</v>
      </c>
      <c r="C1508" t="s">
        <v>4123</v>
      </c>
      <c r="D1508" s="1" t="s">
        <v>4124</v>
      </c>
      <c r="E1508" t="s">
        <v>4125</v>
      </c>
      <c r="F1508" t="s">
        <v>11511</v>
      </c>
      <c r="G1508" s="2">
        <v>34</v>
      </c>
      <c r="H1508" t="s">
        <v>11512</v>
      </c>
      <c r="I1508">
        <v>0.3</v>
      </c>
      <c r="K1508" s="3">
        <f t="shared" si="23"/>
        <v>0.3</v>
      </c>
      <c r="L1508" s="4">
        <v>7</v>
      </c>
      <c r="M1508">
        <v>100</v>
      </c>
      <c r="N1508" s="3">
        <v>2.3599999999999999E-2</v>
      </c>
      <c r="O1508" s="3">
        <v>2.3599999999999999E-2</v>
      </c>
      <c r="P1508" s="4">
        <f>$L1508*IF($J1508="",$I1508,VLOOKUP($J1508,margin_ranges!$E$5:$F$10,2,FALSE))</f>
        <v>2.1</v>
      </c>
      <c r="Q1508">
        <f>SUMIF($C$2:$C$4819,$C1508,$P$2:$P6325)/SUMIF($C$2:$C$4819,$C1508,$L$2:$L$4819)</f>
        <v>0.3</v>
      </c>
    </row>
    <row r="1509" spans="1:17" hidden="1" x14ac:dyDescent="0.3">
      <c r="A1509" t="s">
        <v>11502</v>
      </c>
      <c r="B1509" t="s">
        <v>8090</v>
      </c>
      <c r="C1509" t="s">
        <v>8091</v>
      </c>
      <c r="D1509" t="s">
        <v>8092</v>
      </c>
      <c r="E1509" t="s">
        <v>8093</v>
      </c>
      <c r="F1509" t="s">
        <v>11513</v>
      </c>
      <c r="G1509" s="2">
        <v>29</v>
      </c>
      <c r="H1509" t="s">
        <v>11512</v>
      </c>
      <c r="I1509">
        <v>0.3</v>
      </c>
      <c r="K1509" s="3">
        <f t="shared" si="23"/>
        <v>0.3</v>
      </c>
      <c r="L1509" s="4">
        <v>354</v>
      </c>
      <c r="M1509">
        <v>60</v>
      </c>
      <c r="N1509" s="3">
        <v>1.67E-2</v>
      </c>
      <c r="O1509" s="3">
        <v>1.54E-2</v>
      </c>
      <c r="P1509" s="4">
        <f>$L1509*IF($J1509="",$I1509,VLOOKUP($J1509,margin_ranges!$E$5:$F$10,2,FALSE))</f>
        <v>106.2</v>
      </c>
      <c r="Q1509">
        <f>SUMIF($C$2:$C$4819,$C1509,$P$2:$P6326)/SUMIF($C$2:$C$4819,$C1509,$L$2:$L$4819)</f>
        <v>0.3</v>
      </c>
    </row>
    <row r="1510" spans="1:17" hidden="1" x14ac:dyDescent="0.3">
      <c r="A1510" t="s">
        <v>11502</v>
      </c>
      <c r="B1510" t="s">
        <v>8090</v>
      </c>
      <c r="C1510" t="s">
        <v>8091</v>
      </c>
      <c r="D1510" t="s">
        <v>8094</v>
      </c>
      <c r="E1510" t="s">
        <v>8095</v>
      </c>
      <c r="F1510" t="s">
        <v>11513</v>
      </c>
      <c r="G1510" s="2">
        <v>29</v>
      </c>
      <c r="H1510" t="s">
        <v>11512</v>
      </c>
      <c r="I1510">
        <v>0.3</v>
      </c>
      <c r="K1510" s="3">
        <f t="shared" si="23"/>
        <v>0.3</v>
      </c>
      <c r="L1510" s="4">
        <v>239</v>
      </c>
      <c r="M1510">
        <v>40</v>
      </c>
      <c r="N1510" s="3">
        <v>1.43E-2</v>
      </c>
      <c r="O1510" s="3">
        <v>1.54E-2</v>
      </c>
      <c r="P1510" s="4">
        <f>$L1510*IF($J1510="",$I1510,VLOOKUP($J1510,margin_ranges!$E$5:$F$10,2,FALSE))</f>
        <v>71.7</v>
      </c>
      <c r="Q1510">
        <f>SUMIF($C$2:$C$4819,$C1510,$P$2:$P6327)/SUMIF($C$2:$C$4819,$C1510,$L$2:$L$4819)</f>
        <v>0.3</v>
      </c>
    </row>
    <row r="1511" spans="1:17" hidden="1" x14ac:dyDescent="0.3">
      <c r="A1511" t="s">
        <v>11502</v>
      </c>
      <c r="B1511" t="s">
        <v>3425</v>
      </c>
      <c r="C1511" t="s">
        <v>3426</v>
      </c>
      <c r="D1511" t="s">
        <v>3427</v>
      </c>
      <c r="E1511" t="s">
        <v>3428</v>
      </c>
      <c r="F1511" t="s">
        <v>11511</v>
      </c>
      <c r="G1511" s="2">
        <v>29</v>
      </c>
      <c r="H1511" t="s">
        <v>11512</v>
      </c>
      <c r="I1511">
        <v>0.3</v>
      </c>
      <c r="K1511" s="3">
        <f t="shared" si="23"/>
        <v>0.3</v>
      </c>
      <c r="L1511" s="4">
        <v>70</v>
      </c>
      <c r="M1511">
        <v>21</v>
      </c>
      <c r="N1511" s="3">
        <v>0.38779999999999998</v>
      </c>
      <c r="O1511" s="3">
        <v>0.39190000000000003</v>
      </c>
      <c r="P1511" s="4">
        <f>$L1511*IF($J1511="",$I1511,VLOOKUP($J1511,margin_ranges!$E$5:$F$10,2,FALSE))</f>
        <v>21</v>
      </c>
      <c r="Q1511">
        <f>SUMIF($C$2:$C$4819,$C1511,$P$2:$P6328)/SUMIF($C$2:$C$4819,$C1511,$L$2:$L$4819)</f>
        <v>0.3</v>
      </c>
    </row>
    <row r="1512" spans="1:17" hidden="1" x14ac:dyDescent="0.3">
      <c r="A1512" t="s">
        <v>11502</v>
      </c>
      <c r="B1512" t="s">
        <v>3425</v>
      </c>
      <c r="C1512" t="s">
        <v>3426</v>
      </c>
      <c r="D1512" t="s">
        <v>3429</v>
      </c>
      <c r="E1512" t="s">
        <v>3430</v>
      </c>
      <c r="F1512" t="s">
        <v>11511</v>
      </c>
      <c r="G1512" s="2">
        <v>29</v>
      </c>
      <c r="H1512" t="s">
        <v>11512</v>
      </c>
      <c r="I1512">
        <v>0.3</v>
      </c>
      <c r="K1512" s="3">
        <f t="shared" si="23"/>
        <v>0.3</v>
      </c>
      <c r="L1512" s="4">
        <v>128</v>
      </c>
      <c r="M1512">
        <v>38</v>
      </c>
      <c r="N1512" s="3">
        <v>0.35970000000000002</v>
      </c>
      <c r="O1512" s="3">
        <v>0.39190000000000003</v>
      </c>
      <c r="P1512" s="4">
        <f>$L1512*IF($J1512="",$I1512,VLOOKUP($J1512,margin_ranges!$E$5:$F$10,2,FALSE))</f>
        <v>38.4</v>
      </c>
      <c r="Q1512">
        <f>SUMIF($C$2:$C$4819,$C1512,$P$2:$P6329)/SUMIF($C$2:$C$4819,$C1512,$L$2:$L$4819)</f>
        <v>0.3</v>
      </c>
    </row>
    <row r="1513" spans="1:17" hidden="1" x14ac:dyDescent="0.3">
      <c r="A1513" t="s">
        <v>11502</v>
      </c>
      <c r="B1513" t="s">
        <v>3425</v>
      </c>
      <c r="C1513" t="s">
        <v>3426</v>
      </c>
      <c r="D1513" t="s">
        <v>3431</v>
      </c>
      <c r="E1513" t="s">
        <v>3432</v>
      </c>
      <c r="F1513" t="s">
        <v>11511</v>
      </c>
      <c r="G1513" s="2">
        <v>29</v>
      </c>
      <c r="H1513" t="s">
        <v>11512</v>
      </c>
      <c r="I1513">
        <v>0.3</v>
      </c>
      <c r="K1513" s="3">
        <f t="shared" si="23"/>
        <v>0.3</v>
      </c>
      <c r="L1513" s="4">
        <v>128</v>
      </c>
      <c r="M1513">
        <v>38</v>
      </c>
      <c r="N1513" s="3">
        <v>0.43430000000000002</v>
      </c>
      <c r="O1513" s="3">
        <v>0.39190000000000003</v>
      </c>
      <c r="P1513" s="4">
        <f>$L1513*IF($J1513="",$I1513,VLOOKUP($J1513,margin_ranges!$E$5:$F$10,2,FALSE))</f>
        <v>38.4</v>
      </c>
      <c r="Q1513">
        <f>SUMIF($C$2:$C$4819,$C1513,$P$2:$P6330)/SUMIF($C$2:$C$4819,$C1513,$L$2:$L$4819)</f>
        <v>0.3</v>
      </c>
    </row>
    <row r="1514" spans="1:17" hidden="1" x14ac:dyDescent="0.3">
      <c r="A1514" t="s">
        <v>11502</v>
      </c>
      <c r="B1514" t="s">
        <v>3425</v>
      </c>
      <c r="C1514" t="s">
        <v>3426</v>
      </c>
      <c r="D1514" t="s">
        <v>3433</v>
      </c>
      <c r="E1514" t="s">
        <v>3434</v>
      </c>
      <c r="F1514" t="s">
        <v>11511</v>
      </c>
      <c r="G1514" s="2">
        <v>29</v>
      </c>
      <c r="H1514" t="s">
        <v>11512</v>
      </c>
      <c r="I1514">
        <v>0.3</v>
      </c>
      <c r="K1514" s="3">
        <f t="shared" si="23"/>
        <v>0.3</v>
      </c>
      <c r="L1514" s="4">
        <v>9</v>
      </c>
      <c r="M1514">
        <v>3</v>
      </c>
      <c r="N1514" s="3">
        <v>0.34770000000000001</v>
      </c>
      <c r="O1514" s="3">
        <v>0.39190000000000003</v>
      </c>
      <c r="P1514" s="4">
        <f>$L1514*IF($J1514="",$I1514,VLOOKUP($J1514,margin_ranges!$E$5:$F$10,2,FALSE))</f>
        <v>2.6999999999999997</v>
      </c>
      <c r="Q1514">
        <f>SUMIF($C$2:$C$4819,$C1514,$P$2:$P6331)/SUMIF($C$2:$C$4819,$C1514,$L$2:$L$4819)</f>
        <v>0.3</v>
      </c>
    </row>
    <row r="1515" spans="1:17" hidden="1" x14ac:dyDescent="0.3">
      <c r="A1515" t="s">
        <v>11502</v>
      </c>
      <c r="B1515" t="s">
        <v>4126</v>
      </c>
      <c r="C1515" t="s">
        <v>4135</v>
      </c>
      <c r="D1515" t="s">
        <v>4136</v>
      </c>
      <c r="E1515" t="s">
        <v>4137</v>
      </c>
      <c r="F1515" t="s">
        <v>11513</v>
      </c>
      <c r="G1515" s="2">
        <v>35</v>
      </c>
      <c r="H1515" t="s">
        <v>11515</v>
      </c>
      <c r="I1515">
        <v>0.3</v>
      </c>
      <c r="K1515" s="3">
        <f t="shared" si="23"/>
        <v>0.3</v>
      </c>
      <c r="L1515" s="4">
        <v>230</v>
      </c>
      <c r="M1515">
        <v>100</v>
      </c>
      <c r="N1515" s="3">
        <v>4.3099999999999999E-2</v>
      </c>
      <c r="O1515" s="3">
        <v>4.3099999999999999E-2</v>
      </c>
      <c r="P1515" s="4">
        <f>$L1515*IF($J1515="",$I1515,VLOOKUP($J1515,margin_ranges!$E$5:$F$10,2,FALSE))</f>
        <v>69</v>
      </c>
      <c r="Q1515">
        <f>SUMIF($C$2:$C$4819,$C1515,$P$2:$P6332)/SUMIF($C$2:$C$4819,$C1515,$L$2:$L$4819)</f>
        <v>0.3</v>
      </c>
    </row>
    <row r="1516" spans="1:17" hidden="1" x14ac:dyDescent="0.3">
      <c r="A1516" t="s">
        <v>11502</v>
      </c>
      <c r="B1516" t="s">
        <v>1360</v>
      </c>
      <c r="C1516" t="s">
        <v>1656</v>
      </c>
      <c r="D1516" t="s">
        <v>1657</v>
      </c>
      <c r="E1516" t="s">
        <v>1658</v>
      </c>
      <c r="F1516" t="s">
        <v>11511</v>
      </c>
      <c r="G1516" s="2">
        <v>25.5685</v>
      </c>
      <c r="H1516" t="s">
        <v>11515</v>
      </c>
      <c r="I1516">
        <v>0.3</v>
      </c>
      <c r="K1516" s="3">
        <f t="shared" si="23"/>
        <v>0.30000000000000004</v>
      </c>
      <c r="L1516" s="4">
        <v>106</v>
      </c>
      <c r="M1516">
        <v>23</v>
      </c>
      <c r="N1516" s="3">
        <v>0.35189999999999999</v>
      </c>
      <c r="O1516" s="3">
        <v>0.31990000000000002</v>
      </c>
      <c r="P1516" s="4">
        <f>$L1516*IF($J1516="",$I1516,VLOOKUP($J1516,margin_ranges!$E$5:$F$10,2,FALSE))</f>
        <v>31.799999999999997</v>
      </c>
      <c r="Q1516">
        <f>SUMIF($C$2:$C$4819,$C1516,$P$2:$P6333)/SUMIF($C$2:$C$4819,$C1516,$L$2:$L$4819)</f>
        <v>0.30000000000000004</v>
      </c>
    </row>
    <row r="1517" spans="1:17" hidden="1" x14ac:dyDescent="0.3">
      <c r="A1517" t="s">
        <v>11502</v>
      </c>
      <c r="B1517" t="s">
        <v>1360</v>
      </c>
      <c r="C1517" t="s">
        <v>1656</v>
      </c>
      <c r="D1517" t="s">
        <v>1659</v>
      </c>
      <c r="E1517" t="s">
        <v>1660</v>
      </c>
      <c r="F1517" t="s">
        <v>11511</v>
      </c>
      <c r="G1517" s="2">
        <v>25.5685</v>
      </c>
      <c r="H1517" t="s">
        <v>11515</v>
      </c>
      <c r="I1517">
        <v>0.3</v>
      </c>
      <c r="K1517" s="3">
        <f t="shared" si="23"/>
        <v>0.30000000000000004</v>
      </c>
      <c r="L1517" s="4">
        <v>103</v>
      </c>
      <c r="M1517">
        <v>23</v>
      </c>
      <c r="N1517" s="3">
        <v>0.32229999999999998</v>
      </c>
      <c r="O1517" s="3">
        <v>0.31990000000000002</v>
      </c>
      <c r="P1517" s="4">
        <f>$L1517*IF($J1517="",$I1517,VLOOKUP($J1517,margin_ranges!$E$5:$F$10,2,FALSE))</f>
        <v>30.9</v>
      </c>
      <c r="Q1517">
        <f>SUMIF($C$2:$C$4819,$C1517,$P$2:$P6334)/SUMIF($C$2:$C$4819,$C1517,$L$2:$L$4819)</f>
        <v>0.30000000000000004</v>
      </c>
    </row>
    <row r="1518" spans="1:17" hidden="1" x14ac:dyDescent="0.3">
      <c r="A1518" t="s">
        <v>11502</v>
      </c>
      <c r="B1518" t="s">
        <v>1360</v>
      </c>
      <c r="C1518" t="s">
        <v>1656</v>
      </c>
      <c r="D1518" t="s">
        <v>1661</v>
      </c>
      <c r="E1518" t="s">
        <v>1662</v>
      </c>
      <c r="F1518" t="s">
        <v>11511</v>
      </c>
      <c r="G1518" s="2">
        <v>25.5685</v>
      </c>
      <c r="H1518" t="s">
        <v>11515</v>
      </c>
      <c r="I1518">
        <v>0.3</v>
      </c>
      <c r="K1518" s="3">
        <f t="shared" si="23"/>
        <v>0.30000000000000004</v>
      </c>
      <c r="L1518" s="4">
        <v>121</v>
      </c>
      <c r="M1518">
        <v>27</v>
      </c>
      <c r="N1518" s="3">
        <v>0.3478</v>
      </c>
      <c r="O1518" s="3">
        <v>0.31990000000000002</v>
      </c>
      <c r="P1518" s="4">
        <f>$L1518*IF($J1518="",$I1518,VLOOKUP($J1518,margin_ranges!$E$5:$F$10,2,FALSE))</f>
        <v>36.299999999999997</v>
      </c>
      <c r="Q1518">
        <f>SUMIF($C$2:$C$4819,$C1518,$P$2:$P6335)/SUMIF($C$2:$C$4819,$C1518,$L$2:$L$4819)</f>
        <v>0.30000000000000004</v>
      </c>
    </row>
    <row r="1519" spans="1:17" hidden="1" x14ac:dyDescent="0.3">
      <c r="A1519" t="s">
        <v>11502</v>
      </c>
      <c r="B1519" t="s">
        <v>1360</v>
      </c>
      <c r="C1519" t="s">
        <v>1656</v>
      </c>
      <c r="D1519" s="1" t="s">
        <v>1663</v>
      </c>
      <c r="E1519" t="s">
        <v>1664</v>
      </c>
      <c r="F1519" t="s">
        <v>11511</v>
      </c>
      <c r="G1519" s="2">
        <v>25.5685</v>
      </c>
      <c r="H1519" t="s">
        <v>11515</v>
      </c>
      <c r="I1519">
        <v>0.3</v>
      </c>
      <c r="K1519" s="3">
        <f t="shared" si="23"/>
        <v>0.30000000000000004</v>
      </c>
      <c r="L1519" s="4">
        <v>43</v>
      </c>
      <c r="M1519">
        <v>10</v>
      </c>
      <c r="N1519" s="3">
        <v>0.26340000000000002</v>
      </c>
      <c r="O1519" s="3">
        <v>0.31990000000000002</v>
      </c>
      <c r="P1519" s="4">
        <f>$L1519*IF($J1519="",$I1519,VLOOKUP($J1519,margin_ranges!$E$5:$F$10,2,FALSE))</f>
        <v>12.9</v>
      </c>
      <c r="Q1519">
        <f>SUMIF($C$2:$C$4819,$C1519,$P$2:$P6336)/SUMIF($C$2:$C$4819,$C1519,$L$2:$L$4819)</f>
        <v>0.30000000000000004</v>
      </c>
    </row>
    <row r="1520" spans="1:17" hidden="1" x14ac:dyDescent="0.3">
      <c r="A1520" t="s">
        <v>11502</v>
      </c>
      <c r="B1520" t="s">
        <v>1360</v>
      </c>
      <c r="C1520" t="s">
        <v>1656</v>
      </c>
      <c r="D1520" t="s">
        <v>1665</v>
      </c>
      <c r="E1520" t="s">
        <v>1666</v>
      </c>
      <c r="F1520" t="s">
        <v>11511</v>
      </c>
      <c r="G1520" s="2">
        <v>25.5685</v>
      </c>
      <c r="H1520" t="s">
        <v>11515</v>
      </c>
      <c r="I1520">
        <v>0.3</v>
      </c>
      <c r="K1520" s="3">
        <f t="shared" si="23"/>
        <v>0.30000000000000004</v>
      </c>
      <c r="L1520" s="4">
        <v>78</v>
      </c>
      <c r="M1520">
        <v>17</v>
      </c>
      <c r="N1520" s="3">
        <v>0.27989999999999998</v>
      </c>
      <c r="O1520" s="3">
        <v>0.31990000000000002</v>
      </c>
      <c r="P1520" s="4">
        <f>$L1520*IF($J1520="",$I1520,VLOOKUP($J1520,margin_ranges!$E$5:$F$10,2,FALSE))</f>
        <v>23.4</v>
      </c>
      <c r="Q1520">
        <f>SUMIF($C$2:$C$4819,$C1520,$P$2:$P6337)/SUMIF($C$2:$C$4819,$C1520,$L$2:$L$4819)</f>
        <v>0.30000000000000004</v>
      </c>
    </row>
    <row r="1521" spans="1:17" hidden="1" x14ac:dyDescent="0.3">
      <c r="A1521" t="s">
        <v>11502</v>
      </c>
      <c r="B1521" t="s">
        <v>1007</v>
      </c>
      <c r="C1521" t="s">
        <v>1070</v>
      </c>
      <c r="D1521" t="s">
        <v>1071</v>
      </c>
      <c r="E1521" t="s">
        <v>1072</v>
      </c>
      <c r="F1521" t="s">
        <v>11511</v>
      </c>
      <c r="G1521" s="2">
        <v>14.751200000000001</v>
      </c>
      <c r="H1521" t="s">
        <v>11512</v>
      </c>
      <c r="I1521">
        <v>0.3</v>
      </c>
      <c r="K1521" s="3">
        <f t="shared" si="23"/>
        <v>0.29999999999999993</v>
      </c>
      <c r="L1521" s="4">
        <v>25</v>
      </c>
      <c r="M1521">
        <v>11</v>
      </c>
      <c r="N1521" s="3">
        <v>0.29530000000000001</v>
      </c>
      <c r="O1521" s="3">
        <v>0.187</v>
      </c>
      <c r="P1521" s="4">
        <f>$L1521*IF($J1521="",$I1521,VLOOKUP($J1521,margin_ranges!$E$5:$F$10,2,FALSE))</f>
        <v>7.5</v>
      </c>
      <c r="Q1521">
        <f>SUMIF($C$2:$C$4819,$C1521,$P$2:$P6338)/SUMIF($C$2:$C$4819,$C1521,$L$2:$L$4819)</f>
        <v>0.29999999999999993</v>
      </c>
    </row>
    <row r="1522" spans="1:17" hidden="1" x14ac:dyDescent="0.3">
      <c r="A1522" t="s">
        <v>11502</v>
      </c>
      <c r="B1522" t="s">
        <v>1007</v>
      </c>
      <c r="C1522" t="s">
        <v>1070</v>
      </c>
      <c r="D1522" t="s">
        <v>1073</v>
      </c>
      <c r="E1522" t="s">
        <v>1074</v>
      </c>
      <c r="F1522" t="s">
        <v>11511</v>
      </c>
      <c r="G1522" s="2">
        <v>14.751200000000001</v>
      </c>
      <c r="H1522" t="s">
        <v>11512</v>
      </c>
      <c r="I1522">
        <v>0.3</v>
      </c>
      <c r="K1522" s="3">
        <f t="shared" si="23"/>
        <v>0.29999999999999993</v>
      </c>
      <c r="L1522" s="4">
        <v>46</v>
      </c>
      <c r="M1522">
        <v>21</v>
      </c>
      <c r="N1522" s="3">
        <v>0.25900000000000001</v>
      </c>
      <c r="O1522" s="3">
        <v>0.187</v>
      </c>
      <c r="P1522" s="4">
        <f>$L1522*IF($J1522="",$I1522,VLOOKUP($J1522,margin_ranges!$E$5:$F$10,2,FALSE))</f>
        <v>13.799999999999999</v>
      </c>
      <c r="Q1522">
        <f>SUMIF($C$2:$C$4819,$C1522,$P$2:$P6339)/SUMIF($C$2:$C$4819,$C1522,$L$2:$L$4819)</f>
        <v>0.29999999999999993</v>
      </c>
    </row>
    <row r="1523" spans="1:17" hidden="1" x14ac:dyDescent="0.3">
      <c r="A1523" t="s">
        <v>11502</v>
      </c>
      <c r="B1523" t="s">
        <v>1007</v>
      </c>
      <c r="C1523" t="s">
        <v>1070</v>
      </c>
      <c r="D1523" t="s">
        <v>1075</v>
      </c>
      <c r="E1523" t="s">
        <v>1076</v>
      </c>
      <c r="F1523" t="s">
        <v>11511</v>
      </c>
      <c r="G1523" s="2">
        <v>14.751200000000001</v>
      </c>
      <c r="H1523" t="s">
        <v>11515</v>
      </c>
      <c r="I1523">
        <v>0.3</v>
      </c>
      <c r="K1523" s="3">
        <f t="shared" si="23"/>
        <v>0.29999999999999993</v>
      </c>
      <c r="L1523" s="4">
        <v>18</v>
      </c>
      <c r="M1523">
        <v>8</v>
      </c>
      <c r="N1523" s="3">
        <v>0.154</v>
      </c>
      <c r="O1523" s="3">
        <v>0.187</v>
      </c>
      <c r="P1523" s="4">
        <f>$L1523*IF($J1523="",$I1523,VLOOKUP($J1523,margin_ranges!$E$5:$F$10,2,FALSE))</f>
        <v>5.3999999999999995</v>
      </c>
      <c r="Q1523">
        <f>SUMIF($C$2:$C$4819,$C1523,$P$2:$P6340)/SUMIF($C$2:$C$4819,$C1523,$L$2:$L$4819)</f>
        <v>0.29999999999999993</v>
      </c>
    </row>
    <row r="1524" spans="1:17" hidden="1" x14ac:dyDescent="0.3">
      <c r="A1524" t="s">
        <v>11502</v>
      </c>
      <c r="B1524" t="s">
        <v>1007</v>
      </c>
      <c r="C1524" t="s">
        <v>1070</v>
      </c>
      <c r="D1524" t="s">
        <v>1077</v>
      </c>
      <c r="E1524" t="s">
        <v>1078</v>
      </c>
      <c r="F1524" t="s">
        <v>11511</v>
      </c>
      <c r="G1524" s="2">
        <v>14.751200000000001</v>
      </c>
      <c r="H1524" t="s">
        <v>11515</v>
      </c>
      <c r="I1524">
        <v>0.3</v>
      </c>
      <c r="K1524" s="3">
        <f t="shared" si="23"/>
        <v>0.29999999999999993</v>
      </c>
      <c r="L1524" s="4">
        <v>135</v>
      </c>
      <c r="M1524">
        <v>60</v>
      </c>
      <c r="N1524" s="3">
        <v>0.15939999999999999</v>
      </c>
      <c r="O1524" s="3">
        <v>0.187</v>
      </c>
      <c r="P1524" s="4">
        <f>$L1524*IF($J1524="",$I1524,VLOOKUP($J1524,margin_ranges!$E$5:$F$10,2,FALSE))</f>
        <v>40.5</v>
      </c>
      <c r="Q1524">
        <f>SUMIF($C$2:$C$4819,$C1524,$P$2:$P6341)/SUMIF($C$2:$C$4819,$C1524,$L$2:$L$4819)</f>
        <v>0.29999999999999993</v>
      </c>
    </row>
    <row r="1525" spans="1:17" hidden="1" x14ac:dyDescent="0.3">
      <c r="A1525" t="s">
        <v>11502</v>
      </c>
      <c r="B1525" t="s">
        <v>4192</v>
      </c>
      <c r="C1525" t="s">
        <v>117</v>
      </c>
      <c r="D1525" t="s">
        <v>4198</v>
      </c>
      <c r="E1525" t="s">
        <v>4199</v>
      </c>
      <c r="F1525" t="s">
        <v>11511</v>
      </c>
      <c r="G1525" s="2">
        <v>25</v>
      </c>
      <c r="H1525" t="s">
        <v>11512</v>
      </c>
      <c r="I1525">
        <v>0.3</v>
      </c>
      <c r="K1525" s="3">
        <f t="shared" si="23"/>
        <v>0.30000000000000004</v>
      </c>
      <c r="L1525" s="4">
        <v>277</v>
      </c>
      <c r="M1525">
        <v>45</v>
      </c>
      <c r="N1525" s="3">
        <v>0.20899999999999999</v>
      </c>
      <c r="O1525" s="3">
        <v>0.15859999999999999</v>
      </c>
      <c r="P1525" s="4">
        <f>$L1525*IF($J1525="",$I1525,VLOOKUP($J1525,margin_ranges!$E$5:$F$10,2,FALSE))</f>
        <v>83.1</v>
      </c>
      <c r="Q1525">
        <f>SUMIF($C$2:$C$4819,$C1525,$P$2:$P6342)/SUMIF($C$2:$C$4819,$C1525,$L$2:$L$4819)</f>
        <v>0.30000000000000004</v>
      </c>
    </row>
    <row r="1526" spans="1:17" hidden="1" x14ac:dyDescent="0.3">
      <c r="A1526" t="s">
        <v>11502</v>
      </c>
      <c r="B1526" t="s">
        <v>4192</v>
      </c>
      <c r="C1526" t="s">
        <v>117</v>
      </c>
      <c r="D1526" t="s">
        <v>4200</v>
      </c>
      <c r="E1526" t="s">
        <v>4201</v>
      </c>
      <c r="F1526" t="s">
        <v>11511</v>
      </c>
      <c r="G1526" s="2">
        <v>25</v>
      </c>
      <c r="H1526" t="s">
        <v>11512</v>
      </c>
      <c r="I1526">
        <v>0.3</v>
      </c>
      <c r="K1526" s="3">
        <f t="shared" si="23"/>
        <v>0.30000000000000004</v>
      </c>
      <c r="L1526" s="4">
        <v>93</v>
      </c>
      <c r="M1526">
        <v>15</v>
      </c>
      <c r="N1526" s="3">
        <v>7.3800000000000004E-2</v>
      </c>
      <c r="O1526" s="3">
        <v>0.15859999999999999</v>
      </c>
      <c r="P1526" s="4">
        <f>$L1526*IF($J1526="",$I1526,VLOOKUP($J1526,margin_ranges!$E$5:$F$10,2,FALSE))</f>
        <v>27.9</v>
      </c>
      <c r="Q1526">
        <f>SUMIF($C$2:$C$4819,$C1526,$P$2:$P6343)/SUMIF($C$2:$C$4819,$C1526,$L$2:$L$4819)</f>
        <v>0.30000000000000004</v>
      </c>
    </row>
    <row r="1527" spans="1:17" hidden="1" x14ac:dyDescent="0.3">
      <c r="A1527" t="s">
        <v>11502</v>
      </c>
      <c r="B1527" t="s">
        <v>116</v>
      </c>
      <c r="C1527" t="s">
        <v>117</v>
      </c>
      <c r="D1527" t="s">
        <v>118</v>
      </c>
      <c r="E1527" t="s">
        <v>119</v>
      </c>
      <c r="F1527" t="s">
        <v>11511</v>
      </c>
      <c r="G1527" s="2">
        <v>21.0002</v>
      </c>
      <c r="H1527" t="s">
        <v>11512</v>
      </c>
      <c r="I1527">
        <v>0.3</v>
      </c>
      <c r="K1527" s="3">
        <f t="shared" si="23"/>
        <v>0.30000000000000004</v>
      </c>
      <c r="L1527" s="4">
        <v>84</v>
      </c>
      <c r="M1527">
        <v>100</v>
      </c>
      <c r="N1527" s="3">
        <v>7.3200000000000001E-2</v>
      </c>
      <c r="O1527" s="3">
        <v>7.3200000000000001E-2</v>
      </c>
      <c r="P1527" s="4">
        <f>$L1527*IF($J1527="",$I1527,VLOOKUP($J1527,margin_ranges!$E$5:$F$10,2,FALSE))</f>
        <v>25.2</v>
      </c>
      <c r="Q1527">
        <f>SUMIF($C$2:$C$4819,$C1527,$P$2:$P6344)/SUMIF($C$2:$C$4819,$C1527,$L$2:$L$4819)</f>
        <v>0.30000000000000004</v>
      </c>
    </row>
    <row r="1528" spans="1:17" hidden="1" x14ac:dyDescent="0.3">
      <c r="A1528" t="s">
        <v>11502</v>
      </c>
      <c r="B1528" t="s">
        <v>4192</v>
      </c>
      <c r="C1528" t="s">
        <v>117</v>
      </c>
      <c r="D1528" t="s">
        <v>4202</v>
      </c>
      <c r="E1528" t="s">
        <v>4203</v>
      </c>
      <c r="F1528" t="s">
        <v>11511</v>
      </c>
      <c r="G1528" s="2">
        <v>25</v>
      </c>
      <c r="H1528" t="s">
        <v>11512</v>
      </c>
      <c r="I1528">
        <v>0.3</v>
      </c>
      <c r="K1528" s="3">
        <f t="shared" si="23"/>
        <v>0.30000000000000004</v>
      </c>
      <c r="L1528" s="4">
        <v>21</v>
      </c>
      <c r="M1528">
        <v>4</v>
      </c>
      <c r="N1528" s="3">
        <v>0.25240000000000001</v>
      </c>
      <c r="O1528" s="3">
        <v>0.15859999999999999</v>
      </c>
      <c r="P1528" s="4">
        <f>$L1528*IF($J1528="",$I1528,VLOOKUP($J1528,margin_ranges!$E$5:$F$10,2,FALSE))</f>
        <v>6.3</v>
      </c>
      <c r="Q1528">
        <f>SUMIF($C$2:$C$4819,$C1528,$P$2:$P6345)/SUMIF($C$2:$C$4819,$C1528,$L$2:$L$4819)</f>
        <v>0.30000000000000004</v>
      </c>
    </row>
    <row r="1529" spans="1:17" hidden="1" x14ac:dyDescent="0.3">
      <c r="A1529" t="s">
        <v>11502</v>
      </c>
      <c r="B1529" t="s">
        <v>4192</v>
      </c>
      <c r="C1529" t="s">
        <v>117</v>
      </c>
      <c r="D1529" t="s">
        <v>4204</v>
      </c>
      <c r="E1529" t="s">
        <v>4205</v>
      </c>
      <c r="F1529" t="s">
        <v>11511</v>
      </c>
      <c r="G1529" s="2">
        <v>25</v>
      </c>
      <c r="H1529" t="s">
        <v>11512</v>
      </c>
      <c r="I1529">
        <v>0.3</v>
      </c>
      <c r="K1529" s="3">
        <f t="shared" si="23"/>
        <v>0.30000000000000004</v>
      </c>
      <c r="L1529" s="4">
        <v>206</v>
      </c>
      <c r="M1529">
        <v>34</v>
      </c>
      <c r="N1529" s="3">
        <v>0.2026</v>
      </c>
      <c r="O1529" s="3">
        <v>0.15859999999999999</v>
      </c>
      <c r="P1529" s="4">
        <f>$L1529*IF($J1529="",$I1529,VLOOKUP($J1529,margin_ranges!$E$5:$F$10,2,FALSE))</f>
        <v>61.8</v>
      </c>
      <c r="Q1529">
        <f>SUMIF($C$2:$C$4819,$C1529,$P$2:$P6346)/SUMIF($C$2:$C$4819,$C1529,$L$2:$L$4819)</f>
        <v>0.30000000000000004</v>
      </c>
    </row>
    <row r="1530" spans="1:17" hidden="1" x14ac:dyDescent="0.3">
      <c r="A1530" t="s">
        <v>11502</v>
      </c>
      <c r="B1530" t="s">
        <v>4192</v>
      </c>
      <c r="C1530" t="s">
        <v>117</v>
      </c>
      <c r="D1530" t="s">
        <v>4206</v>
      </c>
      <c r="E1530" t="s">
        <v>4207</v>
      </c>
      <c r="F1530" t="s">
        <v>11511</v>
      </c>
      <c r="G1530" s="2">
        <v>25</v>
      </c>
      <c r="H1530" t="s">
        <v>11512</v>
      </c>
      <c r="I1530">
        <v>0.3</v>
      </c>
      <c r="K1530" s="3">
        <f t="shared" si="23"/>
        <v>0.30000000000000004</v>
      </c>
      <c r="L1530" s="4">
        <v>13</v>
      </c>
      <c r="M1530">
        <v>2</v>
      </c>
      <c r="N1530" s="3">
        <v>0.1191</v>
      </c>
      <c r="O1530" s="3">
        <v>0.15859999999999999</v>
      </c>
      <c r="P1530" s="4">
        <f>$L1530*IF($J1530="",$I1530,VLOOKUP($J1530,margin_ranges!$E$5:$F$10,2,FALSE))</f>
        <v>3.9</v>
      </c>
      <c r="Q1530">
        <f>SUMIF($C$2:$C$4819,$C1530,$P$2:$P6347)/SUMIF($C$2:$C$4819,$C1530,$L$2:$L$4819)</f>
        <v>0.30000000000000004</v>
      </c>
    </row>
    <row r="1531" spans="1:17" hidden="1" x14ac:dyDescent="0.3">
      <c r="A1531" t="s">
        <v>11502</v>
      </c>
      <c r="B1531" t="s">
        <v>5007</v>
      </c>
      <c r="C1531" t="s">
        <v>5043</v>
      </c>
      <c r="D1531" t="s">
        <v>5044</v>
      </c>
      <c r="E1531" t="s">
        <v>5045</v>
      </c>
      <c r="F1531" t="s">
        <v>11511</v>
      </c>
      <c r="G1531" s="2">
        <v>16.930900000000001</v>
      </c>
      <c r="H1531" t="s">
        <v>11512</v>
      </c>
      <c r="I1531">
        <v>0.3</v>
      </c>
      <c r="K1531" s="3">
        <f t="shared" si="23"/>
        <v>0.3</v>
      </c>
      <c r="L1531" s="4">
        <v>24</v>
      </c>
      <c r="M1531">
        <v>50</v>
      </c>
      <c r="N1531" s="3">
        <v>0.2009</v>
      </c>
      <c r="O1531" s="3">
        <v>0.18590000000000001</v>
      </c>
      <c r="P1531" s="4">
        <f>$L1531*IF($J1531="",$I1531,VLOOKUP($J1531,margin_ranges!$E$5:$F$10,2,FALSE))</f>
        <v>7.1999999999999993</v>
      </c>
      <c r="Q1531">
        <f>SUMIF($C$2:$C$4819,$C1531,$P$2:$P6348)/SUMIF($C$2:$C$4819,$C1531,$L$2:$L$4819)</f>
        <v>0.3</v>
      </c>
    </row>
    <row r="1532" spans="1:17" hidden="1" x14ac:dyDescent="0.3">
      <c r="A1532" t="s">
        <v>11502</v>
      </c>
      <c r="B1532" t="s">
        <v>5007</v>
      </c>
      <c r="C1532" t="s">
        <v>5043</v>
      </c>
      <c r="D1532" t="s">
        <v>5046</v>
      </c>
      <c r="E1532" t="s">
        <v>5047</v>
      </c>
      <c r="F1532" t="s">
        <v>11511</v>
      </c>
      <c r="G1532" s="2">
        <v>16.930900000000001</v>
      </c>
      <c r="H1532" t="s">
        <v>11512</v>
      </c>
      <c r="I1532">
        <v>0.3</v>
      </c>
      <c r="K1532" s="3">
        <f t="shared" si="23"/>
        <v>0.3</v>
      </c>
      <c r="L1532" s="4">
        <v>24</v>
      </c>
      <c r="M1532">
        <v>49</v>
      </c>
      <c r="N1532" s="3">
        <v>0.1736</v>
      </c>
      <c r="O1532" s="3">
        <v>0.18590000000000001</v>
      </c>
      <c r="P1532" s="4">
        <f>$L1532*IF($J1532="",$I1532,VLOOKUP($J1532,margin_ranges!$E$5:$F$10,2,FALSE))</f>
        <v>7.1999999999999993</v>
      </c>
      <c r="Q1532">
        <f>SUMIF($C$2:$C$4819,$C1532,$P$2:$P6349)/SUMIF($C$2:$C$4819,$C1532,$L$2:$L$4819)</f>
        <v>0.3</v>
      </c>
    </row>
    <row r="1533" spans="1:17" hidden="1" x14ac:dyDescent="0.3">
      <c r="A1533" t="s">
        <v>11502</v>
      </c>
      <c r="B1533" t="s">
        <v>2455</v>
      </c>
      <c r="C1533" t="s">
        <v>2456</v>
      </c>
      <c r="D1533" t="s">
        <v>2457</v>
      </c>
      <c r="E1533" t="s">
        <v>2458</v>
      </c>
      <c r="F1533" t="s">
        <v>11513</v>
      </c>
      <c r="G1533" s="2">
        <v>28.86</v>
      </c>
      <c r="H1533" t="s">
        <v>11512</v>
      </c>
      <c r="I1533">
        <v>0.3</v>
      </c>
      <c r="K1533" s="3">
        <f t="shared" si="23"/>
        <v>0.3</v>
      </c>
      <c r="L1533" s="4">
        <v>2217</v>
      </c>
      <c r="M1533">
        <v>74</v>
      </c>
      <c r="N1533" s="3">
        <v>0.1585</v>
      </c>
      <c r="O1533" s="3">
        <v>9.0899999999999995E-2</v>
      </c>
      <c r="P1533" s="4">
        <f>$L1533*IF($J1533="",$I1533,VLOOKUP($J1533,margin_ranges!$E$5:$F$10,2,FALSE))</f>
        <v>665.1</v>
      </c>
      <c r="Q1533">
        <f>SUMIF($C$2:$C$4819,$C1533,$P$2:$P6350)/SUMIF($C$2:$C$4819,$C1533,$L$2:$L$4819)</f>
        <v>0.3</v>
      </c>
    </row>
    <row r="1534" spans="1:17" hidden="1" x14ac:dyDescent="0.3">
      <c r="A1534" t="s">
        <v>11502</v>
      </c>
      <c r="B1534" t="s">
        <v>2455</v>
      </c>
      <c r="C1534" t="s">
        <v>2456</v>
      </c>
      <c r="D1534" t="s">
        <v>2459</v>
      </c>
      <c r="E1534" t="s">
        <v>2460</v>
      </c>
      <c r="F1534" t="s">
        <v>11513</v>
      </c>
      <c r="G1534" s="2">
        <v>28.86</v>
      </c>
      <c r="H1534" t="s">
        <v>11512</v>
      </c>
      <c r="I1534">
        <v>0.3</v>
      </c>
      <c r="K1534" s="3">
        <f t="shared" si="23"/>
        <v>0.3</v>
      </c>
      <c r="L1534" s="4">
        <v>36</v>
      </c>
      <c r="M1534">
        <v>1</v>
      </c>
      <c r="N1534" s="3">
        <v>7.4999999999999997E-3</v>
      </c>
      <c r="O1534" s="3">
        <v>9.0899999999999995E-2</v>
      </c>
      <c r="P1534" s="4">
        <f>$L1534*IF($J1534="",$I1534,VLOOKUP($J1534,margin_ranges!$E$5:$F$10,2,FALSE))</f>
        <v>10.799999999999999</v>
      </c>
      <c r="Q1534">
        <f>SUMIF($C$2:$C$4819,$C1534,$P$2:$P6351)/SUMIF($C$2:$C$4819,$C1534,$L$2:$L$4819)</f>
        <v>0.3</v>
      </c>
    </row>
    <row r="1535" spans="1:17" hidden="1" x14ac:dyDescent="0.3">
      <c r="A1535" t="s">
        <v>11502</v>
      </c>
      <c r="B1535" t="s">
        <v>2455</v>
      </c>
      <c r="C1535" t="s">
        <v>2456</v>
      </c>
      <c r="D1535" t="s">
        <v>2461</v>
      </c>
      <c r="E1535" t="s">
        <v>2462</v>
      </c>
      <c r="F1535" t="s">
        <v>11513</v>
      </c>
      <c r="G1535" s="2">
        <v>28.86</v>
      </c>
      <c r="H1535" t="s">
        <v>11512</v>
      </c>
      <c r="I1535">
        <v>0.3</v>
      </c>
      <c r="K1535" s="3">
        <f t="shared" si="23"/>
        <v>0.3</v>
      </c>
      <c r="L1535" s="4">
        <v>687</v>
      </c>
      <c r="M1535">
        <v>23</v>
      </c>
      <c r="N1535" s="3">
        <v>6.3299999999999995E-2</v>
      </c>
      <c r="O1535" s="3">
        <v>9.0899999999999995E-2</v>
      </c>
      <c r="P1535" s="4">
        <f>$L1535*IF($J1535="",$I1535,VLOOKUP($J1535,margin_ranges!$E$5:$F$10,2,FALSE))</f>
        <v>206.1</v>
      </c>
      <c r="Q1535">
        <f>SUMIF($C$2:$C$4819,$C1535,$P$2:$P6352)/SUMIF($C$2:$C$4819,$C1535,$L$2:$L$4819)</f>
        <v>0.3</v>
      </c>
    </row>
    <row r="1536" spans="1:17" hidden="1" x14ac:dyDescent="0.3">
      <c r="A1536" t="s">
        <v>11502</v>
      </c>
      <c r="B1536" t="s">
        <v>2455</v>
      </c>
      <c r="C1536" t="s">
        <v>2456</v>
      </c>
      <c r="D1536" t="s">
        <v>2463</v>
      </c>
      <c r="E1536" t="s">
        <v>2464</v>
      </c>
      <c r="F1536" t="s">
        <v>11513</v>
      </c>
      <c r="G1536" s="2">
        <v>28.86</v>
      </c>
      <c r="H1536" t="s">
        <v>11512</v>
      </c>
      <c r="I1536">
        <v>0.3</v>
      </c>
      <c r="K1536" s="3">
        <f t="shared" si="23"/>
        <v>0.3</v>
      </c>
      <c r="L1536" s="4">
        <v>69</v>
      </c>
      <c r="M1536">
        <v>2</v>
      </c>
      <c r="N1536" s="3">
        <v>3.04E-2</v>
      </c>
      <c r="O1536" s="3">
        <v>9.0899999999999995E-2</v>
      </c>
      <c r="P1536" s="4">
        <f>$L1536*IF($J1536="",$I1536,VLOOKUP($J1536,margin_ranges!$E$5:$F$10,2,FALSE))</f>
        <v>20.7</v>
      </c>
      <c r="Q1536">
        <f>SUMIF($C$2:$C$4819,$C1536,$P$2:$P6353)/SUMIF($C$2:$C$4819,$C1536,$L$2:$L$4819)</f>
        <v>0.3</v>
      </c>
    </row>
    <row r="1537" spans="1:17" hidden="1" x14ac:dyDescent="0.3">
      <c r="A1537" t="s">
        <v>11502</v>
      </c>
      <c r="B1537" t="s">
        <v>9069</v>
      </c>
      <c r="C1537" t="s">
        <v>9170</v>
      </c>
      <c r="D1537" t="s">
        <v>9171</v>
      </c>
      <c r="E1537" t="s">
        <v>9172</v>
      </c>
      <c r="F1537" t="s">
        <v>11511</v>
      </c>
      <c r="G1537" s="2">
        <v>23.7788</v>
      </c>
      <c r="H1537" t="s">
        <v>11512</v>
      </c>
      <c r="I1537">
        <v>0.3</v>
      </c>
      <c r="K1537" s="3">
        <f t="shared" si="23"/>
        <v>0.3</v>
      </c>
      <c r="L1537" s="4">
        <v>256</v>
      </c>
      <c r="M1537">
        <v>42</v>
      </c>
      <c r="N1537" s="3">
        <v>0.1215</v>
      </c>
      <c r="O1537" s="3">
        <v>0.1174</v>
      </c>
      <c r="P1537" s="4">
        <f>$L1537*IF($J1537="",$I1537,VLOOKUP($J1537,margin_ranges!$E$5:$F$10,2,FALSE))</f>
        <v>76.8</v>
      </c>
      <c r="Q1537">
        <f>SUMIF($C$2:$C$4819,$C1537,$P$2:$P6354)/SUMIF($C$2:$C$4819,$C1537,$L$2:$L$4819)</f>
        <v>0.3</v>
      </c>
    </row>
    <row r="1538" spans="1:17" hidden="1" x14ac:dyDescent="0.3">
      <c r="A1538" t="s">
        <v>11502</v>
      </c>
      <c r="B1538" t="s">
        <v>9069</v>
      </c>
      <c r="C1538" t="s">
        <v>9170</v>
      </c>
      <c r="D1538" t="s">
        <v>9173</v>
      </c>
      <c r="E1538" t="s">
        <v>9174</v>
      </c>
      <c r="F1538" t="s">
        <v>11511</v>
      </c>
      <c r="G1538" s="2">
        <v>23.7788</v>
      </c>
      <c r="H1538" t="s">
        <v>11512</v>
      </c>
      <c r="I1538">
        <v>0.3</v>
      </c>
      <c r="K1538" s="3">
        <f t="shared" si="23"/>
        <v>0.3</v>
      </c>
      <c r="L1538" s="4">
        <v>14</v>
      </c>
      <c r="M1538">
        <v>2</v>
      </c>
      <c r="N1538" s="3">
        <v>2.2200000000000001E-2</v>
      </c>
      <c r="O1538" s="3">
        <v>0.1174</v>
      </c>
      <c r="P1538" s="4">
        <f>$L1538*IF($J1538="",$I1538,VLOOKUP($J1538,margin_ranges!$E$5:$F$10,2,FALSE))</f>
        <v>4.2</v>
      </c>
      <c r="Q1538">
        <f>SUMIF($C$2:$C$4819,$C1538,$P$2:$P6355)/SUMIF($C$2:$C$4819,$C1538,$L$2:$L$4819)</f>
        <v>0.3</v>
      </c>
    </row>
    <row r="1539" spans="1:17" hidden="1" x14ac:dyDescent="0.3">
      <c r="A1539" t="s">
        <v>11502</v>
      </c>
      <c r="B1539" t="s">
        <v>9069</v>
      </c>
      <c r="C1539" t="s">
        <v>9170</v>
      </c>
      <c r="D1539" t="s">
        <v>9175</v>
      </c>
      <c r="E1539" t="s">
        <v>9176</v>
      </c>
      <c r="F1539" t="s">
        <v>11511</v>
      </c>
      <c r="G1539" s="2">
        <v>23.7788</v>
      </c>
      <c r="H1539" t="s">
        <v>11512</v>
      </c>
      <c r="I1539">
        <v>0.3</v>
      </c>
      <c r="K1539" s="3">
        <f t="shared" ref="K1539:K1602" si="24">Q1539</f>
        <v>0.3</v>
      </c>
      <c r="L1539" s="4">
        <v>332</v>
      </c>
      <c r="M1539">
        <v>55</v>
      </c>
      <c r="N1539" s="3">
        <v>0.152</v>
      </c>
      <c r="O1539" s="3">
        <v>0.1174</v>
      </c>
      <c r="P1539" s="4">
        <f>$L1539*IF($J1539="",$I1539,VLOOKUP($J1539,margin_ranges!$E$5:$F$10,2,FALSE))</f>
        <v>99.6</v>
      </c>
      <c r="Q1539">
        <f>SUMIF($C$2:$C$4819,$C1539,$P$2:$P6356)/SUMIF($C$2:$C$4819,$C1539,$L$2:$L$4819)</f>
        <v>0.3</v>
      </c>
    </row>
    <row r="1540" spans="1:17" hidden="1" x14ac:dyDescent="0.3">
      <c r="A1540" t="s">
        <v>11502</v>
      </c>
      <c r="B1540" t="s">
        <v>1360</v>
      </c>
      <c r="C1540" s="1" t="s">
        <v>1667</v>
      </c>
      <c r="D1540" t="s">
        <v>1668</v>
      </c>
      <c r="E1540" t="s">
        <v>1669</v>
      </c>
      <c r="F1540" t="s">
        <v>11511</v>
      </c>
      <c r="G1540" s="2">
        <v>24.198699999999999</v>
      </c>
      <c r="H1540" t="s">
        <v>11515</v>
      </c>
      <c r="I1540">
        <v>0.3</v>
      </c>
      <c r="K1540" s="3">
        <f t="shared" si="24"/>
        <v>0.3</v>
      </c>
      <c r="L1540" s="4">
        <v>10</v>
      </c>
      <c r="M1540">
        <v>54</v>
      </c>
      <c r="N1540" s="3">
        <v>0.26860000000000001</v>
      </c>
      <c r="O1540" s="3">
        <v>0.2487</v>
      </c>
      <c r="P1540" s="4">
        <f>$L1540*IF($J1540="",$I1540,VLOOKUP($J1540,margin_ranges!$E$5:$F$10,2,FALSE))</f>
        <v>3</v>
      </c>
      <c r="Q1540">
        <f>SUMIF($C$2:$C$4819,$C1540,$P$2:$P6357)/SUMIF($C$2:$C$4819,$C1540,$L$2:$L$4819)</f>
        <v>0.3</v>
      </c>
    </row>
    <row r="1541" spans="1:17" hidden="1" x14ac:dyDescent="0.3">
      <c r="A1541" t="s">
        <v>11502</v>
      </c>
      <c r="B1541" t="s">
        <v>6775</v>
      </c>
      <c r="C1541" t="s">
        <v>6899</v>
      </c>
      <c r="D1541" t="s">
        <v>6900</v>
      </c>
      <c r="E1541" t="s">
        <v>6901</v>
      </c>
      <c r="F1541" t="s">
        <v>11513</v>
      </c>
      <c r="G1541" s="2">
        <v>25</v>
      </c>
      <c r="H1541" t="s">
        <v>11512</v>
      </c>
      <c r="I1541">
        <v>0.3</v>
      </c>
      <c r="K1541" s="3">
        <f t="shared" si="24"/>
        <v>0.3</v>
      </c>
      <c r="L1541" s="4">
        <v>1337</v>
      </c>
      <c r="M1541">
        <v>29</v>
      </c>
      <c r="N1541" s="3">
        <v>0.15010000000000001</v>
      </c>
      <c r="O1541" s="3">
        <v>0.15029999999999999</v>
      </c>
      <c r="P1541" s="4">
        <f>$L1541*IF($J1541="",$I1541,VLOOKUP($J1541,margin_ranges!$E$5:$F$10,2,FALSE))</f>
        <v>401.09999999999997</v>
      </c>
      <c r="Q1541">
        <f>SUMIF($C$2:$C$4819,$C1541,$P$2:$P6358)/SUMIF($C$2:$C$4819,$C1541,$L$2:$L$4819)</f>
        <v>0.3</v>
      </c>
    </row>
    <row r="1542" spans="1:17" hidden="1" x14ac:dyDescent="0.3">
      <c r="A1542" t="s">
        <v>11502</v>
      </c>
      <c r="B1542" t="s">
        <v>6775</v>
      </c>
      <c r="C1542" t="s">
        <v>6899</v>
      </c>
      <c r="D1542" t="s">
        <v>6902</v>
      </c>
      <c r="E1542" t="s">
        <v>6903</v>
      </c>
      <c r="F1542" t="s">
        <v>11513</v>
      </c>
      <c r="G1542" s="2">
        <v>25</v>
      </c>
      <c r="H1542" t="s">
        <v>11512</v>
      </c>
      <c r="I1542">
        <v>0.3</v>
      </c>
      <c r="K1542" s="3">
        <f t="shared" si="24"/>
        <v>0.3</v>
      </c>
      <c r="L1542" s="4">
        <v>2176</v>
      </c>
      <c r="M1542">
        <v>47</v>
      </c>
      <c r="N1542" s="3">
        <v>0.14779999999999999</v>
      </c>
      <c r="O1542" s="3">
        <v>0.15029999999999999</v>
      </c>
      <c r="P1542" s="4">
        <f>$L1542*IF($J1542="",$I1542,VLOOKUP($J1542,margin_ranges!$E$5:$F$10,2,FALSE))</f>
        <v>652.79999999999995</v>
      </c>
      <c r="Q1542">
        <f>SUMIF($C$2:$C$4819,$C1542,$P$2:$P6359)/SUMIF($C$2:$C$4819,$C1542,$L$2:$L$4819)</f>
        <v>0.3</v>
      </c>
    </row>
    <row r="1543" spans="1:17" hidden="1" x14ac:dyDescent="0.3">
      <c r="A1543" t="s">
        <v>11502</v>
      </c>
      <c r="B1543" t="s">
        <v>6775</v>
      </c>
      <c r="C1543" t="s">
        <v>6899</v>
      </c>
      <c r="D1543" t="s">
        <v>6904</v>
      </c>
      <c r="E1543" t="s">
        <v>6905</v>
      </c>
      <c r="F1543" t="s">
        <v>11513</v>
      </c>
      <c r="G1543" s="2">
        <v>25</v>
      </c>
      <c r="H1543" t="s">
        <v>11512</v>
      </c>
      <c r="I1543">
        <v>0.3</v>
      </c>
      <c r="K1543" s="3">
        <f t="shared" si="24"/>
        <v>0.3</v>
      </c>
      <c r="L1543" s="4">
        <v>1095</v>
      </c>
      <c r="M1543">
        <v>24</v>
      </c>
      <c r="N1543" s="3">
        <v>0.15609999999999999</v>
      </c>
      <c r="O1543" s="3">
        <v>0.15029999999999999</v>
      </c>
      <c r="P1543" s="4">
        <f>$L1543*IF($J1543="",$I1543,VLOOKUP($J1543,margin_ranges!$E$5:$F$10,2,FALSE))</f>
        <v>328.5</v>
      </c>
      <c r="Q1543">
        <f>SUMIF($C$2:$C$4819,$C1543,$P$2:$P6360)/SUMIF($C$2:$C$4819,$C1543,$L$2:$L$4819)</f>
        <v>0.3</v>
      </c>
    </row>
    <row r="1544" spans="1:17" hidden="1" x14ac:dyDescent="0.3">
      <c r="A1544" t="s">
        <v>11502</v>
      </c>
      <c r="B1544" t="s">
        <v>1360</v>
      </c>
      <c r="C1544" t="s">
        <v>1670</v>
      </c>
      <c r="D1544" t="s">
        <v>1671</v>
      </c>
      <c r="E1544" t="s">
        <v>1672</v>
      </c>
      <c r="F1544" t="s">
        <v>11511</v>
      </c>
      <c r="G1544" s="2">
        <v>31.4893</v>
      </c>
      <c r="H1544" t="s">
        <v>11512</v>
      </c>
      <c r="I1544">
        <v>0.3</v>
      </c>
      <c r="K1544" s="3">
        <f t="shared" si="24"/>
        <v>0.3</v>
      </c>
      <c r="L1544" s="4">
        <v>72</v>
      </c>
      <c r="M1544">
        <v>41</v>
      </c>
      <c r="N1544" s="3">
        <v>0.24129999999999999</v>
      </c>
      <c r="O1544" s="3">
        <v>0.31380000000000002</v>
      </c>
      <c r="P1544" s="4">
        <f>$L1544*IF($J1544="",$I1544,VLOOKUP($J1544,margin_ranges!$E$5:$F$10,2,FALSE))</f>
        <v>21.599999999999998</v>
      </c>
      <c r="Q1544">
        <f>SUMIF($C$2:$C$4819,$C1544,$P$2:$P6361)/SUMIF($C$2:$C$4819,$C1544,$L$2:$L$4819)</f>
        <v>0.3</v>
      </c>
    </row>
    <row r="1545" spans="1:17" hidden="1" x14ac:dyDescent="0.3">
      <c r="A1545" t="s">
        <v>11502</v>
      </c>
      <c r="B1545" t="s">
        <v>1360</v>
      </c>
      <c r="C1545" t="s">
        <v>1670</v>
      </c>
      <c r="D1545" t="s">
        <v>1673</v>
      </c>
      <c r="E1545" t="s">
        <v>1674</v>
      </c>
      <c r="F1545" t="s">
        <v>11511</v>
      </c>
      <c r="G1545" s="2">
        <v>31.4893</v>
      </c>
      <c r="H1545" t="s">
        <v>11512</v>
      </c>
      <c r="I1545">
        <v>0.3</v>
      </c>
      <c r="K1545" s="3">
        <f t="shared" si="24"/>
        <v>0.3</v>
      </c>
      <c r="L1545" s="4">
        <v>7</v>
      </c>
      <c r="M1545">
        <v>4</v>
      </c>
      <c r="N1545" s="3">
        <v>0.38629999999999998</v>
      </c>
      <c r="O1545" s="3">
        <v>0.31380000000000002</v>
      </c>
      <c r="P1545" s="4">
        <f>$L1545*IF($J1545="",$I1545,VLOOKUP($J1545,margin_ranges!$E$5:$F$10,2,FALSE))</f>
        <v>2.1</v>
      </c>
      <c r="Q1545">
        <f>SUMIF($C$2:$C$4819,$C1545,$P$2:$P6362)/SUMIF($C$2:$C$4819,$C1545,$L$2:$L$4819)</f>
        <v>0.3</v>
      </c>
    </row>
    <row r="1546" spans="1:17" hidden="1" x14ac:dyDescent="0.3">
      <c r="A1546" t="s">
        <v>11502</v>
      </c>
      <c r="B1546" t="s">
        <v>1360</v>
      </c>
      <c r="C1546" t="s">
        <v>1670</v>
      </c>
      <c r="D1546" t="s">
        <v>1675</v>
      </c>
      <c r="E1546" t="s">
        <v>1676</v>
      </c>
      <c r="F1546" t="s">
        <v>11511</v>
      </c>
      <c r="G1546" s="2">
        <v>31.4893</v>
      </c>
      <c r="H1546" t="s">
        <v>11512</v>
      </c>
      <c r="I1546">
        <v>0.3</v>
      </c>
      <c r="K1546" s="3">
        <f t="shared" si="24"/>
        <v>0.3</v>
      </c>
      <c r="L1546" s="4">
        <v>94</v>
      </c>
      <c r="M1546">
        <v>55</v>
      </c>
      <c r="N1546" s="3">
        <v>0.39629999999999999</v>
      </c>
      <c r="O1546" s="3">
        <v>0.31380000000000002</v>
      </c>
      <c r="P1546" s="4">
        <f>$L1546*IF($J1546="",$I1546,VLOOKUP($J1546,margin_ranges!$E$5:$F$10,2,FALSE))</f>
        <v>28.2</v>
      </c>
      <c r="Q1546">
        <f>SUMIF($C$2:$C$4819,$C1546,$P$2:$P6363)/SUMIF($C$2:$C$4819,$C1546,$L$2:$L$4819)</f>
        <v>0.3</v>
      </c>
    </row>
    <row r="1547" spans="1:17" hidden="1" x14ac:dyDescent="0.3">
      <c r="A1547" t="s">
        <v>11502</v>
      </c>
      <c r="B1547" t="s">
        <v>8184</v>
      </c>
      <c r="C1547" t="s">
        <v>8190</v>
      </c>
      <c r="D1547" t="s">
        <v>8191</v>
      </c>
      <c r="E1547" t="s">
        <v>8192</v>
      </c>
      <c r="F1547" t="s">
        <v>11511</v>
      </c>
      <c r="G1547" s="2">
        <v>25</v>
      </c>
      <c r="H1547" t="s">
        <v>11515</v>
      </c>
      <c r="I1547">
        <v>0.3</v>
      </c>
      <c r="K1547" s="3">
        <f t="shared" si="24"/>
        <v>0.3</v>
      </c>
      <c r="L1547" s="4">
        <v>42</v>
      </c>
      <c r="M1547">
        <v>100</v>
      </c>
      <c r="N1547" s="3">
        <v>0.25330000000000003</v>
      </c>
      <c r="O1547" s="3">
        <v>0.25330000000000003</v>
      </c>
      <c r="P1547" s="4">
        <f>$L1547*IF($J1547="",$I1547,VLOOKUP($J1547,margin_ranges!$E$5:$F$10,2,FALSE))</f>
        <v>12.6</v>
      </c>
      <c r="Q1547">
        <f>SUMIF($C$2:$C$4819,$C1547,$P$2:$P6364)/SUMIF($C$2:$C$4819,$C1547,$L$2:$L$4819)</f>
        <v>0.3</v>
      </c>
    </row>
    <row r="1548" spans="1:17" hidden="1" x14ac:dyDescent="0.3">
      <c r="A1548" t="s">
        <v>11502</v>
      </c>
      <c r="B1548" t="s">
        <v>4164</v>
      </c>
      <c r="C1548" t="s">
        <v>4165</v>
      </c>
      <c r="D1548" t="s">
        <v>4166</v>
      </c>
      <c r="E1548" t="s">
        <v>4167</v>
      </c>
      <c r="F1548" t="s">
        <v>11513</v>
      </c>
      <c r="G1548" s="2">
        <v>37.857900000000001</v>
      </c>
      <c r="H1548" t="s">
        <v>11512</v>
      </c>
      <c r="I1548">
        <v>0.3</v>
      </c>
      <c r="K1548" s="3">
        <f t="shared" si="24"/>
        <v>0.29999999999999993</v>
      </c>
      <c r="L1548" s="4">
        <v>967</v>
      </c>
      <c r="M1548">
        <v>91</v>
      </c>
      <c r="N1548" s="3">
        <v>0.43640000000000001</v>
      </c>
      <c r="O1548" s="3">
        <v>0.36280000000000001</v>
      </c>
      <c r="P1548" s="4">
        <f>$L1548*IF($J1548="",$I1548,VLOOKUP($J1548,margin_ranges!$E$5:$F$10,2,FALSE))</f>
        <v>290.09999999999997</v>
      </c>
      <c r="Q1548">
        <f>SUMIF($C$2:$C$4819,$C1548,$P$2:$P6365)/SUMIF($C$2:$C$4819,$C1548,$L$2:$L$4819)</f>
        <v>0.29999999999999993</v>
      </c>
    </row>
    <row r="1549" spans="1:17" hidden="1" x14ac:dyDescent="0.3">
      <c r="A1549" t="s">
        <v>11502</v>
      </c>
      <c r="B1549" t="s">
        <v>4164</v>
      </c>
      <c r="C1549" t="s">
        <v>4165</v>
      </c>
      <c r="D1549" s="1" t="s">
        <v>4168</v>
      </c>
      <c r="E1549" t="s">
        <v>4169</v>
      </c>
      <c r="F1549" t="s">
        <v>11511</v>
      </c>
      <c r="G1549" s="2">
        <v>37.857900000000001</v>
      </c>
      <c r="H1549" t="s">
        <v>11515</v>
      </c>
      <c r="I1549">
        <v>0.3</v>
      </c>
      <c r="K1549" s="3">
        <f t="shared" si="24"/>
        <v>0.29999999999999993</v>
      </c>
      <c r="L1549" s="4">
        <v>78</v>
      </c>
      <c r="M1549">
        <v>7</v>
      </c>
      <c r="N1549" s="3">
        <v>0.1467</v>
      </c>
      <c r="O1549" s="3">
        <v>0.36280000000000001</v>
      </c>
      <c r="P1549" s="4">
        <f>$L1549*IF($J1549="",$I1549,VLOOKUP($J1549,margin_ranges!$E$5:$F$10,2,FALSE))</f>
        <v>23.4</v>
      </c>
      <c r="Q1549">
        <f>SUMIF($C$2:$C$4819,$C1549,$P$2:$P6366)/SUMIF($C$2:$C$4819,$C1549,$L$2:$L$4819)</f>
        <v>0.29999999999999993</v>
      </c>
    </row>
    <row r="1550" spans="1:17" hidden="1" x14ac:dyDescent="0.3">
      <c r="A1550" t="s">
        <v>11502</v>
      </c>
      <c r="B1550" t="s">
        <v>4164</v>
      </c>
      <c r="C1550" t="s">
        <v>4165</v>
      </c>
      <c r="D1550" t="s">
        <v>4170</v>
      </c>
      <c r="E1550" t="s">
        <v>4171</v>
      </c>
      <c r="F1550" t="s">
        <v>11511</v>
      </c>
      <c r="G1550" s="2">
        <v>37.857900000000001</v>
      </c>
      <c r="H1550" t="s">
        <v>11512</v>
      </c>
      <c r="I1550">
        <v>0.3</v>
      </c>
      <c r="K1550" s="3">
        <f t="shared" si="24"/>
        <v>0.29999999999999993</v>
      </c>
      <c r="L1550" s="4">
        <v>20</v>
      </c>
      <c r="M1550">
        <v>2</v>
      </c>
      <c r="N1550" s="3">
        <v>0.28389999999999999</v>
      </c>
      <c r="O1550" s="3">
        <v>0.36280000000000001</v>
      </c>
      <c r="P1550" s="4">
        <f>$L1550*IF($J1550="",$I1550,VLOOKUP($J1550,margin_ranges!$E$5:$F$10,2,FALSE))</f>
        <v>6</v>
      </c>
      <c r="Q1550">
        <f>SUMIF($C$2:$C$4819,$C1550,$P$2:$P6367)/SUMIF($C$2:$C$4819,$C1550,$L$2:$L$4819)</f>
        <v>0.29999999999999993</v>
      </c>
    </row>
    <row r="1551" spans="1:17" hidden="1" x14ac:dyDescent="0.3">
      <c r="A1551" t="s">
        <v>11502</v>
      </c>
      <c r="B1551" t="s">
        <v>4177</v>
      </c>
      <c r="C1551" t="s">
        <v>4178</v>
      </c>
      <c r="D1551" t="s">
        <v>4179</v>
      </c>
      <c r="E1551" t="s">
        <v>4180</v>
      </c>
      <c r="F1551" t="s">
        <v>11511</v>
      </c>
      <c r="G1551" s="2">
        <v>37</v>
      </c>
      <c r="H1551" t="s">
        <v>11512</v>
      </c>
      <c r="I1551">
        <v>0.3</v>
      </c>
      <c r="K1551" s="3">
        <f t="shared" si="24"/>
        <v>0.3</v>
      </c>
      <c r="L1551" s="4">
        <v>131</v>
      </c>
      <c r="M1551">
        <v>100</v>
      </c>
      <c r="N1551" s="3">
        <v>0.20399999999999999</v>
      </c>
      <c r="O1551" s="3">
        <v>0.20399999999999999</v>
      </c>
      <c r="P1551" s="4">
        <f>$L1551*IF($J1551="",$I1551,VLOOKUP($J1551,margin_ranges!$E$5:$F$10,2,FALSE))</f>
        <v>39.299999999999997</v>
      </c>
      <c r="Q1551">
        <f>SUMIF($C$2:$C$4819,$C1551,$P$2:$P6368)/SUMIF($C$2:$C$4819,$C1551,$L$2:$L$4819)</f>
        <v>0.3</v>
      </c>
    </row>
    <row r="1552" spans="1:17" hidden="1" x14ac:dyDescent="0.3">
      <c r="A1552" t="s">
        <v>11502</v>
      </c>
      <c r="B1552" t="s">
        <v>4181</v>
      </c>
      <c r="C1552" t="s">
        <v>4182</v>
      </c>
      <c r="D1552" s="1" t="s">
        <v>4183</v>
      </c>
      <c r="E1552" t="s">
        <v>4184</v>
      </c>
      <c r="F1552" t="s">
        <v>11511</v>
      </c>
      <c r="G1552" s="2">
        <v>28.813600000000001</v>
      </c>
      <c r="H1552" t="s">
        <v>11515</v>
      </c>
      <c r="I1552">
        <v>0.3</v>
      </c>
      <c r="K1552" s="3">
        <f t="shared" si="24"/>
        <v>0.26818181818181819</v>
      </c>
      <c r="L1552" s="4">
        <v>29</v>
      </c>
      <c r="M1552">
        <v>32</v>
      </c>
      <c r="N1552" s="3">
        <v>0.15609999999999999</v>
      </c>
      <c r="O1552" s="3">
        <v>0.15590000000000001</v>
      </c>
      <c r="P1552" s="4">
        <f>$L1552*IF($J1552="",$I1552,VLOOKUP($J1552,margin_ranges!$E$5:$F$10,2,FALSE))</f>
        <v>8.6999999999999993</v>
      </c>
      <c r="Q1552">
        <f>SUMIF($C$2:$C$4819,$C1552,$P$2:$P6369)/SUMIF($C$2:$C$4819,$C1552,$L$2:$L$4819)</f>
        <v>0.26818181818181819</v>
      </c>
    </row>
    <row r="1553" spans="1:17" hidden="1" x14ac:dyDescent="0.3">
      <c r="A1553" t="s">
        <v>11502</v>
      </c>
      <c r="B1553" t="s">
        <v>4181</v>
      </c>
      <c r="C1553" t="s">
        <v>4182</v>
      </c>
      <c r="D1553" t="s">
        <v>4185</v>
      </c>
      <c r="E1553" t="s">
        <v>4186</v>
      </c>
      <c r="F1553" t="s">
        <v>11511</v>
      </c>
      <c r="G1553" s="2">
        <v>28.813600000000001</v>
      </c>
      <c r="H1553" t="s">
        <v>11515</v>
      </c>
      <c r="I1553">
        <v>0.3</v>
      </c>
      <c r="K1553" s="3">
        <f t="shared" si="24"/>
        <v>0.26818181818181819</v>
      </c>
      <c r="L1553" s="4">
        <v>31</v>
      </c>
      <c r="M1553">
        <v>35</v>
      </c>
      <c r="N1553" s="3">
        <v>0.16930000000000001</v>
      </c>
      <c r="O1553" s="3">
        <v>0.15590000000000001</v>
      </c>
      <c r="P1553" s="4">
        <f>$L1553*IF($J1553="",$I1553,VLOOKUP($J1553,margin_ranges!$E$5:$F$10,2,FALSE))</f>
        <v>9.2999999999999989</v>
      </c>
      <c r="Q1553">
        <f>SUMIF($C$2:$C$4819,$C1553,$P$2:$P6370)/SUMIF($C$2:$C$4819,$C1553,$L$2:$L$4819)</f>
        <v>0.26818181818181819</v>
      </c>
    </row>
    <row r="1554" spans="1:17" hidden="1" x14ac:dyDescent="0.3">
      <c r="A1554" t="s">
        <v>11502</v>
      </c>
      <c r="B1554" t="s">
        <v>4181</v>
      </c>
      <c r="C1554" t="s">
        <v>4182</v>
      </c>
      <c r="D1554" t="s">
        <v>4187</v>
      </c>
      <c r="E1554" t="s">
        <v>4188</v>
      </c>
      <c r="F1554" t="s">
        <v>11511</v>
      </c>
      <c r="G1554" s="2">
        <v>28.813600000000001</v>
      </c>
      <c r="H1554" t="s">
        <v>11517</v>
      </c>
      <c r="I1554">
        <v>0.2</v>
      </c>
      <c r="K1554" s="3">
        <f t="shared" si="24"/>
        <v>0.26818181818181819</v>
      </c>
      <c r="L1554" s="4">
        <v>28</v>
      </c>
      <c r="M1554">
        <v>32</v>
      </c>
      <c r="N1554" s="3">
        <v>0.14399999999999999</v>
      </c>
      <c r="O1554" s="3">
        <v>0.15590000000000001</v>
      </c>
      <c r="P1554" s="4">
        <f>$L1554*IF($J1554="",$I1554,VLOOKUP($J1554,margin_ranges!$E$5:$F$10,2,FALSE))</f>
        <v>5.6000000000000005</v>
      </c>
      <c r="Q1554">
        <f>SUMIF($C$2:$C$4819,$C1554,$P$2:$P6371)/SUMIF($C$2:$C$4819,$C1554,$L$2:$L$4819)</f>
        <v>0.26818181818181819</v>
      </c>
    </row>
    <row r="1555" spans="1:17" hidden="1" x14ac:dyDescent="0.3">
      <c r="A1555" t="s">
        <v>11502</v>
      </c>
      <c r="B1555" t="s">
        <v>3693</v>
      </c>
      <c r="C1555" t="s">
        <v>3788</v>
      </c>
      <c r="D1555" t="s">
        <v>3789</v>
      </c>
      <c r="E1555" t="s">
        <v>3790</v>
      </c>
      <c r="F1555" t="s">
        <v>11511</v>
      </c>
      <c r="G1555" s="2">
        <v>28.4512</v>
      </c>
      <c r="H1555" t="s">
        <v>11515</v>
      </c>
      <c r="I1555">
        <v>0.3</v>
      </c>
      <c r="K1555" s="3">
        <f t="shared" si="24"/>
        <v>0.3</v>
      </c>
      <c r="L1555" s="4">
        <v>51</v>
      </c>
      <c r="M1555">
        <v>45</v>
      </c>
      <c r="N1555" s="3">
        <v>0.2346</v>
      </c>
      <c r="O1555" s="3">
        <v>0.2571</v>
      </c>
      <c r="P1555" s="4">
        <f>$L1555*IF($J1555="",$I1555,VLOOKUP($J1555,margin_ranges!$E$5:$F$10,2,FALSE))</f>
        <v>15.299999999999999</v>
      </c>
      <c r="Q1555">
        <f>SUMIF($C$2:$C$4819,$C1555,$P$2:$P6372)/SUMIF($C$2:$C$4819,$C1555,$L$2:$L$4819)</f>
        <v>0.3</v>
      </c>
    </row>
    <row r="1556" spans="1:17" hidden="1" x14ac:dyDescent="0.3">
      <c r="A1556" t="s">
        <v>11502</v>
      </c>
      <c r="B1556" t="s">
        <v>3693</v>
      </c>
      <c r="C1556" t="s">
        <v>3788</v>
      </c>
      <c r="D1556" t="s">
        <v>3791</v>
      </c>
      <c r="E1556" t="s">
        <v>3792</v>
      </c>
      <c r="F1556" t="s">
        <v>11511</v>
      </c>
      <c r="G1556" s="2">
        <v>28.4512</v>
      </c>
      <c r="H1556" t="s">
        <v>11515</v>
      </c>
      <c r="I1556">
        <v>0.3</v>
      </c>
      <c r="K1556" s="3">
        <f t="shared" si="24"/>
        <v>0.3</v>
      </c>
      <c r="L1556" s="4">
        <v>62</v>
      </c>
      <c r="M1556">
        <v>55</v>
      </c>
      <c r="N1556" s="3">
        <v>0.27889999999999998</v>
      </c>
      <c r="O1556" s="3">
        <v>0.2571</v>
      </c>
      <c r="P1556" s="4">
        <f>$L1556*IF($J1556="",$I1556,VLOOKUP($J1556,margin_ranges!$E$5:$F$10,2,FALSE))</f>
        <v>18.599999999999998</v>
      </c>
      <c r="Q1556">
        <f>SUMIF($C$2:$C$4819,$C1556,$P$2:$P6373)/SUMIF($C$2:$C$4819,$C1556,$L$2:$L$4819)</f>
        <v>0.3</v>
      </c>
    </row>
    <row r="1557" spans="1:17" hidden="1" x14ac:dyDescent="0.3">
      <c r="A1557" t="s">
        <v>11502</v>
      </c>
      <c r="B1557" t="s">
        <v>2967</v>
      </c>
      <c r="C1557" t="s">
        <v>2988</v>
      </c>
      <c r="D1557" t="s">
        <v>2989</v>
      </c>
      <c r="E1557" t="s">
        <v>2990</v>
      </c>
      <c r="F1557" t="s">
        <v>11511</v>
      </c>
      <c r="G1557" s="2">
        <v>25</v>
      </c>
      <c r="H1557" t="s">
        <v>11512</v>
      </c>
      <c r="I1557">
        <v>0.3</v>
      </c>
      <c r="K1557" s="3">
        <f t="shared" si="24"/>
        <v>0.3</v>
      </c>
      <c r="L1557" s="4">
        <v>43</v>
      </c>
      <c r="M1557">
        <v>100</v>
      </c>
      <c r="N1557" s="3">
        <v>0.20100000000000001</v>
      </c>
      <c r="O1557" s="3">
        <v>0.20100000000000001</v>
      </c>
      <c r="P1557" s="4">
        <f>$L1557*IF($J1557="",$I1557,VLOOKUP($J1557,margin_ranges!$E$5:$F$10,2,FALSE))</f>
        <v>12.9</v>
      </c>
      <c r="Q1557">
        <f>SUMIF($C$2:$C$4819,$C1557,$P$2:$P6374)/SUMIF($C$2:$C$4819,$C1557,$L$2:$L$4819)</f>
        <v>0.3</v>
      </c>
    </row>
    <row r="1558" spans="1:17" hidden="1" x14ac:dyDescent="0.3">
      <c r="A1558" t="s">
        <v>11502</v>
      </c>
      <c r="B1558" t="s">
        <v>151</v>
      </c>
      <c r="C1558" t="s">
        <v>305</v>
      </c>
      <c r="D1558" t="s">
        <v>306</v>
      </c>
      <c r="E1558" t="s">
        <v>307</v>
      </c>
      <c r="F1558" t="s">
        <v>11513</v>
      </c>
      <c r="G1558" s="2">
        <v>27.3384</v>
      </c>
      <c r="H1558" t="s">
        <v>11512</v>
      </c>
      <c r="I1558">
        <v>0.3</v>
      </c>
      <c r="K1558" s="3">
        <f t="shared" si="24"/>
        <v>0.3617729147772154</v>
      </c>
      <c r="L1558" s="4">
        <v>528</v>
      </c>
      <c r="M1558">
        <v>2</v>
      </c>
      <c r="N1558" s="3">
        <v>0.1033</v>
      </c>
      <c r="O1558" s="3">
        <v>0.16209999999999999</v>
      </c>
      <c r="P1558" s="4">
        <f>$L1558*IF($J1558="",$I1558,VLOOKUP($J1558,margin_ranges!$E$5:$F$10,2,FALSE))</f>
        <v>158.4</v>
      </c>
      <c r="Q1558">
        <f>SUMIF($C$2:$C$4819,$C1558,$P$2:$P6375)/SUMIF($C$2:$C$4819,$C1558,$L$2:$L$4819)</f>
        <v>0.3617729147772154</v>
      </c>
    </row>
    <row r="1559" spans="1:17" hidden="1" x14ac:dyDescent="0.3">
      <c r="A1559" t="s">
        <v>11502</v>
      </c>
      <c r="B1559" t="s">
        <v>151</v>
      </c>
      <c r="C1559" t="s">
        <v>305</v>
      </c>
      <c r="D1559" s="1" t="s">
        <v>308</v>
      </c>
      <c r="E1559" t="s">
        <v>309</v>
      </c>
      <c r="F1559" t="s">
        <v>11513</v>
      </c>
      <c r="G1559" s="2">
        <v>27.3384</v>
      </c>
      <c r="H1559" t="s">
        <v>11512</v>
      </c>
      <c r="I1559">
        <v>0.3</v>
      </c>
      <c r="K1559" s="3">
        <f t="shared" si="24"/>
        <v>0.3617729147772154</v>
      </c>
      <c r="L1559" s="4">
        <v>211</v>
      </c>
      <c r="M1559">
        <v>1</v>
      </c>
      <c r="N1559" s="3">
        <v>8.9099999999999999E-2</v>
      </c>
      <c r="O1559" s="3">
        <v>0.16209999999999999</v>
      </c>
      <c r="P1559" s="4">
        <f>$L1559*IF($J1559="",$I1559,VLOOKUP($J1559,margin_ranges!$E$5:$F$10,2,FALSE))</f>
        <v>63.3</v>
      </c>
      <c r="Q1559">
        <f>SUMIF($C$2:$C$4819,$C1559,$P$2:$P6376)/SUMIF($C$2:$C$4819,$C1559,$L$2:$L$4819)</f>
        <v>0.3617729147772154</v>
      </c>
    </row>
    <row r="1560" spans="1:17" hidden="1" x14ac:dyDescent="0.3">
      <c r="A1560" t="s">
        <v>11502</v>
      </c>
      <c r="B1560" t="s">
        <v>151</v>
      </c>
      <c r="C1560" t="s">
        <v>305</v>
      </c>
      <c r="D1560" t="s">
        <v>310</v>
      </c>
      <c r="E1560" t="s">
        <v>311</v>
      </c>
      <c r="F1560" t="s">
        <v>11511</v>
      </c>
      <c r="G1560" s="2">
        <v>27.3384</v>
      </c>
      <c r="H1560" t="s">
        <v>11514</v>
      </c>
      <c r="I1560">
        <v>0.43</v>
      </c>
      <c r="K1560" s="3">
        <f t="shared" si="24"/>
        <v>0.3617729147772154</v>
      </c>
      <c r="L1560" s="4">
        <v>28</v>
      </c>
      <c r="M1560">
        <v>0</v>
      </c>
      <c r="N1560" s="3">
        <v>4.99E-2</v>
      </c>
      <c r="O1560" s="3">
        <v>0.16209999999999999</v>
      </c>
      <c r="P1560" s="4">
        <f>$L1560*IF($J1560="",$I1560,VLOOKUP($J1560,margin_ranges!$E$5:$F$10,2,FALSE))</f>
        <v>12.04</v>
      </c>
      <c r="Q1560">
        <f>SUMIF($C$2:$C$4819,$C1560,$P$2:$P6377)/SUMIF($C$2:$C$4819,$C1560,$L$2:$L$4819)</f>
        <v>0.3617729147772154</v>
      </c>
    </row>
    <row r="1561" spans="1:17" hidden="1" x14ac:dyDescent="0.3">
      <c r="A1561" t="s">
        <v>11502</v>
      </c>
      <c r="B1561" t="s">
        <v>151</v>
      </c>
      <c r="C1561" t="s">
        <v>305</v>
      </c>
      <c r="D1561" t="s">
        <v>312</v>
      </c>
      <c r="E1561" t="s">
        <v>313</v>
      </c>
      <c r="F1561" t="s">
        <v>11513</v>
      </c>
      <c r="G1561" s="2">
        <v>27.3384</v>
      </c>
      <c r="H1561" t="s">
        <v>11516</v>
      </c>
      <c r="I1561">
        <v>0.43</v>
      </c>
      <c r="K1561" s="3">
        <f t="shared" si="24"/>
        <v>0.3617729147772154</v>
      </c>
      <c r="L1561" s="4">
        <v>1715</v>
      </c>
      <c r="M1561">
        <v>5</v>
      </c>
      <c r="N1561" s="3">
        <v>0.15970000000000001</v>
      </c>
      <c r="O1561" s="3">
        <v>0.16209999999999999</v>
      </c>
      <c r="P1561" s="4">
        <f>$L1561*IF($J1561="",$I1561,VLOOKUP($J1561,margin_ranges!$E$5:$F$10,2,FALSE))</f>
        <v>737.44999999999993</v>
      </c>
      <c r="Q1561">
        <f>SUMIF($C$2:$C$4819,$C1561,$P$2:$P6378)/SUMIF($C$2:$C$4819,$C1561,$L$2:$L$4819)</f>
        <v>0.3617729147772154</v>
      </c>
    </row>
    <row r="1562" spans="1:17" hidden="1" x14ac:dyDescent="0.3">
      <c r="A1562" t="s">
        <v>11502</v>
      </c>
      <c r="B1562" t="s">
        <v>151</v>
      </c>
      <c r="C1562" t="s">
        <v>305</v>
      </c>
      <c r="D1562" t="s">
        <v>314</v>
      </c>
      <c r="E1562" t="s">
        <v>315</v>
      </c>
      <c r="F1562" t="s">
        <v>11511</v>
      </c>
      <c r="G1562" s="2">
        <v>27.3384</v>
      </c>
      <c r="H1562" t="s">
        <v>11512</v>
      </c>
      <c r="I1562">
        <v>0.3</v>
      </c>
      <c r="K1562" s="3">
        <f t="shared" si="24"/>
        <v>0.3617729147772154</v>
      </c>
      <c r="L1562" s="4">
        <v>62</v>
      </c>
      <c r="M1562">
        <v>0</v>
      </c>
      <c r="N1562" s="3">
        <v>6.7599999999999993E-2</v>
      </c>
      <c r="O1562" s="3">
        <v>0.16209999999999999</v>
      </c>
      <c r="P1562" s="4">
        <f>$L1562*IF($J1562="",$I1562,VLOOKUP($J1562,margin_ranges!$E$5:$F$10,2,FALSE))</f>
        <v>18.599999999999998</v>
      </c>
      <c r="Q1562">
        <f>SUMIF($C$2:$C$4819,$C1562,$P$2:$P6379)/SUMIF($C$2:$C$4819,$C1562,$L$2:$L$4819)</f>
        <v>0.3617729147772154</v>
      </c>
    </row>
    <row r="1563" spans="1:17" hidden="1" x14ac:dyDescent="0.3">
      <c r="A1563" t="s">
        <v>11502</v>
      </c>
      <c r="B1563" t="s">
        <v>151</v>
      </c>
      <c r="C1563" t="s">
        <v>305</v>
      </c>
      <c r="D1563" t="s">
        <v>316</v>
      </c>
      <c r="E1563" t="s">
        <v>317</v>
      </c>
      <c r="F1563" t="s">
        <v>11513</v>
      </c>
      <c r="G1563" s="2">
        <v>27.3384</v>
      </c>
      <c r="H1563" t="s">
        <v>11514</v>
      </c>
      <c r="I1563">
        <v>0.43</v>
      </c>
      <c r="K1563" s="3">
        <f t="shared" si="24"/>
        <v>0.3617729147772154</v>
      </c>
      <c r="L1563" s="4">
        <v>2565</v>
      </c>
      <c r="M1563">
        <v>8</v>
      </c>
      <c r="N1563" s="3">
        <v>8.4699999999999998E-2</v>
      </c>
      <c r="O1563" s="3">
        <v>0.16209999999999999</v>
      </c>
      <c r="P1563" s="4">
        <f>$L1563*IF($J1563="",$I1563,VLOOKUP($J1563,margin_ranges!$E$5:$F$10,2,FALSE))</f>
        <v>1102.95</v>
      </c>
      <c r="Q1563">
        <f>SUMIF($C$2:$C$4819,$C1563,$P$2:$P6380)/SUMIF($C$2:$C$4819,$C1563,$L$2:$L$4819)</f>
        <v>0.3617729147772154</v>
      </c>
    </row>
    <row r="1564" spans="1:17" hidden="1" x14ac:dyDescent="0.3">
      <c r="A1564" t="s">
        <v>11502</v>
      </c>
      <c r="B1564" t="s">
        <v>151</v>
      </c>
      <c r="C1564" t="s">
        <v>305</v>
      </c>
      <c r="D1564" t="s">
        <v>318</v>
      </c>
      <c r="E1564" t="s">
        <v>319</v>
      </c>
      <c r="F1564" t="s">
        <v>11513</v>
      </c>
      <c r="G1564" s="2">
        <v>27.3384</v>
      </c>
      <c r="H1564" t="s">
        <v>11515</v>
      </c>
      <c r="I1564">
        <v>0.3</v>
      </c>
      <c r="K1564" s="3">
        <f t="shared" si="24"/>
        <v>0.3617729147772154</v>
      </c>
      <c r="L1564" s="4">
        <v>9216</v>
      </c>
      <c r="M1564">
        <v>27</v>
      </c>
      <c r="N1564" s="3">
        <v>0.2097</v>
      </c>
      <c r="O1564" s="3">
        <v>0.16209999999999999</v>
      </c>
      <c r="P1564" s="4">
        <f>$L1564*IF($J1564="",$I1564,VLOOKUP($J1564,margin_ranges!$E$5:$F$10,2,FALSE))</f>
        <v>2764.7999999999997</v>
      </c>
      <c r="Q1564">
        <f>SUMIF($C$2:$C$4819,$C1564,$P$2:$P6381)/SUMIF($C$2:$C$4819,$C1564,$L$2:$L$4819)</f>
        <v>0.3617729147772154</v>
      </c>
    </row>
    <row r="1565" spans="1:17" hidden="1" x14ac:dyDescent="0.3">
      <c r="A1565" t="s">
        <v>11502</v>
      </c>
      <c r="B1565" t="s">
        <v>151</v>
      </c>
      <c r="C1565" t="s">
        <v>305</v>
      </c>
      <c r="D1565" t="s">
        <v>320</v>
      </c>
      <c r="E1565" t="s">
        <v>321</v>
      </c>
      <c r="F1565" t="s">
        <v>11513</v>
      </c>
      <c r="G1565" s="2">
        <v>27.3384</v>
      </c>
      <c r="H1565" t="s">
        <v>11512</v>
      </c>
      <c r="I1565">
        <v>0.3</v>
      </c>
      <c r="K1565" s="3">
        <f t="shared" si="24"/>
        <v>0.3617729147772154</v>
      </c>
      <c r="L1565" s="4">
        <v>1463</v>
      </c>
      <c r="M1565">
        <v>4</v>
      </c>
      <c r="N1565" s="3">
        <v>0.1726</v>
      </c>
      <c r="O1565" s="3">
        <v>0.16209999999999999</v>
      </c>
      <c r="P1565" s="4">
        <f>$L1565*IF($J1565="",$I1565,VLOOKUP($J1565,margin_ranges!$E$5:$F$10,2,FALSE))</f>
        <v>438.9</v>
      </c>
      <c r="Q1565">
        <f>SUMIF($C$2:$C$4819,$C1565,$P$2:$P6382)/SUMIF($C$2:$C$4819,$C1565,$L$2:$L$4819)</f>
        <v>0.3617729147772154</v>
      </c>
    </row>
    <row r="1566" spans="1:17" hidden="1" x14ac:dyDescent="0.3">
      <c r="A1566" t="s">
        <v>11502</v>
      </c>
      <c r="B1566" t="s">
        <v>151</v>
      </c>
      <c r="C1566" t="s">
        <v>305</v>
      </c>
      <c r="D1566" t="s">
        <v>322</v>
      </c>
      <c r="E1566" t="s">
        <v>323</v>
      </c>
      <c r="F1566" t="s">
        <v>11513</v>
      </c>
      <c r="G1566" s="2">
        <v>27.3384</v>
      </c>
      <c r="H1566" t="s">
        <v>11515</v>
      </c>
      <c r="I1566">
        <v>0.3</v>
      </c>
      <c r="K1566" s="3">
        <f t="shared" si="24"/>
        <v>0.3617729147772154</v>
      </c>
      <c r="L1566" s="4">
        <v>856</v>
      </c>
      <c r="M1566">
        <v>3</v>
      </c>
      <c r="N1566" s="3">
        <v>0.11849999999999999</v>
      </c>
      <c r="O1566" s="3">
        <v>0.16209999999999999</v>
      </c>
      <c r="P1566" s="4">
        <f>$L1566*IF($J1566="",$I1566,VLOOKUP($J1566,margin_ranges!$E$5:$F$10,2,FALSE))</f>
        <v>256.8</v>
      </c>
      <c r="Q1566">
        <f>SUMIF($C$2:$C$4819,$C1566,$P$2:$P6383)/SUMIF($C$2:$C$4819,$C1566,$L$2:$L$4819)</f>
        <v>0.3617729147772154</v>
      </c>
    </row>
    <row r="1567" spans="1:17" hidden="1" x14ac:dyDescent="0.3">
      <c r="A1567" t="s">
        <v>11502</v>
      </c>
      <c r="B1567" t="s">
        <v>151</v>
      </c>
      <c r="C1567" t="s">
        <v>305</v>
      </c>
      <c r="D1567" t="s">
        <v>324</v>
      </c>
      <c r="E1567" t="s">
        <v>325</v>
      </c>
      <c r="F1567" t="s">
        <v>11513</v>
      </c>
      <c r="G1567" s="2">
        <v>27.3384</v>
      </c>
      <c r="H1567" t="s">
        <v>11516</v>
      </c>
      <c r="I1567">
        <v>0.43</v>
      </c>
      <c r="K1567" s="3">
        <f t="shared" si="24"/>
        <v>0.3617729147772154</v>
      </c>
      <c r="L1567" s="4">
        <v>909</v>
      </c>
      <c r="M1567">
        <v>3</v>
      </c>
      <c r="N1567" s="3">
        <v>0.08</v>
      </c>
      <c r="O1567" s="3">
        <v>0.16209999999999999</v>
      </c>
      <c r="P1567" s="4">
        <f>$L1567*IF($J1567="",$I1567,VLOOKUP($J1567,margin_ranges!$E$5:$F$10,2,FALSE))</f>
        <v>390.87</v>
      </c>
      <c r="Q1567">
        <f>SUMIF($C$2:$C$4819,$C1567,$P$2:$P6384)/SUMIF($C$2:$C$4819,$C1567,$L$2:$L$4819)</f>
        <v>0.3617729147772154</v>
      </c>
    </row>
    <row r="1568" spans="1:17" hidden="1" x14ac:dyDescent="0.3">
      <c r="A1568" t="s">
        <v>11502</v>
      </c>
      <c r="B1568" t="s">
        <v>151</v>
      </c>
      <c r="C1568" t="s">
        <v>305</v>
      </c>
      <c r="D1568" t="s">
        <v>326</v>
      </c>
      <c r="E1568" t="s">
        <v>327</v>
      </c>
      <c r="F1568" t="s">
        <v>11513</v>
      </c>
      <c r="G1568" s="2">
        <v>27.3384</v>
      </c>
      <c r="H1568" t="s">
        <v>11512</v>
      </c>
      <c r="I1568">
        <v>0.3</v>
      </c>
      <c r="K1568" s="3">
        <f t="shared" si="24"/>
        <v>0.3617729147772154</v>
      </c>
      <c r="L1568" s="4">
        <v>5603</v>
      </c>
      <c r="M1568">
        <v>16</v>
      </c>
      <c r="N1568" s="3">
        <v>0.24210000000000001</v>
      </c>
      <c r="O1568" s="3">
        <v>0.16209999999999999</v>
      </c>
      <c r="P1568" s="4">
        <f>$L1568*IF($J1568="",$I1568,VLOOKUP($J1568,margin_ranges!$E$5:$F$10,2,FALSE))</f>
        <v>1680.8999999999999</v>
      </c>
      <c r="Q1568">
        <f>SUMIF($C$2:$C$4819,$C1568,$P$2:$P6385)/SUMIF($C$2:$C$4819,$C1568,$L$2:$L$4819)</f>
        <v>0.3617729147772154</v>
      </c>
    </row>
    <row r="1569" spans="1:17" hidden="1" x14ac:dyDescent="0.3">
      <c r="A1569" t="s">
        <v>11502</v>
      </c>
      <c r="B1569" t="s">
        <v>151</v>
      </c>
      <c r="C1569" t="s">
        <v>305</v>
      </c>
      <c r="D1569" t="s">
        <v>328</v>
      </c>
      <c r="E1569" t="s">
        <v>329</v>
      </c>
      <c r="F1569" t="s">
        <v>11513</v>
      </c>
      <c r="G1569" s="2">
        <v>27.3384</v>
      </c>
      <c r="H1569" t="s">
        <v>11516</v>
      </c>
      <c r="I1569">
        <v>0.43</v>
      </c>
      <c r="K1569" s="3">
        <f t="shared" si="24"/>
        <v>0.3617729147772154</v>
      </c>
      <c r="L1569" s="4">
        <v>1759</v>
      </c>
      <c r="M1569">
        <v>5</v>
      </c>
      <c r="N1569" s="3">
        <v>0.19270000000000001</v>
      </c>
      <c r="O1569" s="3">
        <v>0.16209999999999999</v>
      </c>
      <c r="P1569" s="4">
        <f>$L1569*IF($J1569="",$I1569,VLOOKUP($J1569,margin_ranges!$E$5:$F$10,2,FALSE))</f>
        <v>756.37</v>
      </c>
      <c r="Q1569">
        <f>SUMIF($C$2:$C$4819,$C1569,$P$2:$P6386)/SUMIF($C$2:$C$4819,$C1569,$L$2:$L$4819)</f>
        <v>0.3617729147772154</v>
      </c>
    </row>
    <row r="1570" spans="1:17" hidden="1" x14ac:dyDescent="0.3">
      <c r="A1570" t="s">
        <v>11502</v>
      </c>
      <c r="B1570" t="s">
        <v>151</v>
      </c>
      <c r="C1570" t="s">
        <v>305</v>
      </c>
      <c r="D1570" t="s">
        <v>330</v>
      </c>
      <c r="E1570" t="s">
        <v>331</v>
      </c>
      <c r="F1570" t="s">
        <v>11513</v>
      </c>
      <c r="G1570" s="2">
        <v>27.3384</v>
      </c>
      <c r="H1570" t="s">
        <v>11516</v>
      </c>
      <c r="I1570">
        <v>0.43</v>
      </c>
      <c r="K1570" s="3">
        <f t="shared" si="24"/>
        <v>0.3617729147772154</v>
      </c>
      <c r="L1570" s="4">
        <v>7322</v>
      </c>
      <c r="M1570">
        <v>21</v>
      </c>
      <c r="N1570" s="3">
        <v>0.1983</v>
      </c>
      <c r="O1570" s="3">
        <v>0.16209999999999999</v>
      </c>
      <c r="P1570" s="4">
        <f>$L1570*IF($J1570="",$I1570,VLOOKUP($J1570,margin_ranges!$E$5:$F$10,2,FALSE))</f>
        <v>3148.46</v>
      </c>
      <c r="Q1570">
        <f>SUMIF($C$2:$C$4819,$C1570,$P$2:$P6387)/SUMIF($C$2:$C$4819,$C1570,$L$2:$L$4819)</f>
        <v>0.3617729147772154</v>
      </c>
    </row>
    <row r="1571" spans="1:17" hidden="1" x14ac:dyDescent="0.3">
      <c r="A1571" t="s">
        <v>11502</v>
      </c>
      <c r="B1571" t="s">
        <v>151</v>
      </c>
      <c r="C1571" t="s">
        <v>305</v>
      </c>
      <c r="D1571" t="s">
        <v>332</v>
      </c>
      <c r="E1571" t="s">
        <v>333</v>
      </c>
      <c r="F1571" t="s">
        <v>11513</v>
      </c>
      <c r="G1571" s="2">
        <v>27.3384</v>
      </c>
      <c r="H1571" t="s">
        <v>11516</v>
      </c>
      <c r="I1571">
        <v>0.43</v>
      </c>
      <c r="K1571" s="3">
        <f t="shared" si="24"/>
        <v>0.3617729147772154</v>
      </c>
      <c r="L1571" s="4">
        <v>1944</v>
      </c>
      <c r="M1571">
        <v>6</v>
      </c>
      <c r="N1571" s="3">
        <v>0.1384</v>
      </c>
      <c r="O1571" s="3">
        <v>0.16209999999999999</v>
      </c>
      <c r="P1571" s="4">
        <f>$L1571*IF($J1571="",$I1571,VLOOKUP($J1571,margin_ranges!$E$5:$F$10,2,FALSE))</f>
        <v>835.92</v>
      </c>
      <c r="Q1571">
        <f>SUMIF($C$2:$C$4819,$C1571,$P$2:$P6388)/SUMIF($C$2:$C$4819,$C1571,$L$2:$L$4819)</f>
        <v>0.3617729147772154</v>
      </c>
    </row>
    <row r="1572" spans="1:17" hidden="1" x14ac:dyDescent="0.3">
      <c r="A1572" t="s">
        <v>11502</v>
      </c>
      <c r="B1572" t="s">
        <v>4189</v>
      </c>
      <c r="C1572" t="s">
        <v>4189</v>
      </c>
      <c r="D1572" t="s">
        <v>4190</v>
      </c>
      <c r="E1572" t="s">
        <v>4191</v>
      </c>
      <c r="F1572" t="s">
        <v>11513</v>
      </c>
      <c r="G1572" s="2">
        <v>34</v>
      </c>
      <c r="H1572" t="s">
        <v>11512</v>
      </c>
      <c r="I1572">
        <v>0.3</v>
      </c>
      <c r="K1572" s="3">
        <f t="shared" si="24"/>
        <v>0.3</v>
      </c>
      <c r="L1572" s="4">
        <v>76</v>
      </c>
      <c r="M1572">
        <v>100</v>
      </c>
      <c r="N1572" s="3">
        <v>0.1285</v>
      </c>
      <c r="O1572" s="3">
        <v>0.1285</v>
      </c>
      <c r="P1572" s="4">
        <f>$L1572*IF($J1572="",$I1572,VLOOKUP($J1572,margin_ranges!$E$5:$F$10,2,FALSE))</f>
        <v>22.8</v>
      </c>
      <c r="Q1572">
        <f>SUMIF($C$2:$C$4819,$C1572,$P$2:$P6389)/SUMIF($C$2:$C$4819,$C1572,$L$2:$L$4819)</f>
        <v>0.3</v>
      </c>
    </row>
    <row r="1573" spans="1:17" hidden="1" x14ac:dyDescent="0.3">
      <c r="A1573" t="s">
        <v>11502</v>
      </c>
      <c r="B1573" t="s">
        <v>997</v>
      </c>
      <c r="C1573" t="s">
        <v>998</v>
      </c>
      <c r="D1573" t="s">
        <v>999</v>
      </c>
      <c r="E1573" t="s">
        <v>1000</v>
      </c>
      <c r="F1573" t="s">
        <v>11513</v>
      </c>
      <c r="G1573" s="2">
        <v>24.9999</v>
      </c>
      <c r="H1573" t="s">
        <v>11515</v>
      </c>
      <c r="I1573">
        <v>0.3</v>
      </c>
      <c r="K1573" s="3">
        <f t="shared" si="24"/>
        <v>0.3</v>
      </c>
      <c r="L1573" s="4">
        <v>1681</v>
      </c>
      <c r="M1573">
        <v>51</v>
      </c>
      <c r="N1573" s="3">
        <v>0.2828</v>
      </c>
      <c r="O1573" s="3">
        <v>0.2697</v>
      </c>
      <c r="P1573" s="4">
        <f>$L1573*IF($J1573="",$I1573,VLOOKUP($J1573,margin_ranges!$E$5:$F$10,2,FALSE))</f>
        <v>504.29999999999995</v>
      </c>
      <c r="Q1573">
        <f>SUMIF($C$2:$C$4819,$C1573,$P$2:$P6390)/SUMIF($C$2:$C$4819,$C1573,$L$2:$L$4819)</f>
        <v>0.3</v>
      </c>
    </row>
    <row r="1574" spans="1:17" hidden="1" x14ac:dyDescent="0.3">
      <c r="A1574" t="s">
        <v>11502</v>
      </c>
      <c r="B1574" t="s">
        <v>997</v>
      </c>
      <c r="C1574" t="s">
        <v>998</v>
      </c>
      <c r="D1574" t="s">
        <v>1001</v>
      </c>
      <c r="E1574" t="s">
        <v>1002</v>
      </c>
      <c r="F1574" t="s">
        <v>11511</v>
      </c>
      <c r="G1574" s="2">
        <v>24.9999</v>
      </c>
      <c r="H1574" t="s">
        <v>11515</v>
      </c>
      <c r="I1574">
        <v>0.3</v>
      </c>
      <c r="K1574" s="3">
        <f t="shared" si="24"/>
        <v>0.3</v>
      </c>
      <c r="L1574" s="4">
        <v>24</v>
      </c>
      <c r="M1574">
        <v>1</v>
      </c>
      <c r="N1574" s="3">
        <v>0.66710000000000003</v>
      </c>
      <c r="O1574" s="3">
        <v>0.2697</v>
      </c>
      <c r="P1574" s="4">
        <f>$L1574*IF($J1574="",$I1574,VLOOKUP($J1574,margin_ranges!$E$5:$F$10,2,FALSE))</f>
        <v>7.1999999999999993</v>
      </c>
      <c r="Q1574">
        <f>SUMIF($C$2:$C$4819,$C1574,$P$2:$P6391)/SUMIF($C$2:$C$4819,$C1574,$L$2:$L$4819)</f>
        <v>0.3</v>
      </c>
    </row>
    <row r="1575" spans="1:17" hidden="1" x14ac:dyDescent="0.3">
      <c r="A1575" t="s">
        <v>11502</v>
      </c>
      <c r="B1575" t="s">
        <v>997</v>
      </c>
      <c r="C1575" t="s">
        <v>998</v>
      </c>
      <c r="D1575" t="s">
        <v>1003</v>
      </c>
      <c r="E1575" t="s">
        <v>1004</v>
      </c>
      <c r="F1575" t="s">
        <v>11513</v>
      </c>
      <c r="G1575" s="2">
        <v>24.9999</v>
      </c>
      <c r="H1575" t="s">
        <v>11512</v>
      </c>
      <c r="I1575">
        <v>0.3</v>
      </c>
      <c r="K1575" s="3">
        <f t="shared" si="24"/>
        <v>0.3</v>
      </c>
      <c r="L1575" s="4">
        <v>1577</v>
      </c>
      <c r="M1575">
        <v>48</v>
      </c>
      <c r="N1575" s="3">
        <v>0.16109999999999999</v>
      </c>
      <c r="O1575" s="3">
        <v>0.2697</v>
      </c>
      <c r="P1575" s="4">
        <f>$L1575*IF($J1575="",$I1575,VLOOKUP($J1575,margin_ranges!$E$5:$F$10,2,FALSE))</f>
        <v>473.09999999999997</v>
      </c>
      <c r="Q1575">
        <f>SUMIF($C$2:$C$4819,$C1575,$P$2:$P6392)/SUMIF($C$2:$C$4819,$C1575,$L$2:$L$4819)</f>
        <v>0.3</v>
      </c>
    </row>
    <row r="1576" spans="1:17" hidden="1" x14ac:dyDescent="0.3">
      <c r="A1576" t="s">
        <v>11502</v>
      </c>
      <c r="B1576" t="s">
        <v>997</v>
      </c>
      <c r="C1576" t="s">
        <v>998</v>
      </c>
      <c r="D1576" t="s">
        <v>1005</v>
      </c>
      <c r="E1576" t="s">
        <v>1006</v>
      </c>
      <c r="F1576" t="s">
        <v>11511</v>
      </c>
      <c r="G1576" s="2">
        <v>24.9999</v>
      </c>
      <c r="H1576" t="s">
        <v>11515</v>
      </c>
      <c r="I1576">
        <v>0.3</v>
      </c>
      <c r="K1576" s="3">
        <f t="shared" si="24"/>
        <v>0.3</v>
      </c>
      <c r="L1576" s="4">
        <v>9</v>
      </c>
      <c r="M1576">
        <v>0</v>
      </c>
      <c r="N1576" s="3">
        <v>0.09</v>
      </c>
      <c r="O1576" s="3">
        <v>0.2697</v>
      </c>
      <c r="P1576" s="4">
        <f>$L1576*IF($J1576="",$I1576,VLOOKUP($J1576,margin_ranges!$E$5:$F$10,2,FALSE))</f>
        <v>2.6999999999999997</v>
      </c>
      <c r="Q1576">
        <f>SUMIF($C$2:$C$4819,$C1576,$P$2:$P6393)/SUMIF($C$2:$C$4819,$C1576,$L$2:$L$4819)</f>
        <v>0.3</v>
      </c>
    </row>
    <row r="1577" spans="1:17" x14ac:dyDescent="0.3">
      <c r="A1577" t="s">
        <v>11502</v>
      </c>
      <c r="B1577" t="s">
        <v>3444</v>
      </c>
      <c r="C1577" s="1" t="s">
        <v>3488</v>
      </c>
      <c r="D1577" t="s">
        <v>3489</v>
      </c>
      <c r="E1577" t="s">
        <v>3490</v>
      </c>
      <c r="F1577" t="s">
        <v>11513</v>
      </c>
      <c r="G1577" s="2">
        <v>38.121099999999998</v>
      </c>
      <c r="H1577" t="s">
        <v>11512</v>
      </c>
      <c r="I1577">
        <v>0.3</v>
      </c>
      <c r="J1577" t="s">
        <v>11514</v>
      </c>
      <c r="K1577" s="3">
        <f t="shared" ref="K1577:K1582" si="25">Q1577</f>
        <v>0.41399944682616513</v>
      </c>
      <c r="L1577" s="4">
        <v>1629</v>
      </c>
      <c r="M1577">
        <v>26</v>
      </c>
      <c r="N1577" s="3">
        <v>0.29360000000000003</v>
      </c>
      <c r="O1577" s="3">
        <v>0.28520000000000001</v>
      </c>
      <c r="P1577" s="4">
        <f>$L1577*IF($J1577="",$I1577,VLOOKUP($J1577,margin_ranges!$E$5:$F$10,2,FALSE))</f>
        <v>700.47</v>
      </c>
      <c r="Q1577">
        <f>SUMIF($C$2:$C$4819,$C1577,$P$2:$P6394)/SUMIF($C$2:$C$4819,$C1577,$L$2:$L$4819)</f>
        <v>0.41399944682616513</v>
      </c>
    </row>
    <row r="1578" spans="1:17" x14ac:dyDescent="0.3">
      <c r="A1578" t="s">
        <v>11502</v>
      </c>
      <c r="B1578" t="s">
        <v>3444</v>
      </c>
      <c r="C1578" t="s">
        <v>3488</v>
      </c>
      <c r="D1578" t="s">
        <v>3491</v>
      </c>
      <c r="E1578" t="s">
        <v>3492</v>
      </c>
      <c r="F1578" t="s">
        <v>11513</v>
      </c>
      <c r="G1578" s="2">
        <v>38.121099999999998</v>
      </c>
      <c r="H1578" t="s">
        <v>11512</v>
      </c>
      <c r="I1578">
        <v>0.3</v>
      </c>
      <c r="J1578" t="s">
        <v>11514</v>
      </c>
      <c r="K1578" s="3">
        <f t="shared" si="25"/>
        <v>0.41399944682616513</v>
      </c>
      <c r="L1578" s="4">
        <v>2143</v>
      </c>
      <c r="M1578">
        <v>34</v>
      </c>
      <c r="N1578" s="3">
        <v>0.27479999999999999</v>
      </c>
      <c r="O1578" s="3">
        <v>0.28520000000000001</v>
      </c>
      <c r="P1578" s="4">
        <f>$L1578*IF($J1578="",$I1578,VLOOKUP($J1578,margin_ranges!$E$5:$F$10,2,FALSE))</f>
        <v>921.49</v>
      </c>
      <c r="Q1578">
        <f>SUMIF($C$2:$C$4819,$C1578,$P$2:$P6395)/SUMIF($C$2:$C$4819,$C1578,$L$2:$L$4819)</f>
        <v>0.41399944682616513</v>
      </c>
    </row>
    <row r="1579" spans="1:17" x14ac:dyDescent="0.3">
      <c r="A1579" t="s">
        <v>11502</v>
      </c>
      <c r="B1579" t="s">
        <v>3444</v>
      </c>
      <c r="C1579" t="s">
        <v>3488</v>
      </c>
      <c r="D1579" t="s">
        <v>3493</v>
      </c>
      <c r="E1579" t="s">
        <v>3494</v>
      </c>
      <c r="F1579" t="s">
        <v>11513</v>
      </c>
      <c r="G1579" s="2">
        <v>38.121099999999998</v>
      </c>
      <c r="H1579" t="s">
        <v>11512</v>
      </c>
      <c r="I1579">
        <v>0.3</v>
      </c>
      <c r="J1579" t="s">
        <v>11514</v>
      </c>
      <c r="K1579" s="3">
        <f t="shared" si="25"/>
        <v>0.41399944682616513</v>
      </c>
      <c r="L1579" s="4">
        <v>2569</v>
      </c>
      <c r="M1579">
        <v>41</v>
      </c>
      <c r="N1579" s="3">
        <v>0.28810000000000002</v>
      </c>
      <c r="O1579" s="3">
        <v>0.28520000000000001</v>
      </c>
      <c r="P1579" s="4">
        <f>$L1579*IF($J1579="",$I1579,VLOOKUP($J1579,margin_ranges!$E$5:$F$10,2,FALSE))</f>
        <v>1104.67</v>
      </c>
      <c r="Q1579">
        <f>SUMIF($C$2:$C$4819,$C1579,$P$2:$P6396)/SUMIF($C$2:$C$4819,$C1579,$L$2:$L$4819)</f>
        <v>0.41399944682616513</v>
      </c>
    </row>
    <row r="1580" spans="1:17" hidden="1" x14ac:dyDescent="0.3">
      <c r="A1580" t="s">
        <v>11502</v>
      </c>
      <c r="B1580" t="s">
        <v>8256</v>
      </c>
      <c r="C1580" t="s">
        <v>3488</v>
      </c>
      <c r="D1580" t="s">
        <v>8313</v>
      </c>
      <c r="E1580" t="s">
        <v>8314</v>
      </c>
      <c r="F1580" t="s">
        <v>11513</v>
      </c>
      <c r="G1580" s="2">
        <v>29</v>
      </c>
      <c r="H1580" t="s">
        <v>11512</v>
      </c>
      <c r="I1580">
        <v>0.3</v>
      </c>
      <c r="K1580" s="3">
        <f t="shared" si="25"/>
        <v>0.41399944682616513</v>
      </c>
      <c r="L1580" s="4">
        <v>235</v>
      </c>
      <c r="M1580">
        <v>26</v>
      </c>
      <c r="N1580" s="3">
        <v>0.1489</v>
      </c>
      <c r="O1580" s="3">
        <v>0.13020000000000001</v>
      </c>
      <c r="P1580" s="4">
        <f>$L1580*IF($J1580="",$I1580,VLOOKUP($J1580,margin_ranges!$E$5:$F$10,2,FALSE))</f>
        <v>70.5</v>
      </c>
      <c r="Q1580">
        <f>SUMIF($C$2:$C$4819,$C1580,$P$2:$P6397)/SUMIF($C$2:$C$4819,$C1580,$L$2:$L$4819)</f>
        <v>0.41399944682616513</v>
      </c>
    </row>
    <row r="1581" spans="1:17" hidden="1" x14ac:dyDescent="0.3">
      <c r="A1581" t="s">
        <v>11502</v>
      </c>
      <c r="B1581" t="s">
        <v>8256</v>
      </c>
      <c r="C1581" t="s">
        <v>3488</v>
      </c>
      <c r="D1581" t="s">
        <v>8315</v>
      </c>
      <c r="E1581" t="s">
        <v>8316</v>
      </c>
      <c r="F1581" t="s">
        <v>11513</v>
      </c>
      <c r="G1581" s="2">
        <v>29</v>
      </c>
      <c r="H1581" t="s">
        <v>11512</v>
      </c>
      <c r="I1581">
        <v>0.3</v>
      </c>
      <c r="K1581" s="3">
        <f t="shared" si="25"/>
        <v>0.41399944682616513</v>
      </c>
      <c r="L1581" s="4">
        <v>408</v>
      </c>
      <c r="M1581">
        <v>46</v>
      </c>
      <c r="N1581" s="3">
        <v>0.1167</v>
      </c>
      <c r="O1581" s="3">
        <v>0.13020000000000001</v>
      </c>
      <c r="P1581" s="4">
        <f>$L1581*IF($J1581="",$I1581,VLOOKUP($J1581,margin_ranges!$E$5:$F$10,2,FALSE))</f>
        <v>122.39999999999999</v>
      </c>
      <c r="Q1581">
        <f>SUMIF($C$2:$C$4819,$C1581,$P$2:$P6398)/SUMIF($C$2:$C$4819,$C1581,$L$2:$L$4819)</f>
        <v>0.41399944682616513</v>
      </c>
    </row>
    <row r="1582" spans="1:17" hidden="1" x14ac:dyDescent="0.3">
      <c r="A1582" t="s">
        <v>11502</v>
      </c>
      <c r="B1582" t="s">
        <v>8256</v>
      </c>
      <c r="C1582" t="s">
        <v>3488</v>
      </c>
      <c r="D1582" t="s">
        <v>8317</v>
      </c>
      <c r="E1582" t="s">
        <v>8318</v>
      </c>
      <c r="F1582" t="s">
        <v>11513</v>
      </c>
      <c r="G1582" s="2">
        <v>29</v>
      </c>
      <c r="H1582" t="s">
        <v>11512</v>
      </c>
      <c r="I1582">
        <v>0.3</v>
      </c>
      <c r="K1582" s="3">
        <f t="shared" si="25"/>
        <v>0.41399944682616513</v>
      </c>
      <c r="L1582" s="4">
        <v>247</v>
      </c>
      <c r="M1582">
        <v>28</v>
      </c>
      <c r="N1582" s="3">
        <v>0.13689999999999999</v>
      </c>
      <c r="O1582" s="3">
        <v>0.13020000000000001</v>
      </c>
      <c r="P1582" s="4">
        <f>$L1582*IF($J1582="",$I1582,VLOOKUP($J1582,margin_ranges!$E$5:$F$10,2,FALSE))</f>
        <v>74.099999999999994</v>
      </c>
      <c r="Q1582">
        <f>SUMIF($C$2:$C$4819,$C1582,$P$2:$P6399)/SUMIF($C$2:$C$4819,$C1582,$L$2:$L$4819)</f>
        <v>0.41399944682616513</v>
      </c>
    </row>
    <row r="1583" spans="1:17" hidden="1" x14ac:dyDescent="0.3">
      <c r="A1583" t="s">
        <v>11502</v>
      </c>
      <c r="B1583" t="s">
        <v>4268</v>
      </c>
      <c r="C1583" t="s">
        <v>4277</v>
      </c>
      <c r="D1583" t="s">
        <v>4278</v>
      </c>
      <c r="E1583" t="s">
        <v>4279</v>
      </c>
      <c r="F1583" t="s">
        <v>11513</v>
      </c>
      <c r="G1583" s="2">
        <v>39</v>
      </c>
      <c r="H1583" t="s">
        <v>11512</v>
      </c>
      <c r="I1583">
        <v>0.3</v>
      </c>
      <c r="K1583" s="3">
        <f t="shared" si="24"/>
        <v>0.3</v>
      </c>
      <c r="L1583" s="4">
        <v>382</v>
      </c>
      <c r="M1583">
        <v>64</v>
      </c>
      <c r="N1583" s="3">
        <v>0.19420000000000001</v>
      </c>
      <c r="O1583" s="3">
        <v>0.18490000000000001</v>
      </c>
      <c r="P1583" s="4">
        <f>$L1583*IF($J1583="",$I1583,VLOOKUP($J1583,margin_ranges!$E$5:$F$10,2,FALSE))</f>
        <v>114.6</v>
      </c>
      <c r="Q1583">
        <f>SUMIF($C$2:$C$4819,$C1583,$P$2:$P6400)/SUMIF($C$2:$C$4819,$C1583,$L$2:$L$4819)</f>
        <v>0.3</v>
      </c>
    </row>
    <row r="1584" spans="1:17" hidden="1" x14ac:dyDescent="0.3">
      <c r="A1584" t="s">
        <v>11502</v>
      </c>
      <c r="B1584" t="s">
        <v>4268</v>
      </c>
      <c r="C1584" t="s">
        <v>4277</v>
      </c>
      <c r="D1584" t="s">
        <v>4280</v>
      </c>
      <c r="E1584" t="s">
        <v>4281</v>
      </c>
      <c r="F1584" t="s">
        <v>11513</v>
      </c>
      <c r="G1584" s="2">
        <v>39</v>
      </c>
      <c r="H1584" t="s">
        <v>11512</v>
      </c>
      <c r="I1584">
        <v>0.3</v>
      </c>
      <c r="K1584" s="3">
        <f t="shared" si="24"/>
        <v>0.3</v>
      </c>
      <c r="L1584" s="4">
        <v>215</v>
      </c>
      <c r="M1584">
        <v>36</v>
      </c>
      <c r="N1584" s="3">
        <v>0.1706</v>
      </c>
      <c r="O1584" s="3">
        <v>0.18490000000000001</v>
      </c>
      <c r="P1584" s="4">
        <f>$L1584*IF($J1584="",$I1584,VLOOKUP($J1584,margin_ranges!$E$5:$F$10,2,FALSE))</f>
        <v>64.5</v>
      </c>
      <c r="Q1584">
        <f>SUMIF($C$2:$C$4819,$C1584,$P$2:$P6401)/SUMIF($C$2:$C$4819,$C1584,$L$2:$L$4819)</f>
        <v>0.3</v>
      </c>
    </row>
    <row r="1585" spans="1:17" hidden="1" x14ac:dyDescent="0.3">
      <c r="A1585" t="s">
        <v>11502</v>
      </c>
      <c r="B1585" t="s">
        <v>151</v>
      </c>
      <c r="C1585" t="s">
        <v>334</v>
      </c>
      <c r="D1585" t="s">
        <v>335</v>
      </c>
      <c r="E1585" t="s">
        <v>336</v>
      </c>
      <c r="F1585" t="s">
        <v>11511</v>
      </c>
      <c r="G1585" s="2">
        <v>25.306899999999999</v>
      </c>
      <c r="H1585" t="s">
        <v>11512</v>
      </c>
      <c r="I1585">
        <v>0.3</v>
      </c>
      <c r="K1585" s="3">
        <f t="shared" si="24"/>
        <v>0.3</v>
      </c>
      <c r="L1585" s="4">
        <v>43</v>
      </c>
      <c r="M1585">
        <v>42</v>
      </c>
      <c r="N1585" s="3">
        <v>0.35589999999999999</v>
      </c>
      <c r="O1585" s="3">
        <v>0.32279999999999998</v>
      </c>
      <c r="P1585" s="4">
        <f>$L1585*IF($J1585="",$I1585,VLOOKUP($J1585,margin_ranges!$E$5:$F$10,2,FALSE))</f>
        <v>12.9</v>
      </c>
      <c r="Q1585">
        <f>SUMIF($C$2:$C$4819,$C1585,$P$2:$P6402)/SUMIF($C$2:$C$4819,$C1585,$L$2:$L$4819)</f>
        <v>0.3</v>
      </c>
    </row>
    <row r="1586" spans="1:17" hidden="1" x14ac:dyDescent="0.3">
      <c r="A1586" t="s">
        <v>11502</v>
      </c>
      <c r="B1586" t="s">
        <v>151</v>
      </c>
      <c r="C1586" t="s">
        <v>334</v>
      </c>
      <c r="D1586" t="s">
        <v>337</v>
      </c>
      <c r="E1586" t="s">
        <v>338</v>
      </c>
      <c r="F1586" t="s">
        <v>11511</v>
      </c>
      <c r="G1586" s="2">
        <v>25.306899999999999</v>
      </c>
      <c r="H1586" t="s">
        <v>11512</v>
      </c>
      <c r="I1586">
        <v>0.3</v>
      </c>
      <c r="K1586" s="3">
        <f t="shared" si="24"/>
        <v>0.3</v>
      </c>
      <c r="L1586" s="4">
        <v>59</v>
      </c>
      <c r="M1586">
        <v>58</v>
      </c>
      <c r="N1586" s="3">
        <v>0.29820000000000002</v>
      </c>
      <c r="O1586" s="3">
        <v>0.32279999999999998</v>
      </c>
      <c r="P1586" s="4">
        <f>$L1586*IF($J1586="",$I1586,VLOOKUP($J1586,margin_ranges!$E$5:$F$10,2,FALSE))</f>
        <v>17.7</v>
      </c>
      <c r="Q1586">
        <f>SUMIF($C$2:$C$4819,$C1586,$P$2:$P6403)/SUMIF($C$2:$C$4819,$C1586,$L$2:$L$4819)</f>
        <v>0.3</v>
      </c>
    </row>
    <row r="1587" spans="1:17" hidden="1" x14ac:dyDescent="0.3">
      <c r="A1587" t="s">
        <v>11502</v>
      </c>
      <c r="B1587" t="s">
        <v>7965</v>
      </c>
      <c r="C1587" t="s">
        <v>7966</v>
      </c>
      <c r="D1587" t="s">
        <v>7967</v>
      </c>
      <c r="E1587" t="s">
        <v>7968</v>
      </c>
      <c r="F1587" t="s">
        <v>11511</v>
      </c>
      <c r="G1587" s="2">
        <v>29</v>
      </c>
      <c r="H1587" t="s">
        <v>11512</v>
      </c>
      <c r="I1587">
        <v>0.3</v>
      </c>
      <c r="K1587" s="3">
        <f t="shared" si="24"/>
        <v>0.3</v>
      </c>
      <c r="L1587" s="4">
        <v>24</v>
      </c>
      <c r="M1587">
        <v>27</v>
      </c>
      <c r="N1587" s="3">
        <v>0.1633</v>
      </c>
      <c r="O1587" s="3">
        <v>0.1353</v>
      </c>
      <c r="P1587" s="4">
        <f>$L1587*IF($J1587="",$I1587,VLOOKUP($J1587,margin_ranges!$E$5:$F$10,2,FALSE))</f>
        <v>7.1999999999999993</v>
      </c>
      <c r="Q1587">
        <f>SUMIF($C$2:$C$4819,$C1587,$P$2:$P6404)/SUMIF($C$2:$C$4819,$C1587,$L$2:$L$4819)</f>
        <v>0.3</v>
      </c>
    </row>
    <row r="1588" spans="1:17" hidden="1" x14ac:dyDescent="0.3">
      <c r="A1588" t="s">
        <v>11502</v>
      </c>
      <c r="B1588" t="s">
        <v>7965</v>
      </c>
      <c r="C1588" s="1" t="s">
        <v>7966</v>
      </c>
      <c r="D1588" t="s">
        <v>7969</v>
      </c>
      <c r="E1588" t="s">
        <v>7970</v>
      </c>
      <c r="F1588" t="s">
        <v>11511</v>
      </c>
      <c r="G1588" s="2">
        <v>29</v>
      </c>
      <c r="H1588" t="s">
        <v>11512</v>
      </c>
      <c r="I1588">
        <v>0.3</v>
      </c>
      <c r="K1588" s="3">
        <f t="shared" si="24"/>
        <v>0.3</v>
      </c>
      <c r="L1588" s="4">
        <v>22</v>
      </c>
      <c r="M1588">
        <v>25</v>
      </c>
      <c r="N1588" s="3">
        <v>0.12720000000000001</v>
      </c>
      <c r="O1588" s="3">
        <v>0.1353</v>
      </c>
      <c r="P1588" s="4">
        <f>$L1588*IF($J1588="",$I1588,VLOOKUP($J1588,margin_ranges!$E$5:$F$10,2,FALSE))</f>
        <v>6.6</v>
      </c>
      <c r="Q1588">
        <f>SUMIF($C$2:$C$4819,$C1588,$P$2:$P6405)/SUMIF($C$2:$C$4819,$C1588,$L$2:$L$4819)</f>
        <v>0.3</v>
      </c>
    </row>
    <row r="1589" spans="1:17" hidden="1" x14ac:dyDescent="0.3">
      <c r="A1589" t="s">
        <v>11502</v>
      </c>
      <c r="B1589" t="s">
        <v>7965</v>
      </c>
      <c r="C1589" t="s">
        <v>7966</v>
      </c>
      <c r="D1589" t="s">
        <v>7971</v>
      </c>
      <c r="E1589" t="s">
        <v>7972</v>
      </c>
      <c r="F1589" t="s">
        <v>11511</v>
      </c>
      <c r="G1589" s="2">
        <v>29</v>
      </c>
      <c r="H1589" t="s">
        <v>11512</v>
      </c>
      <c r="I1589">
        <v>0.3</v>
      </c>
      <c r="K1589" s="3">
        <f t="shared" si="24"/>
        <v>0.3</v>
      </c>
      <c r="L1589" s="4">
        <v>21</v>
      </c>
      <c r="M1589">
        <v>24</v>
      </c>
      <c r="N1589" s="3">
        <v>0.1258</v>
      </c>
      <c r="O1589" s="3">
        <v>0.1353</v>
      </c>
      <c r="P1589" s="4">
        <f>$L1589*IF($J1589="",$I1589,VLOOKUP($J1589,margin_ranges!$E$5:$F$10,2,FALSE))</f>
        <v>6.3</v>
      </c>
      <c r="Q1589">
        <f>SUMIF($C$2:$C$4819,$C1589,$P$2:$P6406)/SUMIF($C$2:$C$4819,$C1589,$L$2:$L$4819)</f>
        <v>0.3</v>
      </c>
    </row>
    <row r="1590" spans="1:17" hidden="1" x14ac:dyDescent="0.3">
      <c r="A1590" t="s">
        <v>11502</v>
      </c>
      <c r="B1590" t="s">
        <v>7965</v>
      </c>
      <c r="C1590" t="s">
        <v>7966</v>
      </c>
      <c r="D1590" t="s">
        <v>7973</v>
      </c>
      <c r="E1590" t="s">
        <v>7974</v>
      </c>
      <c r="F1590" t="s">
        <v>11511</v>
      </c>
      <c r="G1590" s="2">
        <v>29</v>
      </c>
      <c r="H1590" t="s">
        <v>11512</v>
      </c>
      <c r="I1590">
        <v>0.3</v>
      </c>
      <c r="K1590" s="3">
        <f t="shared" si="24"/>
        <v>0.3</v>
      </c>
      <c r="L1590" s="4">
        <v>21</v>
      </c>
      <c r="M1590">
        <v>24</v>
      </c>
      <c r="N1590" s="3">
        <v>0.1246</v>
      </c>
      <c r="O1590" s="3">
        <v>0.1353</v>
      </c>
      <c r="P1590" s="4">
        <f>$L1590*IF($J1590="",$I1590,VLOOKUP($J1590,margin_ranges!$E$5:$F$10,2,FALSE))</f>
        <v>6.3</v>
      </c>
      <c r="Q1590">
        <f>SUMIF($C$2:$C$4819,$C1590,$P$2:$P6407)/SUMIF($C$2:$C$4819,$C1590,$L$2:$L$4819)</f>
        <v>0.3</v>
      </c>
    </row>
    <row r="1591" spans="1:17" hidden="1" x14ac:dyDescent="0.3">
      <c r="A1591" t="s">
        <v>11502</v>
      </c>
      <c r="B1591" t="s">
        <v>4282</v>
      </c>
      <c r="C1591" t="s">
        <v>4283</v>
      </c>
      <c r="D1591" t="s">
        <v>4284</v>
      </c>
      <c r="E1591" t="s">
        <v>4285</v>
      </c>
      <c r="F1591" t="s">
        <v>11511</v>
      </c>
      <c r="G1591" s="2">
        <v>31.3551</v>
      </c>
      <c r="H1591" t="s">
        <v>11515</v>
      </c>
      <c r="I1591">
        <v>0.3</v>
      </c>
      <c r="K1591" s="3">
        <f t="shared" si="24"/>
        <v>0.3</v>
      </c>
      <c r="L1591" s="4">
        <v>27</v>
      </c>
      <c r="M1591">
        <v>79</v>
      </c>
      <c r="N1591" s="3">
        <v>0.1192</v>
      </c>
      <c r="O1591" s="3">
        <v>9.8699999999999996E-2</v>
      </c>
      <c r="P1591" s="4">
        <f>$L1591*IF($J1591="",$I1591,VLOOKUP($J1591,margin_ranges!$E$5:$F$10,2,FALSE))</f>
        <v>8.1</v>
      </c>
      <c r="Q1591">
        <f>SUMIF($C$2:$C$4819,$C1591,$P$2:$P6408)/SUMIF($C$2:$C$4819,$C1591,$L$2:$L$4819)</f>
        <v>0.3</v>
      </c>
    </row>
    <row r="1592" spans="1:17" hidden="1" x14ac:dyDescent="0.3">
      <c r="A1592" t="s">
        <v>11502</v>
      </c>
      <c r="B1592" t="s">
        <v>4282</v>
      </c>
      <c r="C1592" t="s">
        <v>4283</v>
      </c>
      <c r="D1592" t="s">
        <v>4286</v>
      </c>
      <c r="E1592" t="s">
        <v>4287</v>
      </c>
      <c r="F1592" t="s">
        <v>11511</v>
      </c>
      <c r="G1592" s="2">
        <v>31.3551</v>
      </c>
      <c r="H1592" t="s">
        <v>11515</v>
      </c>
      <c r="I1592">
        <v>0.3</v>
      </c>
      <c r="K1592" s="3">
        <f t="shared" si="24"/>
        <v>0.3</v>
      </c>
      <c r="L1592" s="4">
        <v>7</v>
      </c>
      <c r="M1592">
        <v>21</v>
      </c>
      <c r="N1592" s="3">
        <v>8.4699999999999998E-2</v>
      </c>
      <c r="O1592" s="3">
        <v>9.8699999999999996E-2</v>
      </c>
      <c r="P1592" s="4">
        <f>$L1592*IF($J1592="",$I1592,VLOOKUP($J1592,margin_ranges!$E$5:$F$10,2,FALSE))</f>
        <v>2.1</v>
      </c>
      <c r="Q1592">
        <f>SUMIF($C$2:$C$4819,$C1592,$P$2:$P6409)/SUMIF($C$2:$C$4819,$C1592,$L$2:$L$4819)</f>
        <v>0.3</v>
      </c>
    </row>
    <row r="1593" spans="1:17" hidden="1" x14ac:dyDescent="0.3">
      <c r="A1593" t="s">
        <v>11502</v>
      </c>
      <c r="B1593" t="s">
        <v>4294</v>
      </c>
      <c r="C1593" t="s">
        <v>4294</v>
      </c>
      <c r="D1593" t="s">
        <v>4295</v>
      </c>
      <c r="E1593" t="s">
        <v>4296</v>
      </c>
      <c r="F1593" t="s">
        <v>11513</v>
      </c>
      <c r="G1593" s="2">
        <v>34</v>
      </c>
      <c r="H1593" t="s">
        <v>11512</v>
      </c>
      <c r="I1593">
        <v>0.3</v>
      </c>
      <c r="K1593" s="3">
        <f t="shared" si="24"/>
        <v>0.3</v>
      </c>
      <c r="L1593" s="4">
        <v>1517</v>
      </c>
      <c r="M1593">
        <v>100</v>
      </c>
      <c r="N1593" s="3">
        <v>0.22090000000000001</v>
      </c>
      <c r="O1593" s="3">
        <v>0.22090000000000001</v>
      </c>
      <c r="P1593" s="4">
        <f>$L1593*IF($J1593="",$I1593,VLOOKUP($J1593,margin_ranges!$E$5:$F$10,2,FALSE))</f>
        <v>455.09999999999997</v>
      </c>
      <c r="Q1593">
        <f>SUMIF($C$2:$C$4819,$C1593,$P$2:$P6410)/SUMIF($C$2:$C$4819,$C1593,$L$2:$L$4819)</f>
        <v>0.3</v>
      </c>
    </row>
    <row r="1594" spans="1:17" hidden="1" x14ac:dyDescent="0.3">
      <c r="A1594" t="s">
        <v>11502</v>
      </c>
      <c r="B1594" t="s">
        <v>4297</v>
      </c>
      <c r="C1594" t="s">
        <v>4297</v>
      </c>
      <c r="D1594" t="s">
        <v>4298</v>
      </c>
      <c r="E1594" t="s">
        <v>4299</v>
      </c>
      <c r="F1594" t="s">
        <v>11511</v>
      </c>
      <c r="G1594" s="2">
        <v>28.146999999999998</v>
      </c>
      <c r="H1594" t="s">
        <v>11512</v>
      </c>
      <c r="I1594">
        <v>0.3</v>
      </c>
      <c r="K1594" s="3">
        <f t="shared" si="24"/>
        <v>0.29999999999999993</v>
      </c>
      <c r="L1594" s="4">
        <v>35</v>
      </c>
      <c r="M1594">
        <v>32</v>
      </c>
      <c r="N1594" s="3">
        <v>0.1313</v>
      </c>
      <c r="O1594" s="3">
        <v>0.1263</v>
      </c>
      <c r="P1594" s="4">
        <f>$L1594*IF($J1594="",$I1594,VLOOKUP($J1594,margin_ranges!$E$5:$F$10,2,FALSE))</f>
        <v>10.5</v>
      </c>
      <c r="Q1594">
        <f>SUMIF($C$2:$C$4819,$C1594,$P$2:$P6411)/SUMIF($C$2:$C$4819,$C1594,$L$2:$L$4819)</f>
        <v>0.29999999999999993</v>
      </c>
    </row>
    <row r="1595" spans="1:17" hidden="1" x14ac:dyDescent="0.3">
      <c r="A1595" t="s">
        <v>11502</v>
      </c>
      <c r="B1595" t="s">
        <v>4297</v>
      </c>
      <c r="C1595" t="s">
        <v>4297</v>
      </c>
      <c r="D1595" t="s">
        <v>4300</v>
      </c>
      <c r="E1595" t="s">
        <v>4301</v>
      </c>
      <c r="F1595" t="s">
        <v>11511</v>
      </c>
      <c r="G1595" s="2">
        <v>28.146999999999998</v>
      </c>
      <c r="H1595" t="s">
        <v>11512</v>
      </c>
      <c r="I1595">
        <v>0.3</v>
      </c>
      <c r="K1595" s="3">
        <f t="shared" si="24"/>
        <v>0.29999999999999993</v>
      </c>
      <c r="L1595" s="4">
        <v>28</v>
      </c>
      <c r="M1595">
        <v>27</v>
      </c>
      <c r="N1595" s="3">
        <v>0.12039999999999999</v>
      </c>
      <c r="O1595" s="3">
        <v>0.1263</v>
      </c>
      <c r="P1595" s="4">
        <f>$L1595*IF($J1595="",$I1595,VLOOKUP($J1595,margin_ranges!$E$5:$F$10,2,FALSE))</f>
        <v>8.4</v>
      </c>
      <c r="Q1595">
        <f>SUMIF($C$2:$C$4819,$C1595,$P$2:$P6412)/SUMIF($C$2:$C$4819,$C1595,$L$2:$L$4819)</f>
        <v>0.29999999999999993</v>
      </c>
    </row>
    <row r="1596" spans="1:17" hidden="1" x14ac:dyDescent="0.3">
      <c r="A1596" t="s">
        <v>11502</v>
      </c>
      <c r="B1596" t="s">
        <v>4297</v>
      </c>
      <c r="C1596" t="s">
        <v>4297</v>
      </c>
      <c r="D1596" t="s">
        <v>4302</v>
      </c>
      <c r="E1596" t="s">
        <v>4303</v>
      </c>
      <c r="F1596" t="s">
        <v>11511</v>
      </c>
      <c r="G1596" s="2">
        <v>28.146999999999998</v>
      </c>
      <c r="H1596" t="s">
        <v>11512</v>
      </c>
      <c r="I1596">
        <v>0.3</v>
      </c>
      <c r="K1596" s="3">
        <f t="shared" si="24"/>
        <v>0.29999999999999993</v>
      </c>
      <c r="L1596" s="4">
        <v>44</v>
      </c>
      <c r="M1596">
        <v>41</v>
      </c>
      <c r="N1596" s="3">
        <v>0.12659999999999999</v>
      </c>
      <c r="O1596" s="3">
        <v>0.1263</v>
      </c>
      <c r="P1596" s="4">
        <f>$L1596*IF($J1596="",$I1596,VLOOKUP($J1596,margin_ranges!$E$5:$F$10,2,FALSE))</f>
        <v>13.2</v>
      </c>
      <c r="Q1596">
        <f>SUMIF($C$2:$C$4819,$C1596,$P$2:$P6413)/SUMIF($C$2:$C$4819,$C1596,$L$2:$L$4819)</f>
        <v>0.29999999999999993</v>
      </c>
    </row>
    <row r="1597" spans="1:17" hidden="1" x14ac:dyDescent="0.3">
      <c r="A1597" t="s">
        <v>11502</v>
      </c>
      <c r="B1597" t="s">
        <v>4304</v>
      </c>
      <c r="C1597" t="s">
        <v>4305</v>
      </c>
      <c r="D1597" t="s">
        <v>4306</v>
      </c>
      <c r="E1597" t="s">
        <v>4307</v>
      </c>
      <c r="F1597" t="s">
        <v>11513</v>
      </c>
      <c r="G1597" s="2">
        <v>25</v>
      </c>
      <c r="H1597" t="s">
        <v>11515</v>
      </c>
      <c r="I1597">
        <v>0.3</v>
      </c>
      <c r="K1597" s="3">
        <f t="shared" si="24"/>
        <v>0.3</v>
      </c>
      <c r="L1597" s="4">
        <v>1169</v>
      </c>
      <c r="M1597">
        <v>100</v>
      </c>
      <c r="N1597" s="3">
        <v>5.0999999999999997E-2</v>
      </c>
      <c r="O1597" s="3">
        <v>5.0999999999999997E-2</v>
      </c>
      <c r="P1597" s="4">
        <f>$L1597*IF($J1597="",$I1597,VLOOKUP($J1597,margin_ranges!$E$5:$F$10,2,FALSE))</f>
        <v>350.7</v>
      </c>
      <c r="Q1597">
        <f>SUMIF($C$2:$C$4819,$C1597,$P$2:$P6414)/SUMIF($C$2:$C$4819,$C1597,$L$2:$L$4819)</f>
        <v>0.3</v>
      </c>
    </row>
    <row r="1598" spans="1:17" hidden="1" x14ac:dyDescent="0.3">
      <c r="A1598" t="s">
        <v>11502</v>
      </c>
      <c r="B1598" t="s">
        <v>3693</v>
      </c>
      <c r="C1598" t="s">
        <v>3793</v>
      </c>
      <c r="D1598" t="s">
        <v>3794</v>
      </c>
      <c r="E1598" t="s">
        <v>3795</v>
      </c>
      <c r="F1598" t="s">
        <v>11511</v>
      </c>
      <c r="G1598" s="2">
        <v>25</v>
      </c>
      <c r="H1598" t="s">
        <v>11515</v>
      </c>
      <c r="I1598">
        <v>0.3</v>
      </c>
      <c r="K1598" s="3">
        <f t="shared" si="24"/>
        <v>0.3</v>
      </c>
      <c r="L1598" s="4">
        <v>46</v>
      </c>
      <c r="M1598">
        <v>100</v>
      </c>
      <c r="N1598" s="3">
        <v>0.22600000000000001</v>
      </c>
      <c r="O1598" s="3">
        <v>0.22600000000000001</v>
      </c>
      <c r="P1598" s="4">
        <f>$L1598*IF($J1598="",$I1598,VLOOKUP($J1598,margin_ranges!$E$5:$F$10,2,FALSE))</f>
        <v>13.799999999999999</v>
      </c>
      <c r="Q1598">
        <f>SUMIF($C$2:$C$4819,$C1598,$P$2:$P6415)/SUMIF($C$2:$C$4819,$C1598,$L$2:$L$4819)</f>
        <v>0.3</v>
      </c>
    </row>
    <row r="1599" spans="1:17" hidden="1" x14ac:dyDescent="0.3">
      <c r="A1599" t="s">
        <v>11502</v>
      </c>
      <c r="B1599" t="s">
        <v>1360</v>
      </c>
      <c r="C1599" t="s">
        <v>1677</v>
      </c>
      <c r="D1599" t="s">
        <v>1678</v>
      </c>
      <c r="E1599" t="s">
        <v>1679</v>
      </c>
      <c r="F1599" t="s">
        <v>11511</v>
      </c>
      <c r="G1599" s="2">
        <v>28.527999999999999</v>
      </c>
      <c r="H1599" t="s">
        <v>11512</v>
      </c>
      <c r="I1599">
        <v>0.3</v>
      </c>
      <c r="K1599" s="3">
        <f t="shared" si="24"/>
        <v>0.3</v>
      </c>
      <c r="L1599" s="4">
        <v>12</v>
      </c>
      <c r="M1599">
        <v>42</v>
      </c>
      <c r="N1599" s="3">
        <v>0.34570000000000001</v>
      </c>
      <c r="O1599" s="3">
        <v>0.33639999999999998</v>
      </c>
      <c r="P1599" s="4">
        <f>$L1599*IF($J1599="",$I1599,VLOOKUP($J1599,margin_ranges!$E$5:$F$10,2,FALSE))</f>
        <v>3.5999999999999996</v>
      </c>
      <c r="Q1599">
        <f>SUMIF($C$2:$C$4819,$C1599,$P$2:$P6416)/SUMIF($C$2:$C$4819,$C1599,$L$2:$L$4819)</f>
        <v>0.3</v>
      </c>
    </row>
    <row r="1600" spans="1:17" hidden="1" x14ac:dyDescent="0.3">
      <c r="A1600" t="s">
        <v>11502</v>
      </c>
      <c r="B1600" t="s">
        <v>1360</v>
      </c>
      <c r="C1600" t="s">
        <v>1677</v>
      </c>
      <c r="D1600" t="s">
        <v>1680</v>
      </c>
      <c r="E1600" t="s">
        <v>1681</v>
      </c>
      <c r="F1600" t="s">
        <v>11511</v>
      </c>
      <c r="G1600" s="2">
        <v>28.527999999999999</v>
      </c>
      <c r="H1600" t="s">
        <v>11512</v>
      </c>
      <c r="I1600">
        <v>0.3</v>
      </c>
      <c r="K1600" s="3">
        <f t="shared" si="24"/>
        <v>0.3</v>
      </c>
      <c r="L1600" s="4">
        <v>13</v>
      </c>
      <c r="M1600">
        <v>46</v>
      </c>
      <c r="N1600" s="3">
        <v>0.33429999999999999</v>
      </c>
      <c r="O1600" s="3">
        <v>0.33639999999999998</v>
      </c>
      <c r="P1600" s="4">
        <f>$L1600*IF($J1600="",$I1600,VLOOKUP($J1600,margin_ranges!$E$5:$F$10,2,FALSE))</f>
        <v>3.9</v>
      </c>
      <c r="Q1600">
        <f>SUMIF($C$2:$C$4819,$C1600,$P$2:$P6417)/SUMIF($C$2:$C$4819,$C1600,$L$2:$L$4819)</f>
        <v>0.3</v>
      </c>
    </row>
    <row r="1601" spans="1:17" hidden="1" x14ac:dyDescent="0.3">
      <c r="A1601" t="s">
        <v>11502</v>
      </c>
      <c r="B1601" t="s">
        <v>1360</v>
      </c>
      <c r="C1601" t="s">
        <v>1682</v>
      </c>
      <c r="D1601" t="s">
        <v>1683</v>
      </c>
      <c r="E1601" t="s">
        <v>1684</v>
      </c>
      <c r="F1601" t="s">
        <v>11511</v>
      </c>
      <c r="G1601" s="2">
        <v>29</v>
      </c>
      <c r="H1601" t="s">
        <v>11512</v>
      </c>
      <c r="I1601">
        <v>0.3</v>
      </c>
      <c r="K1601" s="3">
        <f t="shared" si="24"/>
        <v>0.3</v>
      </c>
      <c r="L1601" s="4">
        <v>128</v>
      </c>
      <c r="M1601">
        <v>46</v>
      </c>
      <c r="N1601" s="3">
        <v>0.24610000000000001</v>
      </c>
      <c r="O1601" s="3">
        <v>0.24610000000000001</v>
      </c>
      <c r="P1601" s="4">
        <f>$L1601*IF($J1601="",$I1601,VLOOKUP($J1601,margin_ranges!$E$5:$F$10,2,FALSE))</f>
        <v>38.4</v>
      </c>
      <c r="Q1601">
        <f>SUMIF($C$2:$C$4819,$C1601,$P$2:$P6418)/SUMIF($C$2:$C$4819,$C1601,$L$2:$L$4819)</f>
        <v>0.3</v>
      </c>
    </row>
    <row r="1602" spans="1:17" hidden="1" x14ac:dyDescent="0.3">
      <c r="A1602" t="s">
        <v>11502</v>
      </c>
      <c r="B1602" t="s">
        <v>1360</v>
      </c>
      <c r="C1602" t="s">
        <v>1682</v>
      </c>
      <c r="D1602" t="s">
        <v>1685</v>
      </c>
      <c r="E1602" t="s">
        <v>1686</v>
      </c>
      <c r="F1602" t="s">
        <v>11511</v>
      </c>
      <c r="G1602" s="2">
        <v>29</v>
      </c>
      <c r="H1602" t="s">
        <v>11512</v>
      </c>
      <c r="I1602">
        <v>0.3</v>
      </c>
      <c r="K1602" s="3">
        <f t="shared" si="24"/>
        <v>0.3</v>
      </c>
      <c r="L1602" s="4">
        <v>149</v>
      </c>
      <c r="M1602">
        <v>54</v>
      </c>
      <c r="N1602" s="3">
        <v>0.24610000000000001</v>
      </c>
      <c r="O1602" s="3">
        <v>0.24610000000000001</v>
      </c>
      <c r="P1602" s="4">
        <f>$L1602*IF($J1602="",$I1602,VLOOKUP($J1602,margin_ranges!$E$5:$F$10,2,FALSE))</f>
        <v>44.699999999999996</v>
      </c>
      <c r="Q1602">
        <f>SUMIF($C$2:$C$4819,$C1602,$P$2:$P6419)/SUMIF($C$2:$C$4819,$C1602,$L$2:$L$4819)</f>
        <v>0.3</v>
      </c>
    </row>
    <row r="1603" spans="1:17" hidden="1" x14ac:dyDescent="0.3">
      <c r="A1603" t="s">
        <v>11502</v>
      </c>
      <c r="B1603" t="s">
        <v>1360</v>
      </c>
      <c r="C1603" t="s">
        <v>1687</v>
      </c>
      <c r="D1603" t="s">
        <v>1688</v>
      </c>
      <c r="E1603" t="s">
        <v>1689</v>
      </c>
      <c r="F1603" t="s">
        <v>11511</v>
      </c>
      <c r="G1603" s="2">
        <v>26.507899999999999</v>
      </c>
      <c r="H1603" t="s">
        <v>11512</v>
      </c>
      <c r="I1603">
        <v>0.3</v>
      </c>
      <c r="K1603" s="3">
        <f t="shared" ref="K1603:K1666" si="26">Q1603</f>
        <v>0.3</v>
      </c>
      <c r="L1603" s="4">
        <v>86</v>
      </c>
      <c r="M1603">
        <v>19</v>
      </c>
      <c r="N1603" s="3">
        <v>0.35039999999999999</v>
      </c>
      <c r="O1603" s="3">
        <v>0.37540000000000001</v>
      </c>
      <c r="P1603" s="4">
        <f>$L1603*IF($J1603="",$I1603,VLOOKUP($J1603,margin_ranges!$E$5:$F$10,2,FALSE))</f>
        <v>25.8</v>
      </c>
      <c r="Q1603">
        <f>SUMIF($C$2:$C$4819,$C1603,$P$2:$P6420)/SUMIF($C$2:$C$4819,$C1603,$L$2:$L$4819)</f>
        <v>0.3</v>
      </c>
    </row>
    <row r="1604" spans="1:17" hidden="1" x14ac:dyDescent="0.3">
      <c r="A1604" t="s">
        <v>11502</v>
      </c>
      <c r="B1604" t="s">
        <v>1360</v>
      </c>
      <c r="C1604" t="s">
        <v>1687</v>
      </c>
      <c r="D1604" t="s">
        <v>1690</v>
      </c>
      <c r="E1604" t="s">
        <v>1691</v>
      </c>
      <c r="F1604" t="s">
        <v>11511</v>
      </c>
      <c r="G1604" s="2">
        <v>26.507899999999999</v>
      </c>
      <c r="H1604" t="s">
        <v>11515</v>
      </c>
      <c r="I1604">
        <v>0.3</v>
      </c>
      <c r="K1604" s="3">
        <f t="shared" si="26"/>
        <v>0.3</v>
      </c>
      <c r="L1604" s="4">
        <v>203</v>
      </c>
      <c r="M1604">
        <v>46</v>
      </c>
      <c r="N1604" s="3">
        <v>0.39369999999999999</v>
      </c>
      <c r="O1604" s="3">
        <v>0.37540000000000001</v>
      </c>
      <c r="P1604" s="4">
        <f>$L1604*IF($J1604="",$I1604,VLOOKUP($J1604,margin_ranges!$E$5:$F$10,2,FALSE))</f>
        <v>60.9</v>
      </c>
      <c r="Q1604">
        <f>SUMIF($C$2:$C$4819,$C1604,$P$2:$P6421)/SUMIF($C$2:$C$4819,$C1604,$L$2:$L$4819)</f>
        <v>0.3</v>
      </c>
    </row>
    <row r="1605" spans="1:17" hidden="1" x14ac:dyDescent="0.3">
      <c r="A1605" t="s">
        <v>11502</v>
      </c>
      <c r="B1605" t="s">
        <v>1360</v>
      </c>
      <c r="C1605" t="s">
        <v>1687</v>
      </c>
      <c r="D1605" t="s">
        <v>1692</v>
      </c>
      <c r="E1605" t="s">
        <v>1693</v>
      </c>
      <c r="F1605" t="s">
        <v>11511</v>
      </c>
      <c r="G1605" s="2">
        <v>26.507899999999999</v>
      </c>
      <c r="H1605" t="s">
        <v>11512</v>
      </c>
      <c r="I1605">
        <v>0.3</v>
      </c>
      <c r="K1605" s="3">
        <f t="shared" si="26"/>
        <v>0.3</v>
      </c>
      <c r="L1605" s="4">
        <v>25</v>
      </c>
      <c r="M1605">
        <v>6</v>
      </c>
      <c r="N1605" s="3">
        <v>0.32879999999999998</v>
      </c>
      <c r="O1605" s="3">
        <v>0.37540000000000001</v>
      </c>
      <c r="P1605" s="4">
        <f>$L1605*IF($J1605="",$I1605,VLOOKUP($J1605,margin_ranges!$E$5:$F$10,2,FALSE))</f>
        <v>7.5</v>
      </c>
      <c r="Q1605">
        <f>SUMIF($C$2:$C$4819,$C1605,$P$2:$P6422)/SUMIF($C$2:$C$4819,$C1605,$L$2:$L$4819)</f>
        <v>0.3</v>
      </c>
    </row>
    <row r="1606" spans="1:17" hidden="1" x14ac:dyDescent="0.3">
      <c r="A1606" t="s">
        <v>11502</v>
      </c>
      <c r="B1606" t="s">
        <v>1360</v>
      </c>
      <c r="C1606" t="s">
        <v>1687</v>
      </c>
      <c r="D1606" t="s">
        <v>1694</v>
      </c>
      <c r="E1606" t="s">
        <v>1695</v>
      </c>
      <c r="F1606" t="s">
        <v>11511</v>
      </c>
      <c r="G1606" s="2">
        <v>26.507899999999999</v>
      </c>
      <c r="H1606" t="s">
        <v>11515</v>
      </c>
      <c r="I1606">
        <v>0.3</v>
      </c>
      <c r="K1606" s="3">
        <f t="shared" si="26"/>
        <v>0.3</v>
      </c>
      <c r="L1606" s="4">
        <v>130</v>
      </c>
      <c r="M1606">
        <v>29</v>
      </c>
      <c r="N1606" s="3">
        <v>0.37509999999999999</v>
      </c>
      <c r="O1606" s="3">
        <v>0.37540000000000001</v>
      </c>
      <c r="P1606" s="4">
        <f>$L1606*IF($J1606="",$I1606,VLOOKUP($J1606,margin_ranges!$E$5:$F$10,2,FALSE))</f>
        <v>39</v>
      </c>
      <c r="Q1606">
        <f>SUMIF($C$2:$C$4819,$C1606,$P$2:$P6423)/SUMIF($C$2:$C$4819,$C1606,$L$2:$L$4819)</f>
        <v>0.3</v>
      </c>
    </row>
    <row r="1607" spans="1:17" hidden="1" x14ac:dyDescent="0.3">
      <c r="A1607" t="s">
        <v>11502</v>
      </c>
      <c r="B1607" t="s">
        <v>4321</v>
      </c>
      <c r="C1607" t="s">
        <v>4322</v>
      </c>
      <c r="D1607" t="s">
        <v>4323</v>
      </c>
      <c r="E1607" t="s">
        <v>4324</v>
      </c>
      <c r="F1607" t="s">
        <v>11513</v>
      </c>
      <c r="G1607" s="2">
        <v>34</v>
      </c>
      <c r="H1607" t="s">
        <v>11512</v>
      </c>
      <c r="I1607">
        <v>0.3</v>
      </c>
      <c r="K1607" s="3">
        <f t="shared" si="26"/>
        <v>0.3</v>
      </c>
      <c r="L1607" s="4">
        <v>776</v>
      </c>
      <c r="M1607">
        <v>69</v>
      </c>
      <c r="N1607" s="3">
        <v>0.10349999999999999</v>
      </c>
      <c r="O1607" s="3">
        <v>0.1036</v>
      </c>
      <c r="P1607" s="4">
        <f>$L1607*IF($J1607="",$I1607,VLOOKUP($J1607,margin_ranges!$E$5:$F$10,2,FALSE))</f>
        <v>232.79999999999998</v>
      </c>
      <c r="Q1607">
        <f>SUMIF($C$2:$C$4819,$C1607,$P$2:$P6424)/SUMIF($C$2:$C$4819,$C1607,$L$2:$L$4819)</f>
        <v>0.3</v>
      </c>
    </row>
    <row r="1608" spans="1:17" hidden="1" x14ac:dyDescent="0.3">
      <c r="A1608" t="s">
        <v>11502</v>
      </c>
      <c r="B1608" t="s">
        <v>4321</v>
      </c>
      <c r="C1608" t="s">
        <v>4322</v>
      </c>
      <c r="D1608" t="s">
        <v>4325</v>
      </c>
      <c r="E1608" t="s">
        <v>4326</v>
      </c>
      <c r="F1608" t="s">
        <v>11513</v>
      </c>
      <c r="G1608" s="2">
        <v>34</v>
      </c>
      <c r="H1608" t="s">
        <v>11512</v>
      </c>
      <c r="I1608">
        <v>0.3</v>
      </c>
      <c r="K1608" s="3">
        <f t="shared" si="26"/>
        <v>0.3</v>
      </c>
      <c r="L1608" s="4">
        <v>229</v>
      </c>
      <c r="M1608">
        <v>20</v>
      </c>
      <c r="N1608" s="3">
        <v>0.12909999999999999</v>
      </c>
      <c r="O1608" s="3">
        <v>0.1036</v>
      </c>
      <c r="P1608" s="4">
        <f>$L1608*IF($J1608="",$I1608,VLOOKUP($J1608,margin_ranges!$E$5:$F$10,2,FALSE))</f>
        <v>68.7</v>
      </c>
      <c r="Q1608">
        <f>SUMIF($C$2:$C$4819,$C1608,$P$2:$P6425)/SUMIF($C$2:$C$4819,$C1608,$L$2:$L$4819)</f>
        <v>0.3</v>
      </c>
    </row>
    <row r="1609" spans="1:17" hidden="1" x14ac:dyDescent="0.3">
      <c r="A1609" t="s">
        <v>11502</v>
      </c>
      <c r="B1609" t="s">
        <v>4321</v>
      </c>
      <c r="C1609" t="s">
        <v>4322</v>
      </c>
      <c r="D1609" t="s">
        <v>4327</v>
      </c>
      <c r="E1609" t="s">
        <v>4328</v>
      </c>
      <c r="F1609" t="s">
        <v>11513</v>
      </c>
      <c r="G1609" s="2">
        <v>34</v>
      </c>
      <c r="H1609" t="s">
        <v>11512</v>
      </c>
      <c r="I1609">
        <v>0.3</v>
      </c>
      <c r="K1609" s="3">
        <f t="shared" si="26"/>
        <v>0.3</v>
      </c>
      <c r="L1609" s="4">
        <v>126</v>
      </c>
      <c r="M1609">
        <v>11</v>
      </c>
      <c r="N1609" s="3">
        <v>5.62E-2</v>
      </c>
      <c r="O1609" s="3">
        <v>0.1036</v>
      </c>
      <c r="P1609" s="4">
        <f>$L1609*IF($J1609="",$I1609,VLOOKUP($J1609,margin_ranges!$E$5:$F$10,2,FALSE))</f>
        <v>37.799999999999997</v>
      </c>
      <c r="Q1609">
        <f>SUMIF($C$2:$C$4819,$C1609,$P$2:$P6426)/SUMIF($C$2:$C$4819,$C1609,$L$2:$L$4819)</f>
        <v>0.3</v>
      </c>
    </row>
    <row r="1610" spans="1:17" hidden="1" x14ac:dyDescent="0.3">
      <c r="A1610" t="s">
        <v>11502</v>
      </c>
      <c r="B1610" t="s">
        <v>1360</v>
      </c>
      <c r="C1610" t="s">
        <v>1696</v>
      </c>
      <c r="D1610" t="s">
        <v>1697</v>
      </c>
      <c r="E1610" t="s">
        <v>1698</v>
      </c>
      <c r="F1610" t="s">
        <v>11511</v>
      </c>
      <c r="G1610" s="2">
        <v>21.213699999999999</v>
      </c>
      <c r="H1610" t="s">
        <v>11515</v>
      </c>
      <c r="I1610">
        <v>0.3</v>
      </c>
      <c r="K1610" s="3">
        <f t="shared" si="26"/>
        <v>0.30000000000000004</v>
      </c>
      <c r="L1610" s="4">
        <v>46</v>
      </c>
      <c r="M1610">
        <v>37</v>
      </c>
      <c r="N1610" s="3">
        <v>0.40260000000000001</v>
      </c>
      <c r="O1610" s="3">
        <v>0.39319999999999999</v>
      </c>
      <c r="P1610" s="4">
        <f>$L1610*IF($J1610="",$I1610,VLOOKUP($J1610,margin_ranges!$E$5:$F$10,2,FALSE))</f>
        <v>13.799999999999999</v>
      </c>
      <c r="Q1610">
        <f>SUMIF($C$2:$C$4819,$C1610,$P$2:$P6427)/SUMIF($C$2:$C$4819,$C1610,$L$2:$L$4819)</f>
        <v>0.30000000000000004</v>
      </c>
    </row>
    <row r="1611" spans="1:17" hidden="1" x14ac:dyDescent="0.3">
      <c r="A1611" t="s">
        <v>11502</v>
      </c>
      <c r="B1611" t="s">
        <v>1360</v>
      </c>
      <c r="C1611" s="1" t="s">
        <v>1696</v>
      </c>
      <c r="D1611" s="1" t="s">
        <v>1699</v>
      </c>
      <c r="E1611" t="s">
        <v>1700</v>
      </c>
      <c r="F1611" t="s">
        <v>11511</v>
      </c>
      <c r="G1611" s="2">
        <v>21.213699999999999</v>
      </c>
      <c r="H1611" t="s">
        <v>11515</v>
      </c>
      <c r="I1611">
        <v>0.3</v>
      </c>
      <c r="K1611" s="3">
        <f t="shared" si="26"/>
        <v>0.30000000000000004</v>
      </c>
      <c r="L1611" s="4">
        <v>19</v>
      </c>
      <c r="M1611">
        <v>16</v>
      </c>
      <c r="N1611" s="3">
        <v>0.42899999999999999</v>
      </c>
      <c r="O1611" s="3">
        <v>0.39319999999999999</v>
      </c>
      <c r="P1611" s="4">
        <f>$L1611*IF($J1611="",$I1611,VLOOKUP($J1611,margin_ranges!$E$5:$F$10,2,FALSE))</f>
        <v>5.7</v>
      </c>
      <c r="Q1611">
        <f>SUMIF($C$2:$C$4819,$C1611,$P$2:$P6428)/SUMIF($C$2:$C$4819,$C1611,$L$2:$L$4819)</f>
        <v>0.30000000000000004</v>
      </c>
    </row>
    <row r="1612" spans="1:17" hidden="1" x14ac:dyDescent="0.3">
      <c r="A1612" t="s">
        <v>11502</v>
      </c>
      <c r="B1612" t="s">
        <v>1360</v>
      </c>
      <c r="C1612" t="s">
        <v>1696</v>
      </c>
      <c r="D1612" t="s">
        <v>1701</v>
      </c>
      <c r="E1612" t="s">
        <v>1702</v>
      </c>
      <c r="F1612" t="s">
        <v>11511</v>
      </c>
      <c r="G1612" s="2">
        <v>21.213699999999999</v>
      </c>
      <c r="H1612" t="s">
        <v>11515</v>
      </c>
      <c r="I1612">
        <v>0.3</v>
      </c>
      <c r="K1612" s="3">
        <f t="shared" si="26"/>
        <v>0.30000000000000004</v>
      </c>
      <c r="L1612" s="4">
        <v>15</v>
      </c>
      <c r="M1612">
        <v>12</v>
      </c>
      <c r="N1612" s="3">
        <v>0.35099999999999998</v>
      </c>
      <c r="O1612" s="3">
        <v>0.39319999999999999</v>
      </c>
      <c r="P1612" s="4">
        <f>$L1612*IF($J1612="",$I1612,VLOOKUP($J1612,margin_ranges!$E$5:$F$10,2,FALSE))</f>
        <v>4.5</v>
      </c>
      <c r="Q1612">
        <f>SUMIF($C$2:$C$4819,$C1612,$P$2:$P6429)/SUMIF($C$2:$C$4819,$C1612,$L$2:$L$4819)</f>
        <v>0.30000000000000004</v>
      </c>
    </row>
    <row r="1613" spans="1:17" hidden="1" x14ac:dyDescent="0.3">
      <c r="A1613" t="s">
        <v>11502</v>
      </c>
      <c r="B1613" t="s">
        <v>1360</v>
      </c>
      <c r="C1613" t="s">
        <v>1696</v>
      </c>
      <c r="D1613" t="s">
        <v>1703</v>
      </c>
      <c r="E1613" t="s">
        <v>1704</v>
      </c>
      <c r="F1613" t="s">
        <v>11511</v>
      </c>
      <c r="G1613" s="2">
        <v>21.213699999999999</v>
      </c>
      <c r="H1613" t="s">
        <v>11515</v>
      </c>
      <c r="I1613">
        <v>0.3</v>
      </c>
      <c r="K1613" s="3">
        <f t="shared" si="26"/>
        <v>0.30000000000000004</v>
      </c>
      <c r="L1613" s="4">
        <v>44</v>
      </c>
      <c r="M1613">
        <v>35</v>
      </c>
      <c r="N1613" s="3">
        <v>0.3821</v>
      </c>
      <c r="O1613" s="3">
        <v>0.39319999999999999</v>
      </c>
      <c r="P1613" s="4">
        <f>$L1613*IF($J1613="",$I1613,VLOOKUP($J1613,margin_ranges!$E$5:$F$10,2,FALSE))</f>
        <v>13.2</v>
      </c>
      <c r="Q1613">
        <f>SUMIF($C$2:$C$4819,$C1613,$P$2:$P6430)/SUMIF($C$2:$C$4819,$C1613,$L$2:$L$4819)</f>
        <v>0.30000000000000004</v>
      </c>
    </row>
    <row r="1614" spans="1:17" hidden="1" x14ac:dyDescent="0.3">
      <c r="A1614" t="s">
        <v>11502</v>
      </c>
      <c r="B1614" t="s">
        <v>3233</v>
      </c>
      <c r="C1614" t="s">
        <v>3265</v>
      </c>
      <c r="D1614" t="s">
        <v>3266</v>
      </c>
      <c r="E1614" t="s">
        <v>3267</v>
      </c>
      <c r="F1614" t="s">
        <v>11511</v>
      </c>
      <c r="G1614" s="2">
        <v>35.887799999999999</v>
      </c>
      <c r="H1614" t="s">
        <v>11514</v>
      </c>
      <c r="I1614">
        <v>0.43</v>
      </c>
      <c r="K1614" s="3">
        <f t="shared" si="26"/>
        <v>0.30771875000000004</v>
      </c>
      <c r="L1614" s="4">
        <v>10</v>
      </c>
      <c r="M1614">
        <v>11</v>
      </c>
      <c r="N1614" s="3">
        <v>6.9500000000000006E-2</v>
      </c>
      <c r="O1614" s="3">
        <v>6.0299999999999999E-2</v>
      </c>
      <c r="P1614" s="4">
        <f>$L1614*IF($J1614="",$I1614,VLOOKUP($J1614,margin_ranges!$E$5:$F$10,2,FALSE))</f>
        <v>4.3</v>
      </c>
      <c r="Q1614">
        <f>SUMIF($C$2:$C$4819,$C1614,$P$2:$P6431)/SUMIF($C$2:$C$4819,$C1614,$L$2:$L$4819)</f>
        <v>0.30771875000000004</v>
      </c>
    </row>
    <row r="1615" spans="1:17" hidden="1" x14ac:dyDescent="0.3">
      <c r="A1615" t="s">
        <v>11502</v>
      </c>
      <c r="B1615" t="s">
        <v>3233</v>
      </c>
      <c r="C1615" t="s">
        <v>3265</v>
      </c>
      <c r="D1615" t="s">
        <v>3268</v>
      </c>
      <c r="E1615" t="s">
        <v>3269</v>
      </c>
      <c r="F1615" t="s">
        <v>11511</v>
      </c>
      <c r="G1615" s="2">
        <v>35.887799999999999</v>
      </c>
      <c r="H1615" t="s">
        <v>11514</v>
      </c>
      <c r="I1615">
        <v>0.43</v>
      </c>
      <c r="K1615" s="3">
        <f t="shared" si="26"/>
        <v>0.30771875000000004</v>
      </c>
      <c r="L1615" s="4">
        <v>9</v>
      </c>
      <c r="M1615">
        <v>10</v>
      </c>
      <c r="N1615" s="3">
        <v>4.4999999999999998E-2</v>
      </c>
      <c r="O1615" s="3">
        <v>6.0299999999999999E-2</v>
      </c>
      <c r="P1615" s="4">
        <f>$L1615*IF($J1615="",$I1615,VLOOKUP($J1615,margin_ranges!$E$5:$F$10,2,FALSE))</f>
        <v>3.87</v>
      </c>
      <c r="Q1615">
        <f>SUMIF($C$2:$C$4819,$C1615,$P$2:$P6432)/SUMIF($C$2:$C$4819,$C1615,$L$2:$L$4819)</f>
        <v>0.30771875000000004</v>
      </c>
    </row>
    <row r="1616" spans="1:17" hidden="1" x14ac:dyDescent="0.3">
      <c r="A1616" t="s">
        <v>11502</v>
      </c>
      <c r="B1616" t="s">
        <v>3233</v>
      </c>
      <c r="C1616" t="s">
        <v>3265</v>
      </c>
      <c r="D1616" s="1" t="s">
        <v>3270</v>
      </c>
      <c r="E1616" t="s">
        <v>3271</v>
      </c>
      <c r="F1616" t="s">
        <v>11511</v>
      </c>
      <c r="G1616" s="2">
        <v>35.887799999999999</v>
      </c>
      <c r="H1616" t="s">
        <v>11514</v>
      </c>
      <c r="I1616">
        <v>0.43</v>
      </c>
      <c r="K1616" s="3">
        <f t="shared" si="26"/>
        <v>0.30771875000000004</v>
      </c>
      <c r="L1616" s="4">
        <v>18</v>
      </c>
      <c r="M1616">
        <v>19</v>
      </c>
      <c r="N1616" s="3">
        <v>8.1600000000000006E-2</v>
      </c>
      <c r="O1616" s="3">
        <v>6.0299999999999999E-2</v>
      </c>
      <c r="P1616" s="4">
        <f>$L1616*IF($J1616="",$I1616,VLOOKUP($J1616,margin_ranges!$E$5:$F$10,2,FALSE))</f>
        <v>7.74</v>
      </c>
      <c r="Q1616">
        <f>SUMIF($C$2:$C$4819,$C1616,$P$2:$P6433)/SUMIF($C$2:$C$4819,$C1616,$L$2:$L$4819)</f>
        <v>0.30771875000000004</v>
      </c>
    </row>
    <row r="1617" spans="1:17" hidden="1" x14ac:dyDescent="0.3">
      <c r="A1617" t="s">
        <v>11502</v>
      </c>
      <c r="B1617" t="s">
        <v>3233</v>
      </c>
      <c r="C1617" s="1" t="s">
        <v>3265</v>
      </c>
      <c r="D1617" t="s">
        <v>3272</v>
      </c>
      <c r="E1617" t="s">
        <v>3273</v>
      </c>
      <c r="F1617" t="s">
        <v>11511</v>
      </c>
      <c r="G1617" s="2">
        <v>35.887799999999999</v>
      </c>
      <c r="H1617" t="s">
        <v>11514</v>
      </c>
      <c r="I1617">
        <v>0.43</v>
      </c>
      <c r="K1617" s="3">
        <f t="shared" si="26"/>
        <v>0.30771875000000004</v>
      </c>
      <c r="L1617" s="4">
        <v>28</v>
      </c>
      <c r="M1617">
        <v>29</v>
      </c>
      <c r="N1617" s="3">
        <v>7.6499999999999999E-2</v>
      </c>
      <c r="O1617" s="3">
        <v>6.0299999999999999E-2</v>
      </c>
      <c r="P1617" s="4">
        <f>$L1617*IF($J1617="",$I1617,VLOOKUP($J1617,margin_ranges!$E$5:$F$10,2,FALSE))</f>
        <v>12.04</v>
      </c>
      <c r="Q1617">
        <f>SUMIF($C$2:$C$4819,$C1617,$P$2:$P6434)/SUMIF($C$2:$C$4819,$C1617,$L$2:$L$4819)</f>
        <v>0.30771875000000004</v>
      </c>
    </row>
    <row r="1618" spans="1:17" hidden="1" x14ac:dyDescent="0.3">
      <c r="A1618" t="s">
        <v>11502</v>
      </c>
      <c r="B1618" t="s">
        <v>3233</v>
      </c>
      <c r="C1618" t="s">
        <v>3265</v>
      </c>
      <c r="D1618" t="s">
        <v>3274</v>
      </c>
      <c r="E1618" t="s">
        <v>3275</v>
      </c>
      <c r="F1618" t="s">
        <v>11511</v>
      </c>
      <c r="G1618" s="2">
        <v>35.887799999999999</v>
      </c>
      <c r="H1618" t="s">
        <v>11514</v>
      </c>
      <c r="I1618">
        <v>0.43</v>
      </c>
      <c r="K1618" s="3">
        <f t="shared" si="26"/>
        <v>0.30771875000000004</v>
      </c>
      <c r="L1618" s="4">
        <v>7</v>
      </c>
      <c r="M1618">
        <v>7</v>
      </c>
      <c r="N1618" s="3">
        <v>5.4800000000000001E-2</v>
      </c>
      <c r="O1618" s="3">
        <v>6.0299999999999999E-2</v>
      </c>
      <c r="P1618" s="4">
        <f>$L1618*IF($J1618="",$I1618,VLOOKUP($J1618,margin_ranges!$E$5:$F$10,2,FALSE))</f>
        <v>3.01</v>
      </c>
      <c r="Q1618">
        <f>SUMIF($C$2:$C$4819,$C1618,$P$2:$P6435)/SUMIF($C$2:$C$4819,$C1618,$L$2:$L$4819)</f>
        <v>0.30771875000000004</v>
      </c>
    </row>
    <row r="1619" spans="1:17" hidden="1" x14ac:dyDescent="0.3">
      <c r="A1619" t="s">
        <v>11502</v>
      </c>
      <c r="B1619" t="s">
        <v>3233</v>
      </c>
      <c r="C1619" t="s">
        <v>3265</v>
      </c>
      <c r="D1619" t="s">
        <v>3276</v>
      </c>
      <c r="E1619" t="s">
        <v>3277</v>
      </c>
      <c r="F1619" t="s">
        <v>11511</v>
      </c>
      <c r="G1619" s="2">
        <v>35.887799999999999</v>
      </c>
      <c r="H1619" t="s">
        <v>11514</v>
      </c>
      <c r="I1619">
        <v>0.43</v>
      </c>
      <c r="K1619" s="3">
        <f t="shared" si="26"/>
        <v>0.30771875000000004</v>
      </c>
      <c r="L1619" s="4">
        <v>23</v>
      </c>
      <c r="M1619">
        <v>24</v>
      </c>
      <c r="N1619" s="3">
        <v>4.5699999999999998E-2</v>
      </c>
      <c r="O1619" s="3">
        <v>6.0299999999999999E-2</v>
      </c>
      <c r="P1619" s="4">
        <f>$L1619*IF($J1619="",$I1619,VLOOKUP($J1619,margin_ranges!$E$5:$F$10,2,FALSE))</f>
        <v>9.89</v>
      </c>
      <c r="Q1619">
        <f>SUMIF($C$2:$C$4819,$C1619,$P$2:$P6436)/SUMIF($C$2:$C$4819,$C1619,$L$2:$L$4819)</f>
        <v>0.30771875000000004</v>
      </c>
    </row>
    <row r="1620" spans="1:17" hidden="1" x14ac:dyDescent="0.3">
      <c r="A1620" t="s">
        <v>11502</v>
      </c>
      <c r="B1620" t="s">
        <v>9761</v>
      </c>
      <c r="C1620" t="s">
        <v>9767</v>
      </c>
      <c r="D1620" t="s">
        <v>9768</v>
      </c>
      <c r="E1620" t="s">
        <v>9769</v>
      </c>
      <c r="F1620" t="s">
        <v>11511</v>
      </c>
      <c r="G1620" s="2">
        <v>33.230600000000003</v>
      </c>
      <c r="H1620" t="s">
        <v>11512</v>
      </c>
      <c r="I1620">
        <v>0.3</v>
      </c>
      <c r="K1620" s="3">
        <f t="shared" si="26"/>
        <v>0.3</v>
      </c>
      <c r="L1620" s="4">
        <v>216</v>
      </c>
      <c r="M1620">
        <v>72</v>
      </c>
      <c r="N1620" s="3">
        <v>0.26029999999999998</v>
      </c>
      <c r="O1620" s="3">
        <v>0.18179999999999999</v>
      </c>
      <c r="P1620" s="4">
        <f>$L1620*IF($J1620="",$I1620,VLOOKUP($J1620,margin_ranges!$E$5:$F$10,2,FALSE))</f>
        <v>64.8</v>
      </c>
      <c r="Q1620">
        <f>SUMIF($C$2:$C$4819,$C1620,$P$2:$P6437)/SUMIF($C$2:$C$4819,$C1620,$L$2:$L$4819)</f>
        <v>0.3</v>
      </c>
    </row>
    <row r="1621" spans="1:17" hidden="1" x14ac:dyDescent="0.3">
      <c r="A1621" t="s">
        <v>11502</v>
      </c>
      <c r="B1621" t="s">
        <v>9761</v>
      </c>
      <c r="C1621" t="s">
        <v>9767</v>
      </c>
      <c r="D1621" t="s">
        <v>9770</v>
      </c>
      <c r="E1621" t="s">
        <v>9771</v>
      </c>
      <c r="F1621" t="s">
        <v>11511</v>
      </c>
      <c r="G1621" s="2">
        <v>33.230600000000003</v>
      </c>
      <c r="H1621" t="s">
        <v>11512</v>
      </c>
      <c r="I1621">
        <v>0.3</v>
      </c>
      <c r="K1621" s="3">
        <f t="shared" si="26"/>
        <v>0.3</v>
      </c>
      <c r="L1621" s="4">
        <v>83</v>
      </c>
      <c r="M1621">
        <v>28</v>
      </c>
      <c r="N1621" s="3">
        <v>8.8200000000000001E-2</v>
      </c>
      <c r="O1621" s="3">
        <v>0.18179999999999999</v>
      </c>
      <c r="P1621" s="4">
        <f>$L1621*IF($J1621="",$I1621,VLOOKUP($J1621,margin_ranges!$E$5:$F$10,2,FALSE))</f>
        <v>24.9</v>
      </c>
      <c r="Q1621">
        <f>SUMIF($C$2:$C$4819,$C1621,$P$2:$P6438)/SUMIF($C$2:$C$4819,$C1621,$L$2:$L$4819)</f>
        <v>0.3</v>
      </c>
    </row>
    <row r="1622" spans="1:17" hidden="1" x14ac:dyDescent="0.3">
      <c r="A1622" t="s">
        <v>11502</v>
      </c>
      <c r="B1622" t="s">
        <v>6775</v>
      </c>
      <c r="C1622" t="s">
        <v>4330</v>
      </c>
      <c r="D1622" t="s">
        <v>6906</v>
      </c>
      <c r="E1622" t="s">
        <v>4334</v>
      </c>
      <c r="F1622" t="s">
        <v>11513</v>
      </c>
      <c r="G1622" s="2">
        <v>23</v>
      </c>
      <c r="H1622" t="s">
        <v>11512</v>
      </c>
      <c r="I1622">
        <v>0.3</v>
      </c>
      <c r="K1622" s="3">
        <f t="shared" si="26"/>
        <v>0.3</v>
      </c>
      <c r="L1622" s="4">
        <v>236</v>
      </c>
      <c r="M1622">
        <v>100</v>
      </c>
      <c r="N1622" s="3">
        <v>8.8700000000000001E-2</v>
      </c>
      <c r="O1622" s="3">
        <v>8.8700000000000001E-2</v>
      </c>
      <c r="P1622" s="4">
        <f>$L1622*IF($J1622="",$I1622,VLOOKUP($J1622,margin_ranges!$E$5:$F$10,2,FALSE))</f>
        <v>70.8</v>
      </c>
      <c r="Q1622">
        <f>SUMIF($C$2:$C$4819,$C1622,$P$2:$P6439)/SUMIF($C$2:$C$4819,$C1622,$L$2:$L$4819)</f>
        <v>0.3</v>
      </c>
    </row>
    <row r="1623" spans="1:17" hidden="1" x14ac:dyDescent="0.3">
      <c r="A1623" t="s">
        <v>11502</v>
      </c>
      <c r="B1623" t="s">
        <v>4329</v>
      </c>
      <c r="C1623" t="s">
        <v>4330</v>
      </c>
      <c r="D1623" t="s">
        <v>4331</v>
      </c>
      <c r="E1623" t="s">
        <v>4332</v>
      </c>
      <c r="F1623" t="s">
        <v>11513</v>
      </c>
      <c r="G1623" s="2">
        <v>25</v>
      </c>
      <c r="H1623" t="s">
        <v>11512</v>
      </c>
      <c r="I1623">
        <v>0.3</v>
      </c>
      <c r="K1623" s="3">
        <f t="shared" si="26"/>
        <v>0.3</v>
      </c>
      <c r="L1623" s="4">
        <v>154</v>
      </c>
      <c r="M1623">
        <v>83</v>
      </c>
      <c r="N1623" s="3">
        <v>4.0300000000000002E-2</v>
      </c>
      <c r="O1623" s="3">
        <v>4.3799999999999999E-2</v>
      </c>
      <c r="P1623" s="4">
        <f>$L1623*IF($J1623="",$I1623,VLOOKUP($J1623,margin_ranges!$E$5:$F$10,2,FALSE))</f>
        <v>46.199999999999996</v>
      </c>
      <c r="Q1623">
        <f>SUMIF($C$2:$C$4819,$C1623,$P$2:$P6440)/SUMIF($C$2:$C$4819,$C1623,$L$2:$L$4819)</f>
        <v>0.3</v>
      </c>
    </row>
    <row r="1624" spans="1:17" hidden="1" x14ac:dyDescent="0.3">
      <c r="A1624" t="s">
        <v>11502</v>
      </c>
      <c r="B1624" t="s">
        <v>4329</v>
      </c>
      <c r="C1624" t="s">
        <v>4330</v>
      </c>
      <c r="D1624" t="s">
        <v>4333</v>
      </c>
      <c r="E1624" t="s">
        <v>4334</v>
      </c>
      <c r="F1624" t="s">
        <v>11511</v>
      </c>
      <c r="G1624" s="2">
        <v>25</v>
      </c>
      <c r="H1624" t="s">
        <v>11515</v>
      </c>
      <c r="I1624">
        <v>0.3</v>
      </c>
      <c r="K1624" s="3">
        <f t="shared" si="26"/>
        <v>0.3</v>
      </c>
      <c r="L1624" s="4">
        <v>32</v>
      </c>
      <c r="M1624">
        <v>17</v>
      </c>
      <c r="N1624" s="3">
        <v>6.8099999999999994E-2</v>
      </c>
      <c r="O1624" s="3">
        <v>4.3799999999999999E-2</v>
      </c>
      <c r="P1624" s="4">
        <f>$L1624*IF($J1624="",$I1624,VLOOKUP($J1624,margin_ranges!$E$5:$F$10,2,FALSE))</f>
        <v>9.6</v>
      </c>
      <c r="Q1624">
        <f>SUMIF($C$2:$C$4819,$C1624,$P$2:$P6441)/SUMIF($C$2:$C$4819,$C1624,$L$2:$L$4819)</f>
        <v>0.3</v>
      </c>
    </row>
    <row r="1625" spans="1:17" hidden="1" x14ac:dyDescent="0.3">
      <c r="A1625" t="s">
        <v>11502</v>
      </c>
      <c r="B1625" t="s">
        <v>151</v>
      </c>
      <c r="C1625" t="s">
        <v>339</v>
      </c>
      <c r="D1625" t="s">
        <v>340</v>
      </c>
      <c r="E1625" t="s">
        <v>341</v>
      </c>
      <c r="F1625" t="s">
        <v>11511</v>
      </c>
      <c r="G1625" s="2">
        <v>25</v>
      </c>
      <c r="H1625" t="s">
        <v>11512</v>
      </c>
      <c r="I1625">
        <v>0.3</v>
      </c>
      <c r="K1625" s="3">
        <f t="shared" si="26"/>
        <v>0.30000000000000004</v>
      </c>
      <c r="L1625" s="4">
        <v>25</v>
      </c>
      <c r="M1625">
        <v>24</v>
      </c>
      <c r="N1625" s="3">
        <v>0.1479</v>
      </c>
      <c r="O1625" s="3">
        <v>5.79E-2</v>
      </c>
      <c r="P1625" s="4">
        <f>$L1625*IF($J1625="",$I1625,VLOOKUP($J1625,margin_ranges!$E$5:$F$10,2,FALSE))</f>
        <v>7.5</v>
      </c>
      <c r="Q1625">
        <f>SUMIF($C$2:$C$4819,$C1625,$P$2:$P6442)/SUMIF($C$2:$C$4819,$C1625,$L$2:$L$4819)</f>
        <v>0.30000000000000004</v>
      </c>
    </row>
    <row r="1626" spans="1:17" hidden="1" x14ac:dyDescent="0.3">
      <c r="A1626" t="s">
        <v>11502</v>
      </c>
      <c r="B1626" t="s">
        <v>151</v>
      </c>
      <c r="C1626" t="s">
        <v>339</v>
      </c>
      <c r="D1626" t="s">
        <v>342</v>
      </c>
      <c r="E1626" t="s">
        <v>343</v>
      </c>
      <c r="F1626" t="s">
        <v>11511</v>
      </c>
      <c r="G1626" s="2">
        <v>25</v>
      </c>
      <c r="H1626" t="s">
        <v>11512</v>
      </c>
      <c r="I1626">
        <v>0.3</v>
      </c>
      <c r="K1626" s="3">
        <f t="shared" si="26"/>
        <v>0.30000000000000004</v>
      </c>
      <c r="L1626" s="4">
        <v>47</v>
      </c>
      <c r="M1626">
        <v>46</v>
      </c>
      <c r="N1626" s="3">
        <v>7.4399999999999994E-2</v>
      </c>
      <c r="O1626" s="3">
        <v>5.79E-2</v>
      </c>
      <c r="P1626" s="4">
        <f>$L1626*IF($J1626="",$I1626,VLOOKUP($J1626,margin_ranges!$E$5:$F$10,2,FALSE))</f>
        <v>14.1</v>
      </c>
      <c r="Q1626">
        <f>SUMIF($C$2:$C$4819,$C1626,$P$2:$P6443)/SUMIF($C$2:$C$4819,$C1626,$L$2:$L$4819)</f>
        <v>0.30000000000000004</v>
      </c>
    </row>
    <row r="1627" spans="1:17" hidden="1" x14ac:dyDescent="0.3">
      <c r="A1627" t="s">
        <v>11502</v>
      </c>
      <c r="B1627" t="s">
        <v>151</v>
      </c>
      <c r="C1627" t="s">
        <v>339</v>
      </c>
      <c r="D1627" t="s">
        <v>344</v>
      </c>
      <c r="E1627" t="s">
        <v>345</v>
      </c>
      <c r="F1627" t="s">
        <v>11511</v>
      </c>
      <c r="G1627" s="2">
        <v>25</v>
      </c>
      <c r="H1627" t="s">
        <v>11512</v>
      </c>
      <c r="I1627">
        <v>0.3</v>
      </c>
      <c r="K1627" s="3">
        <f t="shared" si="26"/>
        <v>0.30000000000000004</v>
      </c>
      <c r="L1627" s="4">
        <v>12</v>
      </c>
      <c r="M1627">
        <v>11</v>
      </c>
      <c r="N1627" s="3">
        <v>0.1095</v>
      </c>
      <c r="O1627" s="3">
        <v>5.79E-2</v>
      </c>
      <c r="P1627" s="4">
        <f>$L1627*IF($J1627="",$I1627,VLOOKUP($J1627,margin_ranges!$E$5:$F$10,2,FALSE))</f>
        <v>3.5999999999999996</v>
      </c>
      <c r="Q1627">
        <f>SUMIF($C$2:$C$4819,$C1627,$P$2:$P6444)/SUMIF($C$2:$C$4819,$C1627,$L$2:$L$4819)</f>
        <v>0.30000000000000004</v>
      </c>
    </row>
    <row r="1628" spans="1:17" hidden="1" x14ac:dyDescent="0.3">
      <c r="A1628" t="s">
        <v>11502</v>
      </c>
      <c r="B1628" t="s">
        <v>151</v>
      </c>
      <c r="C1628" t="s">
        <v>339</v>
      </c>
      <c r="D1628" t="s">
        <v>346</v>
      </c>
      <c r="E1628" t="s">
        <v>347</v>
      </c>
      <c r="F1628" t="s">
        <v>11511</v>
      </c>
      <c r="G1628" s="2">
        <v>25</v>
      </c>
      <c r="H1628" t="s">
        <v>11512</v>
      </c>
      <c r="I1628">
        <v>0.3</v>
      </c>
      <c r="K1628" s="3">
        <f t="shared" si="26"/>
        <v>0.30000000000000004</v>
      </c>
      <c r="L1628" s="4">
        <v>10</v>
      </c>
      <c r="M1628">
        <v>9</v>
      </c>
      <c r="N1628" s="3">
        <v>8.8499999999999995E-2</v>
      </c>
      <c r="O1628" s="3">
        <v>5.79E-2</v>
      </c>
      <c r="P1628" s="4">
        <f>$L1628*IF($J1628="",$I1628,VLOOKUP($J1628,margin_ranges!$E$5:$F$10,2,FALSE))</f>
        <v>3</v>
      </c>
      <c r="Q1628">
        <f>SUMIF($C$2:$C$4819,$C1628,$P$2:$P6445)/SUMIF($C$2:$C$4819,$C1628,$L$2:$L$4819)</f>
        <v>0.30000000000000004</v>
      </c>
    </row>
    <row r="1629" spans="1:17" hidden="1" x14ac:dyDescent="0.3">
      <c r="A1629" t="s">
        <v>11502</v>
      </c>
      <c r="B1629" t="s">
        <v>10084</v>
      </c>
      <c r="C1629" t="s">
        <v>10134</v>
      </c>
      <c r="D1629" t="s">
        <v>10135</v>
      </c>
      <c r="E1629" t="s">
        <v>10136</v>
      </c>
      <c r="F1629" t="s">
        <v>11511</v>
      </c>
      <c r="G1629" s="2">
        <v>31.137799999999999</v>
      </c>
      <c r="H1629" t="s">
        <v>11512</v>
      </c>
      <c r="I1629">
        <v>0.3</v>
      </c>
      <c r="K1629" s="3">
        <f t="shared" si="26"/>
        <v>0.3</v>
      </c>
      <c r="L1629" s="4">
        <v>86</v>
      </c>
      <c r="M1629">
        <v>14</v>
      </c>
      <c r="N1629" s="3">
        <v>0.1421</v>
      </c>
      <c r="O1629" s="3">
        <v>0.1545</v>
      </c>
      <c r="P1629" s="4">
        <f>$L1629*IF($J1629="",$I1629,VLOOKUP($J1629,margin_ranges!$E$5:$F$10,2,FALSE))</f>
        <v>25.8</v>
      </c>
      <c r="Q1629">
        <f>SUMIF($C$2:$C$4819,$C1629,$P$2:$P6446)/SUMIF($C$2:$C$4819,$C1629,$L$2:$L$4819)</f>
        <v>0.3</v>
      </c>
    </row>
    <row r="1630" spans="1:17" hidden="1" x14ac:dyDescent="0.3">
      <c r="A1630" t="s">
        <v>11502</v>
      </c>
      <c r="B1630" t="s">
        <v>10084</v>
      </c>
      <c r="C1630" t="s">
        <v>10137</v>
      </c>
      <c r="D1630" t="s">
        <v>10138</v>
      </c>
      <c r="E1630" t="s">
        <v>10139</v>
      </c>
      <c r="F1630" t="s">
        <v>11511</v>
      </c>
      <c r="G1630" s="2">
        <v>31.137799999999999</v>
      </c>
      <c r="H1630" t="s">
        <v>11515</v>
      </c>
      <c r="I1630">
        <v>0.3</v>
      </c>
      <c r="K1630" s="3">
        <f t="shared" si="26"/>
        <v>0.30000000000000004</v>
      </c>
      <c r="L1630" s="4">
        <v>121</v>
      </c>
      <c r="M1630">
        <v>20</v>
      </c>
      <c r="N1630" s="3">
        <v>0.16450000000000001</v>
      </c>
      <c r="O1630" s="3">
        <v>0.1545</v>
      </c>
      <c r="P1630" s="4">
        <f>$L1630*IF($J1630="",$I1630,VLOOKUP($J1630,margin_ranges!$E$5:$F$10,2,FALSE))</f>
        <v>36.299999999999997</v>
      </c>
      <c r="Q1630">
        <f>SUMIF($C$2:$C$4819,$C1630,$P$2:$P6447)/SUMIF($C$2:$C$4819,$C1630,$L$2:$L$4819)</f>
        <v>0.30000000000000004</v>
      </c>
    </row>
    <row r="1631" spans="1:17" hidden="1" x14ac:dyDescent="0.3">
      <c r="A1631" t="s">
        <v>11502</v>
      </c>
      <c r="B1631" t="s">
        <v>10084</v>
      </c>
      <c r="C1631" t="s">
        <v>10134</v>
      </c>
      <c r="D1631" t="s">
        <v>10140</v>
      </c>
      <c r="E1631" t="s">
        <v>10141</v>
      </c>
      <c r="F1631" t="s">
        <v>11513</v>
      </c>
      <c r="G1631" s="2">
        <v>31.137799999999999</v>
      </c>
      <c r="H1631" t="s">
        <v>11515</v>
      </c>
      <c r="I1631">
        <v>0.3</v>
      </c>
      <c r="K1631" s="3">
        <f t="shared" si="26"/>
        <v>0.3</v>
      </c>
      <c r="L1631" s="4">
        <v>229</v>
      </c>
      <c r="M1631">
        <v>38</v>
      </c>
      <c r="N1631" s="3">
        <v>0.14549999999999999</v>
      </c>
      <c r="O1631" s="3">
        <v>0.1545</v>
      </c>
      <c r="P1631" s="4">
        <f>$L1631*IF($J1631="",$I1631,VLOOKUP($J1631,margin_ranges!$E$5:$F$10,2,FALSE))</f>
        <v>68.7</v>
      </c>
      <c r="Q1631">
        <f>SUMIF($C$2:$C$4819,$C1631,$P$2:$P6448)/SUMIF($C$2:$C$4819,$C1631,$L$2:$L$4819)</f>
        <v>0.3</v>
      </c>
    </row>
    <row r="1632" spans="1:17" hidden="1" x14ac:dyDescent="0.3">
      <c r="A1632" t="s">
        <v>11502</v>
      </c>
      <c r="B1632" t="s">
        <v>10084</v>
      </c>
      <c r="C1632" t="s">
        <v>10137</v>
      </c>
      <c r="D1632" t="s">
        <v>10142</v>
      </c>
      <c r="E1632" t="s">
        <v>10143</v>
      </c>
      <c r="F1632" t="s">
        <v>11511</v>
      </c>
      <c r="G1632" s="2">
        <v>31.137799999999999</v>
      </c>
      <c r="H1632" t="s">
        <v>11515</v>
      </c>
      <c r="I1632">
        <v>0.3</v>
      </c>
      <c r="K1632" s="3">
        <f t="shared" si="26"/>
        <v>0.30000000000000004</v>
      </c>
      <c r="L1632" s="4">
        <v>152</v>
      </c>
      <c r="M1632">
        <v>25</v>
      </c>
      <c r="N1632" s="3">
        <v>0.1794</v>
      </c>
      <c r="O1632" s="3">
        <v>0.1545</v>
      </c>
      <c r="P1632" s="4">
        <f>$L1632*IF($J1632="",$I1632,VLOOKUP($J1632,margin_ranges!$E$5:$F$10,2,FALSE))</f>
        <v>45.6</v>
      </c>
      <c r="Q1632">
        <f>SUMIF($C$2:$C$4819,$C1632,$P$2:$P6449)/SUMIF($C$2:$C$4819,$C1632,$L$2:$L$4819)</f>
        <v>0.30000000000000004</v>
      </c>
    </row>
    <row r="1633" spans="1:17" hidden="1" x14ac:dyDescent="0.3">
      <c r="A1633" t="s">
        <v>11502</v>
      </c>
      <c r="B1633" t="s">
        <v>10084</v>
      </c>
      <c r="C1633" t="s">
        <v>10137</v>
      </c>
      <c r="D1633" t="s">
        <v>10144</v>
      </c>
      <c r="E1633" t="s">
        <v>10145</v>
      </c>
      <c r="F1633" t="s">
        <v>11511</v>
      </c>
      <c r="G1633" s="2">
        <v>31.137799999999999</v>
      </c>
      <c r="H1633" t="s">
        <v>11515</v>
      </c>
      <c r="I1633">
        <v>0.3</v>
      </c>
      <c r="K1633" s="3">
        <f t="shared" si="26"/>
        <v>0.30000000000000004</v>
      </c>
      <c r="L1633" s="4">
        <v>14</v>
      </c>
      <c r="M1633">
        <v>2</v>
      </c>
      <c r="N1633" s="3">
        <v>0.10390000000000001</v>
      </c>
      <c r="O1633" s="3">
        <v>0.1545</v>
      </c>
      <c r="P1633" s="4">
        <f>$L1633*IF($J1633="",$I1633,VLOOKUP($J1633,margin_ranges!$E$5:$F$10,2,FALSE))</f>
        <v>4.2</v>
      </c>
      <c r="Q1633">
        <f>SUMIF($C$2:$C$4819,$C1633,$P$2:$P6450)/SUMIF($C$2:$C$4819,$C1633,$L$2:$L$4819)</f>
        <v>0.30000000000000004</v>
      </c>
    </row>
    <row r="1634" spans="1:17" hidden="1" x14ac:dyDescent="0.3">
      <c r="A1634" t="s">
        <v>11502</v>
      </c>
      <c r="B1634" t="s">
        <v>8487</v>
      </c>
      <c r="C1634" t="s">
        <v>8529</v>
      </c>
      <c r="D1634" t="s">
        <v>8530</v>
      </c>
      <c r="E1634" t="s">
        <v>8531</v>
      </c>
      <c r="F1634" t="s">
        <v>11511</v>
      </c>
      <c r="G1634" s="2">
        <v>25</v>
      </c>
      <c r="H1634" t="s">
        <v>11512</v>
      </c>
      <c r="I1634">
        <v>0.3</v>
      </c>
      <c r="K1634" s="3">
        <f t="shared" si="26"/>
        <v>0.3</v>
      </c>
      <c r="L1634" s="4">
        <v>41</v>
      </c>
      <c r="M1634">
        <v>26</v>
      </c>
      <c r="N1634" s="3">
        <v>0.3271</v>
      </c>
      <c r="O1634" s="3">
        <v>0.31850000000000001</v>
      </c>
      <c r="P1634" s="4">
        <f>$L1634*IF($J1634="",$I1634,VLOOKUP($J1634,margin_ranges!$E$5:$F$10,2,FALSE))</f>
        <v>12.299999999999999</v>
      </c>
      <c r="Q1634">
        <f>SUMIF($C$2:$C$4819,$C1634,$P$2:$P6451)/SUMIF($C$2:$C$4819,$C1634,$L$2:$L$4819)</f>
        <v>0.3</v>
      </c>
    </row>
    <row r="1635" spans="1:17" hidden="1" x14ac:dyDescent="0.3">
      <c r="A1635" t="s">
        <v>11502</v>
      </c>
      <c r="B1635" t="s">
        <v>8487</v>
      </c>
      <c r="C1635" t="s">
        <v>8529</v>
      </c>
      <c r="D1635" t="s">
        <v>8532</v>
      </c>
      <c r="E1635" t="s">
        <v>8533</v>
      </c>
      <c r="F1635" t="s">
        <v>11511</v>
      </c>
      <c r="G1635" s="2">
        <v>25</v>
      </c>
      <c r="H1635" t="s">
        <v>11512</v>
      </c>
      <c r="I1635">
        <v>0.3</v>
      </c>
      <c r="K1635" s="3">
        <f t="shared" si="26"/>
        <v>0.3</v>
      </c>
      <c r="L1635" s="4">
        <v>32</v>
      </c>
      <c r="M1635">
        <v>20</v>
      </c>
      <c r="N1635" s="3">
        <v>0.32590000000000002</v>
      </c>
      <c r="O1635" s="3">
        <v>0.31850000000000001</v>
      </c>
      <c r="P1635" s="4">
        <f>$L1635*IF($J1635="",$I1635,VLOOKUP($J1635,margin_ranges!$E$5:$F$10,2,FALSE))</f>
        <v>9.6</v>
      </c>
      <c r="Q1635">
        <f>SUMIF($C$2:$C$4819,$C1635,$P$2:$P6452)/SUMIF($C$2:$C$4819,$C1635,$L$2:$L$4819)</f>
        <v>0.3</v>
      </c>
    </row>
    <row r="1636" spans="1:17" hidden="1" x14ac:dyDescent="0.3">
      <c r="A1636" t="s">
        <v>11502</v>
      </c>
      <c r="B1636" t="s">
        <v>8487</v>
      </c>
      <c r="C1636" t="s">
        <v>8529</v>
      </c>
      <c r="D1636" t="s">
        <v>8534</v>
      </c>
      <c r="E1636" t="s">
        <v>8535</v>
      </c>
      <c r="F1636" t="s">
        <v>11511</v>
      </c>
      <c r="G1636" s="2">
        <v>25</v>
      </c>
      <c r="H1636" t="s">
        <v>11512</v>
      </c>
      <c r="I1636">
        <v>0.3</v>
      </c>
      <c r="K1636" s="3">
        <f t="shared" si="26"/>
        <v>0.3</v>
      </c>
      <c r="L1636" s="4">
        <v>41</v>
      </c>
      <c r="M1636">
        <v>26</v>
      </c>
      <c r="N1636" s="3">
        <v>0.30890000000000001</v>
      </c>
      <c r="O1636" s="3">
        <v>0.31850000000000001</v>
      </c>
      <c r="P1636" s="4">
        <f>$L1636*IF($J1636="",$I1636,VLOOKUP($J1636,margin_ranges!$E$5:$F$10,2,FALSE))</f>
        <v>12.299999999999999</v>
      </c>
      <c r="Q1636">
        <f>SUMIF($C$2:$C$4819,$C1636,$P$2:$P6453)/SUMIF($C$2:$C$4819,$C1636,$L$2:$L$4819)</f>
        <v>0.3</v>
      </c>
    </row>
    <row r="1637" spans="1:17" hidden="1" x14ac:dyDescent="0.3">
      <c r="A1637" t="s">
        <v>11502</v>
      </c>
      <c r="B1637" t="s">
        <v>8487</v>
      </c>
      <c r="C1637" t="s">
        <v>8529</v>
      </c>
      <c r="D1637" t="s">
        <v>8536</v>
      </c>
      <c r="E1637" t="s">
        <v>8537</v>
      </c>
      <c r="F1637" t="s">
        <v>11511</v>
      </c>
      <c r="G1637" s="2">
        <v>25</v>
      </c>
      <c r="H1637" t="s">
        <v>11512</v>
      </c>
      <c r="I1637">
        <v>0.3</v>
      </c>
      <c r="K1637" s="3">
        <f t="shared" si="26"/>
        <v>0.3</v>
      </c>
      <c r="L1637" s="4">
        <v>45</v>
      </c>
      <c r="M1637">
        <v>28</v>
      </c>
      <c r="N1637" s="3">
        <v>0.33360000000000001</v>
      </c>
      <c r="O1637" s="3">
        <v>0.31850000000000001</v>
      </c>
      <c r="P1637" s="4">
        <f>$L1637*IF($J1637="",$I1637,VLOOKUP($J1637,margin_ranges!$E$5:$F$10,2,FALSE))</f>
        <v>13.5</v>
      </c>
      <c r="Q1637">
        <f>SUMIF($C$2:$C$4819,$C1637,$P$2:$P6454)/SUMIF($C$2:$C$4819,$C1637,$L$2:$L$4819)</f>
        <v>0.3</v>
      </c>
    </row>
    <row r="1638" spans="1:17" hidden="1" x14ac:dyDescent="0.3">
      <c r="A1638" t="s">
        <v>11502</v>
      </c>
      <c r="B1638" t="s">
        <v>8487</v>
      </c>
      <c r="C1638" t="s">
        <v>8538</v>
      </c>
      <c r="D1638" s="1" t="s">
        <v>8539</v>
      </c>
      <c r="E1638" t="s">
        <v>8540</v>
      </c>
      <c r="F1638" t="s">
        <v>11511</v>
      </c>
      <c r="G1638" s="2">
        <v>25</v>
      </c>
      <c r="H1638" t="s">
        <v>11512</v>
      </c>
      <c r="I1638">
        <v>0.3</v>
      </c>
      <c r="K1638" s="3">
        <f t="shared" si="26"/>
        <v>0.3</v>
      </c>
      <c r="L1638" s="4">
        <v>122</v>
      </c>
      <c r="M1638">
        <v>24</v>
      </c>
      <c r="N1638" s="3">
        <v>0.441</v>
      </c>
      <c r="O1638" s="3">
        <v>0.43049999999999999</v>
      </c>
      <c r="P1638" s="4">
        <f>$L1638*IF($J1638="",$I1638,VLOOKUP($J1638,margin_ranges!$E$5:$F$10,2,FALSE))</f>
        <v>36.6</v>
      </c>
      <c r="Q1638">
        <f>SUMIF($C$2:$C$4819,$C1638,$P$2:$P6455)/SUMIF($C$2:$C$4819,$C1638,$L$2:$L$4819)</f>
        <v>0.3</v>
      </c>
    </row>
    <row r="1639" spans="1:17" hidden="1" x14ac:dyDescent="0.3">
      <c r="A1639" t="s">
        <v>11502</v>
      </c>
      <c r="B1639" t="s">
        <v>8487</v>
      </c>
      <c r="C1639" t="s">
        <v>8538</v>
      </c>
      <c r="D1639" t="s">
        <v>8541</v>
      </c>
      <c r="E1639" t="s">
        <v>8542</v>
      </c>
      <c r="F1639" t="s">
        <v>11511</v>
      </c>
      <c r="G1639" s="2">
        <v>25</v>
      </c>
      <c r="H1639" t="s">
        <v>11512</v>
      </c>
      <c r="I1639">
        <v>0.3</v>
      </c>
      <c r="K1639" s="3">
        <f t="shared" si="26"/>
        <v>0.3</v>
      </c>
      <c r="L1639" s="4">
        <v>156</v>
      </c>
      <c r="M1639">
        <v>31</v>
      </c>
      <c r="N1639" s="3">
        <v>0.42249999999999999</v>
      </c>
      <c r="O1639" s="3">
        <v>0.43049999999999999</v>
      </c>
      <c r="P1639" s="4">
        <f>$L1639*IF($J1639="",$I1639,VLOOKUP($J1639,margin_ranges!$E$5:$F$10,2,FALSE))</f>
        <v>46.8</v>
      </c>
      <c r="Q1639">
        <f>SUMIF($C$2:$C$4819,$C1639,$P$2:$P6456)/SUMIF($C$2:$C$4819,$C1639,$L$2:$L$4819)</f>
        <v>0.3</v>
      </c>
    </row>
    <row r="1640" spans="1:17" hidden="1" x14ac:dyDescent="0.3">
      <c r="A1640" t="s">
        <v>11502</v>
      </c>
      <c r="B1640" t="s">
        <v>8487</v>
      </c>
      <c r="C1640" s="1" t="s">
        <v>8538</v>
      </c>
      <c r="D1640" t="s">
        <v>8543</v>
      </c>
      <c r="E1640" t="s">
        <v>8544</v>
      </c>
      <c r="F1640" t="s">
        <v>11511</v>
      </c>
      <c r="G1640" s="2">
        <v>25</v>
      </c>
      <c r="H1640" t="s">
        <v>11512</v>
      </c>
      <c r="I1640">
        <v>0.3</v>
      </c>
      <c r="K1640" s="3">
        <f t="shared" si="26"/>
        <v>0.3</v>
      </c>
      <c r="L1640" s="4">
        <v>93</v>
      </c>
      <c r="M1640">
        <v>18</v>
      </c>
      <c r="N1640" s="3">
        <v>0.3947</v>
      </c>
      <c r="O1640" s="3">
        <v>0.43049999999999999</v>
      </c>
      <c r="P1640" s="4">
        <f>$L1640*IF($J1640="",$I1640,VLOOKUP($J1640,margin_ranges!$E$5:$F$10,2,FALSE))</f>
        <v>27.9</v>
      </c>
      <c r="Q1640">
        <f>SUMIF($C$2:$C$4819,$C1640,$P$2:$P6457)/SUMIF($C$2:$C$4819,$C1640,$L$2:$L$4819)</f>
        <v>0.3</v>
      </c>
    </row>
    <row r="1641" spans="1:17" hidden="1" x14ac:dyDescent="0.3">
      <c r="A1641" t="s">
        <v>11502</v>
      </c>
      <c r="B1641" t="s">
        <v>8487</v>
      </c>
      <c r="C1641" t="s">
        <v>8538</v>
      </c>
      <c r="D1641" t="s">
        <v>8545</v>
      </c>
      <c r="E1641" t="s">
        <v>8546</v>
      </c>
      <c r="F1641" t="s">
        <v>11511</v>
      </c>
      <c r="G1641" s="2">
        <v>25</v>
      </c>
      <c r="H1641" t="s">
        <v>11512</v>
      </c>
      <c r="I1641">
        <v>0.3</v>
      </c>
      <c r="K1641" s="3">
        <f t="shared" si="26"/>
        <v>0.3</v>
      </c>
      <c r="L1641" s="4">
        <v>137</v>
      </c>
      <c r="M1641">
        <v>27</v>
      </c>
      <c r="N1641" s="3">
        <v>0.45739999999999997</v>
      </c>
      <c r="O1641" s="3">
        <v>0.43049999999999999</v>
      </c>
      <c r="P1641" s="4">
        <f>$L1641*IF($J1641="",$I1641,VLOOKUP($J1641,margin_ranges!$E$5:$F$10,2,FALSE))</f>
        <v>41.1</v>
      </c>
      <c r="Q1641">
        <f>SUMIF($C$2:$C$4819,$C1641,$P$2:$P6458)/SUMIF($C$2:$C$4819,$C1641,$L$2:$L$4819)</f>
        <v>0.3</v>
      </c>
    </row>
    <row r="1642" spans="1:17" hidden="1" x14ac:dyDescent="0.3">
      <c r="A1642" t="s">
        <v>11502</v>
      </c>
      <c r="B1642" t="s">
        <v>8992</v>
      </c>
      <c r="C1642" t="s">
        <v>8993</v>
      </c>
      <c r="D1642" t="s">
        <v>8994</v>
      </c>
      <c r="E1642" t="s">
        <v>8995</v>
      </c>
      <c r="F1642" t="s">
        <v>11511</v>
      </c>
      <c r="G1642" s="2">
        <v>19</v>
      </c>
      <c r="H1642" t="s">
        <v>11515</v>
      </c>
      <c r="I1642">
        <v>0.3</v>
      </c>
      <c r="K1642" s="3">
        <f t="shared" si="26"/>
        <v>0.3</v>
      </c>
      <c r="L1642" s="4">
        <v>292</v>
      </c>
      <c r="M1642">
        <v>50</v>
      </c>
      <c r="N1642" s="3">
        <v>0.51859999999999995</v>
      </c>
      <c r="O1642" s="3">
        <v>0.51910000000000001</v>
      </c>
      <c r="P1642" s="4">
        <f>$L1642*IF($J1642="",$I1642,VLOOKUP($J1642,margin_ranges!$E$5:$F$10,2,FALSE))</f>
        <v>87.6</v>
      </c>
      <c r="Q1642">
        <f>SUMIF($C$2:$C$4819,$C1642,$P$2:$P6459)/SUMIF($C$2:$C$4819,$C1642,$L$2:$L$4819)</f>
        <v>0.3</v>
      </c>
    </row>
    <row r="1643" spans="1:17" hidden="1" x14ac:dyDescent="0.3">
      <c r="A1643" t="s">
        <v>11502</v>
      </c>
      <c r="B1643" t="s">
        <v>8992</v>
      </c>
      <c r="C1643" t="s">
        <v>8993</v>
      </c>
      <c r="D1643" t="s">
        <v>8996</v>
      </c>
      <c r="E1643" t="s">
        <v>8997</v>
      </c>
      <c r="F1643" t="s">
        <v>11511</v>
      </c>
      <c r="G1643" s="2">
        <v>19</v>
      </c>
      <c r="H1643" t="s">
        <v>11515</v>
      </c>
      <c r="I1643">
        <v>0.3</v>
      </c>
      <c r="K1643" s="3">
        <f t="shared" si="26"/>
        <v>0.3</v>
      </c>
      <c r="L1643" s="4">
        <v>298</v>
      </c>
      <c r="M1643">
        <v>50</v>
      </c>
      <c r="N1643" s="3">
        <v>0.51949999999999996</v>
      </c>
      <c r="O1643" s="3">
        <v>0.51910000000000001</v>
      </c>
      <c r="P1643" s="4">
        <f>$L1643*IF($J1643="",$I1643,VLOOKUP($J1643,margin_ranges!$E$5:$F$10,2,FALSE))</f>
        <v>89.399999999999991</v>
      </c>
      <c r="Q1643">
        <f>SUMIF($C$2:$C$4819,$C1643,$P$2:$P6460)/SUMIF($C$2:$C$4819,$C1643,$L$2:$L$4819)</f>
        <v>0.3</v>
      </c>
    </row>
    <row r="1644" spans="1:17" hidden="1" x14ac:dyDescent="0.3">
      <c r="A1644" t="s">
        <v>11502</v>
      </c>
      <c r="B1644" t="s">
        <v>8992</v>
      </c>
      <c r="C1644" t="s">
        <v>8998</v>
      </c>
      <c r="D1644" t="s">
        <v>8999</v>
      </c>
      <c r="E1644" t="s">
        <v>9000</v>
      </c>
      <c r="F1644" t="s">
        <v>11513</v>
      </c>
      <c r="G1644" s="2">
        <v>20</v>
      </c>
      <c r="H1644" t="s">
        <v>11517</v>
      </c>
      <c r="I1644">
        <v>0.2</v>
      </c>
      <c r="K1644" s="3">
        <f t="shared" si="26"/>
        <v>0.2</v>
      </c>
      <c r="L1644" s="4">
        <v>29996</v>
      </c>
      <c r="M1644">
        <v>50</v>
      </c>
      <c r="N1644" s="3">
        <v>0.2263</v>
      </c>
      <c r="O1644" s="3">
        <v>0.2361</v>
      </c>
      <c r="P1644" s="4">
        <f>$L1644*IF($J1644="",$I1644,VLOOKUP($J1644,margin_ranges!$E$5:$F$10,2,FALSE))</f>
        <v>5999.2000000000007</v>
      </c>
      <c r="Q1644">
        <f>SUMIF($C$2:$C$4819,$C1644,$P$2:$P6461)/SUMIF($C$2:$C$4819,$C1644,$L$2:$L$4819)</f>
        <v>0.2</v>
      </c>
    </row>
    <row r="1645" spans="1:17" hidden="1" x14ac:dyDescent="0.3">
      <c r="A1645" t="s">
        <v>11502</v>
      </c>
      <c r="B1645" t="s">
        <v>8992</v>
      </c>
      <c r="C1645" t="s">
        <v>8998</v>
      </c>
      <c r="D1645" t="s">
        <v>9001</v>
      </c>
      <c r="E1645" t="s">
        <v>9002</v>
      </c>
      <c r="F1645" t="s">
        <v>11513</v>
      </c>
      <c r="G1645" s="2">
        <v>20</v>
      </c>
      <c r="H1645" t="s">
        <v>11517</v>
      </c>
      <c r="I1645">
        <v>0.2</v>
      </c>
      <c r="K1645" s="3">
        <f t="shared" si="26"/>
        <v>0.2</v>
      </c>
      <c r="L1645" s="4">
        <v>30430</v>
      </c>
      <c r="M1645">
        <v>50</v>
      </c>
      <c r="N1645" s="3">
        <v>0.2457</v>
      </c>
      <c r="O1645" s="3">
        <v>0.2361</v>
      </c>
      <c r="P1645" s="4">
        <f>$L1645*IF($J1645="",$I1645,VLOOKUP($J1645,margin_ranges!$E$5:$F$10,2,FALSE))</f>
        <v>6086</v>
      </c>
      <c r="Q1645">
        <f>SUMIF($C$2:$C$4819,$C1645,$P$2:$P6462)/SUMIF($C$2:$C$4819,$C1645,$L$2:$L$4819)</f>
        <v>0.2</v>
      </c>
    </row>
    <row r="1646" spans="1:17" hidden="1" x14ac:dyDescent="0.3">
      <c r="A1646" t="s">
        <v>11502</v>
      </c>
      <c r="B1646" t="s">
        <v>4347</v>
      </c>
      <c r="C1646" t="s">
        <v>4348</v>
      </c>
      <c r="D1646" t="s">
        <v>4349</v>
      </c>
      <c r="E1646" t="s">
        <v>4350</v>
      </c>
      <c r="F1646" t="s">
        <v>11513</v>
      </c>
      <c r="G1646" s="2">
        <v>34</v>
      </c>
      <c r="H1646" t="s">
        <v>11512</v>
      </c>
      <c r="I1646">
        <v>0.3</v>
      </c>
      <c r="K1646" s="3">
        <f t="shared" si="26"/>
        <v>0.3</v>
      </c>
      <c r="L1646" s="4">
        <v>402</v>
      </c>
      <c r="M1646">
        <v>100</v>
      </c>
      <c r="N1646" s="3">
        <v>0.1852</v>
      </c>
      <c r="O1646" s="3">
        <v>0.18509999999999999</v>
      </c>
      <c r="P1646" s="4">
        <f>$L1646*IF($J1646="",$I1646,VLOOKUP($J1646,margin_ranges!$E$5:$F$10,2,FALSE))</f>
        <v>120.6</v>
      </c>
      <c r="Q1646">
        <f>SUMIF($C$2:$C$4819,$C1646,$P$2:$P6463)/SUMIF($C$2:$C$4819,$C1646,$L$2:$L$4819)</f>
        <v>0.3</v>
      </c>
    </row>
    <row r="1647" spans="1:17" hidden="1" x14ac:dyDescent="0.3">
      <c r="A1647" t="s">
        <v>11502</v>
      </c>
      <c r="B1647" t="s">
        <v>151</v>
      </c>
      <c r="C1647" t="s">
        <v>348</v>
      </c>
      <c r="D1647" t="s">
        <v>349</v>
      </c>
      <c r="E1647" t="s">
        <v>350</v>
      </c>
      <c r="F1647" t="s">
        <v>11511</v>
      </c>
      <c r="G1647" s="2">
        <v>31.248899999999999</v>
      </c>
      <c r="H1647" t="s">
        <v>11512</v>
      </c>
      <c r="I1647">
        <v>0.3</v>
      </c>
      <c r="K1647" s="3">
        <f t="shared" si="26"/>
        <v>0.20756948551153165</v>
      </c>
      <c r="L1647" s="4">
        <v>7</v>
      </c>
      <c r="M1647">
        <v>5</v>
      </c>
      <c r="N1647" s="3">
        <v>1.03E-2</v>
      </c>
      <c r="O1647" s="3">
        <v>3.6900000000000002E-2</v>
      </c>
      <c r="P1647" s="4">
        <f>$L1647*IF($J1647="",$I1647,VLOOKUP($J1647,margin_ranges!$E$5:$F$10,2,FALSE))</f>
        <v>2.1</v>
      </c>
      <c r="Q1647">
        <f>SUMIF($C$2:$C$4819,$C1647,$P$2:$P6464)/SUMIF($C$2:$C$4819,$C1647,$L$2:$L$4819)</f>
        <v>0.20756948551153165</v>
      </c>
    </row>
    <row r="1648" spans="1:17" hidden="1" x14ac:dyDescent="0.3">
      <c r="A1648" t="s">
        <v>11502</v>
      </c>
      <c r="B1648" t="s">
        <v>151</v>
      </c>
      <c r="C1648" t="s">
        <v>348</v>
      </c>
      <c r="D1648" t="s">
        <v>351</v>
      </c>
      <c r="E1648" t="s">
        <v>352</v>
      </c>
      <c r="F1648" t="s">
        <v>11511</v>
      </c>
      <c r="G1648" s="2">
        <v>31.248899999999999</v>
      </c>
      <c r="H1648" t="s">
        <v>11512</v>
      </c>
      <c r="I1648">
        <v>0.3</v>
      </c>
      <c r="K1648" s="3">
        <f t="shared" si="26"/>
        <v>0.20756948551153165</v>
      </c>
      <c r="L1648" s="4">
        <v>9</v>
      </c>
      <c r="M1648">
        <v>7</v>
      </c>
      <c r="N1648" s="3">
        <v>8.6099999999999996E-2</v>
      </c>
      <c r="O1648" s="3">
        <v>3.6900000000000002E-2</v>
      </c>
      <c r="P1648" s="4">
        <f>$L1648*IF($J1648="",$I1648,VLOOKUP($J1648,margin_ranges!$E$5:$F$10,2,FALSE))</f>
        <v>2.6999999999999997</v>
      </c>
      <c r="Q1648">
        <f>SUMIF($C$2:$C$4819,$C1648,$P$2:$P6465)/SUMIF($C$2:$C$4819,$C1648,$L$2:$L$4819)</f>
        <v>0.20756948551153165</v>
      </c>
    </row>
    <row r="1649" spans="1:17" hidden="1" x14ac:dyDescent="0.3">
      <c r="A1649" t="s">
        <v>11502</v>
      </c>
      <c r="B1649" t="s">
        <v>151</v>
      </c>
      <c r="C1649" t="s">
        <v>348</v>
      </c>
      <c r="D1649" t="s">
        <v>353</v>
      </c>
      <c r="E1649" t="s">
        <v>354</v>
      </c>
      <c r="F1649" t="s">
        <v>11511</v>
      </c>
      <c r="G1649" s="2">
        <v>31.248899999999999</v>
      </c>
      <c r="H1649" t="s">
        <v>11515</v>
      </c>
      <c r="I1649">
        <v>0.3</v>
      </c>
      <c r="K1649" s="3">
        <f t="shared" si="26"/>
        <v>0.20756948551153165</v>
      </c>
      <c r="L1649" s="4">
        <v>30</v>
      </c>
      <c r="M1649">
        <v>23</v>
      </c>
      <c r="N1649" s="3">
        <v>0.10299999999999999</v>
      </c>
      <c r="O1649" s="3">
        <v>3.6900000000000002E-2</v>
      </c>
      <c r="P1649" s="4">
        <f>$L1649*IF($J1649="",$I1649,VLOOKUP($J1649,margin_ranges!$E$5:$F$10,2,FALSE))</f>
        <v>9</v>
      </c>
      <c r="Q1649">
        <f>SUMIF($C$2:$C$4819,$C1649,$P$2:$P6466)/SUMIF($C$2:$C$4819,$C1649,$L$2:$L$4819)</f>
        <v>0.20756948551153165</v>
      </c>
    </row>
    <row r="1650" spans="1:17" hidden="1" x14ac:dyDescent="0.3">
      <c r="A1650" t="s">
        <v>11502</v>
      </c>
      <c r="B1650" t="s">
        <v>7413</v>
      </c>
      <c r="C1650" t="s">
        <v>348</v>
      </c>
      <c r="D1650" s="1" t="s">
        <v>7432</v>
      </c>
      <c r="E1650" t="s">
        <v>7433</v>
      </c>
      <c r="F1650" t="s">
        <v>11513</v>
      </c>
      <c r="G1650" s="2">
        <v>10</v>
      </c>
      <c r="H1650" t="s">
        <v>11517</v>
      </c>
      <c r="I1650">
        <v>0.2</v>
      </c>
      <c r="K1650" s="3">
        <f t="shared" si="26"/>
        <v>0.20756948551153165</v>
      </c>
      <c r="L1650" s="4">
        <v>363</v>
      </c>
      <c r="M1650">
        <v>23</v>
      </c>
      <c r="N1650" s="3">
        <v>0.1338</v>
      </c>
      <c r="O1650" s="3">
        <v>0.18379999999999999</v>
      </c>
      <c r="P1650" s="4">
        <f>$L1650*IF($J1650="",$I1650,VLOOKUP($J1650,margin_ranges!$E$5:$F$10,2,FALSE))</f>
        <v>72.600000000000009</v>
      </c>
      <c r="Q1650">
        <f>SUMIF($C$2:$C$4819,$C1650,$P$2:$P6467)/SUMIF($C$2:$C$4819,$C1650,$L$2:$L$4819)</f>
        <v>0.20756948551153165</v>
      </c>
    </row>
    <row r="1651" spans="1:17" hidden="1" x14ac:dyDescent="0.3">
      <c r="A1651" t="s">
        <v>11502</v>
      </c>
      <c r="B1651" t="s">
        <v>7413</v>
      </c>
      <c r="C1651" t="s">
        <v>348</v>
      </c>
      <c r="D1651" t="s">
        <v>7434</v>
      </c>
      <c r="E1651" t="s">
        <v>7435</v>
      </c>
      <c r="F1651" t="s">
        <v>11513</v>
      </c>
      <c r="G1651" s="2">
        <v>10</v>
      </c>
      <c r="H1651" t="s">
        <v>11517</v>
      </c>
      <c r="I1651">
        <v>0.2</v>
      </c>
      <c r="K1651" s="3">
        <f t="shared" si="26"/>
        <v>0.20756948551153165</v>
      </c>
      <c r="L1651" s="4">
        <v>307</v>
      </c>
      <c r="M1651">
        <v>20</v>
      </c>
      <c r="N1651" s="3">
        <v>0.15049999999999999</v>
      </c>
      <c r="O1651" s="3">
        <v>0.18379999999999999</v>
      </c>
      <c r="P1651" s="4">
        <f>$L1651*IF($J1651="",$I1651,VLOOKUP($J1651,margin_ranges!$E$5:$F$10,2,FALSE))</f>
        <v>61.400000000000006</v>
      </c>
      <c r="Q1651">
        <f>SUMIF($C$2:$C$4819,$C1651,$P$2:$P6468)/SUMIF($C$2:$C$4819,$C1651,$L$2:$L$4819)</f>
        <v>0.20756948551153165</v>
      </c>
    </row>
    <row r="1652" spans="1:17" hidden="1" x14ac:dyDescent="0.3">
      <c r="A1652" t="s">
        <v>11502</v>
      </c>
      <c r="B1652" t="s">
        <v>7413</v>
      </c>
      <c r="C1652" t="s">
        <v>348</v>
      </c>
      <c r="D1652" t="s">
        <v>7436</v>
      </c>
      <c r="E1652" t="s">
        <v>7437</v>
      </c>
      <c r="F1652" t="s">
        <v>11513</v>
      </c>
      <c r="G1652" s="2">
        <v>10</v>
      </c>
      <c r="H1652" t="s">
        <v>11517</v>
      </c>
      <c r="I1652">
        <v>0.2</v>
      </c>
      <c r="K1652" s="3">
        <f t="shared" si="26"/>
        <v>0.20756948551153165</v>
      </c>
      <c r="L1652" s="4">
        <v>275</v>
      </c>
      <c r="M1652">
        <v>18</v>
      </c>
      <c r="N1652" s="3">
        <v>0.1585</v>
      </c>
      <c r="O1652" s="3">
        <v>0.18379999999999999</v>
      </c>
      <c r="P1652" s="4">
        <f>$L1652*IF($J1652="",$I1652,VLOOKUP($J1652,margin_ranges!$E$5:$F$10,2,FALSE))</f>
        <v>55</v>
      </c>
      <c r="Q1652">
        <f>SUMIF($C$2:$C$4819,$C1652,$P$2:$P6469)/SUMIF($C$2:$C$4819,$C1652,$L$2:$L$4819)</f>
        <v>0.20756948551153165</v>
      </c>
    </row>
    <row r="1653" spans="1:17" hidden="1" x14ac:dyDescent="0.3">
      <c r="A1653" t="s">
        <v>11502</v>
      </c>
      <c r="B1653" t="s">
        <v>151</v>
      </c>
      <c r="C1653" t="s">
        <v>348</v>
      </c>
      <c r="D1653" t="s">
        <v>355</v>
      </c>
      <c r="E1653" t="s">
        <v>356</v>
      </c>
      <c r="F1653" t="s">
        <v>11513</v>
      </c>
      <c r="G1653" s="2">
        <v>31.248899999999999</v>
      </c>
      <c r="H1653" t="s">
        <v>11512</v>
      </c>
      <c r="I1653">
        <v>0.3</v>
      </c>
      <c r="K1653" s="3">
        <f t="shared" si="26"/>
        <v>0.20756948551153165</v>
      </c>
      <c r="L1653" s="4">
        <v>30</v>
      </c>
      <c r="M1653">
        <v>24</v>
      </c>
      <c r="N1653" s="3">
        <v>3.5900000000000001E-2</v>
      </c>
      <c r="O1653" s="3">
        <v>3.6900000000000002E-2</v>
      </c>
      <c r="P1653" s="4">
        <f>$L1653*IF($J1653="",$I1653,VLOOKUP($J1653,margin_ranges!$E$5:$F$10,2,FALSE))</f>
        <v>9</v>
      </c>
      <c r="Q1653">
        <f>SUMIF($C$2:$C$4819,$C1653,$P$2:$P6470)/SUMIF($C$2:$C$4819,$C1653,$L$2:$L$4819)</f>
        <v>0.20756948551153165</v>
      </c>
    </row>
    <row r="1654" spans="1:17" hidden="1" x14ac:dyDescent="0.3">
      <c r="A1654" t="s">
        <v>11502</v>
      </c>
      <c r="B1654" t="s">
        <v>151</v>
      </c>
      <c r="C1654" t="s">
        <v>348</v>
      </c>
      <c r="D1654" t="s">
        <v>357</v>
      </c>
      <c r="E1654" t="s">
        <v>358</v>
      </c>
      <c r="F1654" t="s">
        <v>11511</v>
      </c>
      <c r="G1654" s="2">
        <v>31.248899999999999</v>
      </c>
      <c r="H1654" t="s">
        <v>11512</v>
      </c>
      <c r="I1654">
        <v>0.3</v>
      </c>
      <c r="K1654" s="3">
        <f t="shared" si="26"/>
        <v>0.20756948551153165</v>
      </c>
      <c r="L1654" s="4">
        <v>14</v>
      </c>
      <c r="M1654">
        <v>11</v>
      </c>
      <c r="N1654" s="3">
        <v>7.3999999999999996E-2</v>
      </c>
      <c r="O1654" s="3">
        <v>3.6900000000000002E-2</v>
      </c>
      <c r="P1654" s="4">
        <f>$L1654*IF($J1654="",$I1654,VLOOKUP($J1654,margin_ranges!$E$5:$F$10,2,FALSE))</f>
        <v>4.2</v>
      </c>
      <c r="Q1654">
        <f>SUMIF($C$2:$C$4819,$C1654,$P$2:$P6471)/SUMIF($C$2:$C$4819,$C1654,$L$2:$L$4819)</f>
        <v>0.20756948551153165</v>
      </c>
    </row>
    <row r="1655" spans="1:17" hidden="1" x14ac:dyDescent="0.3">
      <c r="A1655" t="s">
        <v>11502</v>
      </c>
      <c r="B1655" t="s">
        <v>151</v>
      </c>
      <c r="C1655" t="s">
        <v>348</v>
      </c>
      <c r="D1655" t="s">
        <v>359</v>
      </c>
      <c r="E1655" t="s">
        <v>360</v>
      </c>
      <c r="F1655" t="s">
        <v>11511</v>
      </c>
      <c r="G1655" s="2">
        <v>31.248899999999999</v>
      </c>
      <c r="H1655" t="s">
        <v>11512</v>
      </c>
      <c r="I1655">
        <v>0.3</v>
      </c>
      <c r="K1655" s="3">
        <f t="shared" si="26"/>
        <v>0.20756948551153165</v>
      </c>
      <c r="L1655" s="4">
        <v>38</v>
      </c>
      <c r="M1655">
        <v>30</v>
      </c>
      <c r="N1655" s="3">
        <v>9.9500000000000005E-2</v>
      </c>
      <c r="O1655" s="3">
        <v>3.6900000000000002E-2</v>
      </c>
      <c r="P1655" s="4">
        <f>$L1655*IF($J1655="",$I1655,VLOOKUP($J1655,margin_ranges!$E$5:$F$10,2,FALSE))</f>
        <v>11.4</v>
      </c>
      <c r="Q1655">
        <f>SUMIF($C$2:$C$4819,$C1655,$P$2:$P6472)/SUMIF($C$2:$C$4819,$C1655,$L$2:$L$4819)</f>
        <v>0.20756948551153165</v>
      </c>
    </row>
    <row r="1656" spans="1:17" hidden="1" x14ac:dyDescent="0.3">
      <c r="A1656" t="s">
        <v>11502</v>
      </c>
      <c r="B1656" t="s">
        <v>7413</v>
      </c>
      <c r="C1656" t="s">
        <v>348</v>
      </c>
      <c r="D1656" s="1" t="s">
        <v>7438</v>
      </c>
      <c r="E1656" t="s">
        <v>7439</v>
      </c>
      <c r="F1656" t="s">
        <v>11513</v>
      </c>
      <c r="G1656" s="2">
        <v>10</v>
      </c>
      <c r="H1656" t="s">
        <v>11517</v>
      </c>
      <c r="I1656">
        <v>0.2</v>
      </c>
      <c r="K1656" s="3">
        <f t="shared" si="26"/>
        <v>0.20756948551153165</v>
      </c>
      <c r="L1656" s="4">
        <v>618</v>
      </c>
      <c r="M1656">
        <v>40</v>
      </c>
      <c r="N1656" s="3">
        <v>0.2326</v>
      </c>
      <c r="O1656" s="3">
        <v>0.18379999999999999</v>
      </c>
      <c r="P1656" s="4">
        <f>$L1656*IF($J1656="",$I1656,VLOOKUP($J1656,margin_ranges!$E$5:$F$10,2,FALSE))</f>
        <v>123.60000000000001</v>
      </c>
      <c r="Q1656">
        <f>SUMIF($C$2:$C$4819,$C1656,$P$2:$P6473)/SUMIF($C$2:$C$4819,$C1656,$L$2:$L$4819)</f>
        <v>0.20756948551153165</v>
      </c>
    </row>
    <row r="1657" spans="1:17" hidden="1" x14ac:dyDescent="0.3">
      <c r="A1657" t="s">
        <v>11502</v>
      </c>
      <c r="B1657" t="s">
        <v>6399</v>
      </c>
      <c r="C1657" t="s">
        <v>6400</v>
      </c>
      <c r="D1657" t="s">
        <v>6401</v>
      </c>
      <c r="E1657" t="s">
        <v>6402</v>
      </c>
      <c r="F1657" t="s">
        <v>11511</v>
      </c>
      <c r="G1657" s="2">
        <v>29.896100000000001</v>
      </c>
      <c r="H1657" t="s">
        <v>11515</v>
      </c>
      <c r="I1657">
        <v>0.3</v>
      </c>
      <c r="K1657" s="3">
        <f t="shared" si="26"/>
        <v>0.3</v>
      </c>
      <c r="L1657" s="4">
        <v>115</v>
      </c>
      <c r="M1657">
        <v>15</v>
      </c>
      <c r="N1657" s="3">
        <v>0.32150000000000001</v>
      </c>
      <c r="O1657" s="3">
        <v>0.2235</v>
      </c>
      <c r="P1657" s="4">
        <f>$L1657*IF($J1657="",$I1657,VLOOKUP($J1657,margin_ranges!$E$5:$F$10,2,FALSE))</f>
        <v>34.5</v>
      </c>
      <c r="Q1657">
        <f>SUMIF($C$2:$C$4819,$C1657,$P$2:$P6474)/SUMIF($C$2:$C$4819,$C1657,$L$2:$L$4819)</f>
        <v>0.3</v>
      </c>
    </row>
    <row r="1658" spans="1:17" hidden="1" x14ac:dyDescent="0.3">
      <c r="A1658" t="s">
        <v>11502</v>
      </c>
      <c r="B1658" t="s">
        <v>6399</v>
      </c>
      <c r="C1658" t="s">
        <v>6400</v>
      </c>
      <c r="D1658" t="s">
        <v>6403</v>
      </c>
      <c r="E1658" t="s">
        <v>6404</v>
      </c>
      <c r="F1658" t="s">
        <v>11511</v>
      </c>
      <c r="G1658" s="2">
        <v>29.896100000000001</v>
      </c>
      <c r="H1658" t="s">
        <v>11515</v>
      </c>
      <c r="I1658">
        <v>0.3</v>
      </c>
      <c r="K1658" s="3">
        <f t="shared" si="26"/>
        <v>0.3</v>
      </c>
      <c r="L1658" s="4">
        <v>86</v>
      </c>
      <c r="M1658">
        <v>11</v>
      </c>
      <c r="N1658" s="3">
        <v>0.30830000000000002</v>
      </c>
      <c r="O1658" s="3">
        <v>0.2235</v>
      </c>
      <c r="P1658" s="4">
        <f>$L1658*IF($J1658="",$I1658,VLOOKUP($J1658,margin_ranges!$E$5:$F$10,2,FALSE))</f>
        <v>25.8</v>
      </c>
      <c r="Q1658">
        <f>SUMIF($C$2:$C$4819,$C1658,$P$2:$P6475)/SUMIF($C$2:$C$4819,$C1658,$L$2:$L$4819)</f>
        <v>0.3</v>
      </c>
    </row>
    <row r="1659" spans="1:17" hidden="1" x14ac:dyDescent="0.3">
      <c r="A1659" t="s">
        <v>11502</v>
      </c>
      <c r="B1659" t="s">
        <v>6399</v>
      </c>
      <c r="C1659" t="s">
        <v>6400</v>
      </c>
      <c r="D1659" t="s">
        <v>6405</v>
      </c>
      <c r="E1659" t="s">
        <v>6406</v>
      </c>
      <c r="F1659" t="s">
        <v>11511</v>
      </c>
      <c r="G1659" s="2">
        <v>29.896100000000001</v>
      </c>
      <c r="H1659" t="s">
        <v>11512</v>
      </c>
      <c r="I1659">
        <v>0.3</v>
      </c>
      <c r="K1659" s="3">
        <f t="shared" si="26"/>
        <v>0.3</v>
      </c>
      <c r="L1659" s="4">
        <v>158</v>
      </c>
      <c r="M1659">
        <v>20</v>
      </c>
      <c r="N1659" s="3">
        <v>0.35199999999999998</v>
      </c>
      <c r="O1659" s="3">
        <v>0.2235</v>
      </c>
      <c r="P1659" s="4">
        <f>$L1659*IF($J1659="",$I1659,VLOOKUP($J1659,margin_ranges!$E$5:$F$10,2,FALSE))</f>
        <v>47.4</v>
      </c>
      <c r="Q1659">
        <f>SUMIF($C$2:$C$4819,$C1659,$P$2:$P6476)/SUMIF($C$2:$C$4819,$C1659,$L$2:$L$4819)</f>
        <v>0.3</v>
      </c>
    </row>
    <row r="1660" spans="1:17" hidden="1" x14ac:dyDescent="0.3">
      <c r="A1660" t="s">
        <v>11502</v>
      </c>
      <c r="B1660" t="s">
        <v>6399</v>
      </c>
      <c r="C1660" t="s">
        <v>6400</v>
      </c>
      <c r="D1660" t="s">
        <v>6407</v>
      </c>
      <c r="E1660" t="s">
        <v>6408</v>
      </c>
      <c r="F1660" t="s">
        <v>11511</v>
      </c>
      <c r="G1660" s="2">
        <v>29.896100000000001</v>
      </c>
      <c r="H1660" t="s">
        <v>11512</v>
      </c>
      <c r="I1660">
        <v>0.3</v>
      </c>
      <c r="K1660" s="3">
        <f t="shared" si="26"/>
        <v>0.3</v>
      </c>
      <c r="L1660" s="4">
        <v>204</v>
      </c>
      <c r="M1660">
        <v>26</v>
      </c>
      <c r="N1660" s="3">
        <v>0.21940000000000001</v>
      </c>
      <c r="O1660" s="3">
        <v>0.2235</v>
      </c>
      <c r="P1660" s="4">
        <f>$L1660*IF($J1660="",$I1660,VLOOKUP($J1660,margin_ranges!$E$5:$F$10,2,FALSE))</f>
        <v>61.199999999999996</v>
      </c>
      <c r="Q1660">
        <f>SUMIF($C$2:$C$4819,$C1660,$P$2:$P6477)/SUMIF($C$2:$C$4819,$C1660,$L$2:$L$4819)</f>
        <v>0.3</v>
      </c>
    </row>
    <row r="1661" spans="1:17" hidden="1" x14ac:dyDescent="0.3">
      <c r="A1661" t="s">
        <v>11502</v>
      </c>
      <c r="B1661" t="s">
        <v>6399</v>
      </c>
      <c r="C1661" t="s">
        <v>6400</v>
      </c>
      <c r="D1661" t="s">
        <v>6409</v>
      </c>
      <c r="E1661" t="s">
        <v>6410</v>
      </c>
      <c r="F1661" t="s">
        <v>11511</v>
      </c>
      <c r="G1661" s="2">
        <v>29.896100000000001</v>
      </c>
      <c r="H1661" t="s">
        <v>11512</v>
      </c>
      <c r="I1661">
        <v>0.3</v>
      </c>
      <c r="K1661" s="3">
        <f t="shared" si="26"/>
        <v>0.3</v>
      </c>
      <c r="L1661" s="4">
        <v>188</v>
      </c>
      <c r="M1661">
        <v>24</v>
      </c>
      <c r="N1661" s="3">
        <v>9.7000000000000003E-2</v>
      </c>
      <c r="O1661" s="3">
        <v>0.2235</v>
      </c>
      <c r="P1661" s="4">
        <f>$L1661*IF($J1661="",$I1661,VLOOKUP($J1661,margin_ranges!$E$5:$F$10,2,FALSE))</f>
        <v>56.4</v>
      </c>
      <c r="Q1661">
        <f>SUMIF($C$2:$C$4819,$C1661,$P$2:$P6478)/SUMIF($C$2:$C$4819,$C1661,$L$2:$L$4819)</f>
        <v>0.3</v>
      </c>
    </row>
    <row r="1662" spans="1:17" hidden="1" x14ac:dyDescent="0.3">
      <c r="A1662" t="s">
        <v>11502</v>
      </c>
      <c r="B1662" t="s">
        <v>6399</v>
      </c>
      <c r="C1662" t="s">
        <v>6400</v>
      </c>
      <c r="D1662" t="s">
        <v>6411</v>
      </c>
      <c r="E1662" t="s">
        <v>6412</v>
      </c>
      <c r="F1662" t="s">
        <v>11511</v>
      </c>
      <c r="G1662" s="2">
        <v>29.896100000000001</v>
      </c>
      <c r="H1662" t="s">
        <v>11515</v>
      </c>
      <c r="I1662">
        <v>0.3</v>
      </c>
      <c r="K1662" s="3">
        <f t="shared" si="26"/>
        <v>0.3</v>
      </c>
      <c r="L1662" s="4">
        <v>24</v>
      </c>
      <c r="M1662">
        <v>3</v>
      </c>
      <c r="N1662" s="3">
        <v>0.1991</v>
      </c>
      <c r="O1662" s="3">
        <v>0.2235</v>
      </c>
      <c r="P1662" s="4">
        <f>$L1662*IF($J1662="",$I1662,VLOOKUP($J1662,margin_ranges!$E$5:$F$10,2,FALSE))</f>
        <v>7.1999999999999993</v>
      </c>
      <c r="Q1662">
        <f>SUMIF($C$2:$C$4819,$C1662,$P$2:$P6479)/SUMIF($C$2:$C$4819,$C1662,$L$2:$L$4819)</f>
        <v>0.3</v>
      </c>
    </row>
    <row r="1663" spans="1:17" hidden="1" x14ac:dyDescent="0.3">
      <c r="A1663" t="s">
        <v>11502</v>
      </c>
      <c r="B1663" t="s">
        <v>1007</v>
      </c>
      <c r="C1663" t="s">
        <v>1079</v>
      </c>
      <c r="D1663" t="s">
        <v>1080</v>
      </c>
      <c r="E1663" t="s">
        <v>1081</v>
      </c>
      <c r="F1663" t="s">
        <v>11511</v>
      </c>
      <c r="G1663" s="2">
        <v>29</v>
      </c>
      <c r="H1663" t="s">
        <v>11512</v>
      </c>
      <c r="I1663">
        <v>0.3</v>
      </c>
      <c r="K1663" s="3">
        <f t="shared" si="26"/>
        <v>0.3</v>
      </c>
      <c r="L1663" s="4">
        <v>60</v>
      </c>
      <c r="M1663">
        <v>100</v>
      </c>
      <c r="N1663" s="3">
        <v>9.06E-2</v>
      </c>
      <c r="O1663" s="3">
        <v>9.06E-2</v>
      </c>
      <c r="P1663" s="4">
        <f>$L1663*IF($J1663="",$I1663,VLOOKUP($J1663,margin_ranges!$E$5:$F$10,2,FALSE))</f>
        <v>18</v>
      </c>
      <c r="Q1663">
        <f>SUMIF($C$2:$C$4819,$C1663,$P$2:$P6480)/SUMIF($C$2:$C$4819,$C1663,$L$2:$L$4819)</f>
        <v>0.3</v>
      </c>
    </row>
    <row r="1664" spans="1:17" hidden="1" x14ac:dyDescent="0.3">
      <c r="A1664" t="s">
        <v>11502</v>
      </c>
      <c r="B1664" t="s">
        <v>4753</v>
      </c>
      <c r="C1664" t="s">
        <v>4763</v>
      </c>
      <c r="D1664" s="1" t="s">
        <v>4764</v>
      </c>
      <c r="E1664" t="s">
        <v>4765</v>
      </c>
      <c r="F1664" t="s">
        <v>11511</v>
      </c>
      <c r="G1664" s="2">
        <v>28.898199999999999</v>
      </c>
      <c r="H1664" t="s">
        <v>11512</v>
      </c>
      <c r="I1664">
        <v>0.3</v>
      </c>
      <c r="K1664" s="3">
        <f t="shared" si="26"/>
        <v>0.29999999999999993</v>
      </c>
      <c r="L1664" s="4">
        <v>179</v>
      </c>
      <c r="M1664">
        <v>22</v>
      </c>
      <c r="N1664" s="3">
        <v>0.34649999999999997</v>
      </c>
      <c r="O1664" s="3">
        <v>0.31590000000000001</v>
      </c>
      <c r="P1664" s="4">
        <f>$L1664*IF($J1664="",$I1664,VLOOKUP($J1664,margin_ranges!$E$5:$F$10,2,FALSE))</f>
        <v>53.699999999999996</v>
      </c>
      <c r="Q1664">
        <f>SUMIF($C$2:$C$4819,$C1664,$P$2:$P6481)/SUMIF($C$2:$C$4819,$C1664,$L$2:$L$4819)</f>
        <v>0.29999999999999993</v>
      </c>
    </row>
    <row r="1665" spans="1:17" hidden="1" x14ac:dyDescent="0.3">
      <c r="A1665" t="s">
        <v>11502</v>
      </c>
      <c r="B1665" t="s">
        <v>4753</v>
      </c>
      <c r="C1665" t="s">
        <v>4763</v>
      </c>
      <c r="D1665" t="s">
        <v>4766</v>
      </c>
      <c r="E1665" t="s">
        <v>4767</v>
      </c>
      <c r="F1665" t="s">
        <v>11511</v>
      </c>
      <c r="G1665" s="2">
        <v>28.898199999999999</v>
      </c>
      <c r="H1665" t="s">
        <v>11512</v>
      </c>
      <c r="I1665">
        <v>0.3</v>
      </c>
      <c r="K1665" s="3">
        <f t="shared" si="26"/>
        <v>0.29999999999999993</v>
      </c>
      <c r="L1665" s="4">
        <v>146</v>
      </c>
      <c r="M1665">
        <v>18</v>
      </c>
      <c r="N1665" s="3">
        <v>0.35749999999999998</v>
      </c>
      <c r="O1665" s="3">
        <v>0.31590000000000001</v>
      </c>
      <c r="P1665" s="4">
        <f>$L1665*IF($J1665="",$I1665,VLOOKUP($J1665,margin_ranges!$E$5:$F$10,2,FALSE))</f>
        <v>43.8</v>
      </c>
      <c r="Q1665">
        <f>SUMIF($C$2:$C$4819,$C1665,$P$2:$P6482)/SUMIF($C$2:$C$4819,$C1665,$L$2:$L$4819)</f>
        <v>0.29999999999999993</v>
      </c>
    </row>
    <row r="1666" spans="1:17" hidden="1" x14ac:dyDescent="0.3">
      <c r="A1666" t="s">
        <v>11502</v>
      </c>
      <c r="B1666" t="s">
        <v>4753</v>
      </c>
      <c r="C1666" t="s">
        <v>4763</v>
      </c>
      <c r="D1666" t="s">
        <v>4768</v>
      </c>
      <c r="E1666" t="s">
        <v>4769</v>
      </c>
      <c r="F1666" t="s">
        <v>11511</v>
      </c>
      <c r="G1666" s="2">
        <v>28.898199999999999</v>
      </c>
      <c r="H1666" t="s">
        <v>11512</v>
      </c>
      <c r="I1666">
        <v>0.3</v>
      </c>
      <c r="K1666" s="3">
        <f t="shared" si="26"/>
        <v>0.29999999999999993</v>
      </c>
      <c r="L1666" s="4">
        <v>233</v>
      </c>
      <c r="M1666">
        <v>29</v>
      </c>
      <c r="N1666" s="3">
        <v>0.4481</v>
      </c>
      <c r="O1666" s="3">
        <v>0.31590000000000001</v>
      </c>
      <c r="P1666" s="4">
        <f>$L1666*IF($J1666="",$I1666,VLOOKUP($J1666,margin_ranges!$E$5:$F$10,2,FALSE))</f>
        <v>69.899999999999991</v>
      </c>
      <c r="Q1666">
        <f>SUMIF($C$2:$C$4819,$C1666,$P$2:$P6483)/SUMIF($C$2:$C$4819,$C1666,$L$2:$L$4819)</f>
        <v>0.29999999999999993</v>
      </c>
    </row>
    <row r="1667" spans="1:17" hidden="1" x14ac:dyDescent="0.3">
      <c r="A1667" t="s">
        <v>11502</v>
      </c>
      <c r="B1667" t="s">
        <v>4753</v>
      </c>
      <c r="C1667" t="s">
        <v>4763</v>
      </c>
      <c r="D1667" t="s">
        <v>4770</v>
      </c>
      <c r="E1667" t="s">
        <v>4771</v>
      </c>
      <c r="F1667" t="s">
        <v>11511</v>
      </c>
      <c r="G1667" s="2">
        <v>28.898199999999999</v>
      </c>
      <c r="H1667" t="s">
        <v>11512</v>
      </c>
      <c r="I1667">
        <v>0.3</v>
      </c>
      <c r="K1667" s="3">
        <f t="shared" ref="K1667:K1730" si="27">Q1667</f>
        <v>0.29999999999999993</v>
      </c>
      <c r="L1667" s="4">
        <v>10</v>
      </c>
      <c r="M1667">
        <v>1</v>
      </c>
      <c r="N1667" s="3">
        <v>0.16439999999999999</v>
      </c>
      <c r="O1667" s="3">
        <v>0.31590000000000001</v>
      </c>
      <c r="P1667" s="4">
        <f>$L1667*IF($J1667="",$I1667,VLOOKUP($J1667,margin_ranges!$E$5:$F$10,2,FALSE))</f>
        <v>3</v>
      </c>
      <c r="Q1667">
        <f>SUMIF($C$2:$C$4819,$C1667,$P$2:$P6484)/SUMIF($C$2:$C$4819,$C1667,$L$2:$L$4819)</f>
        <v>0.29999999999999993</v>
      </c>
    </row>
    <row r="1668" spans="1:17" hidden="1" x14ac:dyDescent="0.3">
      <c r="A1668" t="s">
        <v>11502</v>
      </c>
      <c r="B1668" t="s">
        <v>4753</v>
      </c>
      <c r="C1668" t="s">
        <v>4763</v>
      </c>
      <c r="D1668" t="s">
        <v>4772</v>
      </c>
      <c r="E1668" t="s">
        <v>4773</v>
      </c>
      <c r="F1668" t="s">
        <v>11511</v>
      </c>
      <c r="G1668" s="2">
        <v>28.898199999999999</v>
      </c>
      <c r="H1668" t="s">
        <v>11512</v>
      </c>
      <c r="I1668">
        <v>0.3</v>
      </c>
      <c r="K1668" s="3">
        <f t="shared" si="27"/>
        <v>0.29999999999999993</v>
      </c>
      <c r="L1668" s="4">
        <v>234</v>
      </c>
      <c r="M1668">
        <v>29</v>
      </c>
      <c r="N1668" s="3">
        <v>0.36820000000000003</v>
      </c>
      <c r="O1668" s="3">
        <v>0.31590000000000001</v>
      </c>
      <c r="P1668" s="4">
        <f>$L1668*IF($J1668="",$I1668,VLOOKUP($J1668,margin_ranges!$E$5:$F$10,2,FALSE))</f>
        <v>70.2</v>
      </c>
      <c r="Q1668">
        <f>SUMIF($C$2:$C$4819,$C1668,$P$2:$P6485)/SUMIF($C$2:$C$4819,$C1668,$L$2:$L$4819)</f>
        <v>0.29999999999999993</v>
      </c>
    </row>
    <row r="1669" spans="1:17" hidden="1" x14ac:dyDescent="0.3">
      <c r="A1669" t="s">
        <v>11502</v>
      </c>
      <c r="B1669" t="s">
        <v>4753</v>
      </c>
      <c r="C1669" t="s">
        <v>4763</v>
      </c>
      <c r="D1669" t="s">
        <v>4774</v>
      </c>
      <c r="E1669" t="s">
        <v>4775</v>
      </c>
      <c r="F1669" t="s">
        <v>11511</v>
      </c>
      <c r="G1669" s="2">
        <v>28.898199999999999</v>
      </c>
      <c r="H1669" t="s">
        <v>11512</v>
      </c>
      <c r="I1669">
        <v>0.3</v>
      </c>
      <c r="K1669" s="3">
        <f t="shared" si="27"/>
        <v>0.29999999999999993</v>
      </c>
      <c r="L1669" s="4">
        <v>7</v>
      </c>
      <c r="M1669">
        <v>1</v>
      </c>
      <c r="N1669" s="3">
        <v>4.4699999999999997E-2</v>
      </c>
      <c r="O1669" s="3">
        <v>0.31590000000000001</v>
      </c>
      <c r="P1669" s="4">
        <f>$L1669*IF($J1669="",$I1669,VLOOKUP($J1669,margin_ranges!$E$5:$F$10,2,FALSE))</f>
        <v>2.1</v>
      </c>
      <c r="Q1669">
        <f>SUMIF($C$2:$C$4819,$C1669,$P$2:$P6486)/SUMIF($C$2:$C$4819,$C1669,$L$2:$L$4819)</f>
        <v>0.29999999999999993</v>
      </c>
    </row>
    <row r="1670" spans="1:17" hidden="1" x14ac:dyDescent="0.3">
      <c r="A1670" t="s">
        <v>11502</v>
      </c>
      <c r="B1670" t="s">
        <v>4351</v>
      </c>
      <c r="C1670" t="s">
        <v>4352</v>
      </c>
      <c r="D1670" t="s">
        <v>4353</v>
      </c>
      <c r="E1670" t="s">
        <v>4351</v>
      </c>
      <c r="F1670" t="s">
        <v>11513</v>
      </c>
      <c r="G1670" s="2">
        <v>31.1448</v>
      </c>
      <c r="H1670" t="s">
        <v>11512</v>
      </c>
      <c r="I1670">
        <v>0.3</v>
      </c>
      <c r="K1670" s="3">
        <f t="shared" si="27"/>
        <v>0.3</v>
      </c>
      <c r="L1670" s="4">
        <v>100</v>
      </c>
      <c r="M1670">
        <v>33</v>
      </c>
      <c r="N1670" s="3">
        <v>0.1706</v>
      </c>
      <c r="O1670" s="3">
        <v>0.1464</v>
      </c>
      <c r="P1670" s="4">
        <f>$L1670*IF($J1670="",$I1670,VLOOKUP($J1670,margin_ranges!$E$5:$F$10,2,FALSE))</f>
        <v>30</v>
      </c>
      <c r="Q1670">
        <f>SUMIF($C$2:$C$4819,$C1670,$P$2:$P6487)/SUMIF($C$2:$C$4819,$C1670,$L$2:$L$4819)</f>
        <v>0.3</v>
      </c>
    </row>
    <row r="1671" spans="1:17" hidden="1" x14ac:dyDescent="0.3">
      <c r="A1671" t="s">
        <v>11502</v>
      </c>
      <c r="B1671" t="s">
        <v>4351</v>
      </c>
      <c r="C1671" t="s">
        <v>4352</v>
      </c>
      <c r="D1671" t="s">
        <v>4354</v>
      </c>
      <c r="E1671" t="s">
        <v>4351</v>
      </c>
      <c r="F1671" t="s">
        <v>11513</v>
      </c>
      <c r="G1671" s="2">
        <v>31.1448</v>
      </c>
      <c r="H1671" t="s">
        <v>11515</v>
      </c>
      <c r="I1671">
        <v>0.3</v>
      </c>
      <c r="K1671" s="3">
        <f t="shared" si="27"/>
        <v>0.3</v>
      </c>
      <c r="L1671" s="4">
        <v>39</v>
      </c>
      <c r="M1671">
        <v>13</v>
      </c>
      <c r="N1671" s="3">
        <v>9.1399999999999995E-2</v>
      </c>
      <c r="O1671" s="3">
        <v>0.1464</v>
      </c>
      <c r="P1671" s="4">
        <f>$L1671*IF($J1671="",$I1671,VLOOKUP($J1671,margin_ranges!$E$5:$F$10,2,FALSE))</f>
        <v>11.7</v>
      </c>
      <c r="Q1671">
        <f>SUMIF($C$2:$C$4819,$C1671,$P$2:$P6488)/SUMIF($C$2:$C$4819,$C1671,$L$2:$L$4819)</f>
        <v>0.3</v>
      </c>
    </row>
    <row r="1672" spans="1:17" hidden="1" x14ac:dyDescent="0.3">
      <c r="A1672" t="s">
        <v>11502</v>
      </c>
      <c r="B1672" t="s">
        <v>4351</v>
      </c>
      <c r="C1672" t="s">
        <v>4352</v>
      </c>
      <c r="D1672" s="1" t="s">
        <v>4355</v>
      </c>
      <c r="E1672" t="s">
        <v>4351</v>
      </c>
      <c r="F1672" t="s">
        <v>11511</v>
      </c>
      <c r="G1672" s="2">
        <v>31.1448</v>
      </c>
      <c r="H1672" t="s">
        <v>11512</v>
      </c>
      <c r="I1672">
        <v>0.3</v>
      </c>
      <c r="K1672" s="3">
        <f t="shared" si="27"/>
        <v>0.3</v>
      </c>
      <c r="L1672" s="4">
        <v>28</v>
      </c>
      <c r="M1672">
        <v>9</v>
      </c>
      <c r="N1672" s="3">
        <v>0.1017</v>
      </c>
      <c r="O1672" s="3">
        <v>0.1464</v>
      </c>
      <c r="P1672" s="4">
        <f>$L1672*IF($J1672="",$I1672,VLOOKUP($J1672,margin_ranges!$E$5:$F$10,2,FALSE))</f>
        <v>8.4</v>
      </c>
      <c r="Q1672">
        <f>SUMIF($C$2:$C$4819,$C1672,$P$2:$P6489)/SUMIF($C$2:$C$4819,$C1672,$L$2:$L$4819)</f>
        <v>0.3</v>
      </c>
    </row>
    <row r="1673" spans="1:17" hidden="1" x14ac:dyDescent="0.3">
      <c r="A1673" t="s">
        <v>11502</v>
      </c>
      <c r="B1673" t="s">
        <v>4351</v>
      </c>
      <c r="C1673" t="s">
        <v>4352</v>
      </c>
      <c r="D1673" t="s">
        <v>4356</v>
      </c>
      <c r="E1673" t="s">
        <v>4357</v>
      </c>
      <c r="F1673" t="s">
        <v>11513</v>
      </c>
      <c r="G1673" s="2">
        <v>31.1448</v>
      </c>
      <c r="H1673" t="s">
        <v>11512</v>
      </c>
      <c r="I1673">
        <v>0.3</v>
      </c>
      <c r="K1673" s="3">
        <f t="shared" si="27"/>
        <v>0.3</v>
      </c>
      <c r="L1673" s="4">
        <v>133</v>
      </c>
      <c r="M1673">
        <v>44</v>
      </c>
      <c r="N1673" s="3">
        <v>0.17419999999999999</v>
      </c>
      <c r="O1673" s="3">
        <v>0.1464</v>
      </c>
      <c r="P1673" s="4">
        <f>$L1673*IF($J1673="",$I1673,VLOOKUP($J1673,margin_ranges!$E$5:$F$10,2,FALSE))</f>
        <v>39.9</v>
      </c>
      <c r="Q1673">
        <f>SUMIF($C$2:$C$4819,$C1673,$P$2:$P6490)/SUMIF($C$2:$C$4819,$C1673,$L$2:$L$4819)</f>
        <v>0.3</v>
      </c>
    </row>
    <row r="1674" spans="1:17" hidden="1" x14ac:dyDescent="0.3">
      <c r="A1674" t="s">
        <v>11502</v>
      </c>
      <c r="B1674" t="s">
        <v>5320</v>
      </c>
      <c r="C1674" t="s">
        <v>5337</v>
      </c>
      <c r="D1674" t="s">
        <v>5338</v>
      </c>
      <c r="E1674" t="s">
        <v>5339</v>
      </c>
      <c r="F1674" t="s">
        <v>11513</v>
      </c>
      <c r="G1674" s="2">
        <v>40</v>
      </c>
      <c r="H1674" t="s">
        <v>11514</v>
      </c>
      <c r="I1674">
        <v>0.43</v>
      </c>
      <c r="K1674" s="3">
        <f t="shared" si="27"/>
        <v>0.43000000000000005</v>
      </c>
      <c r="L1674" s="4">
        <v>354</v>
      </c>
      <c r="M1674">
        <v>51</v>
      </c>
      <c r="N1674" s="3">
        <v>6.4699999999999994E-2</v>
      </c>
      <c r="O1674" s="3">
        <v>6.3200000000000006E-2</v>
      </c>
      <c r="P1674" s="4">
        <f>$L1674*IF($J1674="",$I1674,VLOOKUP($J1674,margin_ranges!$E$5:$F$10,2,FALSE))</f>
        <v>152.22</v>
      </c>
      <c r="Q1674">
        <f>SUMIF($C$2:$C$4819,$C1674,$P$2:$P6491)/SUMIF($C$2:$C$4819,$C1674,$L$2:$L$4819)</f>
        <v>0.43000000000000005</v>
      </c>
    </row>
    <row r="1675" spans="1:17" hidden="1" x14ac:dyDescent="0.3">
      <c r="A1675" t="s">
        <v>11502</v>
      </c>
      <c r="B1675" t="s">
        <v>5320</v>
      </c>
      <c r="C1675" t="s">
        <v>5337</v>
      </c>
      <c r="D1675" t="s">
        <v>5340</v>
      </c>
      <c r="E1675" t="s">
        <v>5341</v>
      </c>
      <c r="F1675" t="s">
        <v>11513</v>
      </c>
      <c r="G1675" s="2">
        <v>40</v>
      </c>
      <c r="H1675" t="s">
        <v>11514</v>
      </c>
      <c r="I1675">
        <v>0.43</v>
      </c>
      <c r="K1675" s="3">
        <f t="shared" si="27"/>
        <v>0.43000000000000005</v>
      </c>
      <c r="L1675" s="4">
        <v>343</v>
      </c>
      <c r="M1675">
        <v>49</v>
      </c>
      <c r="N1675" s="3">
        <v>6.1499999999999999E-2</v>
      </c>
      <c r="O1675" s="3">
        <v>6.3200000000000006E-2</v>
      </c>
      <c r="P1675" s="4">
        <f>$L1675*IF($J1675="",$I1675,VLOOKUP($J1675,margin_ranges!$E$5:$F$10,2,FALSE))</f>
        <v>147.49</v>
      </c>
      <c r="Q1675">
        <f>SUMIF($C$2:$C$4819,$C1675,$P$2:$P6492)/SUMIF($C$2:$C$4819,$C1675,$L$2:$L$4819)</f>
        <v>0.43000000000000005</v>
      </c>
    </row>
    <row r="1676" spans="1:17" hidden="1" x14ac:dyDescent="0.3">
      <c r="A1676" t="s">
        <v>11502</v>
      </c>
      <c r="B1676" t="s">
        <v>4099</v>
      </c>
      <c r="C1676" t="s">
        <v>4105</v>
      </c>
      <c r="D1676" t="s">
        <v>4106</v>
      </c>
      <c r="E1676" t="s">
        <v>4107</v>
      </c>
      <c r="F1676" t="s">
        <v>11511</v>
      </c>
      <c r="G1676" s="2">
        <v>20.385300000000001</v>
      </c>
      <c r="H1676" t="s">
        <v>11512</v>
      </c>
      <c r="I1676">
        <v>0.3</v>
      </c>
      <c r="K1676" s="3">
        <f t="shared" si="27"/>
        <v>0.3</v>
      </c>
      <c r="L1676" s="4">
        <v>46</v>
      </c>
      <c r="M1676">
        <v>22</v>
      </c>
      <c r="N1676" s="3">
        <v>0.12920000000000001</v>
      </c>
      <c r="O1676" s="3">
        <v>0.19969999999999999</v>
      </c>
      <c r="P1676" s="4">
        <f>$L1676*IF($J1676="",$I1676,VLOOKUP($J1676,margin_ranges!$E$5:$F$10,2,FALSE))</f>
        <v>13.799999999999999</v>
      </c>
      <c r="Q1676">
        <f>SUMIF($C$2:$C$4819,$C1676,$P$2:$P6493)/SUMIF($C$2:$C$4819,$C1676,$L$2:$L$4819)</f>
        <v>0.3</v>
      </c>
    </row>
    <row r="1677" spans="1:17" hidden="1" x14ac:dyDescent="0.3">
      <c r="A1677" t="s">
        <v>11502</v>
      </c>
      <c r="B1677" t="s">
        <v>4099</v>
      </c>
      <c r="C1677" t="s">
        <v>4105</v>
      </c>
      <c r="D1677" s="1" t="s">
        <v>4108</v>
      </c>
      <c r="E1677" t="s">
        <v>4109</v>
      </c>
      <c r="F1677" t="s">
        <v>11511</v>
      </c>
      <c r="G1677" s="2">
        <v>20.385300000000001</v>
      </c>
      <c r="H1677" t="s">
        <v>11512</v>
      </c>
      <c r="I1677">
        <v>0.3</v>
      </c>
      <c r="K1677" s="3">
        <f t="shared" si="27"/>
        <v>0.3</v>
      </c>
      <c r="L1677" s="4">
        <v>50</v>
      </c>
      <c r="M1677">
        <v>24</v>
      </c>
      <c r="N1677" s="3">
        <v>0.16</v>
      </c>
      <c r="O1677" s="3">
        <v>0.19969999999999999</v>
      </c>
      <c r="P1677" s="4">
        <f>$L1677*IF($J1677="",$I1677,VLOOKUP($J1677,margin_ranges!$E$5:$F$10,2,FALSE))</f>
        <v>15</v>
      </c>
      <c r="Q1677">
        <f>SUMIF($C$2:$C$4819,$C1677,$P$2:$P6494)/SUMIF($C$2:$C$4819,$C1677,$L$2:$L$4819)</f>
        <v>0.3</v>
      </c>
    </row>
    <row r="1678" spans="1:17" hidden="1" x14ac:dyDescent="0.3">
      <c r="A1678" t="s">
        <v>11502</v>
      </c>
      <c r="B1678" t="s">
        <v>4099</v>
      </c>
      <c r="C1678" t="s">
        <v>4105</v>
      </c>
      <c r="D1678" t="s">
        <v>4110</v>
      </c>
      <c r="E1678" t="s">
        <v>4111</v>
      </c>
      <c r="F1678" t="s">
        <v>11511</v>
      </c>
      <c r="G1678" s="2">
        <v>20.385300000000001</v>
      </c>
      <c r="H1678" t="s">
        <v>11512</v>
      </c>
      <c r="I1678">
        <v>0.3</v>
      </c>
      <c r="K1678" s="3">
        <f t="shared" si="27"/>
        <v>0.3</v>
      </c>
      <c r="L1678" s="4">
        <v>113</v>
      </c>
      <c r="M1678">
        <v>54</v>
      </c>
      <c r="N1678" s="3">
        <v>0.3644</v>
      </c>
      <c r="O1678" s="3">
        <v>0.19969999999999999</v>
      </c>
      <c r="P1678" s="4">
        <f>$L1678*IF($J1678="",$I1678,VLOOKUP($J1678,margin_ranges!$E$5:$F$10,2,FALSE))</f>
        <v>33.9</v>
      </c>
      <c r="Q1678">
        <f>SUMIF($C$2:$C$4819,$C1678,$P$2:$P6495)/SUMIF($C$2:$C$4819,$C1678,$L$2:$L$4819)</f>
        <v>0.3</v>
      </c>
    </row>
    <row r="1679" spans="1:17" hidden="1" x14ac:dyDescent="0.3">
      <c r="A1679" t="s">
        <v>11502</v>
      </c>
      <c r="B1679" t="s">
        <v>4396</v>
      </c>
      <c r="C1679" t="s">
        <v>4397</v>
      </c>
      <c r="D1679" t="s">
        <v>4398</v>
      </c>
      <c r="E1679" t="s">
        <v>4399</v>
      </c>
      <c r="F1679" t="s">
        <v>11513</v>
      </c>
      <c r="G1679" s="2">
        <v>38.996099999999998</v>
      </c>
      <c r="H1679" t="s">
        <v>11512</v>
      </c>
      <c r="I1679">
        <v>0.3</v>
      </c>
      <c r="K1679" s="3">
        <f t="shared" si="27"/>
        <v>0.3</v>
      </c>
      <c r="L1679" s="4">
        <v>501</v>
      </c>
      <c r="M1679">
        <v>18</v>
      </c>
      <c r="N1679" s="3">
        <v>0.15659999999999999</v>
      </c>
      <c r="O1679" s="3">
        <v>0.1186</v>
      </c>
      <c r="P1679" s="4">
        <f>$L1679*IF($J1679="",$I1679,VLOOKUP($J1679,margin_ranges!$E$5:$F$10,2,FALSE))</f>
        <v>150.29999999999998</v>
      </c>
      <c r="Q1679">
        <f>SUMIF($C$2:$C$4819,$C1679,$P$2:$P6496)/SUMIF($C$2:$C$4819,$C1679,$L$2:$L$4819)</f>
        <v>0.3</v>
      </c>
    </row>
    <row r="1680" spans="1:17" hidden="1" x14ac:dyDescent="0.3">
      <c r="A1680" t="s">
        <v>11502</v>
      </c>
      <c r="B1680" t="s">
        <v>4396</v>
      </c>
      <c r="C1680" t="s">
        <v>4397</v>
      </c>
      <c r="D1680" t="s">
        <v>4400</v>
      </c>
      <c r="E1680" t="s">
        <v>4401</v>
      </c>
      <c r="F1680" t="s">
        <v>11513</v>
      </c>
      <c r="G1680" s="2">
        <v>38.996099999999998</v>
      </c>
      <c r="H1680" t="s">
        <v>11512</v>
      </c>
      <c r="I1680">
        <v>0.3</v>
      </c>
      <c r="K1680" s="3">
        <f t="shared" si="27"/>
        <v>0.3</v>
      </c>
      <c r="L1680" s="4">
        <v>745</v>
      </c>
      <c r="M1680">
        <v>27</v>
      </c>
      <c r="N1680" s="3">
        <v>0.1244</v>
      </c>
      <c r="O1680" s="3">
        <v>0.1186</v>
      </c>
      <c r="P1680" s="4">
        <f>$L1680*IF($J1680="",$I1680,VLOOKUP($J1680,margin_ranges!$E$5:$F$10,2,FALSE))</f>
        <v>223.5</v>
      </c>
      <c r="Q1680">
        <f>SUMIF($C$2:$C$4819,$C1680,$P$2:$P6497)/SUMIF($C$2:$C$4819,$C1680,$L$2:$L$4819)</f>
        <v>0.3</v>
      </c>
    </row>
    <row r="1681" spans="1:17" hidden="1" x14ac:dyDescent="0.3">
      <c r="A1681" t="s">
        <v>11502</v>
      </c>
      <c r="B1681" t="s">
        <v>4396</v>
      </c>
      <c r="C1681" t="s">
        <v>4397</v>
      </c>
      <c r="D1681" t="s">
        <v>4402</v>
      </c>
      <c r="E1681" t="s">
        <v>4403</v>
      </c>
      <c r="F1681" t="s">
        <v>11513</v>
      </c>
      <c r="G1681" s="2">
        <v>38.996099999999998</v>
      </c>
      <c r="H1681" t="s">
        <v>11512</v>
      </c>
      <c r="I1681">
        <v>0.3</v>
      </c>
      <c r="K1681" s="3">
        <f t="shared" si="27"/>
        <v>0.3</v>
      </c>
      <c r="L1681" s="4">
        <v>355</v>
      </c>
      <c r="M1681">
        <v>13</v>
      </c>
      <c r="N1681" s="3">
        <v>8.2699999999999996E-2</v>
      </c>
      <c r="O1681" s="3">
        <v>0.1186</v>
      </c>
      <c r="P1681" s="4">
        <f>$L1681*IF($J1681="",$I1681,VLOOKUP($J1681,margin_ranges!$E$5:$F$10,2,FALSE))</f>
        <v>106.5</v>
      </c>
      <c r="Q1681">
        <f>SUMIF($C$2:$C$4819,$C1681,$P$2:$P6498)/SUMIF($C$2:$C$4819,$C1681,$L$2:$L$4819)</f>
        <v>0.3</v>
      </c>
    </row>
    <row r="1682" spans="1:17" hidden="1" x14ac:dyDescent="0.3">
      <c r="A1682" t="s">
        <v>11502</v>
      </c>
      <c r="B1682" t="s">
        <v>4396</v>
      </c>
      <c r="C1682" t="s">
        <v>4397</v>
      </c>
      <c r="D1682" t="s">
        <v>4404</v>
      </c>
      <c r="E1682" t="s">
        <v>4405</v>
      </c>
      <c r="F1682" t="s">
        <v>11513</v>
      </c>
      <c r="G1682" s="2">
        <v>38.996099999999998</v>
      </c>
      <c r="H1682" t="s">
        <v>11512</v>
      </c>
      <c r="I1682">
        <v>0.3</v>
      </c>
      <c r="K1682" s="3">
        <f t="shared" si="27"/>
        <v>0.3</v>
      </c>
      <c r="L1682" s="4">
        <v>578</v>
      </c>
      <c r="M1682">
        <v>21</v>
      </c>
      <c r="N1682" s="3">
        <v>0.1205</v>
      </c>
      <c r="O1682" s="3">
        <v>0.1186</v>
      </c>
      <c r="P1682" s="4">
        <f>$L1682*IF($J1682="",$I1682,VLOOKUP($J1682,margin_ranges!$E$5:$F$10,2,FALSE))</f>
        <v>173.4</v>
      </c>
      <c r="Q1682">
        <f>SUMIF($C$2:$C$4819,$C1682,$P$2:$P6499)/SUMIF($C$2:$C$4819,$C1682,$L$2:$L$4819)</f>
        <v>0.3</v>
      </c>
    </row>
    <row r="1683" spans="1:17" hidden="1" x14ac:dyDescent="0.3">
      <c r="A1683" t="s">
        <v>11502</v>
      </c>
      <c r="B1683" t="s">
        <v>4396</v>
      </c>
      <c r="C1683" t="s">
        <v>4397</v>
      </c>
      <c r="D1683" t="s">
        <v>4406</v>
      </c>
      <c r="E1683" t="s">
        <v>4407</v>
      </c>
      <c r="F1683" t="s">
        <v>11513</v>
      </c>
      <c r="G1683" s="2">
        <v>38.996099999999998</v>
      </c>
      <c r="H1683" t="s">
        <v>11512</v>
      </c>
      <c r="I1683">
        <v>0.3</v>
      </c>
      <c r="K1683" s="3">
        <f t="shared" si="27"/>
        <v>0.3</v>
      </c>
      <c r="L1683" s="4">
        <v>277</v>
      </c>
      <c r="M1683">
        <v>10</v>
      </c>
      <c r="N1683" s="3">
        <v>0.10680000000000001</v>
      </c>
      <c r="O1683" s="3">
        <v>0.1186</v>
      </c>
      <c r="P1683" s="4">
        <f>$L1683*IF($J1683="",$I1683,VLOOKUP($J1683,margin_ranges!$E$5:$F$10,2,FALSE))</f>
        <v>83.1</v>
      </c>
      <c r="Q1683">
        <f>SUMIF($C$2:$C$4819,$C1683,$P$2:$P6500)/SUMIF($C$2:$C$4819,$C1683,$L$2:$L$4819)</f>
        <v>0.3</v>
      </c>
    </row>
    <row r="1684" spans="1:17" hidden="1" x14ac:dyDescent="0.3">
      <c r="A1684" t="s">
        <v>11502</v>
      </c>
      <c r="B1684" t="s">
        <v>4396</v>
      </c>
      <c r="C1684" t="s">
        <v>4397</v>
      </c>
      <c r="D1684" t="s">
        <v>4408</v>
      </c>
      <c r="E1684" t="s">
        <v>4409</v>
      </c>
      <c r="F1684" t="s">
        <v>11513</v>
      </c>
      <c r="G1684" s="2">
        <v>38.996099999999998</v>
      </c>
      <c r="H1684" t="s">
        <v>11512</v>
      </c>
      <c r="I1684">
        <v>0.3</v>
      </c>
      <c r="K1684" s="3">
        <f t="shared" si="27"/>
        <v>0.3</v>
      </c>
      <c r="L1684" s="4">
        <v>340</v>
      </c>
      <c r="M1684">
        <v>12</v>
      </c>
      <c r="N1684" s="3">
        <v>0.12429999999999999</v>
      </c>
      <c r="O1684" s="3">
        <v>0.1186</v>
      </c>
      <c r="P1684" s="4">
        <f>$L1684*IF($J1684="",$I1684,VLOOKUP($J1684,margin_ranges!$E$5:$F$10,2,FALSE))</f>
        <v>102</v>
      </c>
      <c r="Q1684">
        <f>SUMIF($C$2:$C$4819,$C1684,$P$2:$P6501)/SUMIF($C$2:$C$4819,$C1684,$L$2:$L$4819)</f>
        <v>0.3</v>
      </c>
    </row>
    <row r="1685" spans="1:17" hidden="1" x14ac:dyDescent="0.3">
      <c r="A1685" t="s">
        <v>11502</v>
      </c>
      <c r="B1685" t="s">
        <v>4396</v>
      </c>
      <c r="C1685" t="s">
        <v>4410</v>
      </c>
      <c r="D1685" t="s">
        <v>4411</v>
      </c>
      <c r="E1685" t="s">
        <v>4412</v>
      </c>
      <c r="F1685" t="s">
        <v>11513</v>
      </c>
      <c r="G1685" s="2">
        <v>30.448599999999999</v>
      </c>
      <c r="H1685" t="s">
        <v>11515</v>
      </c>
      <c r="I1685">
        <v>0.3</v>
      </c>
      <c r="K1685" s="3">
        <f t="shared" si="27"/>
        <v>0.29999999999999993</v>
      </c>
      <c r="L1685" s="4">
        <v>303</v>
      </c>
      <c r="M1685">
        <v>14</v>
      </c>
      <c r="N1685" s="3">
        <v>0.23469999999999999</v>
      </c>
      <c r="O1685" s="3">
        <v>0.1951</v>
      </c>
      <c r="P1685" s="4">
        <f>$L1685*IF($J1685="",$I1685,VLOOKUP($J1685,margin_ranges!$E$5:$F$10,2,FALSE))</f>
        <v>90.899999999999991</v>
      </c>
      <c r="Q1685">
        <f>SUMIF($C$2:$C$4819,$C1685,$P$2:$P6502)/SUMIF($C$2:$C$4819,$C1685,$L$2:$L$4819)</f>
        <v>0.29999999999999993</v>
      </c>
    </row>
    <row r="1686" spans="1:17" hidden="1" x14ac:dyDescent="0.3">
      <c r="A1686" t="s">
        <v>11502</v>
      </c>
      <c r="B1686" t="s">
        <v>4396</v>
      </c>
      <c r="C1686" t="s">
        <v>4410</v>
      </c>
      <c r="D1686" t="s">
        <v>4413</v>
      </c>
      <c r="E1686" t="s">
        <v>4414</v>
      </c>
      <c r="F1686" t="s">
        <v>11513</v>
      </c>
      <c r="G1686" s="2">
        <v>30.448599999999999</v>
      </c>
      <c r="H1686" t="s">
        <v>11515</v>
      </c>
      <c r="I1686">
        <v>0.3</v>
      </c>
      <c r="K1686" s="3">
        <f t="shared" si="27"/>
        <v>0.29999999999999993</v>
      </c>
      <c r="L1686" s="4">
        <v>395</v>
      </c>
      <c r="M1686">
        <v>18</v>
      </c>
      <c r="N1686" s="3">
        <v>0.1394</v>
      </c>
      <c r="O1686" s="3">
        <v>0.1951</v>
      </c>
      <c r="P1686" s="4">
        <f>$L1686*IF($J1686="",$I1686,VLOOKUP($J1686,margin_ranges!$E$5:$F$10,2,FALSE))</f>
        <v>118.5</v>
      </c>
      <c r="Q1686">
        <f>SUMIF($C$2:$C$4819,$C1686,$P$2:$P6503)/SUMIF($C$2:$C$4819,$C1686,$L$2:$L$4819)</f>
        <v>0.29999999999999993</v>
      </c>
    </row>
    <row r="1687" spans="1:17" hidden="1" x14ac:dyDescent="0.3">
      <c r="A1687" t="s">
        <v>11502</v>
      </c>
      <c r="B1687" t="s">
        <v>4396</v>
      </c>
      <c r="C1687" t="s">
        <v>4410</v>
      </c>
      <c r="D1687" t="s">
        <v>4415</v>
      </c>
      <c r="E1687" t="s">
        <v>4416</v>
      </c>
      <c r="F1687" t="s">
        <v>11513</v>
      </c>
      <c r="G1687" s="2">
        <v>30.448599999999999</v>
      </c>
      <c r="H1687" t="s">
        <v>11515</v>
      </c>
      <c r="I1687">
        <v>0.3</v>
      </c>
      <c r="K1687" s="3">
        <f t="shared" si="27"/>
        <v>0.29999999999999993</v>
      </c>
      <c r="L1687" s="4">
        <v>459</v>
      </c>
      <c r="M1687">
        <v>21</v>
      </c>
      <c r="N1687" s="3">
        <v>0.2366</v>
      </c>
      <c r="O1687" s="3">
        <v>0.1951</v>
      </c>
      <c r="P1687" s="4">
        <f>$L1687*IF($J1687="",$I1687,VLOOKUP($J1687,margin_ranges!$E$5:$F$10,2,FALSE))</f>
        <v>137.69999999999999</v>
      </c>
      <c r="Q1687">
        <f>SUMIF($C$2:$C$4819,$C1687,$P$2:$P6504)/SUMIF($C$2:$C$4819,$C1687,$L$2:$L$4819)</f>
        <v>0.29999999999999993</v>
      </c>
    </row>
    <row r="1688" spans="1:17" hidden="1" x14ac:dyDescent="0.3">
      <c r="A1688" t="s">
        <v>11502</v>
      </c>
      <c r="B1688" t="s">
        <v>4396</v>
      </c>
      <c r="C1688" t="s">
        <v>4410</v>
      </c>
      <c r="D1688" t="s">
        <v>4417</v>
      </c>
      <c r="E1688" t="s">
        <v>4418</v>
      </c>
      <c r="F1688" t="s">
        <v>11513</v>
      </c>
      <c r="G1688" s="2">
        <v>30.448599999999999</v>
      </c>
      <c r="H1688" t="s">
        <v>11515</v>
      </c>
      <c r="I1688">
        <v>0.3</v>
      </c>
      <c r="K1688" s="3">
        <f t="shared" si="27"/>
        <v>0.29999999999999993</v>
      </c>
      <c r="L1688" s="4">
        <v>494</v>
      </c>
      <c r="M1688">
        <v>22</v>
      </c>
      <c r="N1688" s="3">
        <v>0.10349999999999999</v>
      </c>
      <c r="O1688" s="3">
        <v>0.1951</v>
      </c>
      <c r="P1688" s="4">
        <f>$L1688*IF($J1688="",$I1688,VLOOKUP($J1688,margin_ranges!$E$5:$F$10,2,FALSE))</f>
        <v>148.19999999999999</v>
      </c>
      <c r="Q1688">
        <f>SUMIF($C$2:$C$4819,$C1688,$P$2:$P6505)/SUMIF($C$2:$C$4819,$C1688,$L$2:$L$4819)</f>
        <v>0.29999999999999993</v>
      </c>
    </row>
    <row r="1689" spans="1:17" hidden="1" x14ac:dyDescent="0.3">
      <c r="A1689" t="s">
        <v>11502</v>
      </c>
      <c r="B1689" t="s">
        <v>4396</v>
      </c>
      <c r="C1689" t="s">
        <v>4410</v>
      </c>
      <c r="D1689" t="s">
        <v>4419</v>
      </c>
      <c r="E1689" t="s">
        <v>4420</v>
      </c>
      <c r="F1689" t="s">
        <v>11513</v>
      </c>
      <c r="G1689" s="2">
        <v>30.448599999999999</v>
      </c>
      <c r="H1689" t="s">
        <v>11515</v>
      </c>
      <c r="I1689">
        <v>0.3</v>
      </c>
      <c r="K1689" s="3">
        <f t="shared" si="27"/>
        <v>0.29999999999999993</v>
      </c>
      <c r="L1689" s="4">
        <v>336</v>
      </c>
      <c r="M1689">
        <v>15</v>
      </c>
      <c r="N1689" s="3">
        <v>0.25679999999999997</v>
      </c>
      <c r="O1689" s="3">
        <v>0.1951</v>
      </c>
      <c r="P1689" s="4">
        <f>$L1689*IF($J1689="",$I1689,VLOOKUP($J1689,margin_ranges!$E$5:$F$10,2,FALSE))</f>
        <v>100.8</v>
      </c>
      <c r="Q1689">
        <f>SUMIF($C$2:$C$4819,$C1689,$P$2:$P6506)/SUMIF($C$2:$C$4819,$C1689,$L$2:$L$4819)</f>
        <v>0.29999999999999993</v>
      </c>
    </row>
    <row r="1690" spans="1:17" hidden="1" x14ac:dyDescent="0.3">
      <c r="A1690" t="s">
        <v>11502</v>
      </c>
      <c r="B1690" t="s">
        <v>4396</v>
      </c>
      <c r="C1690" t="s">
        <v>4410</v>
      </c>
      <c r="D1690" t="s">
        <v>4421</v>
      </c>
      <c r="E1690" t="s">
        <v>4422</v>
      </c>
      <c r="F1690" t="s">
        <v>11513</v>
      </c>
      <c r="G1690" s="2">
        <v>30.448599999999999</v>
      </c>
      <c r="H1690" t="s">
        <v>11515</v>
      </c>
      <c r="I1690">
        <v>0.3</v>
      </c>
      <c r="K1690" s="3">
        <f t="shared" si="27"/>
        <v>0.29999999999999993</v>
      </c>
      <c r="L1690" s="4">
        <v>248</v>
      </c>
      <c r="M1690">
        <v>11</v>
      </c>
      <c r="N1690" s="3">
        <v>0.26179999999999998</v>
      </c>
      <c r="O1690" s="3">
        <v>0.1951</v>
      </c>
      <c r="P1690" s="4">
        <f>$L1690*IF($J1690="",$I1690,VLOOKUP($J1690,margin_ranges!$E$5:$F$10,2,FALSE))</f>
        <v>74.399999999999991</v>
      </c>
      <c r="Q1690">
        <f>SUMIF($C$2:$C$4819,$C1690,$P$2:$P6507)/SUMIF($C$2:$C$4819,$C1690,$L$2:$L$4819)</f>
        <v>0.29999999999999993</v>
      </c>
    </row>
    <row r="1691" spans="1:17" hidden="1" x14ac:dyDescent="0.3">
      <c r="A1691" t="s">
        <v>11502</v>
      </c>
      <c r="B1691" t="s">
        <v>4396</v>
      </c>
      <c r="C1691" t="s">
        <v>4423</v>
      </c>
      <c r="D1691" s="1" t="s">
        <v>4424</v>
      </c>
      <c r="E1691" t="s">
        <v>4425</v>
      </c>
      <c r="F1691" t="s">
        <v>11511</v>
      </c>
      <c r="G1691" s="2">
        <v>38.982100000000003</v>
      </c>
      <c r="H1691" t="s">
        <v>11512</v>
      </c>
      <c r="I1691">
        <v>0.3</v>
      </c>
      <c r="K1691" s="3">
        <f t="shared" si="27"/>
        <v>0.3</v>
      </c>
      <c r="L1691" s="4">
        <v>29</v>
      </c>
      <c r="M1691">
        <v>3</v>
      </c>
      <c r="N1691" s="3">
        <v>0.1143</v>
      </c>
      <c r="O1691" s="3">
        <v>0.1338</v>
      </c>
      <c r="P1691" s="4">
        <f>$L1691*IF($J1691="",$I1691,VLOOKUP($J1691,margin_ranges!$E$5:$F$10,2,FALSE))</f>
        <v>8.6999999999999993</v>
      </c>
      <c r="Q1691">
        <f>SUMIF($C$2:$C$4819,$C1691,$P$2:$P6508)/SUMIF($C$2:$C$4819,$C1691,$L$2:$L$4819)</f>
        <v>0.3</v>
      </c>
    </row>
    <row r="1692" spans="1:17" hidden="1" x14ac:dyDescent="0.3">
      <c r="A1692" t="s">
        <v>11502</v>
      </c>
      <c r="B1692" t="s">
        <v>4396</v>
      </c>
      <c r="C1692" t="s">
        <v>4423</v>
      </c>
      <c r="D1692" t="s">
        <v>4426</v>
      </c>
      <c r="E1692" t="s">
        <v>4427</v>
      </c>
      <c r="F1692" t="s">
        <v>11513</v>
      </c>
      <c r="G1692" s="2">
        <v>38.982100000000003</v>
      </c>
      <c r="H1692" t="s">
        <v>11512</v>
      </c>
      <c r="I1692">
        <v>0.3</v>
      </c>
      <c r="K1692" s="3">
        <f t="shared" si="27"/>
        <v>0.3</v>
      </c>
      <c r="L1692" s="4">
        <v>200</v>
      </c>
      <c r="M1692">
        <v>21</v>
      </c>
      <c r="N1692" s="3">
        <v>0.1227</v>
      </c>
      <c r="O1692" s="3">
        <v>0.1338</v>
      </c>
      <c r="P1692" s="4">
        <f>$L1692*IF($J1692="",$I1692,VLOOKUP($J1692,margin_ranges!$E$5:$F$10,2,FALSE))</f>
        <v>60</v>
      </c>
      <c r="Q1692">
        <f>SUMIF($C$2:$C$4819,$C1692,$P$2:$P6509)/SUMIF($C$2:$C$4819,$C1692,$L$2:$L$4819)</f>
        <v>0.3</v>
      </c>
    </row>
    <row r="1693" spans="1:17" hidden="1" x14ac:dyDescent="0.3">
      <c r="A1693" t="s">
        <v>11502</v>
      </c>
      <c r="B1693" t="s">
        <v>4396</v>
      </c>
      <c r="C1693" t="s">
        <v>4423</v>
      </c>
      <c r="D1693" t="s">
        <v>4428</v>
      </c>
      <c r="E1693" t="s">
        <v>4429</v>
      </c>
      <c r="F1693" t="s">
        <v>11513</v>
      </c>
      <c r="G1693" s="2">
        <v>38.982100000000003</v>
      </c>
      <c r="H1693" t="s">
        <v>11512</v>
      </c>
      <c r="I1693">
        <v>0.3</v>
      </c>
      <c r="K1693" s="3">
        <f t="shared" si="27"/>
        <v>0.3</v>
      </c>
      <c r="L1693" s="4">
        <v>143</v>
      </c>
      <c r="M1693">
        <v>15</v>
      </c>
      <c r="N1693" s="3">
        <v>0.1547</v>
      </c>
      <c r="O1693" s="3">
        <v>0.1338</v>
      </c>
      <c r="P1693" s="4">
        <f>$L1693*IF($J1693="",$I1693,VLOOKUP($J1693,margin_ranges!$E$5:$F$10,2,FALSE))</f>
        <v>42.9</v>
      </c>
      <c r="Q1693">
        <f>SUMIF($C$2:$C$4819,$C1693,$P$2:$P6510)/SUMIF($C$2:$C$4819,$C1693,$L$2:$L$4819)</f>
        <v>0.3</v>
      </c>
    </row>
    <row r="1694" spans="1:17" hidden="1" x14ac:dyDescent="0.3">
      <c r="A1694" t="s">
        <v>11502</v>
      </c>
      <c r="B1694" t="s">
        <v>4396</v>
      </c>
      <c r="C1694" t="s">
        <v>4423</v>
      </c>
      <c r="D1694" t="s">
        <v>4430</v>
      </c>
      <c r="E1694" t="s">
        <v>4431</v>
      </c>
      <c r="F1694" t="s">
        <v>11513</v>
      </c>
      <c r="G1694" s="2">
        <v>38.982100000000003</v>
      </c>
      <c r="H1694" t="s">
        <v>11512</v>
      </c>
      <c r="I1694">
        <v>0.3</v>
      </c>
      <c r="K1694" s="3">
        <f t="shared" si="27"/>
        <v>0.3</v>
      </c>
      <c r="L1694" s="4">
        <v>201</v>
      </c>
      <c r="M1694">
        <v>21</v>
      </c>
      <c r="N1694" s="3">
        <v>8.5099999999999995E-2</v>
      </c>
      <c r="O1694" s="3">
        <v>0.1338</v>
      </c>
      <c r="P1694" s="4">
        <f>$L1694*IF($J1694="",$I1694,VLOOKUP($J1694,margin_ranges!$E$5:$F$10,2,FALSE))</f>
        <v>60.3</v>
      </c>
      <c r="Q1694">
        <f>SUMIF($C$2:$C$4819,$C1694,$P$2:$P6511)/SUMIF($C$2:$C$4819,$C1694,$L$2:$L$4819)</f>
        <v>0.3</v>
      </c>
    </row>
    <row r="1695" spans="1:17" hidden="1" x14ac:dyDescent="0.3">
      <c r="A1695" t="s">
        <v>11502</v>
      </c>
      <c r="B1695" t="s">
        <v>4396</v>
      </c>
      <c r="C1695" s="1" t="s">
        <v>4423</v>
      </c>
      <c r="D1695" t="s">
        <v>4432</v>
      </c>
      <c r="E1695" t="s">
        <v>4433</v>
      </c>
      <c r="F1695" t="s">
        <v>11513</v>
      </c>
      <c r="G1695" s="2">
        <v>38.982100000000003</v>
      </c>
      <c r="H1695" t="s">
        <v>11512</v>
      </c>
      <c r="I1695">
        <v>0.3</v>
      </c>
      <c r="K1695" s="3">
        <f t="shared" si="27"/>
        <v>0.3</v>
      </c>
      <c r="L1695" s="4">
        <v>226</v>
      </c>
      <c r="M1695">
        <v>23</v>
      </c>
      <c r="N1695" s="3">
        <v>0.22789999999999999</v>
      </c>
      <c r="O1695" s="3">
        <v>0.1338</v>
      </c>
      <c r="P1695" s="4">
        <f>$L1695*IF($J1695="",$I1695,VLOOKUP($J1695,margin_ranges!$E$5:$F$10,2,FALSE))</f>
        <v>67.8</v>
      </c>
      <c r="Q1695">
        <f>SUMIF($C$2:$C$4819,$C1695,$P$2:$P6512)/SUMIF($C$2:$C$4819,$C1695,$L$2:$L$4819)</f>
        <v>0.3</v>
      </c>
    </row>
    <row r="1696" spans="1:17" hidden="1" x14ac:dyDescent="0.3">
      <c r="A1696" t="s">
        <v>11502</v>
      </c>
      <c r="B1696" t="s">
        <v>4396</v>
      </c>
      <c r="C1696" t="s">
        <v>4423</v>
      </c>
      <c r="D1696" t="s">
        <v>4434</v>
      </c>
      <c r="E1696" t="s">
        <v>4435</v>
      </c>
      <c r="F1696" t="s">
        <v>11513</v>
      </c>
      <c r="G1696" s="2">
        <v>38.982100000000003</v>
      </c>
      <c r="H1696" t="s">
        <v>11512</v>
      </c>
      <c r="I1696">
        <v>0.3</v>
      </c>
      <c r="K1696" s="3">
        <f t="shared" si="27"/>
        <v>0.3</v>
      </c>
      <c r="L1696" s="4">
        <v>172</v>
      </c>
      <c r="M1696">
        <v>18</v>
      </c>
      <c r="N1696" s="3">
        <v>0.1152</v>
      </c>
      <c r="O1696" s="3">
        <v>0.1338</v>
      </c>
      <c r="P1696" s="4">
        <f>$L1696*IF($J1696="",$I1696,VLOOKUP($J1696,margin_ranges!$E$5:$F$10,2,FALSE))</f>
        <v>51.6</v>
      </c>
      <c r="Q1696">
        <f>SUMIF($C$2:$C$4819,$C1696,$P$2:$P6513)/SUMIF($C$2:$C$4819,$C1696,$L$2:$L$4819)</f>
        <v>0.3</v>
      </c>
    </row>
    <row r="1697" spans="1:17" hidden="1" x14ac:dyDescent="0.3">
      <c r="A1697" t="s">
        <v>11502</v>
      </c>
      <c r="B1697" t="s">
        <v>4396</v>
      </c>
      <c r="C1697" t="s">
        <v>4436</v>
      </c>
      <c r="D1697" t="s">
        <v>4437</v>
      </c>
      <c r="E1697" t="s">
        <v>4438</v>
      </c>
      <c r="F1697" t="s">
        <v>11513</v>
      </c>
      <c r="G1697" s="2">
        <v>36.915799999999997</v>
      </c>
      <c r="H1697" t="s">
        <v>11512</v>
      </c>
      <c r="I1697">
        <v>0.3</v>
      </c>
      <c r="K1697" s="3">
        <f t="shared" si="27"/>
        <v>0.3</v>
      </c>
      <c r="L1697" s="4">
        <v>135</v>
      </c>
      <c r="M1697">
        <v>11</v>
      </c>
      <c r="N1697" s="3">
        <v>0.106</v>
      </c>
      <c r="O1697" s="3">
        <v>0.13700000000000001</v>
      </c>
      <c r="P1697" s="4">
        <f>$L1697*IF($J1697="",$I1697,VLOOKUP($J1697,margin_ranges!$E$5:$F$10,2,FALSE))</f>
        <v>40.5</v>
      </c>
      <c r="Q1697">
        <f>SUMIF($C$2:$C$4819,$C1697,$P$2:$P6514)/SUMIF($C$2:$C$4819,$C1697,$L$2:$L$4819)</f>
        <v>0.3</v>
      </c>
    </row>
    <row r="1698" spans="1:17" hidden="1" x14ac:dyDescent="0.3">
      <c r="A1698" t="s">
        <v>11502</v>
      </c>
      <c r="B1698" t="s">
        <v>4396</v>
      </c>
      <c r="C1698" t="s">
        <v>4436</v>
      </c>
      <c r="D1698" s="1" t="s">
        <v>4439</v>
      </c>
      <c r="E1698" t="s">
        <v>4440</v>
      </c>
      <c r="F1698" t="s">
        <v>11513</v>
      </c>
      <c r="G1698" s="2">
        <v>36.915799999999997</v>
      </c>
      <c r="H1698" t="s">
        <v>11512</v>
      </c>
      <c r="I1698">
        <v>0.3</v>
      </c>
      <c r="K1698" s="3">
        <f t="shared" si="27"/>
        <v>0.3</v>
      </c>
      <c r="L1698" s="4">
        <v>93</v>
      </c>
      <c r="M1698">
        <v>8</v>
      </c>
      <c r="N1698" s="3">
        <v>0.14460000000000001</v>
      </c>
      <c r="O1698" s="3">
        <v>0.13700000000000001</v>
      </c>
      <c r="P1698" s="4">
        <f>$L1698*IF($J1698="",$I1698,VLOOKUP($J1698,margin_ranges!$E$5:$F$10,2,FALSE))</f>
        <v>27.9</v>
      </c>
      <c r="Q1698">
        <f>SUMIF($C$2:$C$4819,$C1698,$P$2:$P6515)/SUMIF($C$2:$C$4819,$C1698,$L$2:$L$4819)</f>
        <v>0.3</v>
      </c>
    </row>
    <row r="1699" spans="1:17" hidden="1" x14ac:dyDescent="0.3">
      <c r="A1699" t="s">
        <v>11502</v>
      </c>
      <c r="B1699" t="s">
        <v>4396</v>
      </c>
      <c r="C1699" t="s">
        <v>4436</v>
      </c>
      <c r="D1699" t="s">
        <v>4441</v>
      </c>
      <c r="E1699" t="s">
        <v>4442</v>
      </c>
      <c r="F1699" t="s">
        <v>11513</v>
      </c>
      <c r="G1699" s="2">
        <v>36.915799999999997</v>
      </c>
      <c r="H1699" t="s">
        <v>11512</v>
      </c>
      <c r="I1699">
        <v>0.3</v>
      </c>
      <c r="K1699" s="3">
        <f t="shared" si="27"/>
        <v>0.3</v>
      </c>
      <c r="L1699" s="4">
        <v>150</v>
      </c>
      <c r="M1699">
        <v>12</v>
      </c>
      <c r="N1699" s="3">
        <v>0.1409</v>
      </c>
      <c r="O1699" s="3">
        <v>0.13700000000000001</v>
      </c>
      <c r="P1699" s="4">
        <f>$L1699*IF($J1699="",$I1699,VLOOKUP($J1699,margin_ranges!$E$5:$F$10,2,FALSE))</f>
        <v>45</v>
      </c>
      <c r="Q1699">
        <f>SUMIF($C$2:$C$4819,$C1699,$P$2:$P6516)/SUMIF($C$2:$C$4819,$C1699,$L$2:$L$4819)</f>
        <v>0.3</v>
      </c>
    </row>
    <row r="1700" spans="1:17" hidden="1" x14ac:dyDescent="0.3">
      <c r="A1700" t="s">
        <v>11502</v>
      </c>
      <c r="B1700" t="s">
        <v>4396</v>
      </c>
      <c r="C1700" t="s">
        <v>4436</v>
      </c>
      <c r="D1700" t="s">
        <v>4443</v>
      </c>
      <c r="E1700" t="s">
        <v>4444</v>
      </c>
      <c r="F1700" t="s">
        <v>11513</v>
      </c>
      <c r="G1700" s="2">
        <v>36.915799999999997</v>
      </c>
      <c r="H1700" t="s">
        <v>11512</v>
      </c>
      <c r="I1700">
        <v>0.3</v>
      </c>
      <c r="K1700" s="3">
        <f t="shared" si="27"/>
        <v>0.3</v>
      </c>
      <c r="L1700" s="4">
        <v>171</v>
      </c>
      <c r="M1700">
        <v>14</v>
      </c>
      <c r="N1700" s="3">
        <v>0.13189999999999999</v>
      </c>
      <c r="O1700" s="3">
        <v>0.13700000000000001</v>
      </c>
      <c r="P1700" s="4">
        <f>$L1700*IF($J1700="",$I1700,VLOOKUP($J1700,margin_ranges!$E$5:$F$10,2,FALSE))</f>
        <v>51.3</v>
      </c>
      <c r="Q1700">
        <f>SUMIF($C$2:$C$4819,$C1700,$P$2:$P6517)/SUMIF($C$2:$C$4819,$C1700,$L$2:$L$4819)</f>
        <v>0.3</v>
      </c>
    </row>
    <row r="1701" spans="1:17" hidden="1" x14ac:dyDescent="0.3">
      <c r="A1701" t="s">
        <v>11502</v>
      </c>
      <c r="B1701" t="s">
        <v>4396</v>
      </c>
      <c r="C1701" t="s">
        <v>4436</v>
      </c>
      <c r="D1701" t="s">
        <v>4445</v>
      </c>
      <c r="E1701" t="s">
        <v>4446</v>
      </c>
      <c r="F1701" t="s">
        <v>11513</v>
      </c>
      <c r="G1701" s="2">
        <v>36.915799999999997</v>
      </c>
      <c r="H1701" t="s">
        <v>11512</v>
      </c>
      <c r="I1701">
        <v>0.3</v>
      </c>
      <c r="K1701" s="3">
        <f t="shared" si="27"/>
        <v>0.3</v>
      </c>
      <c r="L1701" s="4">
        <v>311</v>
      </c>
      <c r="M1701">
        <v>25</v>
      </c>
      <c r="N1701" s="3">
        <v>0.14000000000000001</v>
      </c>
      <c r="O1701" s="3">
        <v>0.13700000000000001</v>
      </c>
      <c r="P1701" s="4">
        <f>$L1701*IF($J1701="",$I1701,VLOOKUP($J1701,margin_ranges!$E$5:$F$10,2,FALSE))</f>
        <v>93.3</v>
      </c>
      <c r="Q1701">
        <f>SUMIF($C$2:$C$4819,$C1701,$P$2:$P6518)/SUMIF($C$2:$C$4819,$C1701,$L$2:$L$4819)</f>
        <v>0.3</v>
      </c>
    </row>
    <row r="1702" spans="1:17" hidden="1" x14ac:dyDescent="0.3">
      <c r="A1702" t="s">
        <v>11502</v>
      </c>
      <c r="B1702" t="s">
        <v>4396</v>
      </c>
      <c r="C1702" t="s">
        <v>4436</v>
      </c>
      <c r="D1702" t="s">
        <v>4447</v>
      </c>
      <c r="E1702" t="s">
        <v>4448</v>
      </c>
      <c r="F1702" t="s">
        <v>11513</v>
      </c>
      <c r="G1702" s="2">
        <v>36.915799999999997</v>
      </c>
      <c r="H1702" t="s">
        <v>11512</v>
      </c>
      <c r="I1702">
        <v>0.3</v>
      </c>
      <c r="K1702" s="3">
        <f t="shared" si="27"/>
        <v>0.3</v>
      </c>
      <c r="L1702" s="4">
        <v>371</v>
      </c>
      <c r="M1702">
        <v>30</v>
      </c>
      <c r="N1702" s="3">
        <v>0.1535</v>
      </c>
      <c r="O1702" s="3">
        <v>0.13700000000000001</v>
      </c>
      <c r="P1702" s="4">
        <f>$L1702*IF($J1702="",$I1702,VLOOKUP($J1702,margin_ranges!$E$5:$F$10,2,FALSE))</f>
        <v>111.3</v>
      </c>
      <c r="Q1702">
        <f>SUMIF($C$2:$C$4819,$C1702,$P$2:$P6519)/SUMIF($C$2:$C$4819,$C1702,$L$2:$L$4819)</f>
        <v>0.3</v>
      </c>
    </row>
    <row r="1703" spans="1:17" hidden="1" x14ac:dyDescent="0.3">
      <c r="A1703" t="s">
        <v>11502</v>
      </c>
      <c r="B1703" t="s">
        <v>4396</v>
      </c>
      <c r="C1703" t="s">
        <v>4449</v>
      </c>
      <c r="D1703" t="s">
        <v>4450</v>
      </c>
      <c r="E1703" t="s">
        <v>4451</v>
      </c>
      <c r="F1703" t="s">
        <v>11513</v>
      </c>
      <c r="G1703" s="2">
        <v>37.510399999999997</v>
      </c>
      <c r="H1703" t="s">
        <v>11512</v>
      </c>
      <c r="I1703">
        <v>0.3</v>
      </c>
      <c r="K1703" s="3">
        <f t="shared" si="27"/>
        <v>0.29999999999999993</v>
      </c>
      <c r="L1703" s="4">
        <v>287</v>
      </c>
      <c r="M1703">
        <v>13</v>
      </c>
      <c r="N1703" s="3">
        <v>0.13519999999999999</v>
      </c>
      <c r="O1703" s="3">
        <v>0.15540000000000001</v>
      </c>
      <c r="P1703" s="4">
        <f>$L1703*IF($J1703="",$I1703,VLOOKUP($J1703,margin_ranges!$E$5:$F$10,2,FALSE))</f>
        <v>86.1</v>
      </c>
      <c r="Q1703">
        <f>SUMIF($C$2:$C$4819,$C1703,$P$2:$P6520)/SUMIF($C$2:$C$4819,$C1703,$L$2:$L$4819)</f>
        <v>0.29999999999999993</v>
      </c>
    </row>
    <row r="1704" spans="1:17" hidden="1" x14ac:dyDescent="0.3">
      <c r="A1704" t="s">
        <v>11502</v>
      </c>
      <c r="B1704" t="s">
        <v>4396</v>
      </c>
      <c r="C1704" t="s">
        <v>4449</v>
      </c>
      <c r="D1704" t="s">
        <v>4452</v>
      </c>
      <c r="E1704" t="s">
        <v>4453</v>
      </c>
      <c r="F1704" t="s">
        <v>11513</v>
      </c>
      <c r="G1704" s="2">
        <v>37.510399999999997</v>
      </c>
      <c r="H1704" t="s">
        <v>11512</v>
      </c>
      <c r="I1704">
        <v>0.3</v>
      </c>
      <c r="K1704" s="3">
        <f t="shared" si="27"/>
        <v>0.29999999999999993</v>
      </c>
      <c r="L1704" s="4">
        <v>544</v>
      </c>
      <c r="M1704">
        <v>24</v>
      </c>
      <c r="N1704" s="3">
        <v>0.14199999999999999</v>
      </c>
      <c r="O1704" s="3">
        <v>0.15540000000000001</v>
      </c>
      <c r="P1704" s="4">
        <f>$L1704*IF($J1704="",$I1704,VLOOKUP($J1704,margin_ranges!$E$5:$F$10,2,FALSE))</f>
        <v>163.19999999999999</v>
      </c>
      <c r="Q1704">
        <f>SUMIF($C$2:$C$4819,$C1704,$P$2:$P6521)/SUMIF($C$2:$C$4819,$C1704,$L$2:$L$4819)</f>
        <v>0.29999999999999993</v>
      </c>
    </row>
    <row r="1705" spans="1:17" hidden="1" x14ac:dyDescent="0.3">
      <c r="A1705" t="s">
        <v>11502</v>
      </c>
      <c r="B1705" t="s">
        <v>4396</v>
      </c>
      <c r="C1705" t="s">
        <v>4449</v>
      </c>
      <c r="D1705" t="s">
        <v>4454</v>
      </c>
      <c r="E1705" t="s">
        <v>4455</v>
      </c>
      <c r="F1705" t="s">
        <v>11513</v>
      </c>
      <c r="G1705" s="2">
        <v>37.510399999999997</v>
      </c>
      <c r="H1705" t="s">
        <v>11512</v>
      </c>
      <c r="I1705">
        <v>0.3</v>
      </c>
      <c r="K1705" s="3">
        <f t="shared" si="27"/>
        <v>0.29999999999999993</v>
      </c>
      <c r="L1705" s="4">
        <v>266</v>
      </c>
      <c r="M1705">
        <v>12</v>
      </c>
      <c r="N1705" s="3">
        <v>0.16020000000000001</v>
      </c>
      <c r="O1705" s="3">
        <v>0.15540000000000001</v>
      </c>
      <c r="P1705" s="4">
        <f>$L1705*IF($J1705="",$I1705,VLOOKUP($J1705,margin_ranges!$E$5:$F$10,2,FALSE))</f>
        <v>79.8</v>
      </c>
      <c r="Q1705">
        <f>SUMIF($C$2:$C$4819,$C1705,$P$2:$P6522)/SUMIF($C$2:$C$4819,$C1705,$L$2:$L$4819)</f>
        <v>0.29999999999999993</v>
      </c>
    </row>
    <row r="1706" spans="1:17" hidden="1" x14ac:dyDescent="0.3">
      <c r="A1706" t="s">
        <v>11502</v>
      </c>
      <c r="B1706" t="s">
        <v>4396</v>
      </c>
      <c r="C1706" t="s">
        <v>4449</v>
      </c>
      <c r="D1706" t="s">
        <v>4456</v>
      </c>
      <c r="E1706" t="s">
        <v>4457</v>
      </c>
      <c r="F1706" t="s">
        <v>11513</v>
      </c>
      <c r="G1706" s="2">
        <v>37.510399999999997</v>
      </c>
      <c r="H1706" t="s">
        <v>11512</v>
      </c>
      <c r="I1706">
        <v>0.3</v>
      </c>
      <c r="K1706" s="3">
        <f t="shared" si="27"/>
        <v>0.29999999999999993</v>
      </c>
      <c r="L1706" s="4">
        <v>227</v>
      </c>
      <c r="M1706">
        <v>10</v>
      </c>
      <c r="N1706" s="3">
        <v>0.11269999999999999</v>
      </c>
      <c r="O1706" s="3">
        <v>0.15540000000000001</v>
      </c>
      <c r="P1706" s="4">
        <f>$L1706*IF($J1706="",$I1706,VLOOKUP($J1706,margin_ranges!$E$5:$F$10,2,FALSE))</f>
        <v>68.099999999999994</v>
      </c>
      <c r="Q1706">
        <f>SUMIF($C$2:$C$4819,$C1706,$P$2:$P6523)/SUMIF($C$2:$C$4819,$C1706,$L$2:$L$4819)</f>
        <v>0.29999999999999993</v>
      </c>
    </row>
    <row r="1707" spans="1:17" hidden="1" x14ac:dyDescent="0.3">
      <c r="A1707" t="s">
        <v>11502</v>
      </c>
      <c r="B1707" t="s">
        <v>4396</v>
      </c>
      <c r="C1707" t="s">
        <v>4449</v>
      </c>
      <c r="D1707" t="s">
        <v>4458</v>
      </c>
      <c r="E1707" t="s">
        <v>4459</v>
      </c>
      <c r="F1707" t="s">
        <v>11513</v>
      </c>
      <c r="G1707" s="2">
        <v>37.510399999999997</v>
      </c>
      <c r="H1707" t="s">
        <v>11512</v>
      </c>
      <c r="I1707">
        <v>0.3</v>
      </c>
      <c r="K1707" s="3">
        <f t="shared" si="27"/>
        <v>0.29999999999999993</v>
      </c>
      <c r="L1707" s="4">
        <v>445</v>
      </c>
      <c r="M1707">
        <v>19</v>
      </c>
      <c r="N1707" s="3">
        <v>0.1396</v>
      </c>
      <c r="O1707" s="3">
        <v>0.15540000000000001</v>
      </c>
      <c r="P1707" s="4">
        <f>$L1707*IF($J1707="",$I1707,VLOOKUP($J1707,margin_ranges!$E$5:$F$10,2,FALSE))</f>
        <v>133.5</v>
      </c>
      <c r="Q1707">
        <f>SUMIF($C$2:$C$4819,$C1707,$P$2:$P6524)/SUMIF($C$2:$C$4819,$C1707,$L$2:$L$4819)</f>
        <v>0.29999999999999993</v>
      </c>
    </row>
    <row r="1708" spans="1:17" hidden="1" x14ac:dyDescent="0.3">
      <c r="A1708" t="s">
        <v>11502</v>
      </c>
      <c r="B1708" t="s">
        <v>4396</v>
      </c>
      <c r="C1708" t="s">
        <v>4449</v>
      </c>
      <c r="D1708" t="s">
        <v>4460</v>
      </c>
      <c r="E1708" t="s">
        <v>4461</v>
      </c>
      <c r="F1708" t="s">
        <v>11513</v>
      </c>
      <c r="G1708" s="2">
        <v>37.510399999999997</v>
      </c>
      <c r="H1708" t="s">
        <v>11512</v>
      </c>
      <c r="I1708">
        <v>0.3</v>
      </c>
      <c r="K1708" s="3">
        <f t="shared" si="27"/>
        <v>0.29999999999999993</v>
      </c>
      <c r="L1708" s="4">
        <v>521</v>
      </c>
      <c r="M1708">
        <v>23</v>
      </c>
      <c r="N1708" s="3">
        <v>0.2525</v>
      </c>
      <c r="O1708" s="3">
        <v>0.15540000000000001</v>
      </c>
      <c r="P1708" s="4">
        <f>$L1708*IF($J1708="",$I1708,VLOOKUP($J1708,margin_ranges!$E$5:$F$10,2,FALSE))</f>
        <v>156.29999999999998</v>
      </c>
      <c r="Q1708">
        <f>SUMIF($C$2:$C$4819,$C1708,$P$2:$P6525)/SUMIF($C$2:$C$4819,$C1708,$L$2:$L$4819)</f>
        <v>0.29999999999999993</v>
      </c>
    </row>
    <row r="1709" spans="1:17" hidden="1" x14ac:dyDescent="0.3">
      <c r="A1709" t="s">
        <v>11502</v>
      </c>
      <c r="B1709" t="s">
        <v>4396</v>
      </c>
      <c r="C1709" t="s">
        <v>4462</v>
      </c>
      <c r="D1709" t="s">
        <v>4463</v>
      </c>
      <c r="E1709" t="s">
        <v>4464</v>
      </c>
      <c r="F1709" t="s">
        <v>11513</v>
      </c>
      <c r="G1709" s="2">
        <v>38.9833</v>
      </c>
      <c r="H1709" t="s">
        <v>11512</v>
      </c>
      <c r="I1709">
        <v>0.3</v>
      </c>
      <c r="K1709" s="3">
        <f t="shared" si="27"/>
        <v>0.3</v>
      </c>
      <c r="L1709" s="4">
        <v>445</v>
      </c>
      <c r="M1709">
        <v>21</v>
      </c>
      <c r="N1709" s="3">
        <v>0.17219999999999999</v>
      </c>
      <c r="O1709" s="3">
        <v>0.16089999999999999</v>
      </c>
      <c r="P1709" s="4">
        <f>$L1709*IF($J1709="",$I1709,VLOOKUP($J1709,margin_ranges!$E$5:$F$10,2,FALSE))</f>
        <v>133.5</v>
      </c>
      <c r="Q1709">
        <f>SUMIF($C$2:$C$4819,$C1709,$P$2:$P6526)/SUMIF($C$2:$C$4819,$C1709,$L$2:$L$4819)</f>
        <v>0.3</v>
      </c>
    </row>
    <row r="1710" spans="1:17" hidden="1" x14ac:dyDescent="0.3">
      <c r="A1710" t="s">
        <v>11502</v>
      </c>
      <c r="B1710" t="s">
        <v>4396</v>
      </c>
      <c r="C1710" t="s">
        <v>4462</v>
      </c>
      <c r="D1710" t="s">
        <v>4465</v>
      </c>
      <c r="E1710" t="s">
        <v>4466</v>
      </c>
      <c r="F1710" t="s">
        <v>11511</v>
      </c>
      <c r="G1710" s="2">
        <v>38.9833</v>
      </c>
      <c r="H1710" t="s">
        <v>11512</v>
      </c>
      <c r="I1710">
        <v>0.3</v>
      </c>
      <c r="K1710" s="3">
        <f t="shared" si="27"/>
        <v>0.3</v>
      </c>
      <c r="L1710" s="4">
        <v>32</v>
      </c>
      <c r="M1710">
        <v>1</v>
      </c>
      <c r="N1710" s="3">
        <v>0.13539999999999999</v>
      </c>
      <c r="O1710" s="3">
        <v>0.16089999999999999</v>
      </c>
      <c r="P1710" s="4">
        <f>$L1710*IF($J1710="",$I1710,VLOOKUP($J1710,margin_ranges!$E$5:$F$10,2,FALSE))</f>
        <v>9.6</v>
      </c>
      <c r="Q1710">
        <f>SUMIF($C$2:$C$4819,$C1710,$P$2:$P6527)/SUMIF($C$2:$C$4819,$C1710,$L$2:$L$4819)</f>
        <v>0.3</v>
      </c>
    </row>
    <row r="1711" spans="1:17" hidden="1" x14ac:dyDescent="0.3">
      <c r="A1711" t="s">
        <v>11502</v>
      </c>
      <c r="B1711" t="s">
        <v>4396</v>
      </c>
      <c r="C1711" t="s">
        <v>4462</v>
      </c>
      <c r="D1711" t="s">
        <v>4467</v>
      </c>
      <c r="E1711" t="s">
        <v>4468</v>
      </c>
      <c r="F1711" t="s">
        <v>11513</v>
      </c>
      <c r="G1711" s="2">
        <v>38.9833</v>
      </c>
      <c r="H1711" t="s">
        <v>11512</v>
      </c>
      <c r="I1711">
        <v>0.3</v>
      </c>
      <c r="K1711" s="3">
        <f t="shared" si="27"/>
        <v>0.3</v>
      </c>
      <c r="L1711" s="4">
        <v>567</v>
      </c>
      <c r="M1711">
        <v>27</v>
      </c>
      <c r="N1711" s="3">
        <v>0.21940000000000001</v>
      </c>
      <c r="O1711" s="3">
        <v>0.16089999999999999</v>
      </c>
      <c r="P1711" s="4">
        <f>$L1711*IF($J1711="",$I1711,VLOOKUP($J1711,margin_ranges!$E$5:$F$10,2,FALSE))</f>
        <v>170.1</v>
      </c>
      <c r="Q1711">
        <f>SUMIF($C$2:$C$4819,$C1711,$P$2:$P6528)/SUMIF($C$2:$C$4819,$C1711,$L$2:$L$4819)</f>
        <v>0.3</v>
      </c>
    </row>
    <row r="1712" spans="1:17" hidden="1" x14ac:dyDescent="0.3">
      <c r="A1712" t="s">
        <v>11502</v>
      </c>
      <c r="B1712" t="s">
        <v>4396</v>
      </c>
      <c r="C1712" t="s">
        <v>4462</v>
      </c>
      <c r="D1712" t="s">
        <v>4469</v>
      </c>
      <c r="E1712" t="s">
        <v>4470</v>
      </c>
      <c r="F1712" t="s">
        <v>11513</v>
      </c>
      <c r="G1712" s="2">
        <v>38.9833</v>
      </c>
      <c r="H1712" t="s">
        <v>11512</v>
      </c>
      <c r="I1712">
        <v>0.3</v>
      </c>
      <c r="K1712" s="3">
        <f t="shared" si="27"/>
        <v>0.3</v>
      </c>
      <c r="L1712" s="4">
        <v>399</v>
      </c>
      <c r="M1712">
        <v>19</v>
      </c>
      <c r="N1712" s="3">
        <v>0.17380000000000001</v>
      </c>
      <c r="O1712" s="3">
        <v>0.16089999999999999</v>
      </c>
      <c r="P1712" s="4">
        <f>$L1712*IF($J1712="",$I1712,VLOOKUP($J1712,margin_ranges!$E$5:$F$10,2,FALSE))</f>
        <v>119.69999999999999</v>
      </c>
      <c r="Q1712">
        <f>SUMIF($C$2:$C$4819,$C1712,$P$2:$P6529)/SUMIF($C$2:$C$4819,$C1712,$L$2:$L$4819)</f>
        <v>0.3</v>
      </c>
    </row>
    <row r="1713" spans="1:17" hidden="1" x14ac:dyDescent="0.3">
      <c r="A1713" t="s">
        <v>11502</v>
      </c>
      <c r="B1713" t="s">
        <v>4396</v>
      </c>
      <c r="C1713" t="s">
        <v>4462</v>
      </c>
      <c r="D1713" t="s">
        <v>4471</v>
      </c>
      <c r="E1713" t="s">
        <v>4472</v>
      </c>
      <c r="F1713" t="s">
        <v>11513</v>
      </c>
      <c r="G1713" s="2">
        <v>38.9833</v>
      </c>
      <c r="H1713" t="s">
        <v>11512</v>
      </c>
      <c r="I1713">
        <v>0.3</v>
      </c>
      <c r="K1713" s="3">
        <f t="shared" si="27"/>
        <v>0.3</v>
      </c>
      <c r="L1713" s="4">
        <v>427</v>
      </c>
      <c r="M1713">
        <v>20</v>
      </c>
      <c r="N1713" s="3">
        <v>0.1011</v>
      </c>
      <c r="O1713" s="3">
        <v>0.16089999999999999</v>
      </c>
      <c r="P1713" s="4">
        <f>$L1713*IF($J1713="",$I1713,VLOOKUP($J1713,margin_ranges!$E$5:$F$10,2,FALSE))</f>
        <v>128.1</v>
      </c>
      <c r="Q1713">
        <f>SUMIF($C$2:$C$4819,$C1713,$P$2:$P6530)/SUMIF($C$2:$C$4819,$C1713,$L$2:$L$4819)</f>
        <v>0.3</v>
      </c>
    </row>
    <row r="1714" spans="1:17" hidden="1" x14ac:dyDescent="0.3">
      <c r="A1714" t="s">
        <v>11502</v>
      </c>
      <c r="B1714" t="s">
        <v>4396</v>
      </c>
      <c r="C1714" t="s">
        <v>4462</v>
      </c>
      <c r="D1714" t="s">
        <v>4473</v>
      </c>
      <c r="E1714" t="s">
        <v>4474</v>
      </c>
      <c r="F1714" t="s">
        <v>11513</v>
      </c>
      <c r="G1714" s="2">
        <v>38.9833</v>
      </c>
      <c r="H1714" t="s">
        <v>11512</v>
      </c>
      <c r="I1714">
        <v>0.3</v>
      </c>
      <c r="K1714" s="3">
        <f t="shared" si="27"/>
        <v>0.3</v>
      </c>
      <c r="L1714" s="4">
        <v>237</v>
      </c>
      <c r="M1714">
        <v>11</v>
      </c>
      <c r="N1714" s="3">
        <v>0.1731</v>
      </c>
      <c r="O1714" s="3">
        <v>0.16089999999999999</v>
      </c>
      <c r="P1714" s="4">
        <f>$L1714*IF($J1714="",$I1714,VLOOKUP($J1714,margin_ranges!$E$5:$F$10,2,FALSE))</f>
        <v>71.099999999999994</v>
      </c>
      <c r="Q1714">
        <f>SUMIF($C$2:$C$4819,$C1714,$P$2:$P6531)/SUMIF($C$2:$C$4819,$C1714,$L$2:$L$4819)</f>
        <v>0.3</v>
      </c>
    </row>
    <row r="1715" spans="1:17" hidden="1" x14ac:dyDescent="0.3">
      <c r="A1715" t="s">
        <v>11502</v>
      </c>
      <c r="B1715" t="s">
        <v>1360</v>
      </c>
      <c r="C1715" t="s">
        <v>1705</v>
      </c>
      <c r="D1715" t="s">
        <v>1706</v>
      </c>
      <c r="E1715" t="s">
        <v>1707</v>
      </c>
      <c r="F1715" t="s">
        <v>11511</v>
      </c>
      <c r="G1715" s="2">
        <v>26.916899999999998</v>
      </c>
      <c r="H1715" t="s">
        <v>11515</v>
      </c>
      <c r="I1715">
        <v>0.3</v>
      </c>
      <c r="K1715" s="3">
        <f t="shared" si="27"/>
        <v>0.3</v>
      </c>
      <c r="L1715" s="4">
        <v>88</v>
      </c>
      <c r="M1715">
        <v>23</v>
      </c>
      <c r="N1715" s="3">
        <v>0.32919999999999999</v>
      </c>
      <c r="O1715" s="3">
        <v>0.33789999999999998</v>
      </c>
      <c r="P1715" s="4">
        <f>$L1715*IF($J1715="",$I1715,VLOOKUP($J1715,margin_ranges!$E$5:$F$10,2,FALSE))</f>
        <v>26.4</v>
      </c>
      <c r="Q1715">
        <f>SUMIF($C$2:$C$4819,$C1715,$P$2:$P6532)/SUMIF($C$2:$C$4819,$C1715,$L$2:$L$4819)</f>
        <v>0.3</v>
      </c>
    </row>
    <row r="1716" spans="1:17" hidden="1" x14ac:dyDescent="0.3">
      <c r="A1716" t="s">
        <v>11502</v>
      </c>
      <c r="B1716" t="s">
        <v>1360</v>
      </c>
      <c r="C1716" t="s">
        <v>1705</v>
      </c>
      <c r="D1716" t="s">
        <v>1708</v>
      </c>
      <c r="E1716" t="s">
        <v>1709</v>
      </c>
      <c r="F1716" t="s">
        <v>11511</v>
      </c>
      <c r="G1716" s="2">
        <v>26.916899999999998</v>
      </c>
      <c r="H1716" t="s">
        <v>11512</v>
      </c>
      <c r="I1716">
        <v>0.3</v>
      </c>
      <c r="K1716" s="3">
        <f t="shared" si="27"/>
        <v>0.3</v>
      </c>
      <c r="L1716" s="4">
        <v>64</v>
      </c>
      <c r="M1716">
        <v>17</v>
      </c>
      <c r="N1716" s="3">
        <v>0.33650000000000002</v>
      </c>
      <c r="O1716" s="3">
        <v>0.33789999999999998</v>
      </c>
      <c r="P1716" s="4">
        <f>$L1716*IF($J1716="",$I1716,VLOOKUP($J1716,margin_ranges!$E$5:$F$10,2,FALSE))</f>
        <v>19.2</v>
      </c>
      <c r="Q1716">
        <f>SUMIF($C$2:$C$4819,$C1716,$P$2:$P6533)/SUMIF($C$2:$C$4819,$C1716,$L$2:$L$4819)</f>
        <v>0.3</v>
      </c>
    </row>
    <row r="1717" spans="1:17" hidden="1" x14ac:dyDescent="0.3">
      <c r="A1717" t="s">
        <v>11502</v>
      </c>
      <c r="B1717" t="s">
        <v>1360</v>
      </c>
      <c r="C1717" t="s">
        <v>1705</v>
      </c>
      <c r="D1717" t="s">
        <v>1710</v>
      </c>
      <c r="E1717" t="s">
        <v>1711</v>
      </c>
      <c r="F1717" t="s">
        <v>11511</v>
      </c>
      <c r="G1717" s="2">
        <v>26.916899999999998</v>
      </c>
      <c r="H1717" t="s">
        <v>11512</v>
      </c>
      <c r="I1717">
        <v>0.3</v>
      </c>
      <c r="K1717" s="3">
        <f t="shared" si="27"/>
        <v>0.3</v>
      </c>
      <c r="L1717" s="4">
        <v>53</v>
      </c>
      <c r="M1717">
        <v>14</v>
      </c>
      <c r="N1717" s="3">
        <v>0.31830000000000003</v>
      </c>
      <c r="O1717" s="3">
        <v>0.33789999999999998</v>
      </c>
      <c r="P1717" s="4">
        <f>$L1717*IF($J1717="",$I1717,VLOOKUP($J1717,margin_ranges!$E$5:$F$10,2,FALSE))</f>
        <v>15.899999999999999</v>
      </c>
      <c r="Q1717">
        <f>SUMIF($C$2:$C$4819,$C1717,$P$2:$P6534)/SUMIF($C$2:$C$4819,$C1717,$L$2:$L$4819)</f>
        <v>0.3</v>
      </c>
    </row>
    <row r="1718" spans="1:17" hidden="1" x14ac:dyDescent="0.3">
      <c r="A1718" t="s">
        <v>11502</v>
      </c>
      <c r="B1718" t="s">
        <v>1360</v>
      </c>
      <c r="C1718" t="s">
        <v>1705</v>
      </c>
      <c r="D1718" t="s">
        <v>1712</v>
      </c>
      <c r="E1718" t="s">
        <v>1713</v>
      </c>
      <c r="F1718" t="s">
        <v>11511</v>
      </c>
      <c r="G1718" s="2">
        <v>26.916899999999998</v>
      </c>
      <c r="H1718" t="s">
        <v>11512</v>
      </c>
      <c r="I1718">
        <v>0.3</v>
      </c>
      <c r="K1718" s="3">
        <f t="shared" si="27"/>
        <v>0.3</v>
      </c>
      <c r="L1718" s="4">
        <v>87</v>
      </c>
      <c r="M1718">
        <v>23</v>
      </c>
      <c r="N1718" s="3">
        <v>0.35160000000000002</v>
      </c>
      <c r="O1718" s="3">
        <v>0.33789999999999998</v>
      </c>
      <c r="P1718" s="4">
        <f>$L1718*IF($J1718="",$I1718,VLOOKUP($J1718,margin_ranges!$E$5:$F$10,2,FALSE))</f>
        <v>26.099999999999998</v>
      </c>
      <c r="Q1718">
        <f>SUMIF($C$2:$C$4819,$C1718,$P$2:$P6535)/SUMIF($C$2:$C$4819,$C1718,$L$2:$L$4819)</f>
        <v>0.3</v>
      </c>
    </row>
    <row r="1719" spans="1:17" hidden="1" x14ac:dyDescent="0.3">
      <c r="A1719" t="s">
        <v>11502</v>
      </c>
      <c r="B1719" t="s">
        <v>1360</v>
      </c>
      <c r="C1719" t="s">
        <v>1705</v>
      </c>
      <c r="D1719" t="s">
        <v>1714</v>
      </c>
      <c r="E1719" t="s">
        <v>1715</v>
      </c>
      <c r="F1719" t="s">
        <v>11511</v>
      </c>
      <c r="G1719" s="2">
        <v>26.916899999999998</v>
      </c>
      <c r="H1719" t="s">
        <v>11515</v>
      </c>
      <c r="I1719">
        <v>0.3</v>
      </c>
      <c r="K1719" s="3">
        <f t="shared" si="27"/>
        <v>0.3</v>
      </c>
      <c r="L1719" s="4">
        <v>83</v>
      </c>
      <c r="M1719">
        <v>22</v>
      </c>
      <c r="N1719" s="3">
        <v>0.3478</v>
      </c>
      <c r="O1719" s="3">
        <v>0.33789999999999998</v>
      </c>
      <c r="P1719" s="4">
        <f>$L1719*IF($J1719="",$I1719,VLOOKUP($J1719,margin_ranges!$E$5:$F$10,2,FALSE))</f>
        <v>24.9</v>
      </c>
      <c r="Q1719">
        <f>SUMIF($C$2:$C$4819,$C1719,$P$2:$P6536)/SUMIF($C$2:$C$4819,$C1719,$L$2:$L$4819)</f>
        <v>0.3</v>
      </c>
    </row>
    <row r="1720" spans="1:17" hidden="1" x14ac:dyDescent="0.3">
      <c r="A1720" t="s">
        <v>11502</v>
      </c>
      <c r="B1720" t="s">
        <v>6705</v>
      </c>
      <c r="C1720" t="s">
        <v>6724</v>
      </c>
      <c r="D1720" s="1" t="s">
        <v>6725</v>
      </c>
      <c r="E1720" t="s">
        <v>6726</v>
      </c>
      <c r="F1720" t="s">
        <v>11511</v>
      </c>
      <c r="G1720" s="2">
        <v>28.727399999999999</v>
      </c>
      <c r="H1720" t="s">
        <v>11512</v>
      </c>
      <c r="I1720">
        <v>0.3</v>
      </c>
      <c r="K1720" s="3">
        <f t="shared" si="27"/>
        <v>0.3</v>
      </c>
      <c r="L1720" s="4">
        <v>64</v>
      </c>
      <c r="M1720">
        <v>84</v>
      </c>
      <c r="N1720" s="3">
        <v>0.2964</v>
      </c>
      <c r="O1720" s="3">
        <v>0.22059999999999999</v>
      </c>
      <c r="P1720" s="4">
        <f>$L1720*IF($J1720="",$I1720,VLOOKUP($J1720,margin_ranges!$E$5:$F$10,2,FALSE))</f>
        <v>19.2</v>
      </c>
      <c r="Q1720">
        <f>SUMIF($C$2:$C$4819,$C1720,$P$2:$P6537)/SUMIF($C$2:$C$4819,$C1720,$L$2:$L$4819)</f>
        <v>0.3</v>
      </c>
    </row>
    <row r="1721" spans="1:17" hidden="1" x14ac:dyDescent="0.3">
      <c r="A1721" t="s">
        <v>11502</v>
      </c>
      <c r="B1721" t="s">
        <v>6705</v>
      </c>
      <c r="C1721" t="s">
        <v>6724</v>
      </c>
      <c r="D1721" t="s">
        <v>6727</v>
      </c>
      <c r="E1721" t="s">
        <v>6728</v>
      </c>
      <c r="F1721" t="s">
        <v>11511</v>
      </c>
      <c r="G1721" s="2">
        <v>28.727399999999999</v>
      </c>
      <c r="H1721" t="s">
        <v>11512</v>
      </c>
      <c r="I1721">
        <v>0.3</v>
      </c>
      <c r="K1721" s="3">
        <f t="shared" si="27"/>
        <v>0.3</v>
      </c>
      <c r="L1721" s="4">
        <v>7</v>
      </c>
      <c r="M1721">
        <v>9</v>
      </c>
      <c r="N1721" s="3">
        <v>0.1386</v>
      </c>
      <c r="O1721" s="3">
        <v>0.22059999999999999</v>
      </c>
      <c r="P1721" s="4">
        <f>$L1721*IF($J1721="",$I1721,VLOOKUP($J1721,margin_ranges!$E$5:$F$10,2,FALSE))</f>
        <v>2.1</v>
      </c>
      <c r="Q1721">
        <f>SUMIF($C$2:$C$4819,$C1721,$P$2:$P6538)/SUMIF($C$2:$C$4819,$C1721,$L$2:$L$4819)</f>
        <v>0.3</v>
      </c>
    </row>
    <row r="1722" spans="1:17" hidden="1" x14ac:dyDescent="0.3">
      <c r="A1722" t="s">
        <v>11502</v>
      </c>
      <c r="B1722" t="s">
        <v>4523</v>
      </c>
      <c r="C1722" t="s">
        <v>4524</v>
      </c>
      <c r="D1722" t="s">
        <v>4525</v>
      </c>
      <c r="E1722" t="s">
        <v>4526</v>
      </c>
      <c r="F1722" t="s">
        <v>11511</v>
      </c>
      <c r="G1722" s="2">
        <v>29.723500000000001</v>
      </c>
      <c r="H1722" t="s">
        <v>11515</v>
      </c>
      <c r="I1722">
        <v>0.3</v>
      </c>
      <c r="K1722" s="3">
        <f t="shared" si="27"/>
        <v>0.30000000000000004</v>
      </c>
      <c r="L1722" s="4">
        <v>32</v>
      </c>
      <c r="M1722">
        <v>11</v>
      </c>
      <c r="N1722" s="3">
        <v>0.16889999999999999</v>
      </c>
      <c r="O1722" s="3">
        <v>0.188</v>
      </c>
      <c r="P1722" s="4">
        <f>$L1722*IF($J1722="",$I1722,VLOOKUP($J1722,margin_ranges!$E$5:$F$10,2,FALSE))</f>
        <v>9.6</v>
      </c>
      <c r="Q1722">
        <f>SUMIF($C$2:$C$4819,$C1722,$P$2:$P6539)/SUMIF($C$2:$C$4819,$C1722,$L$2:$L$4819)</f>
        <v>0.30000000000000004</v>
      </c>
    </row>
    <row r="1723" spans="1:17" hidden="1" x14ac:dyDescent="0.3">
      <c r="A1723" t="s">
        <v>11502</v>
      </c>
      <c r="B1723" t="s">
        <v>4523</v>
      </c>
      <c r="C1723" t="s">
        <v>4524</v>
      </c>
      <c r="D1723" t="s">
        <v>4527</v>
      </c>
      <c r="E1723" t="s">
        <v>4528</v>
      </c>
      <c r="F1723" t="s">
        <v>11511</v>
      </c>
      <c r="G1723" s="2">
        <v>29.723500000000001</v>
      </c>
      <c r="H1723" t="s">
        <v>11515</v>
      </c>
      <c r="I1723">
        <v>0.3</v>
      </c>
      <c r="K1723" s="3">
        <f t="shared" si="27"/>
        <v>0.30000000000000004</v>
      </c>
      <c r="L1723" s="4">
        <v>21</v>
      </c>
      <c r="M1723">
        <v>8</v>
      </c>
      <c r="N1723" s="3">
        <v>9.9000000000000005E-2</v>
      </c>
      <c r="O1723" s="3">
        <v>0.188</v>
      </c>
      <c r="P1723" s="4">
        <f>$L1723*IF($J1723="",$I1723,VLOOKUP($J1723,margin_ranges!$E$5:$F$10,2,FALSE))</f>
        <v>6.3</v>
      </c>
      <c r="Q1723">
        <f>SUMIF($C$2:$C$4819,$C1723,$P$2:$P6540)/SUMIF($C$2:$C$4819,$C1723,$L$2:$L$4819)</f>
        <v>0.30000000000000004</v>
      </c>
    </row>
    <row r="1724" spans="1:17" hidden="1" x14ac:dyDescent="0.3">
      <c r="A1724" t="s">
        <v>11502</v>
      </c>
      <c r="B1724" t="s">
        <v>4523</v>
      </c>
      <c r="C1724" t="s">
        <v>4524</v>
      </c>
      <c r="D1724" t="s">
        <v>4529</v>
      </c>
      <c r="E1724" t="s">
        <v>4530</v>
      </c>
      <c r="F1724" t="s">
        <v>11511</v>
      </c>
      <c r="G1724" s="2">
        <v>29.723500000000001</v>
      </c>
      <c r="H1724" t="s">
        <v>11515</v>
      </c>
      <c r="I1724">
        <v>0.3</v>
      </c>
      <c r="K1724" s="3">
        <f t="shared" si="27"/>
        <v>0.30000000000000004</v>
      </c>
      <c r="L1724" s="4">
        <v>57</v>
      </c>
      <c r="M1724">
        <v>20</v>
      </c>
      <c r="N1724" s="3">
        <v>0.4995</v>
      </c>
      <c r="O1724" s="3">
        <v>0.188</v>
      </c>
      <c r="P1724" s="4">
        <f>$L1724*IF($J1724="",$I1724,VLOOKUP($J1724,margin_ranges!$E$5:$F$10,2,FALSE))</f>
        <v>17.099999999999998</v>
      </c>
      <c r="Q1724">
        <f>SUMIF($C$2:$C$4819,$C1724,$P$2:$P6541)/SUMIF($C$2:$C$4819,$C1724,$L$2:$L$4819)</f>
        <v>0.30000000000000004</v>
      </c>
    </row>
    <row r="1725" spans="1:17" hidden="1" x14ac:dyDescent="0.3">
      <c r="A1725" t="s">
        <v>11502</v>
      </c>
      <c r="B1725" t="s">
        <v>4523</v>
      </c>
      <c r="C1725" t="s">
        <v>4524</v>
      </c>
      <c r="D1725" t="s">
        <v>4531</v>
      </c>
      <c r="E1725" t="s">
        <v>4532</v>
      </c>
      <c r="F1725" t="s">
        <v>11511</v>
      </c>
      <c r="G1725" s="2">
        <v>29.723500000000001</v>
      </c>
      <c r="H1725" t="s">
        <v>11515</v>
      </c>
      <c r="I1725">
        <v>0.3</v>
      </c>
      <c r="K1725" s="3">
        <f t="shared" si="27"/>
        <v>0.30000000000000004</v>
      </c>
      <c r="L1725" s="4">
        <v>31</v>
      </c>
      <c r="M1725">
        <v>11</v>
      </c>
      <c r="N1725" s="3">
        <v>0.1163</v>
      </c>
      <c r="O1725" s="3">
        <v>0.188</v>
      </c>
      <c r="P1725" s="4">
        <f>$L1725*IF($J1725="",$I1725,VLOOKUP($J1725,margin_ranges!$E$5:$F$10,2,FALSE))</f>
        <v>9.2999999999999989</v>
      </c>
      <c r="Q1725">
        <f>SUMIF($C$2:$C$4819,$C1725,$P$2:$P6542)/SUMIF($C$2:$C$4819,$C1725,$L$2:$L$4819)</f>
        <v>0.30000000000000004</v>
      </c>
    </row>
    <row r="1726" spans="1:17" hidden="1" x14ac:dyDescent="0.3">
      <c r="A1726" t="s">
        <v>11502</v>
      </c>
      <c r="B1726" t="s">
        <v>4523</v>
      </c>
      <c r="C1726" t="s">
        <v>4524</v>
      </c>
      <c r="D1726" t="s">
        <v>4533</v>
      </c>
      <c r="E1726" t="s">
        <v>4534</v>
      </c>
      <c r="F1726" t="s">
        <v>11511</v>
      </c>
      <c r="G1726" s="2">
        <v>29.723500000000001</v>
      </c>
      <c r="H1726" t="s">
        <v>11515</v>
      </c>
      <c r="I1726">
        <v>0.3</v>
      </c>
      <c r="K1726" s="3">
        <f t="shared" si="27"/>
        <v>0.30000000000000004</v>
      </c>
      <c r="L1726" s="4">
        <v>14</v>
      </c>
      <c r="M1726">
        <v>5</v>
      </c>
      <c r="N1726" s="3">
        <v>6.6400000000000001E-2</v>
      </c>
      <c r="O1726" s="3">
        <v>0.188</v>
      </c>
      <c r="P1726" s="4">
        <f>$L1726*IF($J1726="",$I1726,VLOOKUP($J1726,margin_ranges!$E$5:$F$10,2,FALSE))</f>
        <v>4.2</v>
      </c>
      <c r="Q1726">
        <f>SUMIF($C$2:$C$4819,$C1726,$P$2:$P6543)/SUMIF($C$2:$C$4819,$C1726,$L$2:$L$4819)</f>
        <v>0.30000000000000004</v>
      </c>
    </row>
    <row r="1727" spans="1:17" hidden="1" x14ac:dyDescent="0.3">
      <c r="A1727" t="s">
        <v>11502</v>
      </c>
      <c r="B1727" t="s">
        <v>4523</v>
      </c>
      <c r="C1727" t="s">
        <v>4524</v>
      </c>
      <c r="D1727" t="s">
        <v>4535</v>
      </c>
      <c r="E1727" t="s">
        <v>4536</v>
      </c>
      <c r="F1727" t="s">
        <v>11511</v>
      </c>
      <c r="G1727" s="2">
        <v>29.723500000000001</v>
      </c>
      <c r="H1727" t="s">
        <v>11515</v>
      </c>
      <c r="I1727">
        <v>0.3</v>
      </c>
      <c r="K1727" s="3">
        <f t="shared" si="27"/>
        <v>0.30000000000000004</v>
      </c>
      <c r="L1727" s="4">
        <v>98</v>
      </c>
      <c r="M1727">
        <v>35</v>
      </c>
      <c r="N1727" s="3">
        <v>0.29709999999999998</v>
      </c>
      <c r="O1727" s="3">
        <v>0.188</v>
      </c>
      <c r="P1727" s="4">
        <f>$L1727*IF($J1727="",$I1727,VLOOKUP($J1727,margin_ranges!$E$5:$F$10,2,FALSE))</f>
        <v>29.4</v>
      </c>
      <c r="Q1727">
        <f>SUMIF($C$2:$C$4819,$C1727,$P$2:$P6544)/SUMIF($C$2:$C$4819,$C1727,$L$2:$L$4819)</f>
        <v>0.30000000000000004</v>
      </c>
    </row>
    <row r="1728" spans="1:17" hidden="1" x14ac:dyDescent="0.3">
      <c r="A1728" t="s">
        <v>11502</v>
      </c>
      <c r="B1728" t="s">
        <v>9581</v>
      </c>
      <c r="C1728" t="s">
        <v>9600</v>
      </c>
      <c r="D1728" t="s">
        <v>9601</v>
      </c>
      <c r="E1728" t="s">
        <v>9602</v>
      </c>
      <c r="F1728" t="s">
        <v>11511</v>
      </c>
      <c r="G1728" s="2">
        <v>33.372399999999999</v>
      </c>
      <c r="H1728" t="s">
        <v>11512</v>
      </c>
      <c r="I1728">
        <v>0.3</v>
      </c>
      <c r="K1728" s="3">
        <f t="shared" si="27"/>
        <v>0.3</v>
      </c>
      <c r="L1728" s="4">
        <v>25</v>
      </c>
      <c r="M1728">
        <v>17</v>
      </c>
      <c r="N1728" s="3">
        <v>5.8400000000000001E-2</v>
      </c>
      <c r="O1728" s="3">
        <v>5.4899999999999997E-2</v>
      </c>
      <c r="P1728" s="4">
        <f>$L1728*IF($J1728="",$I1728,VLOOKUP($J1728,margin_ranges!$E$5:$F$10,2,FALSE))</f>
        <v>7.5</v>
      </c>
      <c r="Q1728">
        <f>SUMIF($C$2:$C$4819,$C1728,$P$2:$P6545)/SUMIF($C$2:$C$4819,$C1728,$L$2:$L$4819)</f>
        <v>0.3</v>
      </c>
    </row>
    <row r="1729" spans="1:17" hidden="1" x14ac:dyDescent="0.3">
      <c r="A1729" t="s">
        <v>11502</v>
      </c>
      <c r="B1729" t="s">
        <v>9581</v>
      </c>
      <c r="C1729" t="s">
        <v>9600</v>
      </c>
      <c r="D1729" t="s">
        <v>9603</v>
      </c>
      <c r="E1729" t="s">
        <v>9604</v>
      </c>
      <c r="F1729" t="s">
        <v>11511</v>
      </c>
      <c r="G1729" s="2">
        <v>33.372399999999999</v>
      </c>
      <c r="H1729" t="s">
        <v>11512</v>
      </c>
      <c r="I1729">
        <v>0.3</v>
      </c>
      <c r="K1729" s="3">
        <f t="shared" si="27"/>
        <v>0.3</v>
      </c>
      <c r="L1729" s="4">
        <v>30</v>
      </c>
      <c r="M1729">
        <v>20</v>
      </c>
      <c r="N1729" s="3">
        <v>6.0900000000000003E-2</v>
      </c>
      <c r="O1729" s="3">
        <v>5.4899999999999997E-2</v>
      </c>
      <c r="P1729" s="4">
        <f>$L1729*IF($J1729="",$I1729,VLOOKUP($J1729,margin_ranges!$E$5:$F$10,2,FALSE))</f>
        <v>9</v>
      </c>
      <c r="Q1729">
        <f>SUMIF($C$2:$C$4819,$C1729,$P$2:$P6546)/SUMIF($C$2:$C$4819,$C1729,$L$2:$L$4819)</f>
        <v>0.3</v>
      </c>
    </row>
    <row r="1730" spans="1:17" hidden="1" x14ac:dyDescent="0.3">
      <c r="A1730" t="s">
        <v>11502</v>
      </c>
      <c r="B1730" t="s">
        <v>9581</v>
      </c>
      <c r="C1730" t="s">
        <v>9600</v>
      </c>
      <c r="D1730" s="1" t="s">
        <v>9605</v>
      </c>
      <c r="E1730" t="s">
        <v>9606</v>
      </c>
      <c r="F1730" t="s">
        <v>11511</v>
      </c>
      <c r="G1730" s="2">
        <v>33.372399999999999</v>
      </c>
      <c r="H1730" t="s">
        <v>11512</v>
      </c>
      <c r="I1730">
        <v>0.3</v>
      </c>
      <c r="K1730" s="3">
        <f t="shared" si="27"/>
        <v>0.3</v>
      </c>
      <c r="L1730" s="4">
        <v>27</v>
      </c>
      <c r="M1730">
        <v>19</v>
      </c>
      <c r="N1730" s="3">
        <v>6.2700000000000006E-2</v>
      </c>
      <c r="O1730" s="3">
        <v>5.4899999999999997E-2</v>
      </c>
      <c r="P1730" s="4">
        <f>$L1730*IF($J1730="",$I1730,VLOOKUP($J1730,margin_ranges!$E$5:$F$10,2,FALSE))</f>
        <v>8.1</v>
      </c>
      <c r="Q1730">
        <f>SUMIF($C$2:$C$4819,$C1730,$P$2:$P6547)/SUMIF($C$2:$C$4819,$C1730,$L$2:$L$4819)</f>
        <v>0.3</v>
      </c>
    </row>
    <row r="1731" spans="1:17" hidden="1" x14ac:dyDescent="0.3">
      <c r="A1731" t="s">
        <v>11502</v>
      </c>
      <c r="B1731" t="s">
        <v>9581</v>
      </c>
      <c r="C1731" t="s">
        <v>9600</v>
      </c>
      <c r="D1731" s="1" t="s">
        <v>9607</v>
      </c>
      <c r="E1731" t="s">
        <v>9608</v>
      </c>
      <c r="F1731" t="s">
        <v>11511</v>
      </c>
      <c r="G1731" s="2">
        <v>33.372399999999999</v>
      </c>
      <c r="H1731" t="s">
        <v>11512</v>
      </c>
      <c r="I1731">
        <v>0.3</v>
      </c>
      <c r="K1731" s="3">
        <f t="shared" ref="K1731:K1794" si="28">Q1731</f>
        <v>0.3</v>
      </c>
      <c r="L1731" s="4">
        <v>16</v>
      </c>
      <c r="M1731">
        <v>11</v>
      </c>
      <c r="N1731" s="3">
        <v>3.9899999999999998E-2</v>
      </c>
      <c r="O1731" s="3">
        <v>5.4899999999999997E-2</v>
      </c>
      <c r="P1731" s="4">
        <f>$L1731*IF($J1731="",$I1731,VLOOKUP($J1731,margin_ranges!$E$5:$F$10,2,FALSE))</f>
        <v>4.8</v>
      </c>
      <c r="Q1731">
        <f>SUMIF($C$2:$C$4819,$C1731,$P$2:$P6548)/SUMIF($C$2:$C$4819,$C1731,$L$2:$L$4819)</f>
        <v>0.3</v>
      </c>
    </row>
    <row r="1732" spans="1:17" hidden="1" x14ac:dyDescent="0.3">
      <c r="A1732" t="s">
        <v>11502</v>
      </c>
      <c r="B1732" t="s">
        <v>9581</v>
      </c>
      <c r="C1732" t="s">
        <v>9600</v>
      </c>
      <c r="D1732" t="s">
        <v>9609</v>
      </c>
      <c r="E1732" t="s">
        <v>9610</v>
      </c>
      <c r="F1732" t="s">
        <v>11511</v>
      </c>
      <c r="G1732" s="2">
        <v>33.372399999999999</v>
      </c>
      <c r="H1732" t="s">
        <v>11512</v>
      </c>
      <c r="I1732">
        <v>0.3</v>
      </c>
      <c r="K1732" s="3">
        <f t="shared" si="28"/>
        <v>0.3</v>
      </c>
      <c r="L1732" s="4">
        <v>24</v>
      </c>
      <c r="M1732">
        <v>16</v>
      </c>
      <c r="N1732" s="3">
        <v>5.4399999999999997E-2</v>
      </c>
      <c r="O1732" s="3">
        <v>5.4899999999999997E-2</v>
      </c>
      <c r="P1732" s="4">
        <f>$L1732*IF($J1732="",$I1732,VLOOKUP($J1732,margin_ranges!$E$5:$F$10,2,FALSE))</f>
        <v>7.1999999999999993</v>
      </c>
      <c r="Q1732">
        <f>SUMIF($C$2:$C$4819,$C1732,$P$2:$P6549)/SUMIF($C$2:$C$4819,$C1732,$L$2:$L$4819)</f>
        <v>0.3</v>
      </c>
    </row>
    <row r="1733" spans="1:17" hidden="1" x14ac:dyDescent="0.3">
      <c r="A1733" t="s">
        <v>11502</v>
      </c>
      <c r="B1733" t="s">
        <v>9581</v>
      </c>
      <c r="C1733" t="s">
        <v>9600</v>
      </c>
      <c r="D1733" t="s">
        <v>9611</v>
      </c>
      <c r="E1733" t="s">
        <v>9612</v>
      </c>
      <c r="F1733" t="s">
        <v>11511</v>
      </c>
      <c r="G1733" s="2">
        <v>33.372399999999999</v>
      </c>
      <c r="H1733" t="s">
        <v>11512</v>
      </c>
      <c r="I1733">
        <v>0.3</v>
      </c>
      <c r="K1733" s="3">
        <f t="shared" si="28"/>
        <v>0.3</v>
      </c>
      <c r="L1733" s="4">
        <v>24</v>
      </c>
      <c r="M1733">
        <v>17</v>
      </c>
      <c r="N1733" s="3">
        <v>5.21E-2</v>
      </c>
      <c r="O1733" s="3">
        <v>5.4899999999999997E-2</v>
      </c>
      <c r="P1733" s="4">
        <f>$L1733*IF($J1733="",$I1733,VLOOKUP($J1733,margin_ranges!$E$5:$F$10,2,FALSE))</f>
        <v>7.1999999999999993</v>
      </c>
      <c r="Q1733">
        <f>SUMIF($C$2:$C$4819,$C1733,$P$2:$P6550)/SUMIF($C$2:$C$4819,$C1733,$L$2:$L$4819)</f>
        <v>0.3</v>
      </c>
    </row>
    <row r="1734" spans="1:17" hidden="1" x14ac:dyDescent="0.3">
      <c r="A1734" t="s">
        <v>11502</v>
      </c>
      <c r="B1734" t="s">
        <v>9069</v>
      </c>
      <c r="C1734" t="s">
        <v>9177</v>
      </c>
      <c r="D1734" t="s">
        <v>9178</v>
      </c>
      <c r="E1734" t="s">
        <v>9179</v>
      </c>
      <c r="F1734" t="s">
        <v>11511</v>
      </c>
      <c r="G1734" s="2">
        <v>13.4495</v>
      </c>
      <c r="H1734" t="s">
        <v>11512</v>
      </c>
      <c r="I1734">
        <v>0.3</v>
      </c>
      <c r="K1734" s="3">
        <f t="shared" si="28"/>
        <v>0.3</v>
      </c>
      <c r="L1734" s="4">
        <v>43</v>
      </c>
      <c r="M1734">
        <v>10</v>
      </c>
      <c r="N1734" s="3">
        <v>0.1109</v>
      </c>
      <c r="O1734" s="3">
        <v>0.21060000000000001</v>
      </c>
      <c r="P1734" s="4">
        <f>$L1734*IF($J1734="",$I1734,VLOOKUP($J1734,margin_ranges!$E$5:$F$10,2,FALSE))</f>
        <v>12.9</v>
      </c>
      <c r="Q1734">
        <f>SUMIF($C$2:$C$4819,$C1734,$P$2:$P6551)/SUMIF($C$2:$C$4819,$C1734,$L$2:$L$4819)</f>
        <v>0.3</v>
      </c>
    </row>
    <row r="1735" spans="1:17" hidden="1" x14ac:dyDescent="0.3">
      <c r="A1735" t="s">
        <v>11502</v>
      </c>
      <c r="B1735" t="s">
        <v>9069</v>
      </c>
      <c r="C1735" t="s">
        <v>9177</v>
      </c>
      <c r="D1735" t="s">
        <v>9180</v>
      </c>
      <c r="E1735" t="s">
        <v>9181</v>
      </c>
      <c r="F1735" t="s">
        <v>11511</v>
      </c>
      <c r="G1735" s="2">
        <v>13.4495</v>
      </c>
      <c r="H1735" t="s">
        <v>11512</v>
      </c>
      <c r="I1735">
        <v>0.3</v>
      </c>
      <c r="K1735" s="3">
        <f t="shared" si="28"/>
        <v>0.3</v>
      </c>
      <c r="L1735" s="4">
        <v>96</v>
      </c>
      <c r="M1735">
        <v>22</v>
      </c>
      <c r="N1735" s="3">
        <v>0.28089999999999998</v>
      </c>
      <c r="O1735" s="3">
        <v>0.21060000000000001</v>
      </c>
      <c r="P1735" s="4">
        <f>$L1735*IF($J1735="",$I1735,VLOOKUP($J1735,margin_ranges!$E$5:$F$10,2,FALSE))</f>
        <v>28.799999999999997</v>
      </c>
      <c r="Q1735">
        <f>SUMIF($C$2:$C$4819,$C1735,$P$2:$P6552)/SUMIF($C$2:$C$4819,$C1735,$L$2:$L$4819)</f>
        <v>0.3</v>
      </c>
    </row>
    <row r="1736" spans="1:17" hidden="1" x14ac:dyDescent="0.3">
      <c r="A1736" t="s">
        <v>11502</v>
      </c>
      <c r="B1736" t="s">
        <v>9069</v>
      </c>
      <c r="C1736" t="s">
        <v>9177</v>
      </c>
      <c r="D1736" t="s">
        <v>9182</v>
      </c>
      <c r="E1736" t="s">
        <v>9183</v>
      </c>
      <c r="F1736" t="s">
        <v>11511</v>
      </c>
      <c r="G1736" s="2">
        <v>13.4495</v>
      </c>
      <c r="H1736" t="s">
        <v>11512</v>
      </c>
      <c r="I1736">
        <v>0.3</v>
      </c>
      <c r="K1736" s="3">
        <f t="shared" si="28"/>
        <v>0.3</v>
      </c>
      <c r="L1736" s="4">
        <v>276</v>
      </c>
      <c r="M1736">
        <v>64</v>
      </c>
      <c r="N1736" s="3">
        <v>0.21990000000000001</v>
      </c>
      <c r="O1736" s="3">
        <v>0.21060000000000001</v>
      </c>
      <c r="P1736" s="4">
        <f>$L1736*IF($J1736="",$I1736,VLOOKUP($J1736,margin_ranges!$E$5:$F$10,2,FALSE))</f>
        <v>82.8</v>
      </c>
      <c r="Q1736">
        <f>SUMIF($C$2:$C$4819,$C1736,$P$2:$P6553)/SUMIF($C$2:$C$4819,$C1736,$L$2:$L$4819)</f>
        <v>0.3</v>
      </c>
    </row>
    <row r="1737" spans="1:17" hidden="1" x14ac:dyDescent="0.3">
      <c r="A1737" t="s">
        <v>11502</v>
      </c>
      <c r="B1737" t="s">
        <v>9069</v>
      </c>
      <c r="C1737" t="s">
        <v>9177</v>
      </c>
      <c r="D1737" t="s">
        <v>9184</v>
      </c>
      <c r="E1737" t="s">
        <v>9185</v>
      </c>
      <c r="F1737" t="s">
        <v>11511</v>
      </c>
      <c r="G1737" s="2">
        <v>13.4495</v>
      </c>
      <c r="H1737" t="s">
        <v>11512</v>
      </c>
      <c r="I1737">
        <v>0.3</v>
      </c>
      <c r="K1737" s="3">
        <f t="shared" si="28"/>
        <v>0.3</v>
      </c>
      <c r="L1737" s="4">
        <v>13</v>
      </c>
      <c r="M1737">
        <v>3</v>
      </c>
      <c r="N1737" s="3">
        <v>0.1075</v>
      </c>
      <c r="O1737" s="3">
        <v>0.21060000000000001</v>
      </c>
      <c r="P1737" s="4">
        <f>$L1737*IF($J1737="",$I1737,VLOOKUP($J1737,margin_ranges!$E$5:$F$10,2,FALSE))</f>
        <v>3.9</v>
      </c>
      <c r="Q1737">
        <f>SUMIF($C$2:$C$4819,$C1737,$P$2:$P6554)/SUMIF($C$2:$C$4819,$C1737,$L$2:$L$4819)</f>
        <v>0.3</v>
      </c>
    </row>
    <row r="1738" spans="1:17" hidden="1" x14ac:dyDescent="0.3">
      <c r="A1738" t="s">
        <v>11502</v>
      </c>
      <c r="B1738" t="s">
        <v>9069</v>
      </c>
      <c r="C1738" t="s">
        <v>9186</v>
      </c>
      <c r="D1738" t="s">
        <v>9187</v>
      </c>
      <c r="E1738" t="s">
        <v>9188</v>
      </c>
      <c r="F1738" t="s">
        <v>11511</v>
      </c>
      <c r="G1738" s="2">
        <v>25</v>
      </c>
      <c r="H1738" t="s">
        <v>11512</v>
      </c>
      <c r="I1738">
        <v>0.3</v>
      </c>
      <c r="K1738" s="3">
        <f t="shared" si="28"/>
        <v>0.3</v>
      </c>
      <c r="L1738" s="4">
        <v>12</v>
      </c>
      <c r="M1738">
        <v>29</v>
      </c>
      <c r="N1738" s="3">
        <v>9.9400000000000002E-2</v>
      </c>
      <c r="O1738" s="3">
        <v>8.9700000000000002E-2</v>
      </c>
      <c r="P1738" s="4">
        <f>$L1738*IF($J1738="",$I1738,VLOOKUP($J1738,margin_ranges!$E$5:$F$10,2,FALSE))</f>
        <v>3.5999999999999996</v>
      </c>
      <c r="Q1738">
        <f>SUMIF($C$2:$C$4819,$C1738,$P$2:$P6555)/SUMIF($C$2:$C$4819,$C1738,$L$2:$L$4819)</f>
        <v>0.3</v>
      </c>
    </row>
    <row r="1739" spans="1:17" hidden="1" x14ac:dyDescent="0.3">
      <c r="A1739" t="s">
        <v>11502</v>
      </c>
      <c r="B1739" t="s">
        <v>9069</v>
      </c>
      <c r="C1739" t="s">
        <v>9186</v>
      </c>
      <c r="D1739" t="s">
        <v>9189</v>
      </c>
      <c r="E1739" t="s">
        <v>9190</v>
      </c>
      <c r="F1739" t="s">
        <v>11511</v>
      </c>
      <c r="G1739" s="2">
        <v>25</v>
      </c>
      <c r="H1739" t="s">
        <v>11512</v>
      </c>
      <c r="I1739">
        <v>0.3</v>
      </c>
      <c r="K1739" s="3">
        <f t="shared" si="28"/>
        <v>0.3</v>
      </c>
      <c r="L1739" s="4">
        <v>22</v>
      </c>
      <c r="M1739">
        <v>53</v>
      </c>
      <c r="N1739" s="3">
        <v>7.4300000000000005E-2</v>
      </c>
      <c r="O1739" s="3">
        <v>8.9700000000000002E-2</v>
      </c>
      <c r="P1739" s="4">
        <f>$L1739*IF($J1739="",$I1739,VLOOKUP($J1739,margin_ranges!$E$5:$F$10,2,FALSE))</f>
        <v>6.6</v>
      </c>
      <c r="Q1739">
        <f>SUMIF($C$2:$C$4819,$C1739,$P$2:$P6556)/SUMIF($C$2:$C$4819,$C1739,$L$2:$L$4819)</f>
        <v>0.3</v>
      </c>
    </row>
    <row r="1740" spans="1:17" hidden="1" x14ac:dyDescent="0.3">
      <c r="A1740" t="s">
        <v>11502</v>
      </c>
      <c r="B1740" t="s">
        <v>8184</v>
      </c>
      <c r="C1740" t="s">
        <v>8193</v>
      </c>
      <c r="D1740" t="s">
        <v>8194</v>
      </c>
      <c r="E1740" t="s">
        <v>8195</v>
      </c>
      <c r="F1740" t="s">
        <v>11511</v>
      </c>
      <c r="G1740" s="2">
        <v>35</v>
      </c>
      <c r="H1740" t="s">
        <v>11515</v>
      </c>
      <c r="I1740">
        <v>0.3</v>
      </c>
      <c r="K1740" s="3">
        <f t="shared" si="28"/>
        <v>0.30000000000000004</v>
      </c>
      <c r="L1740" s="4">
        <v>32</v>
      </c>
      <c r="M1740">
        <v>51</v>
      </c>
      <c r="N1740" s="3">
        <v>0.34420000000000001</v>
      </c>
      <c r="O1740" s="3">
        <v>0.28189999999999998</v>
      </c>
      <c r="P1740" s="4">
        <f>$L1740*IF($J1740="",$I1740,VLOOKUP($J1740,margin_ranges!$E$5:$F$10,2,FALSE))</f>
        <v>9.6</v>
      </c>
      <c r="Q1740">
        <f>SUMIF($C$2:$C$4819,$C1740,$P$2:$P6557)/SUMIF($C$2:$C$4819,$C1740,$L$2:$L$4819)</f>
        <v>0.30000000000000004</v>
      </c>
    </row>
    <row r="1741" spans="1:17" hidden="1" x14ac:dyDescent="0.3">
      <c r="A1741" t="s">
        <v>11502</v>
      </c>
      <c r="B1741" t="s">
        <v>8184</v>
      </c>
      <c r="C1741" t="s">
        <v>8193</v>
      </c>
      <c r="D1741" t="s">
        <v>8196</v>
      </c>
      <c r="E1741" t="s">
        <v>8197</v>
      </c>
      <c r="F1741" t="s">
        <v>11511</v>
      </c>
      <c r="G1741" s="2">
        <v>35</v>
      </c>
      <c r="H1741" t="s">
        <v>11515</v>
      </c>
      <c r="I1741">
        <v>0.3</v>
      </c>
      <c r="K1741" s="3">
        <f t="shared" si="28"/>
        <v>0.30000000000000004</v>
      </c>
      <c r="L1741" s="4">
        <v>30</v>
      </c>
      <c r="M1741">
        <v>49</v>
      </c>
      <c r="N1741" s="3">
        <v>0.2235</v>
      </c>
      <c r="O1741" s="3">
        <v>0.28189999999999998</v>
      </c>
      <c r="P1741" s="4">
        <f>$L1741*IF($J1741="",$I1741,VLOOKUP($J1741,margin_ranges!$E$5:$F$10,2,FALSE))</f>
        <v>9</v>
      </c>
      <c r="Q1741">
        <f>SUMIF($C$2:$C$4819,$C1741,$P$2:$P6558)/SUMIF($C$2:$C$4819,$C1741,$L$2:$L$4819)</f>
        <v>0.30000000000000004</v>
      </c>
    </row>
    <row r="1742" spans="1:17" hidden="1" x14ac:dyDescent="0.3">
      <c r="A1742" t="s">
        <v>11502</v>
      </c>
      <c r="B1742" t="s">
        <v>151</v>
      </c>
      <c r="C1742" t="s">
        <v>361</v>
      </c>
      <c r="D1742" t="s">
        <v>362</v>
      </c>
      <c r="E1742" t="s">
        <v>363</v>
      </c>
      <c r="F1742" t="s">
        <v>11513</v>
      </c>
      <c r="G1742" s="2">
        <v>20</v>
      </c>
      <c r="H1742" t="s">
        <v>11515</v>
      </c>
      <c r="I1742">
        <v>0.3</v>
      </c>
      <c r="K1742" s="3">
        <f t="shared" si="28"/>
        <v>0.22344322344322345</v>
      </c>
      <c r="L1742" s="4">
        <v>192</v>
      </c>
      <c r="M1742">
        <v>23</v>
      </c>
      <c r="N1742" s="3">
        <v>7.4899999999999994E-2</v>
      </c>
      <c r="O1742" s="3">
        <v>0.1953</v>
      </c>
      <c r="P1742" s="4">
        <f>$L1742*IF($J1742="",$I1742,VLOOKUP($J1742,margin_ranges!$E$5:$F$10,2,FALSE))</f>
        <v>57.599999999999994</v>
      </c>
      <c r="Q1742">
        <f>SUMIF($C$2:$C$4819,$C1742,$P$2:$P6559)/SUMIF($C$2:$C$4819,$C1742,$L$2:$L$4819)</f>
        <v>0.22344322344322345</v>
      </c>
    </row>
    <row r="1743" spans="1:17" hidden="1" x14ac:dyDescent="0.3">
      <c r="A1743" t="s">
        <v>11502</v>
      </c>
      <c r="B1743" t="s">
        <v>151</v>
      </c>
      <c r="C1743" t="s">
        <v>361</v>
      </c>
      <c r="D1743" t="s">
        <v>364</v>
      </c>
      <c r="E1743" t="s">
        <v>365</v>
      </c>
      <c r="F1743" t="s">
        <v>11513</v>
      </c>
      <c r="G1743" s="2">
        <v>20</v>
      </c>
      <c r="H1743" t="s">
        <v>11517</v>
      </c>
      <c r="I1743">
        <v>0.2</v>
      </c>
      <c r="K1743" s="3">
        <f t="shared" si="28"/>
        <v>0.22344322344322345</v>
      </c>
      <c r="L1743" s="4">
        <v>627</v>
      </c>
      <c r="M1743">
        <v>77</v>
      </c>
      <c r="N1743" s="3">
        <v>0.31130000000000002</v>
      </c>
      <c r="O1743" s="3">
        <v>0.1953</v>
      </c>
      <c r="P1743" s="4">
        <f>$L1743*IF($J1743="",$I1743,VLOOKUP($J1743,margin_ranges!$E$5:$F$10,2,FALSE))</f>
        <v>125.4</v>
      </c>
      <c r="Q1743">
        <f>SUMIF($C$2:$C$4819,$C1743,$P$2:$P6560)/SUMIF($C$2:$C$4819,$C1743,$L$2:$L$4819)</f>
        <v>0.22344322344322345</v>
      </c>
    </row>
    <row r="1744" spans="1:17" hidden="1" x14ac:dyDescent="0.3">
      <c r="A1744" t="s">
        <v>11502</v>
      </c>
      <c r="B1744" t="s">
        <v>9069</v>
      </c>
      <c r="C1744" t="s">
        <v>9191</v>
      </c>
      <c r="D1744" t="s">
        <v>9192</v>
      </c>
      <c r="E1744" t="s">
        <v>9193</v>
      </c>
      <c r="F1744" t="s">
        <v>11511</v>
      </c>
      <c r="G1744" s="2">
        <v>28.3889</v>
      </c>
      <c r="H1744" t="s">
        <v>11512</v>
      </c>
      <c r="I1744">
        <v>0.3</v>
      </c>
      <c r="K1744" s="3">
        <f t="shared" si="28"/>
        <v>0.3</v>
      </c>
      <c r="L1744" s="4">
        <v>22</v>
      </c>
      <c r="M1744">
        <v>85</v>
      </c>
      <c r="N1744" s="3">
        <v>0.1132</v>
      </c>
      <c r="O1744" s="3">
        <v>0.10440000000000001</v>
      </c>
      <c r="P1744" s="4">
        <f>$L1744*IF($J1744="",$I1744,VLOOKUP($J1744,margin_ranges!$E$5:$F$10,2,FALSE))</f>
        <v>6.6</v>
      </c>
      <c r="Q1744">
        <f>SUMIF($C$2:$C$4819,$C1744,$P$2:$P6561)/SUMIF($C$2:$C$4819,$C1744,$L$2:$L$4819)</f>
        <v>0.3</v>
      </c>
    </row>
    <row r="1745" spans="1:17" hidden="1" x14ac:dyDescent="0.3">
      <c r="A1745" t="s">
        <v>11502</v>
      </c>
      <c r="B1745" t="s">
        <v>6775</v>
      </c>
      <c r="C1745" t="s">
        <v>6907</v>
      </c>
      <c r="D1745" t="s">
        <v>6908</v>
      </c>
      <c r="E1745" t="s">
        <v>6909</v>
      </c>
      <c r="F1745" t="s">
        <v>11513</v>
      </c>
      <c r="G1745" s="2">
        <v>25</v>
      </c>
      <c r="H1745" t="s">
        <v>11512</v>
      </c>
      <c r="I1745">
        <v>0.3</v>
      </c>
      <c r="K1745" s="3">
        <f t="shared" si="28"/>
        <v>0.3</v>
      </c>
      <c r="L1745" s="4">
        <v>159</v>
      </c>
      <c r="M1745">
        <v>37</v>
      </c>
      <c r="N1745" s="3">
        <v>7.5300000000000006E-2</v>
      </c>
      <c r="O1745" s="3">
        <v>7.9100000000000004E-2</v>
      </c>
      <c r="P1745" s="4">
        <f>$L1745*IF($J1745="",$I1745,VLOOKUP($J1745,margin_ranges!$E$5:$F$10,2,FALSE))</f>
        <v>47.699999999999996</v>
      </c>
      <c r="Q1745">
        <f>SUMIF($C$2:$C$4819,$C1745,$P$2:$P6562)/SUMIF($C$2:$C$4819,$C1745,$L$2:$L$4819)</f>
        <v>0.3</v>
      </c>
    </row>
    <row r="1746" spans="1:17" hidden="1" x14ac:dyDescent="0.3">
      <c r="A1746" t="s">
        <v>11502</v>
      </c>
      <c r="B1746" t="s">
        <v>6775</v>
      </c>
      <c r="C1746" t="s">
        <v>6907</v>
      </c>
      <c r="D1746" t="s">
        <v>6910</v>
      </c>
      <c r="E1746" t="s">
        <v>6911</v>
      </c>
      <c r="F1746" t="s">
        <v>11513</v>
      </c>
      <c r="G1746" s="2">
        <v>25</v>
      </c>
      <c r="H1746" t="s">
        <v>11512</v>
      </c>
      <c r="I1746">
        <v>0.3</v>
      </c>
      <c r="K1746" s="3">
        <f t="shared" si="28"/>
        <v>0.3</v>
      </c>
      <c r="L1746" s="4">
        <v>131</v>
      </c>
      <c r="M1746">
        <v>31</v>
      </c>
      <c r="N1746" s="3">
        <v>8.3199999999999996E-2</v>
      </c>
      <c r="O1746" s="3">
        <v>7.9100000000000004E-2</v>
      </c>
      <c r="P1746" s="4">
        <f>$L1746*IF($J1746="",$I1746,VLOOKUP($J1746,margin_ranges!$E$5:$F$10,2,FALSE))</f>
        <v>39.299999999999997</v>
      </c>
      <c r="Q1746">
        <f>SUMIF($C$2:$C$4819,$C1746,$P$2:$P6563)/SUMIF($C$2:$C$4819,$C1746,$L$2:$L$4819)</f>
        <v>0.3</v>
      </c>
    </row>
    <row r="1747" spans="1:17" hidden="1" x14ac:dyDescent="0.3">
      <c r="A1747" t="s">
        <v>11502</v>
      </c>
      <c r="B1747" t="s">
        <v>6775</v>
      </c>
      <c r="C1747" t="s">
        <v>6907</v>
      </c>
      <c r="D1747" s="1" t="s">
        <v>6912</v>
      </c>
      <c r="E1747" t="s">
        <v>6913</v>
      </c>
      <c r="F1747" t="s">
        <v>11513</v>
      </c>
      <c r="G1747" s="2">
        <v>25</v>
      </c>
      <c r="H1747" t="s">
        <v>11512</v>
      </c>
      <c r="I1747">
        <v>0.3</v>
      </c>
      <c r="K1747" s="3">
        <f t="shared" si="28"/>
        <v>0.3</v>
      </c>
      <c r="L1747" s="4">
        <v>134</v>
      </c>
      <c r="M1747">
        <v>32</v>
      </c>
      <c r="N1747" s="3">
        <v>8.0100000000000005E-2</v>
      </c>
      <c r="O1747" s="3">
        <v>7.9100000000000004E-2</v>
      </c>
      <c r="P1747" s="4">
        <f>$L1747*IF($J1747="",$I1747,VLOOKUP($J1747,margin_ranges!$E$5:$F$10,2,FALSE))</f>
        <v>40.199999999999996</v>
      </c>
      <c r="Q1747">
        <f>SUMIF($C$2:$C$4819,$C1747,$P$2:$P6564)/SUMIF($C$2:$C$4819,$C1747,$L$2:$L$4819)</f>
        <v>0.3</v>
      </c>
    </row>
    <row r="1748" spans="1:17" hidden="1" x14ac:dyDescent="0.3">
      <c r="A1748" t="s">
        <v>11502</v>
      </c>
      <c r="B1748" t="s">
        <v>7561</v>
      </c>
      <c r="C1748" t="s">
        <v>7685</v>
      </c>
      <c r="D1748" t="s">
        <v>7686</v>
      </c>
      <c r="E1748" t="s">
        <v>7687</v>
      </c>
      <c r="F1748" t="s">
        <v>11511</v>
      </c>
      <c r="G1748" s="2">
        <v>30.5213</v>
      </c>
      <c r="H1748" t="s">
        <v>11512</v>
      </c>
      <c r="I1748">
        <v>0.3</v>
      </c>
      <c r="K1748" s="3">
        <f t="shared" si="28"/>
        <v>0.3</v>
      </c>
      <c r="L1748" s="4">
        <v>87</v>
      </c>
      <c r="M1748">
        <v>51</v>
      </c>
      <c r="N1748" s="3">
        <v>0.21490000000000001</v>
      </c>
      <c r="O1748" s="3">
        <v>0.2351</v>
      </c>
      <c r="P1748" s="4">
        <f>$L1748*IF($J1748="",$I1748,VLOOKUP($J1748,margin_ranges!$E$5:$F$10,2,FALSE))</f>
        <v>26.099999999999998</v>
      </c>
      <c r="Q1748">
        <f>SUMIF($C$2:$C$4819,$C1748,$P$2:$P6565)/SUMIF($C$2:$C$4819,$C1748,$L$2:$L$4819)</f>
        <v>0.3</v>
      </c>
    </row>
    <row r="1749" spans="1:17" hidden="1" x14ac:dyDescent="0.3">
      <c r="A1749" t="s">
        <v>11502</v>
      </c>
      <c r="B1749" t="s">
        <v>7561</v>
      </c>
      <c r="C1749" t="s">
        <v>7685</v>
      </c>
      <c r="D1749" t="s">
        <v>7688</v>
      </c>
      <c r="E1749" t="s">
        <v>7689</v>
      </c>
      <c r="F1749" t="s">
        <v>11511</v>
      </c>
      <c r="G1749" s="2">
        <v>30.5213</v>
      </c>
      <c r="H1749" t="s">
        <v>11512</v>
      </c>
      <c r="I1749">
        <v>0.3</v>
      </c>
      <c r="K1749" s="3">
        <f t="shared" si="28"/>
        <v>0.3</v>
      </c>
      <c r="L1749" s="4">
        <v>68</v>
      </c>
      <c r="M1749">
        <v>39</v>
      </c>
      <c r="N1749" s="3">
        <v>0.29659999999999997</v>
      </c>
      <c r="O1749" s="3">
        <v>0.2351</v>
      </c>
      <c r="P1749" s="4">
        <f>$L1749*IF($J1749="",$I1749,VLOOKUP($J1749,margin_ranges!$E$5:$F$10,2,FALSE))</f>
        <v>20.399999999999999</v>
      </c>
      <c r="Q1749">
        <f>SUMIF($C$2:$C$4819,$C1749,$P$2:$P6566)/SUMIF($C$2:$C$4819,$C1749,$L$2:$L$4819)</f>
        <v>0.3</v>
      </c>
    </row>
    <row r="1750" spans="1:17" hidden="1" x14ac:dyDescent="0.3">
      <c r="A1750" t="s">
        <v>11502</v>
      </c>
      <c r="B1750" t="s">
        <v>7561</v>
      </c>
      <c r="C1750" t="s">
        <v>7685</v>
      </c>
      <c r="D1750" t="s">
        <v>7690</v>
      </c>
      <c r="E1750" t="s">
        <v>7691</v>
      </c>
      <c r="F1750" t="s">
        <v>11511</v>
      </c>
      <c r="G1750" s="2">
        <v>30.5213</v>
      </c>
      <c r="H1750" t="s">
        <v>11512</v>
      </c>
      <c r="I1750">
        <v>0.3</v>
      </c>
      <c r="K1750" s="3">
        <f t="shared" si="28"/>
        <v>0.3</v>
      </c>
      <c r="L1750" s="4">
        <v>17</v>
      </c>
      <c r="M1750">
        <v>10</v>
      </c>
      <c r="N1750" s="3">
        <v>0.18190000000000001</v>
      </c>
      <c r="O1750" s="3">
        <v>0.2351</v>
      </c>
      <c r="P1750" s="4">
        <f>$L1750*IF($J1750="",$I1750,VLOOKUP($J1750,margin_ranges!$E$5:$F$10,2,FALSE))</f>
        <v>5.0999999999999996</v>
      </c>
      <c r="Q1750">
        <f>SUMIF($C$2:$C$4819,$C1750,$P$2:$P6567)/SUMIF($C$2:$C$4819,$C1750,$L$2:$L$4819)</f>
        <v>0.3</v>
      </c>
    </row>
    <row r="1751" spans="1:17" hidden="1" x14ac:dyDescent="0.3">
      <c r="A1751" t="s">
        <v>11502</v>
      </c>
      <c r="B1751" t="s">
        <v>7271</v>
      </c>
      <c r="C1751" t="s">
        <v>7272</v>
      </c>
      <c r="D1751" t="s">
        <v>7273</v>
      </c>
      <c r="E1751" t="s">
        <v>7274</v>
      </c>
      <c r="F1751" t="s">
        <v>11513</v>
      </c>
      <c r="G1751" s="2">
        <v>37.427199999999999</v>
      </c>
      <c r="H1751" t="s">
        <v>11512</v>
      </c>
      <c r="I1751">
        <v>0.3</v>
      </c>
      <c r="K1751" s="3">
        <f t="shared" si="28"/>
        <v>0.3</v>
      </c>
      <c r="L1751" s="4">
        <v>140</v>
      </c>
      <c r="M1751">
        <v>27</v>
      </c>
      <c r="N1751" s="3">
        <v>0.4864</v>
      </c>
      <c r="O1751" s="3">
        <v>0.21160000000000001</v>
      </c>
      <c r="P1751" s="4">
        <f>$L1751*IF($J1751="",$I1751,VLOOKUP($J1751,margin_ranges!$E$5:$F$10,2,FALSE))</f>
        <v>42</v>
      </c>
      <c r="Q1751">
        <f>SUMIF($C$2:$C$4819,$C1751,$P$2:$P6568)/SUMIF($C$2:$C$4819,$C1751,$L$2:$L$4819)</f>
        <v>0.3</v>
      </c>
    </row>
    <row r="1752" spans="1:17" hidden="1" x14ac:dyDescent="0.3">
      <c r="A1752" t="s">
        <v>11502</v>
      </c>
      <c r="B1752" t="s">
        <v>7271</v>
      </c>
      <c r="C1752" t="s">
        <v>7272</v>
      </c>
      <c r="D1752" t="s">
        <v>7275</v>
      </c>
      <c r="E1752" t="s">
        <v>7276</v>
      </c>
      <c r="F1752" t="s">
        <v>11511</v>
      </c>
      <c r="G1752" s="2">
        <v>37.427199999999999</v>
      </c>
      <c r="H1752" t="s">
        <v>11515</v>
      </c>
      <c r="I1752">
        <v>0.3</v>
      </c>
      <c r="K1752" s="3">
        <f t="shared" si="28"/>
        <v>0.3</v>
      </c>
      <c r="L1752" s="4">
        <v>8</v>
      </c>
      <c r="M1752">
        <v>2</v>
      </c>
      <c r="N1752" s="3">
        <v>3.9199999999999999E-2</v>
      </c>
      <c r="O1752" s="3">
        <v>0.21160000000000001</v>
      </c>
      <c r="P1752" s="4">
        <f>$L1752*IF($J1752="",$I1752,VLOOKUP($J1752,margin_ranges!$E$5:$F$10,2,FALSE))</f>
        <v>2.4</v>
      </c>
      <c r="Q1752">
        <f>SUMIF($C$2:$C$4819,$C1752,$P$2:$P6569)/SUMIF($C$2:$C$4819,$C1752,$L$2:$L$4819)</f>
        <v>0.3</v>
      </c>
    </row>
    <row r="1753" spans="1:17" hidden="1" x14ac:dyDescent="0.3">
      <c r="A1753" t="s">
        <v>11502</v>
      </c>
      <c r="B1753" t="s">
        <v>7271</v>
      </c>
      <c r="C1753" t="s">
        <v>7272</v>
      </c>
      <c r="D1753" t="s">
        <v>7277</v>
      </c>
      <c r="E1753" t="s">
        <v>7278</v>
      </c>
      <c r="F1753" t="s">
        <v>11513</v>
      </c>
      <c r="G1753" s="2">
        <v>37.427199999999999</v>
      </c>
      <c r="H1753" t="s">
        <v>11512</v>
      </c>
      <c r="I1753">
        <v>0.3</v>
      </c>
      <c r="K1753" s="3">
        <f t="shared" si="28"/>
        <v>0.3</v>
      </c>
      <c r="L1753" s="4">
        <v>116</v>
      </c>
      <c r="M1753">
        <v>22</v>
      </c>
      <c r="N1753" s="3">
        <v>0.13980000000000001</v>
      </c>
      <c r="O1753" s="3">
        <v>0.21160000000000001</v>
      </c>
      <c r="P1753" s="4">
        <f>$L1753*IF($J1753="",$I1753,VLOOKUP($J1753,margin_ranges!$E$5:$F$10,2,FALSE))</f>
        <v>34.799999999999997</v>
      </c>
      <c r="Q1753">
        <f>SUMIF($C$2:$C$4819,$C1753,$P$2:$P6570)/SUMIF($C$2:$C$4819,$C1753,$L$2:$L$4819)</f>
        <v>0.3</v>
      </c>
    </row>
    <row r="1754" spans="1:17" hidden="1" x14ac:dyDescent="0.3">
      <c r="A1754" t="s">
        <v>11502</v>
      </c>
      <c r="B1754" t="s">
        <v>7271</v>
      </c>
      <c r="C1754" t="s">
        <v>7272</v>
      </c>
      <c r="D1754" t="s">
        <v>7279</v>
      </c>
      <c r="E1754" t="s">
        <v>7280</v>
      </c>
      <c r="F1754" t="s">
        <v>11513</v>
      </c>
      <c r="G1754" s="2">
        <v>37.427199999999999</v>
      </c>
      <c r="H1754" t="s">
        <v>11512</v>
      </c>
      <c r="I1754">
        <v>0.3</v>
      </c>
      <c r="K1754" s="3">
        <f t="shared" si="28"/>
        <v>0.3</v>
      </c>
      <c r="L1754" s="4">
        <v>260</v>
      </c>
      <c r="M1754">
        <v>50</v>
      </c>
      <c r="N1754" s="3">
        <v>0.17480000000000001</v>
      </c>
      <c r="O1754" s="3">
        <v>0.21160000000000001</v>
      </c>
      <c r="P1754" s="4">
        <f>$L1754*IF($J1754="",$I1754,VLOOKUP($J1754,margin_ranges!$E$5:$F$10,2,FALSE))</f>
        <v>78</v>
      </c>
      <c r="Q1754">
        <f>SUMIF($C$2:$C$4819,$C1754,$P$2:$P6571)/SUMIF($C$2:$C$4819,$C1754,$L$2:$L$4819)</f>
        <v>0.3</v>
      </c>
    </row>
    <row r="1755" spans="1:17" x14ac:dyDescent="0.3">
      <c r="A1755" t="s">
        <v>11502</v>
      </c>
      <c r="B1755" t="s">
        <v>6775</v>
      </c>
      <c r="C1755" t="s">
        <v>6914</v>
      </c>
      <c r="D1755" t="s">
        <v>6915</v>
      </c>
      <c r="E1755" t="s">
        <v>6916</v>
      </c>
      <c r="F1755" t="s">
        <v>11513</v>
      </c>
      <c r="G1755" s="2">
        <v>39.560600000000001</v>
      </c>
      <c r="H1755" t="s">
        <v>11512</v>
      </c>
      <c r="I1755">
        <v>0.3</v>
      </c>
      <c r="J1755" t="s">
        <v>11514</v>
      </c>
      <c r="K1755" s="3">
        <f t="shared" si="28"/>
        <v>0.40683711597010791</v>
      </c>
      <c r="L1755" s="4">
        <v>34809</v>
      </c>
      <c r="M1755">
        <v>60</v>
      </c>
      <c r="N1755" s="3">
        <v>0.2228</v>
      </c>
      <c r="O1755" s="3">
        <v>0.16120000000000001</v>
      </c>
      <c r="P1755" s="4">
        <f>$L1755*IF($J1755="",$I1755,VLOOKUP($J1755,margin_ranges!$E$5:$F$10,2,FALSE))</f>
        <v>14967.869999999999</v>
      </c>
      <c r="Q1755">
        <f>SUMIF($C$2:$C$4819,$C1755,$P$2:$P6572)/SUMIF($C$2:$C$4819,$C1755,$L$2:$L$4819)</f>
        <v>0.40683711597010791</v>
      </c>
    </row>
    <row r="1756" spans="1:17" x14ac:dyDescent="0.3">
      <c r="A1756" t="s">
        <v>11502</v>
      </c>
      <c r="B1756" t="s">
        <v>6775</v>
      </c>
      <c r="C1756" t="s">
        <v>6914</v>
      </c>
      <c r="D1756" t="s">
        <v>6917</v>
      </c>
      <c r="E1756" t="s">
        <v>6918</v>
      </c>
      <c r="F1756" t="s">
        <v>11513</v>
      </c>
      <c r="G1756" s="2">
        <v>39.560600000000001</v>
      </c>
      <c r="H1756" t="s">
        <v>11512</v>
      </c>
      <c r="I1756">
        <v>0.3</v>
      </c>
      <c r="J1756" t="s">
        <v>11514</v>
      </c>
      <c r="K1756" s="3">
        <f t="shared" si="28"/>
        <v>0.40683711597010791</v>
      </c>
      <c r="L1756" s="4">
        <v>12699</v>
      </c>
      <c r="M1756">
        <v>22</v>
      </c>
      <c r="N1756" s="3">
        <v>0.13450000000000001</v>
      </c>
      <c r="O1756" s="3">
        <v>0.16120000000000001</v>
      </c>
      <c r="P1756" s="4">
        <f>$L1756*IF($J1756="",$I1756,VLOOKUP($J1756,margin_ranges!$E$5:$F$10,2,FALSE))</f>
        <v>5460.57</v>
      </c>
      <c r="Q1756">
        <f>SUMIF($C$2:$C$4819,$C1756,$P$2:$P6573)/SUMIF($C$2:$C$4819,$C1756,$L$2:$L$4819)</f>
        <v>0.40683711597010791</v>
      </c>
    </row>
    <row r="1757" spans="1:17" x14ac:dyDescent="0.3">
      <c r="A1757" t="s">
        <v>11502</v>
      </c>
      <c r="B1757" t="s">
        <v>6775</v>
      </c>
      <c r="C1757" t="s">
        <v>6914</v>
      </c>
      <c r="D1757" t="s">
        <v>6919</v>
      </c>
      <c r="E1757" t="s">
        <v>6920</v>
      </c>
      <c r="F1757" t="s">
        <v>11513</v>
      </c>
      <c r="G1757" s="2">
        <v>39.560600000000001</v>
      </c>
      <c r="H1757" t="s">
        <v>11512</v>
      </c>
      <c r="I1757">
        <v>0.3</v>
      </c>
      <c r="J1757" t="s">
        <v>11515</v>
      </c>
      <c r="K1757" s="3">
        <f t="shared" si="28"/>
        <v>0.40683711597010791</v>
      </c>
      <c r="L1757" s="4">
        <v>10300</v>
      </c>
      <c r="M1757">
        <v>18</v>
      </c>
      <c r="N1757" s="3">
        <v>9.3899999999999997E-2</v>
      </c>
      <c r="O1757" s="3">
        <v>0.16120000000000001</v>
      </c>
      <c r="P1757" s="4">
        <f>$L1757*IF($J1757="",$I1757,VLOOKUP($J1757,margin_ranges!$E$5:$F$10,2,FALSE))</f>
        <v>3090</v>
      </c>
      <c r="Q1757">
        <f>SUMIF($C$2:$C$4819,$C1757,$P$2:$P6574)/SUMIF($C$2:$C$4819,$C1757,$L$2:$L$4819)</f>
        <v>0.40683711597010791</v>
      </c>
    </row>
    <row r="1758" spans="1:17" hidden="1" x14ac:dyDescent="0.3">
      <c r="A1758" t="s">
        <v>11502</v>
      </c>
      <c r="B1758" t="s">
        <v>4552</v>
      </c>
      <c r="C1758" t="s">
        <v>4553</v>
      </c>
      <c r="D1758" t="s">
        <v>4554</v>
      </c>
      <c r="E1758" t="s">
        <v>4555</v>
      </c>
      <c r="F1758" t="s">
        <v>11511</v>
      </c>
      <c r="G1758" s="2">
        <v>25</v>
      </c>
      <c r="H1758" t="s">
        <v>11517</v>
      </c>
      <c r="I1758">
        <v>0.2</v>
      </c>
      <c r="K1758" s="3">
        <f t="shared" si="28"/>
        <v>0.22499999999999998</v>
      </c>
      <c r="L1758" s="4">
        <v>171</v>
      </c>
      <c r="M1758">
        <v>73</v>
      </c>
      <c r="N1758" s="3">
        <v>0.24959999999999999</v>
      </c>
      <c r="O1758" s="3">
        <v>0.16220000000000001</v>
      </c>
      <c r="P1758" s="4">
        <f>$L1758*IF($J1758="",$I1758,VLOOKUP($J1758,margin_ranges!$E$5:$F$10,2,FALSE))</f>
        <v>34.200000000000003</v>
      </c>
      <c r="Q1758">
        <f>SUMIF($C$2:$C$4819,$C1758,$P$2:$P6575)/SUMIF($C$2:$C$4819,$C1758,$L$2:$L$4819)</f>
        <v>0.22499999999999998</v>
      </c>
    </row>
    <row r="1759" spans="1:17" hidden="1" x14ac:dyDescent="0.3">
      <c r="A1759" t="s">
        <v>11502</v>
      </c>
      <c r="B1759" t="s">
        <v>4552</v>
      </c>
      <c r="C1759" t="s">
        <v>4553</v>
      </c>
      <c r="D1759" t="s">
        <v>4556</v>
      </c>
      <c r="E1759" t="s">
        <v>4557</v>
      </c>
      <c r="F1759" t="s">
        <v>11511</v>
      </c>
      <c r="G1759" s="2">
        <v>25</v>
      </c>
      <c r="H1759" t="s">
        <v>11515</v>
      </c>
      <c r="I1759">
        <v>0.3</v>
      </c>
      <c r="K1759" s="3">
        <f t="shared" si="28"/>
        <v>0.22499999999999998</v>
      </c>
      <c r="L1759" s="4">
        <v>57</v>
      </c>
      <c r="M1759">
        <v>24</v>
      </c>
      <c r="N1759" s="3">
        <v>7.9200000000000007E-2</v>
      </c>
      <c r="O1759" s="3">
        <v>0.16220000000000001</v>
      </c>
      <c r="P1759" s="4">
        <f>$L1759*IF($J1759="",$I1759,VLOOKUP($J1759,margin_ranges!$E$5:$F$10,2,FALSE))</f>
        <v>17.099999999999998</v>
      </c>
      <c r="Q1759">
        <f>SUMIF($C$2:$C$4819,$C1759,$P$2:$P6576)/SUMIF($C$2:$C$4819,$C1759,$L$2:$L$4819)</f>
        <v>0.22499999999999998</v>
      </c>
    </row>
    <row r="1760" spans="1:17" hidden="1" x14ac:dyDescent="0.3">
      <c r="A1760" t="s">
        <v>11502</v>
      </c>
      <c r="B1760" t="s">
        <v>8150</v>
      </c>
      <c r="C1760" t="s">
        <v>8151</v>
      </c>
      <c r="D1760" t="s">
        <v>8152</v>
      </c>
      <c r="E1760" t="s">
        <v>8153</v>
      </c>
      <c r="F1760" t="s">
        <v>11511</v>
      </c>
      <c r="G1760" s="2">
        <v>29.4224</v>
      </c>
      <c r="H1760" t="s">
        <v>11515</v>
      </c>
      <c r="I1760">
        <v>0.3</v>
      </c>
      <c r="K1760" s="3">
        <f t="shared" si="28"/>
        <v>0.3</v>
      </c>
      <c r="L1760" s="4">
        <v>52</v>
      </c>
      <c r="M1760">
        <v>94</v>
      </c>
      <c r="N1760" s="3">
        <v>0.8831</v>
      </c>
      <c r="O1760" s="3">
        <v>0.82569999999999999</v>
      </c>
      <c r="P1760" s="4">
        <f>$L1760*IF($J1760="",$I1760,VLOOKUP($J1760,margin_ranges!$E$5:$F$10,2,FALSE))</f>
        <v>15.6</v>
      </c>
      <c r="Q1760">
        <f>SUMIF($C$2:$C$4819,$C1760,$P$2:$P6577)/SUMIF($C$2:$C$4819,$C1760,$L$2:$L$4819)</f>
        <v>0.3</v>
      </c>
    </row>
    <row r="1761" spans="1:17" hidden="1" x14ac:dyDescent="0.3">
      <c r="A1761" t="s">
        <v>11502</v>
      </c>
      <c r="B1761" t="s">
        <v>151</v>
      </c>
      <c r="C1761" t="s">
        <v>367</v>
      </c>
      <c r="D1761" t="s">
        <v>368</v>
      </c>
      <c r="E1761" t="s">
        <v>369</v>
      </c>
      <c r="F1761" t="s">
        <v>11511</v>
      </c>
      <c r="G1761" s="2">
        <v>25</v>
      </c>
      <c r="H1761" t="s">
        <v>11512</v>
      </c>
      <c r="I1761">
        <v>0.3</v>
      </c>
      <c r="K1761" s="3">
        <f t="shared" si="28"/>
        <v>0.3</v>
      </c>
      <c r="L1761" s="4">
        <v>8</v>
      </c>
      <c r="M1761">
        <v>100</v>
      </c>
      <c r="N1761" s="3">
        <v>6.7100000000000007E-2</v>
      </c>
      <c r="O1761" s="3">
        <v>6.7100000000000007E-2</v>
      </c>
      <c r="P1761" s="4">
        <f>$L1761*IF($J1761="",$I1761,VLOOKUP($J1761,margin_ranges!$E$5:$F$10,2,FALSE))</f>
        <v>2.4</v>
      </c>
      <c r="Q1761">
        <f>SUMIF($C$2:$C$4819,$C1761,$P$2:$P6578)/SUMIF($C$2:$C$4819,$C1761,$L$2:$L$4819)</f>
        <v>0.3</v>
      </c>
    </row>
    <row r="1762" spans="1:17" hidden="1" x14ac:dyDescent="0.3">
      <c r="A1762" t="s">
        <v>11502</v>
      </c>
      <c r="B1762" t="s">
        <v>4558</v>
      </c>
      <c r="C1762" t="s">
        <v>4559</v>
      </c>
      <c r="D1762" t="s">
        <v>4560</v>
      </c>
      <c r="E1762" t="s">
        <v>4561</v>
      </c>
      <c r="F1762" t="s">
        <v>11511</v>
      </c>
      <c r="G1762" s="2">
        <v>25</v>
      </c>
      <c r="H1762" t="s">
        <v>11515</v>
      </c>
      <c r="I1762">
        <v>0.3</v>
      </c>
      <c r="K1762" s="3">
        <f t="shared" si="28"/>
        <v>0.3</v>
      </c>
      <c r="L1762" s="4">
        <v>75</v>
      </c>
      <c r="M1762">
        <v>81</v>
      </c>
      <c r="N1762" s="3">
        <v>0.17829999999999999</v>
      </c>
      <c r="O1762" s="3">
        <v>0.14649999999999999</v>
      </c>
      <c r="P1762" s="4">
        <f>$L1762*IF($J1762="",$I1762,VLOOKUP($J1762,margin_ranges!$E$5:$F$10,2,FALSE))</f>
        <v>22.5</v>
      </c>
      <c r="Q1762">
        <f>SUMIF($C$2:$C$4819,$C1762,$P$2:$P6579)/SUMIF($C$2:$C$4819,$C1762,$L$2:$L$4819)</f>
        <v>0.3</v>
      </c>
    </row>
    <row r="1763" spans="1:17" hidden="1" x14ac:dyDescent="0.3">
      <c r="A1763" t="s">
        <v>11502</v>
      </c>
      <c r="B1763" t="s">
        <v>4558</v>
      </c>
      <c r="C1763" t="s">
        <v>4559</v>
      </c>
      <c r="D1763" t="s">
        <v>4562</v>
      </c>
      <c r="E1763" t="s">
        <v>4563</v>
      </c>
      <c r="F1763" t="s">
        <v>11511</v>
      </c>
      <c r="G1763" s="2">
        <v>25</v>
      </c>
      <c r="H1763" t="s">
        <v>11515</v>
      </c>
      <c r="I1763">
        <v>0.3</v>
      </c>
      <c r="K1763" s="3">
        <f t="shared" si="28"/>
        <v>0.3</v>
      </c>
      <c r="L1763" s="4">
        <v>17</v>
      </c>
      <c r="M1763">
        <v>19</v>
      </c>
      <c r="N1763" s="3">
        <v>8.72E-2</v>
      </c>
      <c r="O1763" s="3">
        <v>0.14649999999999999</v>
      </c>
      <c r="P1763" s="4">
        <f>$L1763*IF($J1763="",$I1763,VLOOKUP($J1763,margin_ranges!$E$5:$F$10,2,FALSE))</f>
        <v>5.0999999999999996</v>
      </c>
      <c r="Q1763">
        <f>SUMIF($C$2:$C$4819,$C1763,$P$2:$P6580)/SUMIF($C$2:$C$4819,$C1763,$L$2:$L$4819)</f>
        <v>0.3</v>
      </c>
    </row>
    <row r="1764" spans="1:17" hidden="1" x14ac:dyDescent="0.3">
      <c r="A1764" t="s">
        <v>11502</v>
      </c>
      <c r="B1764" t="s">
        <v>2967</v>
      </c>
      <c r="C1764" t="s">
        <v>2991</v>
      </c>
      <c r="D1764" t="s">
        <v>2992</v>
      </c>
      <c r="E1764" t="s">
        <v>2993</v>
      </c>
      <c r="F1764" t="s">
        <v>11511</v>
      </c>
      <c r="G1764" s="2">
        <v>29</v>
      </c>
      <c r="H1764" t="s">
        <v>11512</v>
      </c>
      <c r="I1764">
        <v>0.3</v>
      </c>
      <c r="K1764" s="3">
        <f t="shared" si="28"/>
        <v>0.3</v>
      </c>
      <c r="L1764" s="4">
        <v>119</v>
      </c>
      <c r="M1764">
        <v>57</v>
      </c>
      <c r="N1764" s="3">
        <v>0.25690000000000002</v>
      </c>
      <c r="O1764" s="3">
        <v>0.28510000000000002</v>
      </c>
      <c r="P1764" s="4">
        <f>$L1764*IF($J1764="",$I1764,VLOOKUP($J1764,margin_ranges!$E$5:$F$10,2,FALSE))</f>
        <v>35.699999999999996</v>
      </c>
      <c r="Q1764">
        <f>SUMIF($C$2:$C$4819,$C1764,$P$2:$P6581)/SUMIF($C$2:$C$4819,$C1764,$L$2:$L$4819)</f>
        <v>0.3</v>
      </c>
    </row>
    <row r="1765" spans="1:17" hidden="1" x14ac:dyDescent="0.3">
      <c r="A1765" t="s">
        <v>11502</v>
      </c>
      <c r="B1765" t="s">
        <v>2967</v>
      </c>
      <c r="C1765" t="s">
        <v>2991</v>
      </c>
      <c r="D1765" t="s">
        <v>2994</v>
      </c>
      <c r="E1765" t="s">
        <v>2995</v>
      </c>
      <c r="F1765" t="s">
        <v>11511</v>
      </c>
      <c r="G1765" s="2">
        <v>29</v>
      </c>
      <c r="H1765" t="s">
        <v>11512</v>
      </c>
      <c r="I1765">
        <v>0.3</v>
      </c>
      <c r="K1765" s="3">
        <f t="shared" si="28"/>
        <v>0.3</v>
      </c>
      <c r="L1765" s="4">
        <v>90</v>
      </c>
      <c r="M1765">
        <v>43</v>
      </c>
      <c r="N1765" s="3">
        <v>0.3458</v>
      </c>
      <c r="O1765" s="3">
        <v>0.28510000000000002</v>
      </c>
      <c r="P1765" s="4">
        <f>$L1765*IF($J1765="",$I1765,VLOOKUP($J1765,margin_ranges!$E$5:$F$10,2,FALSE))</f>
        <v>27</v>
      </c>
      <c r="Q1765">
        <f>SUMIF($C$2:$C$4819,$C1765,$P$2:$P6582)/SUMIF($C$2:$C$4819,$C1765,$L$2:$L$4819)</f>
        <v>0.3</v>
      </c>
    </row>
    <row r="1766" spans="1:17" hidden="1" x14ac:dyDescent="0.3">
      <c r="A1766" t="s">
        <v>11502</v>
      </c>
      <c r="B1766" t="s">
        <v>151</v>
      </c>
      <c r="C1766" t="s">
        <v>370</v>
      </c>
      <c r="D1766" t="s">
        <v>371</v>
      </c>
      <c r="E1766" t="s">
        <v>372</v>
      </c>
      <c r="F1766" t="s">
        <v>11511</v>
      </c>
      <c r="G1766" s="2">
        <v>31.811299999999999</v>
      </c>
      <c r="H1766" t="s">
        <v>11512</v>
      </c>
      <c r="I1766">
        <v>0.3</v>
      </c>
      <c r="K1766" s="3">
        <f t="shared" si="28"/>
        <v>0.3</v>
      </c>
      <c r="L1766" s="4">
        <v>7</v>
      </c>
      <c r="M1766">
        <v>61</v>
      </c>
      <c r="N1766" s="3">
        <v>2.46E-2</v>
      </c>
      <c r="O1766" s="3">
        <v>2.41E-2</v>
      </c>
      <c r="P1766" s="4">
        <f>$L1766*IF($J1766="",$I1766,VLOOKUP($J1766,margin_ranges!$E$5:$F$10,2,FALSE))</f>
        <v>2.1</v>
      </c>
      <c r="Q1766">
        <f>SUMIF($C$2:$C$4819,$C1766,$P$2:$P6583)/SUMIF($C$2:$C$4819,$C1766,$L$2:$L$4819)</f>
        <v>0.3</v>
      </c>
    </row>
    <row r="1767" spans="1:17" hidden="1" x14ac:dyDescent="0.3">
      <c r="A1767" t="s">
        <v>11502</v>
      </c>
      <c r="B1767" t="s">
        <v>614</v>
      </c>
      <c r="C1767" t="s">
        <v>706</v>
      </c>
      <c r="D1767" t="s">
        <v>707</v>
      </c>
      <c r="E1767" t="s">
        <v>708</v>
      </c>
      <c r="F1767" t="s">
        <v>11513</v>
      </c>
      <c r="G1767" s="2">
        <v>29</v>
      </c>
      <c r="H1767" t="s">
        <v>11512</v>
      </c>
      <c r="I1767">
        <v>0.3</v>
      </c>
      <c r="K1767" s="3">
        <f t="shared" si="28"/>
        <v>0.3</v>
      </c>
      <c r="L1767" s="4">
        <v>5446</v>
      </c>
      <c r="M1767">
        <v>36</v>
      </c>
      <c r="N1767" s="3">
        <v>0.5877</v>
      </c>
      <c r="O1767" s="3">
        <v>0.56440000000000001</v>
      </c>
      <c r="P1767" s="4">
        <f>$L1767*IF($J1767="",$I1767,VLOOKUP($J1767,margin_ranges!$E$5:$F$10,2,FALSE))</f>
        <v>1633.8</v>
      </c>
      <c r="Q1767">
        <f>SUMIF($C$2:$C$4819,$C1767,$P$2:$P6584)/SUMIF($C$2:$C$4819,$C1767,$L$2:$L$4819)</f>
        <v>0.3</v>
      </c>
    </row>
    <row r="1768" spans="1:17" hidden="1" x14ac:dyDescent="0.3">
      <c r="A1768" t="s">
        <v>11502</v>
      </c>
      <c r="B1768" t="s">
        <v>614</v>
      </c>
      <c r="C1768" t="s">
        <v>706</v>
      </c>
      <c r="D1768" t="s">
        <v>709</v>
      </c>
      <c r="E1768" t="s">
        <v>710</v>
      </c>
      <c r="F1768" t="s">
        <v>11513</v>
      </c>
      <c r="G1768" s="2">
        <v>29</v>
      </c>
      <c r="H1768" t="s">
        <v>11512</v>
      </c>
      <c r="I1768">
        <v>0.3</v>
      </c>
      <c r="K1768" s="3">
        <f t="shared" si="28"/>
        <v>0.3</v>
      </c>
      <c r="L1768" s="4">
        <v>4942</v>
      </c>
      <c r="M1768">
        <v>33</v>
      </c>
      <c r="N1768" s="3">
        <v>0.5544</v>
      </c>
      <c r="O1768" s="3">
        <v>0.56440000000000001</v>
      </c>
      <c r="P1768" s="4">
        <f>$L1768*IF($J1768="",$I1768,VLOOKUP($J1768,margin_ranges!$E$5:$F$10,2,FALSE))</f>
        <v>1482.6</v>
      </c>
      <c r="Q1768">
        <f>SUMIF($C$2:$C$4819,$C1768,$P$2:$P6585)/SUMIF($C$2:$C$4819,$C1768,$L$2:$L$4819)</f>
        <v>0.3</v>
      </c>
    </row>
    <row r="1769" spans="1:17" hidden="1" x14ac:dyDescent="0.3">
      <c r="A1769" t="s">
        <v>11502</v>
      </c>
      <c r="B1769" t="s">
        <v>614</v>
      </c>
      <c r="C1769" t="s">
        <v>706</v>
      </c>
      <c r="D1769" t="s">
        <v>711</v>
      </c>
      <c r="E1769" t="s">
        <v>712</v>
      </c>
      <c r="F1769" t="s">
        <v>11513</v>
      </c>
      <c r="G1769" s="2">
        <v>29</v>
      </c>
      <c r="H1769" t="s">
        <v>11512</v>
      </c>
      <c r="I1769">
        <v>0.3</v>
      </c>
      <c r="K1769" s="3">
        <f t="shared" si="28"/>
        <v>0.3</v>
      </c>
      <c r="L1769" s="4">
        <v>4582</v>
      </c>
      <c r="M1769">
        <v>31</v>
      </c>
      <c r="N1769" s="3">
        <v>0.55089999999999995</v>
      </c>
      <c r="O1769" s="3">
        <v>0.56440000000000001</v>
      </c>
      <c r="P1769" s="4">
        <f>$L1769*IF($J1769="",$I1769,VLOOKUP($J1769,margin_ranges!$E$5:$F$10,2,FALSE))</f>
        <v>1374.6</v>
      </c>
      <c r="Q1769">
        <f>SUMIF($C$2:$C$4819,$C1769,$P$2:$P6586)/SUMIF($C$2:$C$4819,$C1769,$L$2:$L$4819)</f>
        <v>0.3</v>
      </c>
    </row>
    <row r="1770" spans="1:17" hidden="1" x14ac:dyDescent="0.3">
      <c r="A1770" t="s">
        <v>11502</v>
      </c>
      <c r="B1770" t="s">
        <v>4902</v>
      </c>
      <c r="C1770" t="s">
        <v>4903</v>
      </c>
      <c r="D1770" t="s">
        <v>4904</v>
      </c>
      <c r="E1770" t="s">
        <v>4905</v>
      </c>
      <c r="F1770" t="s">
        <v>11511</v>
      </c>
      <c r="G1770" s="2">
        <v>28.483899999999998</v>
      </c>
      <c r="H1770" t="s">
        <v>11515</v>
      </c>
      <c r="I1770">
        <v>0.3</v>
      </c>
      <c r="K1770" s="3">
        <f t="shared" si="28"/>
        <v>0.30000000000000004</v>
      </c>
      <c r="L1770" s="4">
        <v>56</v>
      </c>
      <c r="M1770">
        <v>39</v>
      </c>
      <c r="N1770" s="3">
        <v>0.2402</v>
      </c>
      <c r="O1770" s="3">
        <v>0.1888</v>
      </c>
      <c r="P1770" s="4">
        <f>$L1770*IF($J1770="",$I1770,VLOOKUP($J1770,margin_ranges!$E$5:$F$10,2,FALSE))</f>
        <v>16.8</v>
      </c>
      <c r="Q1770">
        <f>SUMIF($C$2:$C$4819,$C1770,$P$2:$P6587)/SUMIF($C$2:$C$4819,$C1770,$L$2:$L$4819)</f>
        <v>0.30000000000000004</v>
      </c>
    </row>
    <row r="1771" spans="1:17" hidden="1" x14ac:dyDescent="0.3">
      <c r="A1771" t="s">
        <v>11502</v>
      </c>
      <c r="B1771" t="s">
        <v>4902</v>
      </c>
      <c r="C1771" t="s">
        <v>4903</v>
      </c>
      <c r="D1771" s="1" t="s">
        <v>4906</v>
      </c>
      <c r="E1771" t="s">
        <v>4907</v>
      </c>
      <c r="F1771" t="s">
        <v>11511</v>
      </c>
      <c r="G1771" s="2">
        <v>28.483899999999998</v>
      </c>
      <c r="H1771" t="s">
        <v>11515</v>
      </c>
      <c r="I1771">
        <v>0.3</v>
      </c>
      <c r="K1771" s="3">
        <f t="shared" si="28"/>
        <v>0.30000000000000004</v>
      </c>
      <c r="L1771" s="4">
        <v>20</v>
      </c>
      <c r="M1771">
        <v>14</v>
      </c>
      <c r="N1771" s="3">
        <v>0.24840000000000001</v>
      </c>
      <c r="O1771" s="3">
        <v>0.1888</v>
      </c>
      <c r="P1771" s="4">
        <f>$L1771*IF($J1771="",$I1771,VLOOKUP($J1771,margin_ranges!$E$5:$F$10,2,FALSE))</f>
        <v>6</v>
      </c>
      <c r="Q1771">
        <f>SUMIF($C$2:$C$4819,$C1771,$P$2:$P6588)/SUMIF($C$2:$C$4819,$C1771,$L$2:$L$4819)</f>
        <v>0.30000000000000004</v>
      </c>
    </row>
    <row r="1772" spans="1:17" hidden="1" x14ac:dyDescent="0.3">
      <c r="A1772" t="s">
        <v>11502</v>
      </c>
      <c r="B1772" t="s">
        <v>4902</v>
      </c>
      <c r="C1772" t="s">
        <v>4903</v>
      </c>
      <c r="D1772" t="s">
        <v>4908</v>
      </c>
      <c r="E1772" t="s">
        <v>4909</v>
      </c>
      <c r="F1772" t="s">
        <v>11511</v>
      </c>
      <c r="G1772" s="2">
        <v>28.483899999999998</v>
      </c>
      <c r="H1772" t="s">
        <v>11515</v>
      </c>
      <c r="I1772">
        <v>0.3</v>
      </c>
      <c r="K1772" s="3">
        <f t="shared" si="28"/>
        <v>0.30000000000000004</v>
      </c>
      <c r="L1772" s="4">
        <v>58</v>
      </c>
      <c r="M1772">
        <v>40</v>
      </c>
      <c r="N1772" s="3">
        <v>0.23269999999999999</v>
      </c>
      <c r="O1772" s="3">
        <v>0.1888</v>
      </c>
      <c r="P1772" s="4">
        <f>$L1772*IF($J1772="",$I1772,VLOOKUP($J1772,margin_ranges!$E$5:$F$10,2,FALSE))</f>
        <v>17.399999999999999</v>
      </c>
      <c r="Q1772">
        <f>SUMIF($C$2:$C$4819,$C1772,$P$2:$P6589)/SUMIF($C$2:$C$4819,$C1772,$L$2:$L$4819)</f>
        <v>0.30000000000000004</v>
      </c>
    </row>
    <row r="1773" spans="1:17" hidden="1" x14ac:dyDescent="0.3">
      <c r="A1773" t="s">
        <v>11502</v>
      </c>
      <c r="B1773" t="s">
        <v>4902</v>
      </c>
      <c r="C1773" t="s">
        <v>4903</v>
      </c>
      <c r="D1773" t="s">
        <v>4910</v>
      </c>
      <c r="E1773" t="s">
        <v>4911</v>
      </c>
      <c r="F1773" t="s">
        <v>11511</v>
      </c>
      <c r="G1773" s="2">
        <v>28.483899999999998</v>
      </c>
      <c r="H1773" t="s">
        <v>11512</v>
      </c>
      <c r="I1773">
        <v>0.3</v>
      </c>
      <c r="K1773" s="3">
        <f t="shared" si="28"/>
        <v>0.30000000000000004</v>
      </c>
      <c r="L1773" s="4">
        <v>12</v>
      </c>
      <c r="M1773">
        <v>8</v>
      </c>
      <c r="N1773" s="3">
        <v>0.15759999999999999</v>
      </c>
      <c r="O1773" s="3">
        <v>0.1888</v>
      </c>
      <c r="P1773" s="4">
        <f>$L1773*IF($J1773="",$I1773,VLOOKUP($J1773,margin_ranges!$E$5:$F$10,2,FALSE))</f>
        <v>3.5999999999999996</v>
      </c>
      <c r="Q1773">
        <f>SUMIF($C$2:$C$4819,$C1773,$P$2:$P6590)/SUMIF($C$2:$C$4819,$C1773,$L$2:$L$4819)</f>
        <v>0.30000000000000004</v>
      </c>
    </row>
    <row r="1774" spans="1:17" hidden="1" x14ac:dyDescent="0.3">
      <c r="A1774" t="s">
        <v>11502</v>
      </c>
      <c r="B1774" t="s">
        <v>4564</v>
      </c>
      <c r="C1774" t="s">
        <v>4564</v>
      </c>
      <c r="D1774" t="s">
        <v>4565</v>
      </c>
      <c r="E1774" t="s">
        <v>4566</v>
      </c>
      <c r="F1774" t="s">
        <v>11511</v>
      </c>
      <c r="G1774" s="2">
        <v>25</v>
      </c>
      <c r="H1774" t="s">
        <v>11512</v>
      </c>
      <c r="I1774">
        <v>0.3</v>
      </c>
      <c r="K1774" s="3">
        <f t="shared" si="28"/>
        <v>0.3</v>
      </c>
      <c r="L1774" s="4">
        <v>12</v>
      </c>
      <c r="M1774">
        <v>13</v>
      </c>
      <c r="N1774" s="3">
        <v>0.14760000000000001</v>
      </c>
      <c r="O1774" s="3">
        <v>0.15890000000000001</v>
      </c>
      <c r="P1774" s="4">
        <f>$L1774*IF($J1774="",$I1774,VLOOKUP($J1774,margin_ranges!$E$5:$F$10,2,FALSE))</f>
        <v>3.5999999999999996</v>
      </c>
      <c r="Q1774">
        <f>SUMIF($C$2:$C$4819,$C1774,$P$2:$P6591)/SUMIF($C$2:$C$4819,$C1774,$L$2:$L$4819)</f>
        <v>0.3</v>
      </c>
    </row>
    <row r="1775" spans="1:17" hidden="1" x14ac:dyDescent="0.3">
      <c r="A1775" t="s">
        <v>11502</v>
      </c>
      <c r="B1775" t="s">
        <v>4564</v>
      </c>
      <c r="C1775" s="1" t="s">
        <v>4564</v>
      </c>
      <c r="D1775" t="s">
        <v>4567</v>
      </c>
      <c r="E1775" t="s">
        <v>4568</v>
      </c>
      <c r="F1775" t="s">
        <v>11511</v>
      </c>
      <c r="G1775" s="2">
        <v>25</v>
      </c>
      <c r="H1775" t="s">
        <v>11512</v>
      </c>
      <c r="I1775">
        <v>0.3</v>
      </c>
      <c r="K1775" s="3">
        <f t="shared" si="28"/>
        <v>0.3</v>
      </c>
      <c r="L1775" s="4">
        <v>10</v>
      </c>
      <c r="M1775">
        <v>12</v>
      </c>
      <c r="N1775" s="3">
        <v>0.12939999999999999</v>
      </c>
      <c r="O1775" s="3">
        <v>0.15890000000000001</v>
      </c>
      <c r="P1775" s="4">
        <f>$L1775*IF($J1775="",$I1775,VLOOKUP($J1775,margin_ranges!$E$5:$F$10,2,FALSE))</f>
        <v>3</v>
      </c>
      <c r="Q1775">
        <f>SUMIF($C$2:$C$4819,$C1775,$P$2:$P6592)/SUMIF($C$2:$C$4819,$C1775,$L$2:$L$4819)</f>
        <v>0.3</v>
      </c>
    </row>
    <row r="1776" spans="1:17" hidden="1" x14ac:dyDescent="0.3">
      <c r="A1776" t="s">
        <v>11502</v>
      </c>
      <c r="B1776" t="s">
        <v>4564</v>
      </c>
      <c r="C1776" t="s">
        <v>4564</v>
      </c>
      <c r="D1776" t="s">
        <v>4569</v>
      </c>
      <c r="E1776" t="s">
        <v>4570</v>
      </c>
      <c r="F1776" t="s">
        <v>11511</v>
      </c>
      <c r="G1776" s="2">
        <v>25</v>
      </c>
      <c r="H1776" t="s">
        <v>11512</v>
      </c>
      <c r="I1776">
        <v>0.3</v>
      </c>
      <c r="K1776" s="3">
        <f t="shared" si="28"/>
        <v>0.3</v>
      </c>
      <c r="L1776" s="4">
        <v>39</v>
      </c>
      <c r="M1776">
        <v>45</v>
      </c>
      <c r="N1776" s="3">
        <v>0.1535</v>
      </c>
      <c r="O1776" s="3">
        <v>0.15890000000000001</v>
      </c>
      <c r="P1776" s="4">
        <f>$L1776*IF($J1776="",$I1776,VLOOKUP($J1776,margin_ranges!$E$5:$F$10,2,FALSE))</f>
        <v>11.7</v>
      </c>
      <c r="Q1776">
        <f>SUMIF($C$2:$C$4819,$C1776,$P$2:$P6593)/SUMIF($C$2:$C$4819,$C1776,$L$2:$L$4819)</f>
        <v>0.3</v>
      </c>
    </row>
    <row r="1777" spans="1:17" hidden="1" x14ac:dyDescent="0.3">
      <c r="A1777" t="s">
        <v>11502</v>
      </c>
      <c r="B1777" t="s">
        <v>4564</v>
      </c>
      <c r="C1777" t="s">
        <v>4564</v>
      </c>
      <c r="D1777" s="1" t="s">
        <v>4571</v>
      </c>
      <c r="E1777" t="s">
        <v>4572</v>
      </c>
      <c r="F1777" t="s">
        <v>11511</v>
      </c>
      <c r="G1777" s="2">
        <v>25</v>
      </c>
      <c r="H1777" t="s">
        <v>11512</v>
      </c>
      <c r="I1777">
        <v>0.3</v>
      </c>
      <c r="K1777" s="3">
        <f t="shared" si="28"/>
        <v>0.3</v>
      </c>
      <c r="L1777" s="4">
        <v>12</v>
      </c>
      <c r="M1777">
        <v>13</v>
      </c>
      <c r="N1777" s="3">
        <v>0.14949999999999999</v>
      </c>
      <c r="O1777" s="3">
        <v>0.15890000000000001</v>
      </c>
      <c r="P1777" s="4">
        <f>$L1777*IF($J1777="",$I1777,VLOOKUP($J1777,margin_ranges!$E$5:$F$10,2,FALSE))</f>
        <v>3.5999999999999996</v>
      </c>
      <c r="Q1777">
        <f>SUMIF($C$2:$C$4819,$C1777,$P$2:$P6594)/SUMIF($C$2:$C$4819,$C1777,$L$2:$L$4819)</f>
        <v>0.3</v>
      </c>
    </row>
    <row r="1778" spans="1:17" hidden="1" x14ac:dyDescent="0.3">
      <c r="A1778" t="s">
        <v>11502</v>
      </c>
      <c r="B1778" t="s">
        <v>4573</v>
      </c>
      <c r="C1778" t="s">
        <v>4574</v>
      </c>
      <c r="D1778" t="s">
        <v>4575</v>
      </c>
      <c r="E1778" t="s">
        <v>4576</v>
      </c>
      <c r="F1778" t="s">
        <v>11513</v>
      </c>
      <c r="G1778" s="2">
        <v>30</v>
      </c>
      <c r="H1778" t="s">
        <v>11515</v>
      </c>
      <c r="I1778">
        <v>0.3</v>
      </c>
      <c r="K1778" s="3">
        <f t="shared" si="28"/>
        <v>0.3</v>
      </c>
      <c r="L1778" s="4">
        <v>266</v>
      </c>
      <c r="M1778">
        <v>73</v>
      </c>
      <c r="N1778" s="3">
        <v>0.2268</v>
      </c>
      <c r="O1778" s="3">
        <v>0.23619999999999999</v>
      </c>
      <c r="P1778" s="4">
        <f>$L1778*IF($J1778="",$I1778,VLOOKUP($J1778,margin_ranges!$E$5:$F$10,2,FALSE))</f>
        <v>79.8</v>
      </c>
      <c r="Q1778">
        <f>SUMIF($C$2:$C$4819,$C1778,$P$2:$P6595)/SUMIF($C$2:$C$4819,$C1778,$L$2:$L$4819)</f>
        <v>0.3</v>
      </c>
    </row>
    <row r="1779" spans="1:17" hidden="1" x14ac:dyDescent="0.3">
      <c r="A1779" t="s">
        <v>11502</v>
      </c>
      <c r="B1779" t="s">
        <v>4573</v>
      </c>
      <c r="C1779" t="s">
        <v>4574</v>
      </c>
      <c r="D1779" t="s">
        <v>4577</v>
      </c>
      <c r="E1779" t="s">
        <v>4578</v>
      </c>
      <c r="F1779" t="s">
        <v>11511</v>
      </c>
      <c r="G1779" s="2">
        <v>30</v>
      </c>
      <c r="H1779" t="s">
        <v>11515</v>
      </c>
      <c r="I1779">
        <v>0.3</v>
      </c>
      <c r="K1779" s="3">
        <f t="shared" si="28"/>
        <v>0.3</v>
      </c>
      <c r="L1779" s="4">
        <v>78</v>
      </c>
      <c r="M1779">
        <v>21</v>
      </c>
      <c r="N1779" s="3">
        <v>0.46899999999999997</v>
      </c>
      <c r="O1779" s="3">
        <v>0.23619999999999999</v>
      </c>
      <c r="P1779" s="4">
        <f>$L1779*IF($J1779="",$I1779,VLOOKUP($J1779,margin_ranges!$E$5:$F$10,2,FALSE))</f>
        <v>23.4</v>
      </c>
      <c r="Q1779">
        <f>SUMIF($C$2:$C$4819,$C1779,$P$2:$P6596)/SUMIF($C$2:$C$4819,$C1779,$L$2:$L$4819)</f>
        <v>0.3</v>
      </c>
    </row>
    <row r="1780" spans="1:17" hidden="1" x14ac:dyDescent="0.3">
      <c r="A1780" t="s">
        <v>11502</v>
      </c>
      <c r="B1780" t="s">
        <v>4573</v>
      </c>
      <c r="C1780" t="s">
        <v>4574</v>
      </c>
      <c r="D1780" t="s">
        <v>4579</v>
      </c>
      <c r="E1780" t="s">
        <v>4580</v>
      </c>
      <c r="F1780" t="s">
        <v>11511</v>
      </c>
      <c r="G1780" s="2">
        <v>30</v>
      </c>
      <c r="H1780" t="s">
        <v>11515</v>
      </c>
      <c r="I1780">
        <v>0.3</v>
      </c>
      <c r="K1780" s="3">
        <f t="shared" si="28"/>
        <v>0.3</v>
      </c>
      <c r="L1780" s="4">
        <v>19</v>
      </c>
      <c r="M1780">
        <v>5</v>
      </c>
      <c r="N1780" s="3">
        <v>0.53410000000000002</v>
      </c>
      <c r="O1780" s="3">
        <v>0.23619999999999999</v>
      </c>
      <c r="P1780" s="4">
        <f>$L1780*IF($J1780="",$I1780,VLOOKUP($J1780,margin_ranges!$E$5:$F$10,2,FALSE))</f>
        <v>5.7</v>
      </c>
      <c r="Q1780">
        <f>SUMIF($C$2:$C$4819,$C1780,$P$2:$P6597)/SUMIF($C$2:$C$4819,$C1780,$L$2:$L$4819)</f>
        <v>0.3</v>
      </c>
    </row>
    <row r="1781" spans="1:17" hidden="1" x14ac:dyDescent="0.3">
      <c r="A1781" t="s">
        <v>11502</v>
      </c>
      <c r="B1781" t="s">
        <v>7227</v>
      </c>
      <c r="C1781" t="s">
        <v>7228</v>
      </c>
      <c r="D1781" t="s">
        <v>7229</v>
      </c>
      <c r="E1781" t="s">
        <v>7230</v>
      </c>
      <c r="F1781" t="s">
        <v>11511</v>
      </c>
      <c r="G1781" s="2">
        <v>25</v>
      </c>
      <c r="H1781" t="s">
        <v>11515</v>
      </c>
      <c r="I1781">
        <v>0.3</v>
      </c>
      <c r="K1781" s="3">
        <f t="shared" si="28"/>
        <v>0.3</v>
      </c>
      <c r="L1781" s="4">
        <v>7</v>
      </c>
      <c r="M1781">
        <v>68</v>
      </c>
      <c r="N1781" s="3">
        <v>0.4889</v>
      </c>
      <c r="O1781" s="3">
        <v>0.32850000000000001</v>
      </c>
      <c r="P1781" s="4">
        <f>$L1781*IF($J1781="",$I1781,VLOOKUP($J1781,margin_ranges!$E$5:$F$10,2,FALSE))</f>
        <v>2.1</v>
      </c>
      <c r="Q1781">
        <f>SUMIF($C$2:$C$4819,$C1781,$P$2:$P6598)/SUMIF($C$2:$C$4819,$C1781,$L$2:$L$4819)</f>
        <v>0.3</v>
      </c>
    </row>
    <row r="1782" spans="1:17" hidden="1" x14ac:dyDescent="0.3">
      <c r="A1782" t="s">
        <v>11502</v>
      </c>
      <c r="B1782" t="s">
        <v>6228</v>
      </c>
      <c r="C1782" t="s">
        <v>6238</v>
      </c>
      <c r="D1782" t="s">
        <v>6239</v>
      </c>
      <c r="E1782" t="s">
        <v>6240</v>
      </c>
      <c r="F1782" t="s">
        <v>11511</v>
      </c>
      <c r="G1782" s="2">
        <v>25</v>
      </c>
      <c r="H1782" t="s">
        <v>11515</v>
      </c>
      <c r="I1782">
        <v>0.3</v>
      </c>
      <c r="K1782" s="3">
        <f t="shared" si="28"/>
        <v>0.3</v>
      </c>
      <c r="L1782" s="4">
        <v>129</v>
      </c>
      <c r="M1782">
        <v>25</v>
      </c>
      <c r="N1782" s="3">
        <v>0.15090000000000001</v>
      </c>
      <c r="O1782" s="3">
        <v>0.1426</v>
      </c>
      <c r="P1782" s="4">
        <f>$L1782*IF($J1782="",$I1782,VLOOKUP($J1782,margin_ranges!$E$5:$F$10,2,FALSE))</f>
        <v>38.699999999999996</v>
      </c>
      <c r="Q1782">
        <f>SUMIF($C$2:$C$4819,$C1782,$P$2:$P6599)/SUMIF($C$2:$C$4819,$C1782,$L$2:$L$4819)</f>
        <v>0.3</v>
      </c>
    </row>
    <row r="1783" spans="1:17" hidden="1" x14ac:dyDescent="0.3">
      <c r="A1783" t="s">
        <v>11502</v>
      </c>
      <c r="B1783" t="s">
        <v>6228</v>
      </c>
      <c r="C1783" t="s">
        <v>6238</v>
      </c>
      <c r="D1783" t="s">
        <v>6241</v>
      </c>
      <c r="E1783" t="s">
        <v>6242</v>
      </c>
      <c r="F1783" t="s">
        <v>11513</v>
      </c>
      <c r="G1783" s="2">
        <v>25</v>
      </c>
      <c r="H1783" t="s">
        <v>11515</v>
      </c>
      <c r="I1783">
        <v>0.3</v>
      </c>
      <c r="K1783" s="3">
        <f t="shared" si="28"/>
        <v>0.3</v>
      </c>
      <c r="L1783" s="4">
        <v>153</v>
      </c>
      <c r="M1783">
        <v>29</v>
      </c>
      <c r="N1783" s="3">
        <v>0.1542</v>
      </c>
      <c r="O1783" s="3">
        <v>0.1426</v>
      </c>
      <c r="P1783" s="4">
        <f>$L1783*IF($J1783="",$I1783,VLOOKUP($J1783,margin_ranges!$E$5:$F$10,2,FALSE))</f>
        <v>45.9</v>
      </c>
      <c r="Q1783">
        <f>SUMIF($C$2:$C$4819,$C1783,$P$2:$P6600)/SUMIF($C$2:$C$4819,$C1783,$L$2:$L$4819)</f>
        <v>0.3</v>
      </c>
    </row>
    <row r="1784" spans="1:17" hidden="1" x14ac:dyDescent="0.3">
      <c r="A1784" t="s">
        <v>11502</v>
      </c>
      <c r="B1784" t="s">
        <v>6228</v>
      </c>
      <c r="C1784" t="s">
        <v>6238</v>
      </c>
      <c r="D1784" t="s">
        <v>6243</v>
      </c>
      <c r="E1784" t="s">
        <v>6244</v>
      </c>
      <c r="F1784" t="s">
        <v>11511</v>
      </c>
      <c r="G1784" s="2">
        <v>25</v>
      </c>
      <c r="H1784" t="s">
        <v>11515</v>
      </c>
      <c r="I1784">
        <v>0.3</v>
      </c>
      <c r="K1784" s="3">
        <f t="shared" si="28"/>
        <v>0.3</v>
      </c>
      <c r="L1784" s="4">
        <v>139</v>
      </c>
      <c r="M1784">
        <v>27</v>
      </c>
      <c r="N1784" s="3">
        <v>0.15939999999999999</v>
      </c>
      <c r="O1784" s="3">
        <v>0.1426</v>
      </c>
      <c r="P1784" s="4">
        <f>$L1784*IF($J1784="",$I1784,VLOOKUP($J1784,margin_ranges!$E$5:$F$10,2,FALSE))</f>
        <v>41.699999999999996</v>
      </c>
      <c r="Q1784">
        <f>SUMIF($C$2:$C$4819,$C1784,$P$2:$P6601)/SUMIF($C$2:$C$4819,$C1784,$L$2:$L$4819)</f>
        <v>0.3</v>
      </c>
    </row>
    <row r="1785" spans="1:17" hidden="1" x14ac:dyDescent="0.3">
      <c r="A1785" t="s">
        <v>11502</v>
      </c>
      <c r="B1785" t="s">
        <v>6228</v>
      </c>
      <c r="C1785" t="s">
        <v>6238</v>
      </c>
      <c r="D1785" t="s">
        <v>6245</v>
      </c>
      <c r="E1785" t="s">
        <v>6246</v>
      </c>
      <c r="F1785" t="s">
        <v>11511</v>
      </c>
      <c r="G1785" s="2">
        <v>25</v>
      </c>
      <c r="H1785" t="s">
        <v>11515</v>
      </c>
      <c r="I1785">
        <v>0.3</v>
      </c>
      <c r="K1785" s="3">
        <f t="shared" si="28"/>
        <v>0.3</v>
      </c>
      <c r="L1785" s="4">
        <v>103</v>
      </c>
      <c r="M1785">
        <v>20</v>
      </c>
      <c r="N1785" s="3">
        <v>0.1062</v>
      </c>
      <c r="O1785" s="3">
        <v>0.1426</v>
      </c>
      <c r="P1785" s="4">
        <f>$L1785*IF($J1785="",$I1785,VLOOKUP($J1785,margin_ranges!$E$5:$F$10,2,FALSE))</f>
        <v>30.9</v>
      </c>
      <c r="Q1785">
        <f>SUMIF($C$2:$C$4819,$C1785,$P$2:$P6602)/SUMIF($C$2:$C$4819,$C1785,$L$2:$L$4819)</f>
        <v>0.3</v>
      </c>
    </row>
    <row r="1786" spans="1:17" hidden="1" x14ac:dyDescent="0.3">
      <c r="A1786" t="s">
        <v>11502</v>
      </c>
      <c r="B1786" t="s">
        <v>5828</v>
      </c>
      <c r="C1786" t="s">
        <v>5829</v>
      </c>
      <c r="D1786" t="s">
        <v>5830</v>
      </c>
      <c r="E1786" t="s">
        <v>5831</v>
      </c>
      <c r="F1786" t="s">
        <v>11511</v>
      </c>
      <c r="G1786" s="2">
        <v>10.2468</v>
      </c>
      <c r="H1786" t="s">
        <v>11515</v>
      </c>
      <c r="I1786">
        <v>0.3</v>
      </c>
      <c r="K1786" s="3">
        <f t="shared" si="28"/>
        <v>0.29713541666666665</v>
      </c>
      <c r="L1786" s="4">
        <v>120</v>
      </c>
      <c r="M1786">
        <v>17</v>
      </c>
      <c r="N1786" s="3">
        <v>4.3499999999999997E-2</v>
      </c>
      <c r="O1786" s="3">
        <v>5.4399999999999997E-2</v>
      </c>
      <c r="P1786" s="4">
        <f>$L1786*IF($J1786="",$I1786,VLOOKUP($J1786,margin_ranges!$E$5:$F$10,2,FALSE))</f>
        <v>36</v>
      </c>
      <c r="Q1786">
        <f>SUMIF($C$2:$C$4819,$C1786,$P$2:$P6603)/SUMIF($C$2:$C$4819,$C1786,$L$2:$L$4819)</f>
        <v>0.29713541666666665</v>
      </c>
    </row>
    <row r="1787" spans="1:17" hidden="1" x14ac:dyDescent="0.3">
      <c r="A1787" t="s">
        <v>11502</v>
      </c>
      <c r="B1787" t="s">
        <v>5828</v>
      </c>
      <c r="C1787" t="s">
        <v>5829</v>
      </c>
      <c r="D1787" t="s">
        <v>5832</v>
      </c>
      <c r="E1787" t="s">
        <v>5833</v>
      </c>
      <c r="F1787" t="s">
        <v>11513</v>
      </c>
      <c r="G1787" s="2">
        <v>10.2468</v>
      </c>
      <c r="H1787" t="s">
        <v>11515</v>
      </c>
      <c r="I1787">
        <v>0.3</v>
      </c>
      <c r="K1787" s="3">
        <f t="shared" si="28"/>
        <v>0.29713541666666665</v>
      </c>
      <c r="L1787" s="4">
        <v>253</v>
      </c>
      <c r="M1787">
        <v>37</v>
      </c>
      <c r="N1787" s="3">
        <v>2.7300000000000001E-2</v>
      </c>
      <c r="O1787" s="3">
        <v>5.4399999999999997E-2</v>
      </c>
      <c r="P1787" s="4">
        <f>$L1787*IF($J1787="",$I1787,VLOOKUP($J1787,margin_ranges!$E$5:$F$10,2,FALSE))</f>
        <v>75.899999999999991</v>
      </c>
      <c r="Q1787">
        <f>SUMIF($C$2:$C$4819,$C1787,$P$2:$P6604)/SUMIF($C$2:$C$4819,$C1787,$L$2:$L$4819)</f>
        <v>0.29713541666666665</v>
      </c>
    </row>
    <row r="1788" spans="1:17" hidden="1" x14ac:dyDescent="0.3">
      <c r="A1788" t="s">
        <v>11502</v>
      </c>
      <c r="B1788" t="s">
        <v>5828</v>
      </c>
      <c r="C1788" t="s">
        <v>5829</v>
      </c>
      <c r="D1788" t="s">
        <v>5834</v>
      </c>
      <c r="E1788" t="s">
        <v>5835</v>
      </c>
      <c r="F1788" t="s">
        <v>11511</v>
      </c>
      <c r="G1788" s="2">
        <v>10.2468</v>
      </c>
      <c r="H1788" t="s">
        <v>11517</v>
      </c>
      <c r="I1788">
        <v>0.2</v>
      </c>
      <c r="K1788" s="3">
        <f t="shared" si="28"/>
        <v>0.29713541666666665</v>
      </c>
      <c r="L1788" s="4">
        <v>11</v>
      </c>
      <c r="M1788">
        <v>2</v>
      </c>
      <c r="N1788" s="3">
        <v>1.7399999999999999E-2</v>
      </c>
      <c r="O1788" s="3">
        <v>5.4399999999999997E-2</v>
      </c>
      <c r="P1788" s="4">
        <f>$L1788*IF($J1788="",$I1788,VLOOKUP($J1788,margin_ranges!$E$5:$F$10,2,FALSE))</f>
        <v>2.2000000000000002</v>
      </c>
      <c r="Q1788">
        <f>SUMIF($C$2:$C$4819,$C1788,$P$2:$P6605)/SUMIF($C$2:$C$4819,$C1788,$L$2:$L$4819)</f>
        <v>0.29713541666666665</v>
      </c>
    </row>
    <row r="1789" spans="1:17" hidden="1" x14ac:dyDescent="0.3">
      <c r="A1789" t="s">
        <v>11502</v>
      </c>
      <c r="B1789" t="s">
        <v>9069</v>
      </c>
      <c r="C1789" t="s">
        <v>4644</v>
      </c>
      <c r="D1789" t="s">
        <v>9194</v>
      </c>
      <c r="E1789" t="s">
        <v>9195</v>
      </c>
      <c r="F1789" t="s">
        <v>11511</v>
      </c>
      <c r="G1789" s="2">
        <v>26.854199999999999</v>
      </c>
      <c r="H1789" t="s">
        <v>11512</v>
      </c>
      <c r="I1789">
        <v>0.3</v>
      </c>
      <c r="K1789" s="3">
        <f t="shared" si="28"/>
        <v>0.3</v>
      </c>
      <c r="L1789" s="4">
        <v>12</v>
      </c>
      <c r="M1789">
        <v>93</v>
      </c>
      <c r="N1789" s="3">
        <v>6.0999999999999999E-2</v>
      </c>
      <c r="O1789" s="3">
        <v>6.2100000000000002E-2</v>
      </c>
      <c r="P1789" s="4">
        <f>$L1789*IF($J1789="",$I1789,VLOOKUP($J1789,margin_ranges!$E$5:$F$10,2,FALSE))</f>
        <v>3.5999999999999996</v>
      </c>
      <c r="Q1789">
        <f>SUMIF($C$2:$C$4819,$C1789,$P$2:$P6606)/SUMIF($C$2:$C$4819,$C1789,$L$2:$L$4819)</f>
        <v>0.3</v>
      </c>
    </row>
    <row r="1790" spans="1:17" hidden="1" x14ac:dyDescent="0.3">
      <c r="A1790" t="s">
        <v>11502</v>
      </c>
      <c r="B1790" t="s">
        <v>4581</v>
      </c>
      <c r="C1790" t="s">
        <v>4644</v>
      </c>
      <c r="D1790" t="s">
        <v>4645</v>
      </c>
      <c r="E1790" t="s">
        <v>4646</v>
      </c>
      <c r="F1790" t="s">
        <v>11511</v>
      </c>
      <c r="G1790" s="2">
        <v>29</v>
      </c>
      <c r="H1790" t="s">
        <v>11512</v>
      </c>
      <c r="I1790">
        <v>0.3</v>
      </c>
      <c r="K1790" s="3">
        <f t="shared" si="28"/>
        <v>0.3</v>
      </c>
      <c r="L1790" s="4">
        <v>458</v>
      </c>
      <c r="M1790">
        <v>100</v>
      </c>
      <c r="N1790" s="3">
        <v>0.60060000000000002</v>
      </c>
      <c r="O1790" s="3">
        <v>0.60060000000000002</v>
      </c>
      <c r="P1790" s="4">
        <f>$L1790*IF($J1790="",$I1790,VLOOKUP($J1790,margin_ranges!$E$5:$F$10,2,FALSE))</f>
        <v>137.4</v>
      </c>
      <c r="Q1790">
        <f>SUMIF($C$2:$C$4819,$C1790,$P$2:$P6607)/SUMIF($C$2:$C$4819,$C1790,$L$2:$L$4819)</f>
        <v>0.3</v>
      </c>
    </row>
    <row r="1791" spans="1:17" hidden="1" x14ac:dyDescent="0.3">
      <c r="A1791" t="s">
        <v>11502</v>
      </c>
      <c r="B1791" t="s">
        <v>6775</v>
      </c>
      <c r="C1791" t="s">
        <v>373</v>
      </c>
      <c r="D1791" t="s">
        <v>6921</v>
      </c>
      <c r="E1791" t="s">
        <v>6922</v>
      </c>
      <c r="F1791" t="s">
        <v>11511</v>
      </c>
      <c r="G1791" s="2">
        <v>25</v>
      </c>
      <c r="H1791" t="s">
        <v>11512</v>
      </c>
      <c r="I1791">
        <v>0.3</v>
      </c>
      <c r="K1791" s="3">
        <f t="shared" si="28"/>
        <v>0.3</v>
      </c>
      <c r="L1791" s="4">
        <v>11</v>
      </c>
      <c r="M1791">
        <v>15</v>
      </c>
      <c r="N1791" s="3">
        <v>5.4600000000000003E-2</v>
      </c>
      <c r="O1791" s="3">
        <v>5.3999999999999999E-2</v>
      </c>
      <c r="P1791" s="4">
        <f>$L1791*IF($J1791="",$I1791,VLOOKUP($J1791,margin_ranges!$E$5:$F$10,2,FALSE))</f>
        <v>3.3</v>
      </c>
      <c r="Q1791">
        <f>SUMIF($C$2:$C$4819,$C1791,$P$2:$P6608)/SUMIF($C$2:$C$4819,$C1791,$L$2:$L$4819)</f>
        <v>0.3</v>
      </c>
    </row>
    <row r="1792" spans="1:17" hidden="1" x14ac:dyDescent="0.3">
      <c r="A1792" t="s">
        <v>11502</v>
      </c>
      <c r="B1792" t="s">
        <v>151</v>
      </c>
      <c r="C1792" t="s">
        <v>373</v>
      </c>
      <c r="D1792" s="1" t="s">
        <v>374</v>
      </c>
      <c r="E1792" t="s">
        <v>375</v>
      </c>
      <c r="F1792" t="s">
        <v>11511</v>
      </c>
      <c r="G1792" s="2">
        <v>25.941800000000001</v>
      </c>
      <c r="H1792" t="s">
        <v>11512</v>
      </c>
      <c r="I1792">
        <v>0.3</v>
      </c>
      <c r="K1792" s="3">
        <f t="shared" si="28"/>
        <v>0.3</v>
      </c>
      <c r="L1792" s="4">
        <v>25</v>
      </c>
      <c r="M1792">
        <v>31</v>
      </c>
      <c r="N1792" s="3">
        <v>0.1522</v>
      </c>
      <c r="O1792" s="3">
        <v>0.16059999999999999</v>
      </c>
      <c r="P1792" s="4">
        <f>$L1792*IF($J1792="",$I1792,VLOOKUP($J1792,margin_ranges!$E$5:$F$10,2,FALSE))</f>
        <v>7.5</v>
      </c>
      <c r="Q1792">
        <f>SUMIF($C$2:$C$4819,$C1792,$P$2:$P6609)/SUMIF($C$2:$C$4819,$C1792,$L$2:$L$4819)</f>
        <v>0.3</v>
      </c>
    </row>
    <row r="1793" spans="1:17" hidden="1" x14ac:dyDescent="0.3">
      <c r="A1793" t="s">
        <v>11502</v>
      </c>
      <c r="B1793" t="s">
        <v>151</v>
      </c>
      <c r="C1793" t="s">
        <v>373</v>
      </c>
      <c r="D1793" t="s">
        <v>376</v>
      </c>
      <c r="E1793" t="s">
        <v>377</v>
      </c>
      <c r="F1793" t="s">
        <v>11511</v>
      </c>
      <c r="G1793" s="2">
        <v>25.941800000000001</v>
      </c>
      <c r="H1793" t="s">
        <v>11512</v>
      </c>
      <c r="I1793">
        <v>0.3</v>
      </c>
      <c r="K1793" s="3">
        <f t="shared" si="28"/>
        <v>0.3</v>
      </c>
      <c r="L1793" s="4">
        <v>13</v>
      </c>
      <c r="M1793">
        <v>16</v>
      </c>
      <c r="N1793" s="3">
        <v>0.1353</v>
      </c>
      <c r="O1793" s="3">
        <v>0.16059999999999999</v>
      </c>
      <c r="P1793" s="4">
        <f>$L1793*IF($J1793="",$I1793,VLOOKUP($J1793,margin_ranges!$E$5:$F$10,2,FALSE))</f>
        <v>3.9</v>
      </c>
      <c r="Q1793">
        <f>SUMIF($C$2:$C$4819,$C1793,$P$2:$P6610)/SUMIF($C$2:$C$4819,$C1793,$L$2:$L$4819)</f>
        <v>0.3</v>
      </c>
    </row>
    <row r="1794" spans="1:17" hidden="1" x14ac:dyDescent="0.3">
      <c r="A1794" t="s">
        <v>11502</v>
      </c>
      <c r="B1794" t="s">
        <v>6775</v>
      </c>
      <c r="C1794" t="s">
        <v>373</v>
      </c>
      <c r="D1794" t="s">
        <v>6923</v>
      </c>
      <c r="E1794" t="s">
        <v>6924</v>
      </c>
      <c r="F1794" t="s">
        <v>11511</v>
      </c>
      <c r="G1794" s="2">
        <v>25</v>
      </c>
      <c r="H1794" t="s">
        <v>11512</v>
      </c>
      <c r="I1794">
        <v>0.3</v>
      </c>
      <c r="K1794" s="3">
        <f t="shared" si="28"/>
        <v>0.3</v>
      </c>
      <c r="L1794" s="4">
        <v>22</v>
      </c>
      <c r="M1794">
        <v>30</v>
      </c>
      <c r="N1794" s="3">
        <v>4.4299999999999999E-2</v>
      </c>
      <c r="O1794" s="3">
        <v>5.3999999999999999E-2</v>
      </c>
      <c r="P1794" s="4">
        <f>$L1794*IF($J1794="",$I1794,VLOOKUP($J1794,margin_ranges!$E$5:$F$10,2,FALSE))</f>
        <v>6.6</v>
      </c>
      <c r="Q1794">
        <f>SUMIF($C$2:$C$4819,$C1794,$P$2:$P6611)/SUMIF($C$2:$C$4819,$C1794,$L$2:$L$4819)</f>
        <v>0.3</v>
      </c>
    </row>
    <row r="1795" spans="1:17" hidden="1" x14ac:dyDescent="0.3">
      <c r="A1795" t="s">
        <v>11502</v>
      </c>
      <c r="B1795" t="s">
        <v>6775</v>
      </c>
      <c r="C1795" t="s">
        <v>373</v>
      </c>
      <c r="D1795" t="s">
        <v>6925</v>
      </c>
      <c r="E1795" t="s">
        <v>6926</v>
      </c>
      <c r="F1795" t="s">
        <v>11511</v>
      </c>
      <c r="G1795" s="2">
        <v>25</v>
      </c>
      <c r="H1795" t="s">
        <v>11512</v>
      </c>
      <c r="I1795">
        <v>0.3</v>
      </c>
      <c r="K1795" s="3">
        <f t="shared" ref="K1795:K1858" si="29">Q1795</f>
        <v>0.3</v>
      </c>
      <c r="L1795" s="4">
        <v>40</v>
      </c>
      <c r="M1795">
        <v>55</v>
      </c>
      <c r="N1795" s="3">
        <v>6.0900000000000003E-2</v>
      </c>
      <c r="O1795" s="3">
        <v>5.3999999999999999E-2</v>
      </c>
      <c r="P1795" s="4">
        <f>$L1795*IF($J1795="",$I1795,VLOOKUP($J1795,margin_ranges!$E$5:$F$10,2,FALSE))</f>
        <v>12</v>
      </c>
      <c r="Q1795">
        <f>SUMIF($C$2:$C$4819,$C1795,$P$2:$P6612)/SUMIF($C$2:$C$4819,$C1795,$L$2:$L$4819)</f>
        <v>0.3</v>
      </c>
    </row>
    <row r="1796" spans="1:17" hidden="1" x14ac:dyDescent="0.3">
      <c r="A1796" t="s">
        <v>11502</v>
      </c>
      <c r="B1796" t="s">
        <v>151</v>
      </c>
      <c r="C1796" t="s">
        <v>373</v>
      </c>
      <c r="D1796" t="s">
        <v>378</v>
      </c>
      <c r="E1796" t="s">
        <v>379</v>
      </c>
      <c r="F1796" t="s">
        <v>11511</v>
      </c>
      <c r="G1796" s="2">
        <v>25.941800000000001</v>
      </c>
      <c r="H1796" t="s">
        <v>11512</v>
      </c>
      <c r="I1796">
        <v>0.3</v>
      </c>
      <c r="K1796" s="3">
        <f t="shared" si="29"/>
        <v>0.3</v>
      </c>
      <c r="L1796" s="4">
        <v>43</v>
      </c>
      <c r="M1796">
        <v>53</v>
      </c>
      <c r="N1796" s="3">
        <v>0.17630000000000001</v>
      </c>
      <c r="O1796" s="3">
        <v>0.16059999999999999</v>
      </c>
      <c r="P1796" s="4">
        <f>$L1796*IF($J1796="",$I1796,VLOOKUP($J1796,margin_ranges!$E$5:$F$10,2,FALSE))</f>
        <v>12.9</v>
      </c>
      <c r="Q1796">
        <f>SUMIF($C$2:$C$4819,$C1796,$P$2:$P6613)/SUMIF($C$2:$C$4819,$C1796,$L$2:$L$4819)</f>
        <v>0.3</v>
      </c>
    </row>
    <row r="1797" spans="1:17" hidden="1" x14ac:dyDescent="0.3">
      <c r="A1797" t="s">
        <v>11502</v>
      </c>
      <c r="B1797" t="s">
        <v>151</v>
      </c>
      <c r="C1797" t="s">
        <v>380</v>
      </c>
      <c r="D1797" t="s">
        <v>381</v>
      </c>
      <c r="E1797" t="s">
        <v>382</v>
      </c>
      <c r="F1797" t="s">
        <v>11511</v>
      </c>
      <c r="G1797" s="2">
        <v>25</v>
      </c>
      <c r="H1797" t="s">
        <v>11512</v>
      </c>
      <c r="I1797">
        <v>0.3</v>
      </c>
      <c r="K1797" s="3">
        <f t="shared" si="29"/>
        <v>0.3</v>
      </c>
      <c r="L1797" s="4">
        <v>9</v>
      </c>
      <c r="M1797">
        <v>86</v>
      </c>
      <c r="N1797" s="3">
        <v>2.6499999999999999E-2</v>
      </c>
      <c r="O1797" s="3">
        <v>2.4199999999999999E-2</v>
      </c>
      <c r="P1797" s="4">
        <f>$L1797*IF($J1797="",$I1797,VLOOKUP($J1797,margin_ranges!$E$5:$F$10,2,FALSE))</f>
        <v>2.6999999999999997</v>
      </c>
      <c r="Q1797">
        <f>SUMIF($C$2:$C$4819,$C1797,$P$2:$P6614)/SUMIF($C$2:$C$4819,$C1797,$L$2:$L$4819)</f>
        <v>0.3</v>
      </c>
    </row>
    <row r="1798" spans="1:17" hidden="1" x14ac:dyDescent="0.3">
      <c r="A1798" t="s">
        <v>11502</v>
      </c>
      <c r="B1798" t="s">
        <v>4776</v>
      </c>
      <c r="C1798" t="s">
        <v>4777</v>
      </c>
      <c r="D1798" t="s">
        <v>4778</v>
      </c>
      <c r="E1798" t="s">
        <v>4779</v>
      </c>
      <c r="F1798" t="s">
        <v>11513</v>
      </c>
      <c r="G1798" s="2">
        <v>30</v>
      </c>
      <c r="H1798" t="s">
        <v>11517</v>
      </c>
      <c r="I1798">
        <v>0.2</v>
      </c>
      <c r="K1798" s="3">
        <f t="shared" si="29"/>
        <v>0.2</v>
      </c>
      <c r="L1798" s="4">
        <v>38</v>
      </c>
      <c r="M1798">
        <v>16</v>
      </c>
      <c r="N1798" s="3">
        <v>2.5100000000000001E-2</v>
      </c>
      <c r="O1798" s="3">
        <v>2.5899999999999999E-2</v>
      </c>
      <c r="P1798" s="4">
        <f>$L1798*IF($J1798="",$I1798,VLOOKUP($J1798,margin_ranges!$E$5:$F$10,2,FALSE))</f>
        <v>7.6000000000000005</v>
      </c>
      <c r="Q1798">
        <f>SUMIF($C$2:$C$4819,$C1798,$P$2:$P6615)/SUMIF($C$2:$C$4819,$C1798,$L$2:$L$4819)</f>
        <v>0.2</v>
      </c>
    </row>
    <row r="1799" spans="1:17" hidden="1" x14ac:dyDescent="0.3">
      <c r="A1799" t="s">
        <v>11502</v>
      </c>
      <c r="B1799" t="s">
        <v>4776</v>
      </c>
      <c r="C1799" t="s">
        <v>4777</v>
      </c>
      <c r="D1799" s="1" t="s">
        <v>4780</v>
      </c>
      <c r="E1799" t="s">
        <v>4781</v>
      </c>
      <c r="F1799" t="s">
        <v>11513</v>
      </c>
      <c r="G1799" s="2">
        <v>30</v>
      </c>
      <c r="H1799" t="s">
        <v>11517</v>
      </c>
      <c r="I1799">
        <v>0.2</v>
      </c>
      <c r="K1799" s="3">
        <f t="shared" si="29"/>
        <v>0.2</v>
      </c>
      <c r="L1799" s="4">
        <v>89</v>
      </c>
      <c r="M1799">
        <v>37</v>
      </c>
      <c r="N1799" s="3">
        <v>1.9699999999999999E-2</v>
      </c>
      <c r="O1799" s="3">
        <v>2.5899999999999999E-2</v>
      </c>
      <c r="P1799" s="4">
        <f>$L1799*IF($J1799="",$I1799,VLOOKUP($J1799,margin_ranges!$E$5:$F$10,2,FALSE))</f>
        <v>17.8</v>
      </c>
      <c r="Q1799">
        <f>SUMIF($C$2:$C$4819,$C1799,$P$2:$P6616)/SUMIF($C$2:$C$4819,$C1799,$L$2:$L$4819)</f>
        <v>0.2</v>
      </c>
    </row>
    <row r="1800" spans="1:17" hidden="1" x14ac:dyDescent="0.3">
      <c r="A1800" t="s">
        <v>11502</v>
      </c>
      <c r="B1800" t="s">
        <v>4776</v>
      </c>
      <c r="C1800" t="s">
        <v>4777</v>
      </c>
      <c r="D1800" t="s">
        <v>4782</v>
      </c>
      <c r="E1800" t="s">
        <v>4783</v>
      </c>
      <c r="F1800" t="s">
        <v>11513</v>
      </c>
      <c r="G1800" s="2">
        <v>30</v>
      </c>
      <c r="H1800" t="s">
        <v>11517</v>
      </c>
      <c r="I1800">
        <v>0.2</v>
      </c>
      <c r="K1800" s="3">
        <f t="shared" si="29"/>
        <v>0.2</v>
      </c>
      <c r="L1800" s="4">
        <v>115</v>
      </c>
      <c r="M1800">
        <v>47</v>
      </c>
      <c r="N1800" s="3">
        <v>3.0099999999999998E-2</v>
      </c>
      <c r="O1800" s="3">
        <v>2.5899999999999999E-2</v>
      </c>
      <c r="P1800" s="4">
        <f>$L1800*IF($J1800="",$I1800,VLOOKUP($J1800,margin_ranges!$E$5:$F$10,2,FALSE))</f>
        <v>23</v>
      </c>
      <c r="Q1800">
        <f>SUMIF($C$2:$C$4819,$C1800,$P$2:$P6617)/SUMIF($C$2:$C$4819,$C1800,$L$2:$L$4819)</f>
        <v>0.2</v>
      </c>
    </row>
    <row r="1801" spans="1:17" hidden="1" x14ac:dyDescent="0.3">
      <c r="A1801" t="s">
        <v>11502</v>
      </c>
      <c r="B1801" t="s">
        <v>5713</v>
      </c>
      <c r="C1801" t="s">
        <v>5714</v>
      </c>
      <c r="D1801" t="s">
        <v>5715</v>
      </c>
      <c r="E1801" t="s">
        <v>5716</v>
      </c>
      <c r="F1801" t="s">
        <v>11513</v>
      </c>
      <c r="G1801" s="2">
        <v>32.390700000000002</v>
      </c>
      <c r="H1801" t="s">
        <v>11516</v>
      </c>
      <c r="I1801">
        <v>0.43</v>
      </c>
      <c r="K1801" s="3">
        <f t="shared" si="29"/>
        <v>0.43000000000000005</v>
      </c>
      <c r="L1801" s="4">
        <v>1039</v>
      </c>
      <c r="M1801">
        <v>8</v>
      </c>
      <c r="N1801" s="3">
        <v>0.3745</v>
      </c>
      <c r="O1801" s="3">
        <v>0.49880000000000002</v>
      </c>
      <c r="P1801" s="4">
        <f>$L1801*IF($J1801="",$I1801,VLOOKUP($J1801,margin_ranges!$E$5:$F$10,2,FALSE))</f>
        <v>446.77</v>
      </c>
      <c r="Q1801">
        <f>SUMIF($C$2:$C$4819,$C1801,$P$2:$P6618)/SUMIF($C$2:$C$4819,$C1801,$L$2:$L$4819)</f>
        <v>0.43000000000000005</v>
      </c>
    </row>
    <row r="1802" spans="1:17" hidden="1" x14ac:dyDescent="0.3">
      <c r="A1802" t="s">
        <v>11502</v>
      </c>
      <c r="B1802" t="s">
        <v>5713</v>
      </c>
      <c r="C1802" t="s">
        <v>5714</v>
      </c>
      <c r="D1802" t="s">
        <v>5717</v>
      </c>
      <c r="E1802" t="s">
        <v>5718</v>
      </c>
      <c r="F1802" t="s">
        <v>11513</v>
      </c>
      <c r="G1802" s="2">
        <v>32.390700000000002</v>
      </c>
      <c r="H1802" t="s">
        <v>11514</v>
      </c>
      <c r="I1802">
        <v>0.43</v>
      </c>
      <c r="K1802" s="3">
        <f t="shared" si="29"/>
        <v>0.43000000000000005</v>
      </c>
      <c r="L1802" s="4">
        <v>12607</v>
      </c>
      <c r="M1802">
        <v>92</v>
      </c>
      <c r="N1802" s="3">
        <v>0.51359999999999995</v>
      </c>
      <c r="O1802" s="3">
        <v>0.49880000000000002</v>
      </c>
      <c r="P1802" s="4">
        <f>$L1802*IF($J1802="",$I1802,VLOOKUP($J1802,margin_ranges!$E$5:$F$10,2,FALSE))</f>
        <v>5421.01</v>
      </c>
      <c r="Q1802">
        <f>SUMIF($C$2:$C$4819,$C1802,$P$2:$P6619)/SUMIF($C$2:$C$4819,$C1802,$L$2:$L$4819)</f>
        <v>0.43000000000000005</v>
      </c>
    </row>
    <row r="1803" spans="1:17" hidden="1" x14ac:dyDescent="0.3">
      <c r="A1803" t="s">
        <v>11502</v>
      </c>
      <c r="B1803" t="s">
        <v>1360</v>
      </c>
      <c r="C1803" t="s">
        <v>1716</v>
      </c>
      <c r="D1803" t="s">
        <v>1717</v>
      </c>
      <c r="E1803" t="s">
        <v>1718</v>
      </c>
      <c r="F1803" t="s">
        <v>11511</v>
      </c>
      <c r="G1803" s="2">
        <v>22.587900000000001</v>
      </c>
      <c r="H1803" t="s">
        <v>11515</v>
      </c>
      <c r="I1803">
        <v>0.3</v>
      </c>
      <c r="K1803" s="3">
        <f t="shared" si="29"/>
        <v>0.3</v>
      </c>
      <c r="L1803" s="4">
        <v>18</v>
      </c>
      <c r="M1803">
        <v>31</v>
      </c>
      <c r="N1803" s="3">
        <v>0.25269999999999998</v>
      </c>
      <c r="O1803" s="3">
        <v>0.27660000000000001</v>
      </c>
      <c r="P1803" s="4">
        <f>$L1803*IF($J1803="",$I1803,VLOOKUP($J1803,margin_ranges!$E$5:$F$10,2,FALSE))</f>
        <v>5.3999999999999995</v>
      </c>
      <c r="Q1803">
        <f>SUMIF($C$2:$C$4819,$C1803,$P$2:$P6620)/SUMIF($C$2:$C$4819,$C1803,$L$2:$L$4819)</f>
        <v>0.3</v>
      </c>
    </row>
    <row r="1804" spans="1:17" hidden="1" x14ac:dyDescent="0.3">
      <c r="A1804" t="s">
        <v>11502</v>
      </c>
      <c r="B1804" t="s">
        <v>1360</v>
      </c>
      <c r="C1804" t="s">
        <v>1716</v>
      </c>
      <c r="D1804" t="s">
        <v>1719</v>
      </c>
      <c r="E1804" t="s">
        <v>1720</v>
      </c>
      <c r="F1804" t="s">
        <v>11511</v>
      </c>
      <c r="G1804" s="2">
        <v>22.587900000000001</v>
      </c>
      <c r="H1804" t="s">
        <v>11515</v>
      </c>
      <c r="I1804">
        <v>0.3</v>
      </c>
      <c r="K1804" s="3">
        <f t="shared" si="29"/>
        <v>0.3</v>
      </c>
      <c r="L1804" s="4">
        <v>17</v>
      </c>
      <c r="M1804">
        <v>30</v>
      </c>
      <c r="N1804" s="3">
        <v>0.41160000000000002</v>
      </c>
      <c r="O1804" s="3">
        <v>0.27660000000000001</v>
      </c>
      <c r="P1804" s="4">
        <f>$L1804*IF($J1804="",$I1804,VLOOKUP($J1804,margin_ranges!$E$5:$F$10,2,FALSE))</f>
        <v>5.0999999999999996</v>
      </c>
      <c r="Q1804">
        <f>SUMIF($C$2:$C$4819,$C1804,$P$2:$P6621)/SUMIF($C$2:$C$4819,$C1804,$L$2:$L$4819)</f>
        <v>0.3</v>
      </c>
    </row>
    <row r="1805" spans="1:17" hidden="1" x14ac:dyDescent="0.3">
      <c r="A1805" t="s">
        <v>11502</v>
      </c>
      <c r="B1805" t="s">
        <v>1360</v>
      </c>
      <c r="C1805" t="s">
        <v>1716</v>
      </c>
      <c r="D1805" s="1" t="s">
        <v>1721</v>
      </c>
      <c r="E1805" t="s">
        <v>1722</v>
      </c>
      <c r="F1805" t="s">
        <v>11511</v>
      </c>
      <c r="G1805" s="2">
        <v>22.587900000000001</v>
      </c>
      <c r="H1805" t="s">
        <v>11512</v>
      </c>
      <c r="I1805">
        <v>0.3</v>
      </c>
      <c r="K1805" s="3">
        <f t="shared" si="29"/>
        <v>0.3</v>
      </c>
      <c r="L1805" s="4">
        <v>21</v>
      </c>
      <c r="M1805">
        <v>37</v>
      </c>
      <c r="N1805" s="3">
        <v>0.2361</v>
      </c>
      <c r="O1805" s="3">
        <v>0.27660000000000001</v>
      </c>
      <c r="P1805" s="4">
        <f>$L1805*IF($J1805="",$I1805,VLOOKUP($J1805,margin_ranges!$E$5:$F$10,2,FALSE))</f>
        <v>6.3</v>
      </c>
      <c r="Q1805">
        <f>SUMIF($C$2:$C$4819,$C1805,$P$2:$P6622)/SUMIF($C$2:$C$4819,$C1805,$L$2:$L$4819)</f>
        <v>0.3</v>
      </c>
    </row>
    <row r="1806" spans="1:17" hidden="1" x14ac:dyDescent="0.3">
      <c r="A1806" t="s">
        <v>11502</v>
      </c>
      <c r="B1806" t="s">
        <v>4581</v>
      </c>
      <c r="C1806" t="s">
        <v>4647</v>
      </c>
      <c r="D1806" t="s">
        <v>4648</v>
      </c>
      <c r="E1806" t="s">
        <v>4649</v>
      </c>
      <c r="F1806" t="s">
        <v>11513</v>
      </c>
      <c r="G1806" s="2">
        <v>20</v>
      </c>
      <c r="H1806" t="s">
        <v>11517</v>
      </c>
      <c r="I1806">
        <v>0.2</v>
      </c>
      <c r="K1806" s="3">
        <f t="shared" si="29"/>
        <v>0.2</v>
      </c>
      <c r="L1806" s="4">
        <v>85</v>
      </c>
      <c r="M1806">
        <v>100</v>
      </c>
      <c r="N1806" s="3">
        <v>4.24E-2</v>
      </c>
      <c r="O1806" s="3">
        <v>4.24E-2</v>
      </c>
      <c r="P1806" s="4">
        <f>$L1806*IF($J1806="",$I1806,VLOOKUP($J1806,margin_ranges!$E$5:$F$10,2,FALSE))</f>
        <v>17</v>
      </c>
      <c r="Q1806">
        <f>SUMIF($C$2:$C$4819,$C1806,$P$2:$P6623)/SUMIF($C$2:$C$4819,$C1806,$L$2:$L$4819)</f>
        <v>0.2</v>
      </c>
    </row>
    <row r="1807" spans="1:17" hidden="1" x14ac:dyDescent="0.3">
      <c r="A1807" t="s">
        <v>11502</v>
      </c>
      <c r="B1807" t="s">
        <v>4009</v>
      </c>
      <c r="C1807" t="s">
        <v>4010</v>
      </c>
      <c r="D1807" t="s">
        <v>4011</v>
      </c>
      <c r="E1807" t="s">
        <v>4012</v>
      </c>
      <c r="F1807" t="s">
        <v>11511</v>
      </c>
      <c r="G1807" s="2">
        <v>25</v>
      </c>
      <c r="H1807" t="s">
        <v>11517</v>
      </c>
      <c r="I1807">
        <v>0.2</v>
      </c>
      <c r="K1807" s="3">
        <f t="shared" si="29"/>
        <v>0.2</v>
      </c>
      <c r="L1807" s="4">
        <v>36</v>
      </c>
      <c r="M1807">
        <v>97</v>
      </c>
      <c r="N1807" s="3">
        <v>1.5800000000000002E-2</v>
      </c>
      <c r="O1807" s="3">
        <v>1.5599999999999999E-2</v>
      </c>
      <c r="P1807" s="4">
        <f>$L1807*IF($J1807="",$I1807,VLOOKUP($J1807,margin_ranges!$E$5:$F$10,2,FALSE))</f>
        <v>7.2</v>
      </c>
      <c r="Q1807">
        <f>SUMIF($C$2:$C$4819,$C1807,$P$2:$P6624)/SUMIF($C$2:$C$4819,$C1807,$L$2:$L$4819)</f>
        <v>0.2</v>
      </c>
    </row>
    <row r="1808" spans="1:17" hidden="1" x14ac:dyDescent="0.3">
      <c r="A1808" t="s">
        <v>11502</v>
      </c>
      <c r="B1808" t="s">
        <v>5007</v>
      </c>
      <c r="C1808" t="s">
        <v>5048</v>
      </c>
      <c r="D1808" t="s">
        <v>5049</v>
      </c>
      <c r="E1808" t="s">
        <v>5050</v>
      </c>
      <c r="F1808" t="s">
        <v>11511</v>
      </c>
      <c r="G1808" s="2">
        <v>13.0077</v>
      </c>
      <c r="H1808" t="s">
        <v>11512</v>
      </c>
      <c r="I1808">
        <v>0.3</v>
      </c>
      <c r="K1808" s="3">
        <f t="shared" si="29"/>
        <v>0.3</v>
      </c>
      <c r="L1808" s="4">
        <v>83</v>
      </c>
      <c r="M1808">
        <v>61</v>
      </c>
      <c r="N1808" s="3">
        <v>0.2777</v>
      </c>
      <c r="O1808" s="3">
        <v>0.21929999999999999</v>
      </c>
      <c r="P1808" s="4">
        <f>$L1808*IF($J1808="",$I1808,VLOOKUP($J1808,margin_ranges!$E$5:$F$10,2,FALSE))</f>
        <v>24.9</v>
      </c>
      <c r="Q1808">
        <f>SUMIF($C$2:$C$4819,$C1808,$P$2:$P6625)/SUMIF($C$2:$C$4819,$C1808,$L$2:$L$4819)</f>
        <v>0.3</v>
      </c>
    </row>
    <row r="1809" spans="1:17" hidden="1" x14ac:dyDescent="0.3">
      <c r="A1809" t="s">
        <v>11502</v>
      </c>
      <c r="B1809" t="s">
        <v>5007</v>
      </c>
      <c r="C1809" t="s">
        <v>5048</v>
      </c>
      <c r="D1809" t="s">
        <v>5051</v>
      </c>
      <c r="E1809" t="s">
        <v>5052</v>
      </c>
      <c r="F1809" t="s">
        <v>11511</v>
      </c>
      <c r="G1809" s="2">
        <v>13.0077</v>
      </c>
      <c r="H1809" t="s">
        <v>11512</v>
      </c>
      <c r="I1809">
        <v>0.3</v>
      </c>
      <c r="K1809" s="3">
        <f t="shared" si="29"/>
        <v>0.3</v>
      </c>
      <c r="L1809" s="4">
        <v>50</v>
      </c>
      <c r="M1809">
        <v>37</v>
      </c>
      <c r="N1809" s="3">
        <v>0.16550000000000001</v>
      </c>
      <c r="O1809" s="3">
        <v>0.21929999999999999</v>
      </c>
      <c r="P1809" s="4">
        <f>$L1809*IF($J1809="",$I1809,VLOOKUP($J1809,margin_ranges!$E$5:$F$10,2,FALSE))</f>
        <v>15</v>
      </c>
      <c r="Q1809">
        <f>SUMIF($C$2:$C$4819,$C1809,$P$2:$P6626)/SUMIF($C$2:$C$4819,$C1809,$L$2:$L$4819)</f>
        <v>0.3</v>
      </c>
    </row>
    <row r="1810" spans="1:17" hidden="1" x14ac:dyDescent="0.3">
      <c r="A1810" t="s">
        <v>11502</v>
      </c>
      <c r="B1810" t="s">
        <v>4784</v>
      </c>
      <c r="C1810" t="s">
        <v>4785</v>
      </c>
      <c r="D1810" t="s">
        <v>4786</v>
      </c>
      <c r="E1810" t="s">
        <v>4787</v>
      </c>
      <c r="F1810" t="s">
        <v>11511</v>
      </c>
      <c r="G1810" s="2">
        <v>29</v>
      </c>
      <c r="H1810" t="s">
        <v>11512</v>
      </c>
      <c r="I1810">
        <v>0.3</v>
      </c>
      <c r="K1810" s="3">
        <f t="shared" si="29"/>
        <v>0.3</v>
      </c>
      <c r="L1810" s="4">
        <v>55</v>
      </c>
      <c r="M1810">
        <v>41</v>
      </c>
      <c r="N1810" s="3">
        <v>0.21390000000000001</v>
      </c>
      <c r="O1810" s="3">
        <v>0.2218</v>
      </c>
      <c r="P1810" s="4">
        <f>$L1810*IF($J1810="",$I1810,VLOOKUP($J1810,margin_ranges!$E$5:$F$10,2,FALSE))</f>
        <v>16.5</v>
      </c>
      <c r="Q1810">
        <f>SUMIF($C$2:$C$4819,$C1810,$P$2:$P6627)/SUMIF($C$2:$C$4819,$C1810,$L$2:$L$4819)</f>
        <v>0.3</v>
      </c>
    </row>
    <row r="1811" spans="1:17" hidden="1" x14ac:dyDescent="0.3">
      <c r="A1811" t="s">
        <v>11502</v>
      </c>
      <c r="B1811" t="s">
        <v>4784</v>
      </c>
      <c r="C1811" t="s">
        <v>4785</v>
      </c>
      <c r="D1811" t="s">
        <v>4788</v>
      </c>
      <c r="E1811" t="s">
        <v>4789</v>
      </c>
      <c r="F1811" t="s">
        <v>11511</v>
      </c>
      <c r="G1811" s="2">
        <v>29</v>
      </c>
      <c r="H1811" t="s">
        <v>11512</v>
      </c>
      <c r="I1811">
        <v>0.3</v>
      </c>
      <c r="K1811" s="3">
        <f t="shared" si="29"/>
        <v>0.3</v>
      </c>
      <c r="L1811" s="4">
        <v>38</v>
      </c>
      <c r="M1811">
        <v>28</v>
      </c>
      <c r="N1811" s="3">
        <v>0.2848</v>
      </c>
      <c r="O1811" s="3">
        <v>0.2218</v>
      </c>
      <c r="P1811" s="4">
        <f>$L1811*IF($J1811="",$I1811,VLOOKUP($J1811,margin_ranges!$E$5:$F$10,2,FALSE))</f>
        <v>11.4</v>
      </c>
      <c r="Q1811">
        <f>SUMIF($C$2:$C$4819,$C1811,$P$2:$P6628)/SUMIF($C$2:$C$4819,$C1811,$L$2:$L$4819)</f>
        <v>0.3</v>
      </c>
    </row>
    <row r="1812" spans="1:17" hidden="1" x14ac:dyDescent="0.3">
      <c r="A1812" t="s">
        <v>11502</v>
      </c>
      <c r="B1812" t="s">
        <v>4784</v>
      </c>
      <c r="C1812" t="s">
        <v>4785</v>
      </c>
      <c r="D1812" t="s">
        <v>4790</v>
      </c>
      <c r="E1812" t="s">
        <v>4791</v>
      </c>
      <c r="F1812" t="s">
        <v>11511</v>
      </c>
      <c r="G1812" s="2">
        <v>29</v>
      </c>
      <c r="H1812" t="s">
        <v>11512</v>
      </c>
      <c r="I1812">
        <v>0.3</v>
      </c>
      <c r="K1812" s="3">
        <f t="shared" si="29"/>
        <v>0.3</v>
      </c>
      <c r="L1812" s="4">
        <v>42</v>
      </c>
      <c r="M1812">
        <v>31</v>
      </c>
      <c r="N1812" s="3">
        <v>0.1928</v>
      </c>
      <c r="O1812" s="3">
        <v>0.2218</v>
      </c>
      <c r="P1812" s="4">
        <f>$L1812*IF($J1812="",$I1812,VLOOKUP($J1812,margin_ranges!$E$5:$F$10,2,FALSE))</f>
        <v>12.6</v>
      </c>
      <c r="Q1812">
        <f>SUMIF($C$2:$C$4819,$C1812,$P$2:$P6629)/SUMIF($C$2:$C$4819,$C1812,$L$2:$L$4819)</f>
        <v>0.3</v>
      </c>
    </row>
    <row r="1813" spans="1:17" hidden="1" x14ac:dyDescent="0.3">
      <c r="A1813" t="s">
        <v>11502</v>
      </c>
      <c r="B1813" t="s">
        <v>151</v>
      </c>
      <c r="C1813" t="s">
        <v>383</v>
      </c>
      <c r="D1813" s="1" t="s">
        <v>384</v>
      </c>
      <c r="E1813" t="s">
        <v>385</v>
      </c>
      <c r="F1813" t="s">
        <v>11511</v>
      </c>
      <c r="G1813" s="2">
        <v>29</v>
      </c>
      <c r="H1813" t="s">
        <v>11512</v>
      </c>
      <c r="I1813">
        <v>0.3</v>
      </c>
      <c r="K1813" s="3">
        <f t="shared" si="29"/>
        <v>0.3</v>
      </c>
      <c r="L1813" s="4">
        <v>27</v>
      </c>
      <c r="M1813">
        <v>92</v>
      </c>
      <c r="N1813" s="3">
        <v>8.6699999999999999E-2</v>
      </c>
      <c r="O1813" s="3">
        <v>6.5299999999999997E-2</v>
      </c>
      <c r="P1813" s="4">
        <f>$L1813*IF($J1813="",$I1813,VLOOKUP($J1813,margin_ranges!$E$5:$F$10,2,FALSE))</f>
        <v>8.1</v>
      </c>
      <c r="Q1813">
        <f>SUMIF($C$2:$C$4819,$C1813,$P$2:$P6630)/SUMIF($C$2:$C$4819,$C1813,$L$2:$L$4819)</f>
        <v>0.3</v>
      </c>
    </row>
    <row r="1814" spans="1:17" hidden="1" x14ac:dyDescent="0.3">
      <c r="A1814" t="s">
        <v>11502</v>
      </c>
      <c r="B1814" t="s">
        <v>4817</v>
      </c>
      <c r="C1814" t="s">
        <v>4818</v>
      </c>
      <c r="D1814" t="s">
        <v>4819</v>
      </c>
      <c r="E1814" t="s">
        <v>4820</v>
      </c>
      <c r="F1814" t="s">
        <v>11513</v>
      </c>
      <c r="G1814" s="2">
        <v>26.4846</v>
      </c>
      <c r="H1814" t="s">
        <v>11515</v>
      </c>
      <c r="I1814">
        <v>0.3</v>
      </c>
      <c r="K1814" s="3">
        <f t="shared" si="29"/>
        <v>0.28891870313801726</v>
      </c>
      <c r="L1814" s="4">
        <v>203</v>
      </c>
      <c r="M1814">
        <v>1</v>
      </c>
      <c r="N1814" s="3">
        <v>0.47639999999999999</v>
      </c>
      <c r="O1814" s="3">
        <v>0.1166</v>
      </c>
      <c r="P1814" s="4">
        <f>$L1814*IF($J1814="",$I1814,VLOOKUP($J1814,margin_ranges!$E$5:$F$10,2,FALSE))</f>
        <v>60.9</v>
      </c>
      <c r="Q1814">
        <f>SUMIF($C$2:$C$4819,$C1814,$P$2:$P6631)/SUMIF($C$2:$C$4819,$C1814,$L$2:$L$4819)</f>
        <v>0.28891870313801726</v>
      </c>
    </row>
    <row r="1815" spans="1:17" hidden="1" x14ac:dyDescent="0.3">
      <c r="A1815" t="s">
        <v>11502</v>
      </c>
      <c r="B1815" t="s">
        <v>4817</v>
      </c>
      <c r="C1815" t="s">
        <v>4818</v>
      </c>
      <c r="D1815" t="s">
        <v>4821</v>
      </c>
      <c r="E1815" t="s">
        <v>4822</v>
      </c>
      <c r="F1815" t="s">
        <v>11511</v>
      </c>
      <c r="G1815" s="2">
        <v>26.4846</v>
      </c>
      <c r="H1815" t="s">
        <v>11515</v>
      </c>
      <c r="I1815">
        <v>0.3</v>
      </c>
      <c r="K1815" s="3">
        <f t="shared" si="29"/>
        <v>0.28891870313801726</v>
      </c>
      <c r="L1815" s="4">
        <v>106</v>
      </c>
      <c r="M1815">
        <v>0</v>
      </c>
      <c r="N1815" s="3">
        <v>0.2858</v>
      </c>
      <c r="O1815" s="3">
        <v>0.1166</v>
      </c>
      <c r="P1815" s="4">
        <f>$L1815*IF($J1815="",$I1815,VLOOKUP($J1815,margin_ranges!$E$5:$F$10,2,FALSE))</f>
        <v>31.799999999999997</v>
      </c>
      <c r="Q1815">
        <f>SUMIF($C$2:$C$4819,$C1815,$P$2:$P6632)/SUMIF($C$2:$C$4819,$C1815,$L$2:$L$4819)</f>
        <v>0.28891870313801726</v>
      </c>
    </row>
    <row r="1816" spans="1:17" hidden="1" x14ac:dyDescent="0.3">
      <c r="A1816" t="s">
        <v>11502</v>
      </c>
      <c r="B1816" t="s">
        <v>4817</v>
      </c>
      <c r="C1816" t="s">
        <v>4818</v>
      </c>
      <c r="D1816" t="s">
        <v>4823</v>
      </c>
      <c r="E1816" t="s">
        <v>4824</v>
      </c>
      <c r="F1816" t="s">
        <v>11513</v>
      </c>
      <c r="G1816" s="2">
        <v>26.4846</v>
      </c>
      <c r="H1816" t="s">
        <v>11512</v>
      </c>
      <c r="I1816">
        <v>0.3</v>
      </c>
      <c r="K1816" s="3">
        <f t="shared" si="29"/>
        <v>0.28891870313801726</v>
      </c>
      <c r="L1816" s="4">
        <v>1724</v>
      </c>
      <c r="M1816">
        <v>6</v>
      </c>
      <c r="N1816" s="3">
        <v>0.3473</v>
      </c>
      <c r="O1816" s="3">
        <v>0.1166</v>
      </c>
      <c r="P1816" s="4">
        <f>$L1816*IF($J1816="",$I1816,VLOOKUP($J1816,margin_ranges!$E$5:$F$10,2,FALSE))</f>
        <v>517.19999999999993</v>
      </c>
      <c r="Q1816">
        <f>SUMIF($C$2:$C$4819,$C1816,$P$2:$P6633)/SUMIF($C$2:$C$4819,$C1816,$L$2:$L$4819)</f>
        <v>0.28891870313801726</v>
      </c>
    </row>
    <row r="1817" spans="1:17" hidden="1" x14ac:dyDescent="0.3">
      <c r="A1817" t="s">
        <v>11502</v>
      </c>
      <c r="B1817" t="s">
        <v>4817</v>
      </c>
      <c r="C1817" t="s">
        <v>4818</v>
      </c>
      <c r="D1817" t="s">
        <v>4825</v>
      </c>
      <c r="E1817" t="s">
        <v>4826</v>
      </c>
      <c r="F1817" t="s">
        <v>11511</v>
      </c>
      <c r="G1817" s="2">
        <v>26.4846</v>
      </c>
      <c r="H1817" t="s">
        <v>11512</v>
      </c>
      <c r="I1817">
        <v>0.3</v>
      </c>
      <c r="K1817" s="3">
        <f t="shared" si="29"/>
        <v>0.28891870313801726</v>
      </c>
      <c r="L1817" s="4">
        <v>1045</v>
      </c>
      <c r="M1817">
        <v>4</v>
      </c>
      <c r="N1817" s="3">
        <v>0.53459999999999996</v>
      </c>
      <c r="O1817" s="3">
        <v>0.1166</v>
      </c>
      <c r="P1817" s="4">
        <f>$L1817*IF($J1817="",$I1817,VLOOKUP($J1817,margin_ranges!$E$5:$F$10,2,FALSE))</f>
        <v>313.5</v>
      </c>
      <c r="Q1817">
        <f>SUMIF($C$2:$C$4819,$C1817,$P$2:$P6634)/SUMIF($C$2:$C$4819,$C1817,$L$2:$L$4819)</f>
        <v>0.28891870313801726</v>
      </c>
    </row>
    <row r="1818" spans="1:17" hidden="1" x14ac:dyDescent="0.3">
      <c r="A1818" t="s">
        <v>11502</v>
      </c>
      <c r="B1818" t="s">
        <v>4817</v>
      </c>
      <c r="C1818" t="s">
        <v>4818</v>
      </c>
      <c r="D1818" t="s">
        <v>4827</v>
      </c>
      <c r="E1818" t="s">
        <v>4828</v>
      </c>
      <c r="F1818" t="s">
        <v>11511</v>
      </c>
      <c r="G1818" s="2">
        <v>26.4846</v>
      </c>
      <c r="H1818" t="s">
        <v>11516</v>
      </c>
      <c r="I1818">
        <v>0.43</v>
      </c>
      <c r="K1818" s="3">
        <f t="shared" si="29"/>
        <v>0.28891870313801726</v>
      </c>
      <c r="L1818" s="4">
        <v>19</v>
      </c>
      <c r="M1818">
        <v>0</v>
      </c>
      <c r="N1818" s="3">
        <v>0.1595</v>
      </c>
      <c r="O1818" s="3">
        <v>0.1166</v>
      </c>
      <c r="P1818" s="4">
        <f>$L1818*IF($J1818="",$I1818,VLOOKUP($J1818,margin_ranges!$E$5:$F$10,2,FALSE))</f>
        <v>8.17</v>
      </c>
      <c r="Q1818">
        <f>SUMIF($C$2:$C$4819,$C1818,$P$2:$P6635)/SUMIF($C$2:$C$4819,$C1818,$L$2:$L$4819)</f>
        <v>0.28891870313801726</v>
      </c>
    </row>
    <row r="1819" spans="1:17" hidden="1" x14ac:dyDescent="0.3">
      <c r="A1819" t="s">
        <v>11502</v>
      </c>
      <c r="B1819" t="s">
        <v>4817</v>
      </c>
      <c r="C1819" t="s">
        <v>4818</v>
      </c>
      <c r="D1819" t="s">
        <v>4829</v>
      </c>
      <c r="E1819" t="s">
        <v>4830</v>
      </c>
      <c r="F1819" t="s">
        <v>11511</v>
      </c>
      <c r="G1819" s="2">
        <v>26.4846</v>
      </c>
      <c r="H1819" t="s">
        <v>11512</v>
      </c>
      <c r="I1819">
        <v>0.3</v>
      </c>
      <c r="K1819" s="3">
        <f t="shared" si="29"/>
        <v>0.28891870313801726</v>
      </c>
      <c r="L1819" s="4">
        <v>18</v>
      </c>
      <c r="M1819">
        <v>0</v>
      </c>
      <c r="N1819" s="3">
        <v>0.1047</v>
      </c>
      <c r="O1819" s="3">
        <v>0.1166</v>
      </c>
      <c r="P1819" s="4">
        <f>$L1819*IF($J1819="",$I1819,VLOOKUP($J1819,margin_ranges!$E$5:$F$10,2,FALSE))</f>
        <v>5.3999999999999995</v>
      </c>
      <c r="Q1819">
        <f>SUMIF($C$2:$C$4819,$C1819,$P$2:$P6636)/SUMIF($C$2:$C$4819,$C1819,$L$2:$L$4819)</f>
        <v>0.28891870313801726</v>
      </c>
    </row>
    <row r="1820" spans="1:17" hidden="1" x14ac:dyDescent="0.3">
      <c r="A1820" t="s">
        <v>11502</v>
      </c>
      <c r="B1820" t="s">
        <v>4817</v>
      </c>
      <c r="C1820" t="s">
        <v>4818</v>
      </c>
      <c r="D1820" t="s">
        <v>4831</v>
      </c>
      <c r="E1820" t="s">
        <v>4832</v>
      </c>
      <c r="F1820" t="s">
        <v>11513</v>
      </c>
      <c r="G1820" s="2">
        <v>26.4846</v>
      </c>
      <c r="H1820" t="s">
        <v>11512</v>
      </c>
      <c r="I1820">
        <v>0.3</v>
      </c>
      <c r="K1820" s="3">
        <f t="shared" si="29"/>
        <v>0.28891870313801726</v>
      </c>
      <c r="L1820" s="4">
        <v>2015</v>
      </c>
      <c r="M1820">
        <v>7</v>
      </c>
      <c r="N1820" s="3">
        <v>1.0200000000000001E-2</v>
      </c>
      <c r="O1820" s="3">
        <v>0.1166</v>
      </c>
      <c r="P1820" s="4">
        <f>$L1820*IF($J1820="",$I1820,VLOOKUP($J1820,margin_ranges!$E$5:$F$10,2,FALSE))</f>
        <v>604.5</v>
      </c>
      <c r="Q1820">
        <f>SUMIF($C$2:$C$4819,$C1820,$P$2:$P6637)/SUMIF($C$2:$C$4819,$C1820,$L$2:$L$4819)</f>
        <v>0.28891870313801726</v>
      </c>
    </row>
    <row r="1821" spans="1:17" hidden="1" x14ac:dyDescent="0.3">
      <c r="A1821" t="s">
        <v>11502</v>
      </c>
      <c r="B1821" t="s">
        <v>4817</v>
      </c>
      <c r="C1821" t="s">
        <v>4818</v>
      </c>
      <c r="D1821" t="s">
        <v>4833</v>
      </c>
      <c r="E1821" t="s">
        <v>4834</v>
      </c>
      <c r="F1821" t="s">
        <v>11513</v>
      </c>
      <c r="G1821" s="2">
        <v>26.4846</v>
      </c>
      <c r="H1821" t="s">
        <v>11512</v>
      </c>
      <c r="I1821">
        <v>0.3</v>
      </c>
      <c r="K1821" s="3">
        <f t="shared" si="29"/>
        <v>0.28891870313801726</v>
      </c>
      <c r="L1821" s="4">
        <v>150</v>
      </c>
      <c r="M1821">
        <v>1</v>
      </c>
      <c r="N1821" s="3">
        <v>0.26</v>
      </c>
      <c r="O1821" s="3">
        <v>0.1166</v>
      </c>
      <c r="P1821" s="4">
        <f>$L1821*IF($J1821="",$I1821,VLOOKUP($J1821,margin_ranges!$E$5:$F$10,2,FALSE))</f>
        <v>45</v>
      </c>
      <c r="Q1821">
        <f>SUMIF($C$2:$C$4819,$C1821,$P$2:$P6638)/SUMIF($C$2:$C$4819,$C1821,$L$2:$L$4819)</f>
        <v>0.28891870313801726</v>
      </c>
    </row>
    <row r="1822" spans="1:17" hidden="1" x14ac:dyDescent="0.3">
      <c r="A1822" t="s">
        <v>11502</v>
      </c>
      <c r="B1822" t="s">
        <v>4817</v>
      </c>
      <c r="C1822" t="s">
        <v>4818</v>
      </c>
      <c r="D1822" t="s">
        <v>4835</v>
      </c>
      <c r="E1822" t="s">
        <v>4836</v>
      </c>
      <c r="F1822" t="s">
        <v>11513</v>
      </c>
      <c r="G1822" s="2">
        <v>26.4846</v>
      </c>
      <c r="H1822" t="s">
        <v>11515</v>
      </c>
      <c r="I1822">
        <v>0.3</v>
      </c>
      <c r="K1822" s="3">
        <f t="shared" si="29"/>
        <v>0.28891870313801726</v>
      </c>
      <c r="L1822" s="4">
        <v>911</v>
      </c>
      <c r="M1822">
        <v>3</v>
      </c>
      <c r="N1822" s="3">
        <v>0.80879999999999996</v>
      </c>
      <c r="O1822" s="3">
        <v>0.1166</v>
      </c>
      <c r="P1822" s="4">
        <f>$L1822*IF($J1822="",$I1822,VLOOKUP($J1822,margin_ranges!$E$5:$F$10,2,FALSE))</f>
        <v>273.3</v>
      </c>
      <c r="Q1822">
        <f>SUMIF($C$2:$C$4819,$C1822,$P$2:$P6639)/SUMIF($C$2:$C$4819,$C1822,$L$2:$L$4819)</f>
        <v>0.28891870313801726</v>
      </c>
    </row>
    <row r="1823" spans="1:17" hidden="1" x14ac:dyDescent="0.3">
      <c r="A1823" t="s">
        <v>11502</v>
      </c>
      <c r="B1823" t="s">
        <v>4817</v>
      </c>
      <c r="C1823" t="s">
        <v>4818</v>
      </c>
      <c r="D1823" t="s">
        <v>4837</v>
      </c>
      <c r="E1823" t="s">
        <v>4838</v>
      </c>
      <c r="F1823" t="s">
        <v>11511</v>
      </c>
      <c r="G1823" s="2">
        <v>26.4846</v>
      </c>
      <c r="H1823" t="s">
        <v>11512</v>
      </c>
      <c r="I1823">
        <v>0.3</v>
      </c>
      <c r="K1823" s="3">
        <f t="shared" si="29"/>
        <v>0.28891870313801726</v>
      </c>
      <c r="L1823" s="4">
        <v>881</v>
      </c>
      <c r="M1823">
        <v>3</v>
      </c>
      <c r="N1823" s="3">
        <v>0.36230000000000001</v>
      </c>
      <c r="O1823" s="3">
        <v>0.1166</v>
      </c>
      <c r="P1823" s="4">
        <f>$L1823*IF($J1823="",$I1823,VLOOKUP($J1823,margin_ranges!$E$5:$F$10,2,FALSE))</f>
        <v>264.3</v>
      </c>
      <c r="Q1823">
        <f>SUMIF($C$2:$C$4819,$C1823,$P$2:$P6640)/SUMIF($C$2:$C$4819,$C1823,$L$2:$L$4819)</f>
        <v>0.28891870313801726</v>
      </c>
    </row>
    <row r="1824" spans="1:17" hidden="1" x14ac:dyDescent="0.3">
      <c r="A1824" t="s">
        <v>11502</v>
      </c>
      <c r="B1824" t="s">
        <v>4817</v>
      </c>
      <c r="C1824" t="s">
        <v>4818</v>
      </c>
      <c r="D1824" t="s">
        <v>4839</v>
      </c>
      <c r="E1824" t="s">
        <v>4840</v>
      </c>
      <c r="F1824" t="s">
        <v>11513</v>
      </c>
      <c r="G1824" s="2">
        <v>26.4846</v>
      </c>
      <c r="H1824" t="s">
        <v>11515</v>
      </c>
      <c r="I1824">
        <v>0.3</v>
      </c>
      <c r="K1824" s="3">
        <f t="shared" si="29"/>
        <v>0.28891870313801726</v>
      </c>
      <c r="L1824" s="4">
        <v>565</v>
      </c>
      <c r="M1824">
        <v>2</v>
      </c>
      <c r="N1824" s="3">
        <v>0.1206</v>
      </c>
      <c r="O1824" s="3">
        <v>0.1166</v>
      </c>
      <c r="P1824" s="4">
        <f>$L1824*IF($J1824="",$I1824,VLOOKUP($J1824,margin_ranges!$E$5:$F$10,2,FALSE))</f>
        <v>169.5</v>
      </c>
      <c r="Q1824">
        <f>SUMIF($C$2:$C$4819,$C1824,$P$2:$P6641)/SUMIF($C$2:$C$4819,$C1824,$L$2:$L$4819)</f>
        <v>0.28891870313801726</v>
      </c>
    </row>
    <row r="1825" spans="1:17" hidden="1" x14ac:dyDescent="0.3">
      <c r="A1825" t="s">
        <v>11502</v>
      </c>
      <c r="B1825" t="s">
        <v>4817</v>
      </c>
      <c r="C1825" t="s">
        <v>4818</v>
      </c>
      <c r="D1825" t="s">
        <v>4841</v>
      </c>
      <c r="E1825" t="s">
        <v>4842</v>
      </c>
      <c r="F1825" t="s">
        <v>11511</v>
      </c>
      <c r="G1825" s="2">
        <v>26.4846</v>
      </c>
      <c r="H1825" t="s">
        <v>11512</v>
      </c>
      <c r="I1825">
        <v>0.3</v>
      </c>
      <c r="K1825" s="3">
        <f t="shared" si="29"/>
        <v>0.28891870313801726</v>
      </c>
      <c r="L1825" s="4">
        <v>10</v>
      </c>
      <c r="M1825">
        <v>0</v>
      </c>
      <c r="N1825" s="3">
        <v>0.14480000000000001</v>
      </c>
      <c r="O1825" s="3">
        <v>0.1166</v>
      </c>
      <c r="P1825" s="4">
        <f>$L1825*IF($J1825="",$I1825,VLOOKUP($J1825,margin_ranges!$E$5:$F$10,2,FALSE))</f>
        <v>3</v>
      </c>
      <c r="Q1825">
        <f>SUMIF($C$2:$C$4819,$C1825,$P$2:$P6642)/SUMIF($C$2:$C$4819,$C1825,$L$2:$L$4819)</f>
        <v>0.28891870313801726</v>
      </c>
    </row>
    <row r="1826" spans="1:17" hidden="1" x14ac:dyDescent="0.3">
      <c r="A1826" t="s">
        <v>11502</v>
      </c>
      <c r="B1826" t="s">
        <v>4817</v>
      </c>
      <c r="C1826" t="s">
        <v>4818</v>
      </c>
      <c r="D1826" t="s">
        <v>4843</v>
      </c>
      <c r="E1826" t="s">
        <v>4844</v>
      </c>
      <c r="F1826" t="s">
        <v>11513</v>
      </c>
      <c r="G1826" s="2">
        <v>26.4846</v>
      </c>
      <c r="H1826" t="s">
        <v>11512</v>
      </c>
      <c r="I1826">
        <v>0.3</v>
      </c>
      <c r="K1826" s="3">
        <f t="shared" si="29"/>
        <v>0.28891870313801726</v>
      </c>
      <c r="L1826" s="4">
        <v>2510</v>
      </c>
      <c r="M1826">
        <v>9</v>
      </c>
      <c r="N1826" s="3">
        <v>0.1799</v>
      </c>
      <c r="O1826" s="3">
        <v>0.1166</v>
      </c>
      <c r="P1826" s="4">
        <f>$L1826*IF($J1826="",$I1826,VLOOKUP($J1826,margin_ranges!$E$5:$F$10,2,FALSE))</f>
        <v>753</v>
      </c>
      <c r="Q1826">
        <f>SUMIF($C$2:$C$4819,$C1826,$P$2:$P6643)/SUMIF($C$2:$C$4819,$C1826,$L$2:$L$4819)</f>
        <v>0.28891870313801726</v>
      </c>
    </row>
    <row r="1827" spans="1:17" hidden="1" x14ac:dyDescent="0.3">
      <c r="A1827" t="s">
        <v>11502</v>
      </c>
      <c r="B1827" t="s">
        <v>4817</v>
      </c>
      <c r="C1827" t="s">
        <v>4818</v>
      </c>
      <c r="D1827" t="s">
        <v>4845</v>
      </c>
      <c r="E1827" t="s">
        <v>4846</v>
      </c>
      <c r="F1827" t="s">
        <v>11511</v>
      </c>
      <c r="G1827" s="2">
        <v>26.4846</v>
      </c>
      <c r="H1827" t="s">
        <v>11512</v>
      </c>
      <c r="I1827">
        <v>0.3</v>
      </c>
      <c r="K1827" s="3">
        <f t="shared" si="29"/>
        <v>0.28891870313801726</v>
      </c>
      <c r="L1827" s="4">
        <v>150</v>
      </c>
      <c r="M1827">
        <v>1</v>
      </c>
      <c r="N1827" s="3">
        <v>0.11899999999999999</v>
      </c>
      <c r="O1827" s="3">
        <v>0.1166</v>
      </c>
      <c r="P1827" s="4">
        <f>$L1827*IF($J1827="",$I1827,VLOOKUP($J1827,margin_ranges!$E$5:$F$10,2,FALSE))</f>
        <v>45</v>
      </c>
      <c r="Q1827">
        <f>SUMIF($C$2:$C$4819,$C1827,$P$2:$P6644)/SUMIF($C$2:$C$4819,$C1827,$L$2:$L$4819)</f>
        <v>0.28891870313801726</v>
      </c>
    </row>
    <row r="1828" spans="1:17" hidden="1" x14ac:dyDescent="0.3">
      <c r="A1828" t="s">
        <v>11502</v>
      </c>
      <c r="B1828" t="s">
        <v>4817</v>
      </c>
      <c r="C1828" t="s">
        <v>4818</v>
      </c>
      <c r="D1828" t="s">
        <v>4847</v>
      </c>
      <c r="E1828" t="s">
        <v>4848</v>
      </c>
      <c r="F1828" t="s">
        <v>11511</v>
      </c>
      <c r="G1828" s="2">
        <v>26.4846</v>
      </c>
      <c r="H1828" t="s">
        <v>11515</v>
      </c>
      <c r="I1828">
        <v>0.3</v>
      </c>
      <c r="K1828" s="3">
        <f t="shared" si="29"/>
        <v>0.28891870313801726</v>
      </c>
      <c r="L1828" s="4">
        <v>9</v>
      </c>
      <c r="M1828">
        <v>0</v>
      </c>
      <c r="N1828" s="3">
        <v>0.1169</v>
      </c>
      <c r="O1828" s="3">
        <v>0.1166</v>
      </c>
      <c r="P1828" s="4">
        <f>$L1828*IF($J1828="",$I1828,VLOOKUP($J1828,margin_ranges!$E$5:$F$10,2,FALSE))</f>
        <v>2.6999999999999997</v>
      </c>
      <c r="Q1828">
        <f>SUMIF($C$2:$C$4819,$C1828,$P$2:$P6645)/SUMIF($C$2:$C$4819,$C1828,$L$2:$L$4819)</f>
        <v>0.28891870313801726</v>
      </c>
    </row>
    <row r="1829" spans="1:17" hidden="1" x14ac:dyDescent="0.3">
      <c r="A1829" t="s">
        <v>11502</v>
      </c>
      <c r="B1829" t="s">
        <v>4817</v>
      </c>
      <c r="C1829" t="s">
        <v>4818</v>
      </c>
      <c r="D1829" t="s">
        <v>4849</v>
      </c>
      <c r="E1829" t="s">
        <v>4850</v>
      </c>
      <c r="F1829" t="s">
        <v>11513</v>
      </c>
      <c r="G1829" s="2">
        <v>26.4846</v>
      </c>
      <c r="H1829" t="s">
        <v>11515</v>
      </c>
      <c r="I1829">
        <v>0.3</v>
      </c>
      <c r="K1829" s="3">
        <f t="shared" si="29"/>
        <v>0.28891870313801726</v>
      </c>
      <c r="L1829" s="4">
        <v>580</v>
      </c>
      <c r="M1829">
        <v>2</v>
      </c>
      <c r="N1829" s="3">
        <v>0.1769</v>
      </c>
      <c r="O1829" s="3">
        <v>0.1166</v>
      </c>
      <c r="P1829" s="4">
        <f>$L1829*IF($J1829="",$I1829,VLOOKUP($J1829,margin_ranges!$E$5:$F$10,2,FALSE))</f>
        <v>174</v>
      </c>
      <c r="Q1829">
        <f>SUMIF($C$2:$C$4819,$C1829,$P$2:$P6646)/SUMIF($C$2:$C$4819,$C1829,$L$2:$L$4819)</f>
        <v>0.28891870313801726</v>
      </c>
    </row>
    <row r="1830" spans="1:17" hidden="1" x14ac:dyDescent="0.3">
      <c r="A1830" t="s">
        <v>11502</v>
      </c>
      <c r="B1830" t="s">
        <v>4817</v>
      </c>
      <c r="C1830" t="s">
        <v>4818</v>
      </c>
      <c r="D1830" t="s">
        <v>4851</v>
      </c>
      <c r="E1830" t="s">
        <v>4852</v>
      </c>
      <c r="F1830" t="s">
        <v>11513</v>
      </c>
      <c r="G1830" s="2">
        <v>26.4846</v>
      </c>
      <c r="H1830" t="s">
        <v>11512</v>
      </c>
      <c r="I1830">
        <v>0.3</v>
      </c>
      <c r="K1830" s="3">
        <f t="shared" si="29"/>
        <v>0.28891870313801726</v>
      </c>
      <c r="L1830" s="4">
        <v>3925</v>
      </c>
      <c r="M1830">
        <v>14</v>
      </c>
      <c r="N1830" s="3">
        <v>0.1968</v>
      </c>
      <c r="O1830" s="3">
        <v>0.1166</v>
      </c>
      <c r="P1830" s="4">
        <f>$L1830*IF($J1830="",$I1830,VLOOKUP($J1830,margin_ranges!$E$5:$F$10,2,FALSE))</f>
        <v>1177.5</v>
      </c>
      <c r="Q1830">
        <f>SUMIF($C$2:$C$4819,$C1830,$P$2:$P6647)/SUMIF($C$2:$C$4819,$C1830,$L$2:$L$4819)</f>
        <v>0.28891870313801726</v>
      </c>
    </row>
    <row r="1831" spans="1:17" hidden="1" x14ac:dyDescent="0.3">
      <c r="A1831" t="s">
        <v>11502</v>
      </c>
      <c r="B1831" t="s">
        <v>4817</v>
      </c>
      <c r="C1831" t="s">
        <v>4818</v>
      </c>
      <c r="D1831" t="s">
        <v>4853</v>
      </c>
      <c r="E1831" t="s">
        <v>4854</v>
      </c>
      <c r="F1831" t="s">
        <v>11513</v>
      </c>
      <c r="G1831" s="2">
        <v>26.4846</v>
      </c>
      <c r="H1831" t="s">
        <v>11517</v>
      </c>
      <c r="I1831">
        <v>0.2</v>
      </c>
      <c r="K1831" s="3">
        <f t="shared" si="29"/>
        <v>0.28891870313801726</v>
      </c>
      <c r="L1831" s="4">
        <v>999</v>
      </c>
      <c r="M1831">
        <v>3</v>
      </c>
      <c r="N1831" s="3">
        <v>0.11169999999999999</v>
      </c>
      <c r="O1831" s="3">
        <v>0.1166</v>
      </c>
      <c r="P1831" s="4">
        <f>$L1831*IF($J1831="",$I1831,VLOOKUP($J1831,margin_ranges!$E$5:$F$10,2,FALSE))</f>
        <v>199.8</v>
      </c>
      <c r="Q1831">
        <f>SUMIF($C$2:$C$4819,$C1831,$P$2:$P6648)/SUMIF($C$2:$C$4819,$C1831,$L$2:$L$4819)</f>
        <v>0.28891870313801726</v>
      </c>
    </row>
    <row r="1832" spans="1:17" hidden="1" x14ac:dyDescent="0.3">
      <c r="A1832" t="s">
        <v>11502</v>
      </c>
      <c r="B1832" t="s">
        <v>4817</v>
      </c>
      <c r="C1832" t="s">
        <v>4818</v>
      </c>
      <c r="D1832" t="s">
        <v>4855</v>
      </c>
      <c r="E1832" t="s">
        <v>4856</v>
      </c>
      <c r="F1832" t="s">
        <v>11513</v>
      </c>
      <c r="G1832" s="2">
        <v>26.4846</v>
      </c>
      <c r="H1832" t="s">
        <v>11515</v>
      </c>
      <c r="I1832">
        <v>0.3</v>
      </c>
      <c r="K1832" s="3">
        <f t="shared" si="29"/>
        <v>0.28891870313801726</v>
      </c>
      <c r="L1832" s="4">
        <v>2002</v>
      </c>
      <c r="M1832">
        <v>7</v>
      </c>
      <c r="N1832" s="3">
        <v>0.3291</v>
      </c>
      <c r="O1832" s="3">
        <v>0.1166</v>
      </c>
      <c r="P1832" s="4">
        <f>$L1832*IF($J1832="",$I1832,VLOOKUP($J1832,margin_ranges!$E$5:$F$10,2,FALSE))</f>
        <v>600.6</v>
      </c>
      <c r="Q1832">
        <f>SUMIF($C$2:$C$4819,$C1832,$P$2:$P6649)/SUMIF($C$2:$C$4819,$C1832,$L$2:$L$4819)</f>
        <v>0.28891870313801726</v>
      </c>
    </row>
    <row r="1833" spans="1:17" hidden="1" x14ac:dyDescent="0.3">
      <c r="A1833" t="s">
        <v>11502</v>
      </c>
      <c r="B1833" t="s">
        <v>4817</v>
      </c>
      <c r="C1833" t="s">
        <v>4818</v>
      </c>
      <c r="D1833" t="s">
        <v>4857</v>
      </c>
      <c r="E1833" t="s">
        <v>4858</v>
      </c>
      <c r="F1833" t="s">
        <v>11513</v>
      </c>
      <c r="G1833" s="2">
        <v>26.4846</v>
      </c>
      <c r="H1833" t="s">
        <v>11515</v>
      </c>
      <c r="I1833">
        <v>0.3</v>
      </c>
      <c r="K1833" s="3">
        <f t="shared" si="29"/>
        <v>0.28891870313801726</v>
      </c>
      <c r="L1833" s="4">
        <v>1749</v>
      </c>
      <c r="M1833">
        <v>6</v>
      </c>
      <c r="N1833" s="3">
        <v>0.18279999999999999</v>
      </c>
      <c r="O1833" s="3">
        <v>0.1166</v>
      </c>
      <c r="P1833" s="4">
        <f>$L1833*IF($J1833="",$I1833,VLOOKUP($J1833,margin_ranges!$E$5:$F$10,2,FALSE))</f>
        <v>524.69999999999993</v>
      </c>
      <c r="Q1833">
        <f>SUMIF($C$2:$C$4819,$C1833,$P$2:$P6650)/SUMIF($C$2:$C$4819,$C1833,$L$2:$L$4819)</f>
        <v>0.28891870313801726</v>
      </c>
    </row>
    <row r="1834" spans="1:17" hidden="1" x14ac:dyDescent="0.3">
      <c r="A1834" t="s">
        <v>11502</v>
      </c>
      <c r="B1834" t="s">
        <v>4817</v>
      </c>
      <c r="C1834" t="s">
        <v>4818</v>
      </c>
      <c r="D1834" t="s">
        <v>4859</v>
      </c>
      <c r="E1834" t="s">
        <v>4860</v>
      </c>
      <c r="F1834" t="s">
        <v>11511</v>
      </c>
      <c r="G1834" s="2">
        <v>26.4846</v>
      </c>
      <c r="H1834" t="s">
        <v>11512</v>
      </c>
      <c r="I1834">
        <v>0.3</v>
      </c>
      <c r="K1834" s="3">
        <f t="shared" si="29"/>
        <v>0.28891870313801726</v>
      </c>
      <c r="L1834" s="4">
        <v>7</v>
      </c>
      <c r="M1834">
        <v>0</v>
      </c>
      <c r="N1834" s="3">
        <v>7.6499999999999999E-2</v>
      </c>
      <c r="O1834" s="3">
        <v>0.1166</v>
      </c>
      <c r="P1834" s="4">
        <f>$L1834*IF($J1834="",$I1834,VLOOKUP($J1834,margin_ranges!$E$5:$F$10,2,FALSE))</f>
        <v>2.1</v>
      </c>
      <c r="Q1834">
        <f>SUMIF($C$2:$C$4819,$C1834,$P$2:$P6651)/SUMIF($C$2:$C$4819,$C1834,$L$2:$L$4819)</f>
        <v>0.28891870313801726</v>
      </c>
    </row>
    <row r="1835" spans="1:17" hidden="1" x14ac:dyDescent="0.3">
      <c r="A1835" t="s">
        <v>11502</v>
      </c>
      <c r="B1835" t="s">
        <v>4817</v>
      </c>
      <c r="C1835" t="s">
        <v>4818</v>
      </c>
      <c r="D1835" s="1" t="s">
        <v>4861</v>
      </c>
      <c r="E1835" t="s">
        <v>4862</v>
      </c>
      <c r="F1835" t="s">
        <v>11513</v>
      </c>
      <c r="G1835" s="2">
        <v>26.4846</v>
      </c>
      <c r="H1835" t="s">
        <v>11512</v>
      </c>
      <c r="I1835">
        <v>0.3</v>
      </c>
      <c r="K1835" s="3">
        <f t="shared" si="29"/>
        <v>0.28891870313801726</v>
      </c>
      <c r="L1835" s="4">
        <v>649</v>
      </c>
      <c r="M1835">
        <v>2</v>
      </c>
      <c r="N1835" s="3">
        <v>7.0499999999999993E-2</v>
      </c>
      <c r="O1835" s="3">
        <v>0.1166</v>
      </c>
      <c r="P1835" s="4">
        <f>$L1835*IF($J1835="",$I1835,VLOOKUP($J1835,margin_ranges!$E$5:$F$10,2,FALSE))</f>
        <v>194.7</v>
      </c>
      <c r="Q1835">
        <f>SUMIF($C$2:$C$4819,$C1835,$P$2:$P6652)/SUMIF($C$2:$C$4819,$C1835,$L$2:$L$4819)</f>
        <v>0.28891870313801726</v>
      </c>
    </row>
    <row r="1836" spans="1:17" hidden="1" x14ac:dyDescent="0.3">
      <c r="A1836" t="s">
        <v>11502</v>
      </c>
      <c r="B1836" t="s">
        <v>4817</v>
      </c>
      <c r="C1836" t="s">
        <v>4818</v>
      </c>
      <c r="D1836" t="s">
        <v>4863</v>
      </c>
      <c r="E1836" t="s">
        <v>4864</v>
      </c>
      <c r="F1836" t="s">
        <v>11513</v>
      </c>
      <c r="G1836" s="2">
        <v>26.4846</v>
      </c>
      <c r="H1836" t="s">
        <v>11517</v>
      </c>
      <c r="I1836">
        <v>0.2</v>
      </c>
      <c r="K1836" s="3">
        <f t="shared" si="29"/>
        <v>0.28891870313801726</v>
      </c>
      <c r="L1836" s="4">
        <v>533</v>
      </c>
      <c r="M1836">
        <v>2</v>
      </c>
      <c r="N1836" s="3">
        <v>0.79110000000000003</v>
      </c>
      <c r="O1836" s="3">
        <v>0.1166</v>
      </c>
      <c r="P1836" s="4">
        <f>$L1836*IF($J1836="",$I1836,VLOOKUP($J1836,margin_ranges!$E$5:$F$10,2,FALSE))</f>
        <v>106.60000000000001</v>
      </c>
      <c r="Q1836">
        <f>SUMIF($C$2:$C$4819,$C1836,$P$2:$P6653)/SUMIF($C$2:$C$4819,$C1836,$L$2:$L$4819)</f>
        <v>0.28891870313801726</v>
      </c>
    </row>
    <row r="1837" spans="1:17" hidden="1" x14ac:dyDescent="0.3">
      <c r="A1837" t="s">
        <v>11502</v>
      </c>
      <c r="B1837" t="s">
        <v>4817</v>
      </c>
      <c r="C1837" t="s">
        <v>4818</v>
      </c>
      <c r="D1837" t="s">
        <v>4865</v>
      </c>
      <c r="E1837" t="s">
        <v>4866</v>
      </c>
      <c r="F1837" t="s">
        <v>11511</v>
      </c>
      <c r="G1837" s="2">
        <v>26.4846</v>
      </c>
      <c r="H1837" t="s">
        <v>11516</v>
      </c>
      <c r="I1837">
        <v>0.43</v>
      </c>
      <c r="K1837" s="3">
        <f t="shared" si="29"/>
        <v>0.28891870313801726</v>
      </c>
      <c r="L1837" s="4">
        <v>10</v>
      </c>
      <c r="M1837">
        <v>0</v>
      </c>
      <c r="N1837" s="3">
        <v>7.0999999999999994E-2</v>
      </c>
      <c r="O1837" s="3">
        <v>0.1166</v>
      </c>
      <c r="P1837" s="4">
        <f>$L1837*IF($J1837="",$I1837,VLOOKUP($J1837,margin_ranges!$E$5:$F$10,2,FALSE))</f>
        <v>4.3</v>
      </c>
      <c r="Q1837">
        <f>SUMIF($C$2:$C$4819,$C1837,$P$2:$P6654)/SUMIF($C$2:$C$4819,$C1837,$L$2:$L$4819)</f>
        <v>0.28891870313801726</v>
      </c>
    </row>
    <row r="1838" spans="1:17" hidden="1" x14ac:dyDescent="0.3">
      <c r="A1838" t="s">
        <v>11502</v>
      </c>
      <c r="B1838" t="s">
        <v>4817</v>
      </c>
      <c r="C1838" t="s">
        <v>4818</v>
      </c>
      <c r="D1838" t="s">
        <v>4867</v>
      </c>
      <c r="E1838" t="s">
        <v>4868</v>
      </c>
      <c r="F1838" t="s">
        <v>11511</v>
      </c>
      <c r="G1838" s="2">
        <v>26.4846</v>
      </c>
      <c r="H1838" t="s">
        <v>11515</v>
      </c>
      <c r="I1838">
        <v>0.3</v>
      </c>
      <c r="K1838" s="3">
        <f t="shared" si="29"/>
        <v>0.28891870313801726</v>
      </c>
      <c r="L1838" s="4">
        <v>7</v>
      </c>
      <c r="M1838">
        <v>0</v>
      </c>
      <c r="N1838" s="3">
        <v>8.8900000000000007E-2</v>
      </c>
      <c r="O1838" s="3">
        <v>0.1166</v>
      </c>
      <c r="P1838" s="4">
        <f>$L1838*IF($J1838="",$I1838,VLOOKUP($J1838,margin_ranges!$E$5:$F$10,2,FALSE))</f>
        <v>2.1</v>
      </c>
      <c r="Q1838">
        <f>SUMIF($C$2:$C$4819,$C1838,$P$2:$P6655)/SUMIF($C$2:$C$4819,$C1838,$L$2:$L$4819)</f>
        <v>0.28891870313801726</v>
      </c>
    </row>
    <row r="1839" spans="1:17" hidden="1" x14ac:dyDescent="0.3">
      <c r="A1839" t="s">
        <v>11502</v>
      </c>
      <c r="B1839" t="s">
        <v>4817</v>
      </c>
      <c r="C1839" t="s">
        <v>4818</v>
      </c>
      <c r="D1839" t="s">
        <v>4869</v>
      </c>
      <c r="E1839" t="s">
        <v>4870</v>
      </c>
      <c r="F1839" t="s">
        <v>11513</v>
      </c>
      <c r="G1839" s="2">
        <v>26.4846</v>
      </c>
      <c r="H1839" t="s">
        <v>11512</v>
      </c>
      <c r="I1839">
        <v>0.3</v>
      </c>
      <c r="K1839" s="3">
        <f t="shared" si="29"/>
        <v>0.28891870313801726</v>
      </c>
      <c r="L1839" s="4">
        <v>970</v>
      </c>
      <c r="M1839">
        <v>3</v>
      </c>
      <c r="N1839" s="3">
        <v>0.17119999999999999</v>
      </c>
      <c r="O1839" s="3">
        <v>0.1166</v>
      </c>
      <c r="P1839" s="4">
        <f>$L1839*IF($J1839="",$I1839,VLOOKUP($J1839,margin_ranges!$E$5:$F$10,2,FALSE))</f>
        <v>291</v>
      </c>
      <c r="Q1839">
        <f>SUMIF($C$2:$C$4819,$C1839,$P$2:$P6656)/SUMIF($C$2:$C$4819,$C1839,$L$2:$L$4819)</f>
        <v>0.28891870313801726</v>
      </c>
    </row>
    <row r="1840" spans="1:17" hidden="1" x14ac:dyDescent="0.3">
      <c r="A1840" t="s">
        <v>11502</v>
      </c>
      <c r="B1840" t="s">
        <v>4817</v>
      </c>
      <c r="C1840" t="s">
        <v>4818</v>
      </c>
      <c r="D1840" t="s">
        <v>4871</v>
      </c>
      <c r="E1840" t="s">
        <v>4872</v>
      </c>
      <c r="F1840" t="s">
        <v>11511</v>
      </c>
      <c r="G1840" s="2">
        <v>26.4846</v>
      </c>
      <c r="H1840" t="s">
        <v>11515</v>
      </c>
      <c r="I1840">
        <v>0.3</v>
      </c>
      <c r="K1840" s="3">
        <f t="shared" si="29"/>
        <v>0.28891870313801726</v>
      </c>
      <c r="L1840" s="4">
        <v>10</v>
      </c>
      <c r="M1840">
        <v>0</v>
      </c>
      <c r="N1840" s="3">
        <v>8.5599999999999996E-2</v>
      </c>
      <c r="O1840" s="3">
        <v>0.1166</v>
      </c>
      <c r="P1840" s="4">
        <f>$L1840*IF($J1840="",$I1840,VLOOKUP($J1840,margin_ranges!$E$5:$F$10,2,FALSE))</f>
        <v>3</v>
      </c>
      <c r="Q1840">
        <f>SUMIF($C$2:$C$4819,$C1840,$P$2:$P6657)/SUMIF($C$2:$C$4819,$C1840,$L$2:$L$4819)</f>
        <v>0.28891870313801726</v>
      </c>
    </row>
    <row r="1841" spans="1:17" hidden="1" x14ac:dyDescent="0.3">
      <c r="A1841" t="s">
        <v>11502</v>
      </c>
      <c r="B1841" t="s">
        <v>4817</v>
      </c>
      <c r="C1841" t="s">
        <v>4818</v>
      </c>
      <c r="D1841" t="s">
        <v>4873</v>
      </c>
      <c r="E1841" t="s">
        <v>4874</v>
      </c>
      <c r="F1841" t="s">
        <v>11511</v>
      </c>
      <c r="G1841" s="2">
        <v>26.4846</v>
      </c>
      <c r="H1841" t="s">
        <v>11512</v>
      </c>
      <c r="I1841">
        <v>0.3</v>
      </c>
      <c r="K1841" s="3">
        <f t="shared" si="29"/>
        <v>0.28891870313801726</v>
      </c>
      <c r="L1841" s="4">
        <v>134</v>
      </c>
      <c r="M1841">
        <v>0</v>
      </c>
      <c r="N1841" s="3">
        <v>0.24360000000000001</v>
      </c>
      <c r="O1841" s="3">
        <v>0.1166</v>
      </c>
      <c r="P1841" s="4">
        <f>$L1841*IF($J1841="",$I1841,VLOOKUP($J1841,margin_ranges!$E$5:$F$10,2,FALSE))</f>
        <v>40.199999999999996</v>
      </c>
      <c r="Q1841">
        <f>SUMIF($C$2:$C$4819,$C1841,$P$2:$P6658)/SUMIF($C$2:$C$4819,$C1841,$L$2:$L$4819)</f>
        <v>0.28891870313801726</v>
      </c>
    </row>
    <row r="1842" spans="1:17" hidden="1" x14ac:dyDescent="0.3">
      <c r="A1842" t="s">
        <v>11502</v>
      </c>
      <c r="B1842" t="s">
        <v>4817</v>
      </c>
      <c r="C1842" t="s">
        <v>4818</v>
      </c>
      <c r="D1842" t="s">
        <v>4875</v>
      </c>
      <c r="E1842" t="s">
        <v>4876</v>
      </c>
      <c r="F1842" t="s">
        <v>11513</v>
      </c>
      <c r="G1842" s="2">
        <v>26.4846</v>
      </c>
      <c r="H1842" t="s">
        <v>11512</v>
      </c>
      <c r="I1842">
        <v>0.3</v>
      </c>
      <c r="K1842" s="3">
        <f t="shared" si="29"/>
        <v>0.28891870313801726</v>
      </c>
      <c r="L1842" s="4">
        <v>257</v>
      </c>
      <c r="M1842">
        <v>1</v>
      </c>
      <c r="N1842" s="3">
        <v>7.2700000000000001E-2</v>
      </c>
      <c r="O1842" s="3">
        <v>0.1166</v>
      </c>
      <c r="P1842" s="4">
        <f>$L1842*IF($J1842="",$I1842,VLOOKUP($J1842,margin_ranges!$E$5:$F$10,2,FALSE))</f>
        <v>77.099999999999994</v>
      </c>
      <c r="Q1842">
        <f>SUMIF($C$2:$C$4819,$C1842,$P$2:$P6659)/SUMIF($C$2:$C$4819,$C1842,$L$2:$L$4819)</f>
        <v>0.28891870313801726</v>
      </c>
    </row>
    <row r="1843" spans="1:17" hidden="1" x14ac:dyDescent="0.3">
      <c r="A1843" t="s">
        <v>11502</v>
      </c>
      <c r="B1843" t="s">
        <v>4817</v>
      </c>
      <c r="C1843" t="s">
        <v>4818</v>
      </c>
      <c r="D1843" t="s">
        <v>4877</v>
      </c>
      <c r="E1843" t="s">
        <v>4878</v>
      </c>
      <c r="F1843" t="s">
        <v>11513</v>
      </c>
      <c r="G1843" s="2">
        <v>26.4846</v>
      </c>
      <c r="H1843" t="s">
        <v>11515</v>
      </c>
      <c r="I1843">
        <v>0.3</v>
      </c>
      <c r="K1843" s="3">
        <f t="shared" si="29"/>
        <v>0.28891870313801726</v>
      </c>
      <c r="L1843" s="4">
        <v>2504</v>
      </c>
      <c r="M1843">
        <v>9</v>
      </c>
      <c r="N1843" s="3">
        <v>0.2707</v>
      </c>
      <c r="O1843" s="3">
        <v>0.1166</v>
      </c>
      <c r="P1843" s="4">
        <f>$L1843*IF($J1843="",$I1843,VLOOKUP($J1843,margin_ranges!$E$5:$F$10,2,FALSE))</f>
        <v>751.19999999999993</v>
      </c>
      <c r="Q1843">
        <f>SUMIF($C$2:$C$4819,$C1843,$P$2:$P6660)/SUMIF($C$2:$C$4819,$C1843,$L$2:$L$4819)</f>
        <v>0.28891870313801726</v>
      </c>
    </row>
    <row r="1844" spans="1:17" hidden="1" x14ac:dyDescent="0.3">
      <c r="A1844" t="s">
        <v>11502</v>
      </c>
      <c r="B1844" t="s">
        <v>4817</v>
      </c>
      <c r="C1844" t="s">
        <v>4818</v>
      </c>
      <c r="D1844" s="1" t="s">
        <v>4879</v>
      </c>
      <c r="E1844" t="s">
        <v>4880</v>
      </c>
      <c r="F1844" t="s">
        <v>11513</v>
      </c>
      <c r="G1844" s="2">
        <v>26.4846</v>
      </c>
      <c r="H1844" t="s">
        <v>11517</v>
      </c>
      <c r="I1844">
        <v>0.2</v>
      </c>
      <c r="K1844" s="3">
        <f t="shared" si="29"/>
        <v>0.28891870313801726</v>
      </c>
      <c r="L1844" s="4">
        <v>1698</v>
      </c>
      <c r="M1844">
        <v>6</v>
      </c>
      <c r="N1844" s="3">
        <v>0.14530000000000001</v>
      </c>
      <c r="O1844" s="3">
        <v>0.1166</v>
      </c>
      <c r="P1844" s="4">
        <f>$L1844*IF($J1844="",$I1844,VLOOKUP($J1844,margin_ranges!$E$5:$F$10,2,FALSE))</f>
        <v>339.6</v>
      </c>
      <c r="Q1844">
        <f>SUMIF($C$2:$C$4819,$C1844,$P$2:$P6661)/SUMIF($C$2:$C$4819,$C1844,$L$2:$L$4819)</f>
        <v>0.28891870313801726</v>
      </c>
    </row>
    <row r="1845" spans="1:17" hidden="1" x14ac:dyDescent="0.3">
      <c r="A1845" t="s">
        <v>11502</v>
      </c>
      <c r="B1845" t="s">
        <v>4817</v>
      </c>
      <c r="C1845" t="s">
        <v>4818</v>
      </c>
      <c r="D1845" t="s">
        <v>4881</v>
      </c>
      <c r="E1845" t="s">
        <v>4882</v>
      </c>
      <c r="F1845" t="s">
        <v>11511</v>
      </c>
      <c r="G1845" s="2">
        <v>26.4846</v>
      </c>
      <c r="H1845" t="s">
        <v>11512</v>
      </c>
      <c r="I1845">
        <v>0.3</v>
      </c>
      <c r="K1845" s="3">
        <f t="shared" si="29"/>
        <v>0.28891870313801726</v>
      </c>
      <c r="L1845" s="4">
        <v>57</v>
      </c>
      <c r="M1845">
        <v>0</v>
      </c>
      <c r="N1845" s="3">
        <v>0.67910000000000004</v>
      </c>
      <c r="O1845" s="3">
        <v>0.1166</v>
      </c>
      <c r="P1845" s="4">
        <f>$L1845*IF($J1845="",$I1845,VLOOKUP($J1845,margin_ranges!$E$5:$F$10,2,FALSE))</f>
        <v>17.099999999999998</v>
      </c>
      <c r="Q1845">
        <f>SUMIF($C$2:$C$4819,$C1845,$P$2:$P6662)/SUMIF($C$2:$C$4819,$C1845,$L$2:$L$4819)</f>
        <v>0.28891870313801726</v>
      </c>
    </row>
    <row r="1846" spans="1:17" hidden="1" x14ac:dyDescent="0.3">
      <c r="A1846" t="s">
        <v>11502</v>
      </c>
      <c r="B1846" t="s">
        <v>4817</v>
      </c>
      <c r="C1846" t="s">
        <v>4818</v>
      </c>
      <c r="D1846" t="s">
        <v>4883</v>
      </c>
      <c r="E1846" t="s">
        <v>4884</v>
      </c>
      <c r="F1846" t="s">
        <v>11513</v>
      </c>
      <c r="G1846" s="2">
        <v>26.4846</v>
      </c>
      <c r="H1846" t="s">
        <v>11512</v>
      </c>
      <c r="I1846">
        <v>0.3</v>
      </c>
      <c r="K1846" s="3">
        <f t="shared" si="29"/>
        <v>0.28891870313801726</v>
      </c>
      <c r="L1846" s="4">
        <v>295</v>
      </c>
      <c r="M1846">
        <v>1</v>
      </c>
      <c r="N1846" s="3">
        <v>0.40720000000000001</v>
      </c>
      <c r="O1846" s="3">
        <v>0.1166</v>
      </c>
      <c r="P1846" s="4">
        <f>$L1846*IF($J1846="",$I1846,VLOOKUP($J1846,margin_ranges!$E$5:$F$10,2,FALSE))</f>
        <v>88.5</v>
      </c>
      <c r="Q1846">
        <f>SUMIF($C$2:$C$4819,$C1846,$P$2:$P6663)/SUMIF($C$2:$C$4819,$C1846,$L$2:$L$4819)</f>
        <v>0.28891870313801726</v>
      </c>
    </row>
    <row r="1847" spans="1:17" hidden="1" x14ac:dyDescent="0.3">
      <c r="A1847" t="s">
        <v>11502</v>
      </c>
      <c r="B1847" t="s">
        <v>4817</v>
      </c>
      <c r="C1847" t="s">
        <v>4818</v>
      </c>
      <c r="D1847" t="s">
        <v>4885</v>
      </c>
      <c r="E1847" t="s">
        <v>4886</v>
      </c>
      <c r="F1847" t="s">
        <v>11513</v>
      </c>
      <c r="G1847" s="2">
        <v>26.4846</v>
      </c>
      <c r="H1847" t="s">
        <v>11512</v>
      </c>
      <c r="I1847">
        <v>0.3</v>
      </c>
      <c r="K1847" s="3">
        <f t="shared" si="29"/>
        <v>0.28891870313801726</v>
      </c>
      <c r="L1847" s="4">
        <v>1060</v>
      </c>
      <c r="M1847">
        <v>4</v>
      </c>
      <c r="N1847" s="3">
        <v>0.81530000000000002</v>
      </c>
      <c r="O1847" s="3">
        <v>0.1166</v>
      </c>
      <c r="P1847" s="4">
        <f>$L1847*IF($J1847="",$I1847,VLOOKUP($J1847,margin_ranges!$E$5:$F$10,2,FALSE))</f>
        <v>318</v>
      </c>
      <c r="Q1847">
        <f>SUMIF($C$2:$C$4819,$C1847,$P$2:$P6664)/SUMIF($C$2:$C$4819,$C1847,$L$2:$L$4819)</f>
        <v>0.28891870313801726</v>
      </c>
    </row>
    <row r="1848" spans="1:17" hidden="1" x14ac:dyDescent="0.3">
      <c r="A1848" t="s">
        <v>11502</v>
      </c>
      <c r="B1848" t="s">
        <v>4817</v>
      </c>
      <c r="C1848" t="s">
        <v>4818</v>
      </c>
      <c r="D1848" t="s">
        <v>4887</v>
      </c>
      <c r="E1848" t="s">
        <v>4888</v>
      </c>
      <c r="F1848" t="s">
        <v>11513</v>
      </c>
      <c r="G1848" s="2">
        <v>26.4846</v>
      </c>
      <c r="H1848" t="s">
        <v>11512</v>
      </c>
      <c r="I1848">
        <v>0.3</v>
      </c>
      <c r="K1848" s="3">
        <f t="shared" si="29"/>
        <v>0.28891870313801726</v>
      </c>
      <c r="L1848" s="4">
        <v>1046</v>
      </c>
      <c r="M1848">
        <v>4</v>
      </c>
      <c r="N1848" s="3">
        <v>0.23280000000000001</v>
      </c>
      <c r="O1848" s="3">
        <v>0.1166</v>
      </c>
      <c r="P1848" s="4">
        <f>$L1848*IF($J1848="",$I1848,VLOOKUP($J1848,margin_ranges!$E$5:$F$10,2,FALSE))</f>
        <v>313.8</v>
      </c>
      <c r="Q1848">
        <f>SUMIF($C$2:$C$4819,$C1848,$P$2:$P6665)/SUMIF($C$2:$C$4819,$C1848,$L$2:$L$4819)</f>
        <v>0.28891870313801726</v>
      </c>
    </row>
    <row r="1849" spans="1:17" hidden="1" x14ac:dyDescent="0.3">
      <c r="A1849" t="s">
        <v>11502</v>
      </c>
      <c r="B1849" t="s">
        <v>6775</v>
      </c>
      <c r="C1849" t="s">
        <v>6927</v>
      </c>
      <c r="D1849" t="s">
        <v>6928</v>
      </c>
      <c r="E1849" t="s">
        <v>6929</v>
      </c>
      <c r="F1849" t="s">
        <v>11511</v>
      </c>
      <c r="G1849" s="2">
        <v>28.418600000000001</v>
      </c>
      <c r="H1849" t="s">
        <v>11512</v>
      </c>
      <c r="I1849">
        <v>0.3</v>
      </c>
      <c r="K1849" s="3">
        <f t="shared" si="29"/>
        <v>0.3</v>
      </c>
      <c r="L1849" s="4">
        <v>9</v>
      </c>
      <c r="M1849">
        <v>38</v>
      </c>
      <c r="N1849" s="3">
        <v>1.18E-2</v>
      </c>
      <c r="O1849" s="3">
        <v>1.0999999999999999E-2</v>
      </c>
      <c r="P1849" s="4">
        <f>$L1849*IF($J1849="",$I1849,VLOOKUP($J1849,margin_ranges!$E$5:$F$10,2,FALSE))</f>
        <v>2.6999999999999997</v>
      </c>
      <c r="Q1849">
        <f>SUMIF($C$2:$C$4819,$C1849,$P$2:$P6666)/SUMIF($C$2:$C$4819,$C1849,$L$2:$L$4819)</f>
        <v>0.3</v>
      </c>
    </row>
    <row r="1850" spans="1:17" hidden="1" x14ac:dyDescent="0.3">
      <c r="A1850" t="s">
        <v>11502</v>
      </c>
      <c r="B1850" t="s">
        <v>6775</v>
      </c>
      <c r="C1850" t="s">
        <v>6927</v>
      </c>
      <c r="D1850" t="s">
        <v>6930</v>
      </c>
      <c r="E1850" t="s">
        <v>6931</v>
      </c>
      <c r="F1850" t="s">
        <v>11511</v>
      </c>
      <c r="G1850" s="2">
        <v>28.418600000000001</v>
      </c>
      <c r="H1850" t="s">
        <v>11512</v>
      </c>
      <c r="I1850">
        <v>0.3</v>
      </c>
      <c r="K1850" s="3">
        <f t="shared" si="29"/>
        <v>0.3</v>
      </c>
      <c r="L1850" s="4">
        <v>7</v>
      </c>
      <c r="M1850">
        <v>28</v>
      </c>
      <c r="N1850" s="3">
        <v>1.34E-2</v>
      </c>
      <c r="O1850" s="3">
        <v>1.0999999999999999E-2</v>
      </c>
      <c r="P1850" s="4">
        <f>$L1850*IF($J1850="",$I1850,VLOOKUP($J1850,margin_ranges!$E$5:$F$10,2,FALSE))</f>
        <v>2.1</v>
      </c>
      <c r="Q1850">
        <f>SUMIF($C$2:$C$4819,$C1850,$P$2:$P6667)/SUMIF($C$2:$C$4819,$C1850,$L$2:$L$4819)</f>
        <v>0.3</v>
      </c>
    </row>
    <row r="1851" spans="1:17" hidden="1" x14ac:dyDescent="0.3">
      <c r="A1851" t="s">
        <v>11502</v>
      </c>
      <c r="B1851" t="s">
        <v>9581</v>
      </c>
      <c r="C1851" t="s">
        <v>9613</v>
      </c>
      <c r="D1851" t="s">
        <v>9614</v>
      </c>
      <c r="E1851" t="s">
        <v>9615</v>
      </c>
      <c r="F1851" t="s">
        <v>11511</v>
      </c>
      <c r="G1851" s="2">
        <v>26.752700000000001</v>
      </c>
      <c r="H1851" t="s">
        <v>11515</v>
      </c>
      <c r="I1851">
        <v>0.3</v>
      </c>
      <c r="K1851" s="3">
        <f t="shared" si="29"/>
        <v>0.3</v>
      </c>
      <c r="L1851" s="4">
        <v>7</v>
      </c>
      <c r="M1851">
        <v>17</v>
      </c>
      <c r="N1851" s="3">
        <v>9.8900000000000002E-2</v>
      </c>
      <c r="O1851" s="3">
        <v>0.1149</v>
      </c>
      <c r="P1851" s="4">
        <f>$L1851*IF($J1851="",$I1851,VLOOKUP($J1851,margin_ranges!$E$5:$F$10,2,FALSE))</f>
        <v>2.1</v>
      </c>
      <c r="Q1851">
        <f>SUMIF($C$2:$C$4819,$C1851,$P$2:$P6668)/SUMIF($C$2:$C$4819,$C1851,$L$2:$L$4819)</f>
        <v>0.3</v>
      </c>
    </row>
    <row r="1852" spans="1:17" hidden="1" x14ac:dyDescent="0.3">
      <c r="A1852" t="s">
        <v>11502</v>
      </c>
      <c r="B1852" t="s">
        <v>9581</v>
      </c>
      <c r="C1852" t="s">
        <v>9613</v>
      </c>
      <c r="D1852" t="s">
        <v>9616</v>
      </c>
      <c r="E1852" t="s">
        <v>9617</v>
      </c>
      <c r="F1852" t="s">
        <v>11511</v>
      </c>
      <c r="G1852" s="2">
        <v>26.752700000000001</v>
      </c>
      <c r="H1852" t="s">
        <v>11515</v>
      </c>
      <c r="I1852">
        <v>0.3</v>
      </c>
      <c r="K1852" s="3">
        <f t="shared" si="29"/>
        <v>0.3</v>
      </c>
      <c r="L1852" s="4">
        <v>14</v>
      </c>
      <c r="M1852">
        <v>33</v>
      </c>
      <c r="N1852" s="3">
        <v>0.1303</v>
      </c>
      <c r="O1852" s="3">
        <v>0.1149</v>
      </c>
      <c r="P1852" s="4">
        <f>$L1852*IF($J1852="",$I1852,VLOOKUP($J1852,margin_ranges!$E$5:$F$10,2,FALSE))</f>
        <v>4.2</v>
      </c>
      <c r="Q1852">
        <f>SUMIF($C$2:$C$4819,$C1852,$P$2:$P6669)/SUMIF($C$2:$C$4819,$C1852,$L$2:$L$4819)</f>
        <v>0.3</v>
      </c>
    </row>
    <row r="1853" spans="1:17" hidden="1" x14ac:dyDescent="0.3">
      <c r="A1853" t="s">
        <v>11502</v>
      </c>
      <c r="B1853" t="s">
        <v>9581</v>
      </c>
      <c r="C1853" t="s">
        <v>9613</v>
      </c>
      <c r="D1853" t="s">
        <v>9618</v>
      </c>
      <c r="E1853" t="s">
        <v>9619</v>
      </c>
      <c r="F1853" t="s">
        <v>11511</v>
      </c>
      <c r="G1853" s="2">
        <v>26.752700000000001</v>
      </c>
      <c r="H1853" t="s">
        <v>11515</v>
      </c>
      <c r="I1853">
        <v>0.3</v>
      </c>
      <c r="K1853" s="3">
        <f t="shared" si="29"/>
        <v>0.3</v>
      </c>
      <c r="L1853" s="4">
        <v>7</v>
      </c>
      <c r="M1853">
        <v>15</v>
      </c>
      <c r="N1853" s="3">
        <v>8.0199999999999994E-2</v>
      </c>
      <c r="O1853" s="3">
        <v>0.1149</v>
      </c>
      <c r="P1853" s="4">
        <f>$L1853*IF($J1853="",$I1853,VLOOKUP($J1853,margin_ranges!$E$5:$F$10,2,FALSE))</f>
        <v>2.1</v>
      </c>
      <c r="Q1853">
        <f>SUMIF($C$2:$C$4819,$C1853,$P$2:$P6670)/SUMIF($C$2:$C$4819,$C1853,$L$2:$L$4819)</f>
        <v>0.3</v>
      </c>
    </row>
    <row r="1854" spans="1:17" hidden="1" x14ac:dyDescent="0.3">
      <c r="A1854" t="s">
        <v>11502</v>
      </c>
      <c r="B1854" t="s">
        <v>9581</v>
      </c>
      <c r="C1854" t="s">
        <v>9613</v>
      </c>
      <c r="D1854" t="s">
        <v>9620</v>
      </c>
      <c r="E1854" t="s">
        <v>9621</v>
      </c>
      <c r="F1854" t="s">
        <v>11511</v>
      </c>
      <c r="G1854" s="2">
        <v>26.752700000000001</v>
      </c>
      <c r="H1854" t="s">
        <v>11515</v>
      </c>
      <c r="I1854">
        <v>0.3</v>
      </c>
      <c r="K1854" s="3">
        <f t="shared" si="29"/>
        <v>0.3</v>
      </c>
      <c r="L1854" s="4">
        <v>15</v>
      </c>
      <c r="M1854">
        <v>35</v>
      </c>
      <c r="N1854" s="3">
        <v>0.14069999999999999</v>
      </c>
      <c r="O1854" s="3">
        <v>0.1149</v>
      </c>
      <c r="P1854" s="4">
        <f>$L1854*IF($J1854="",$I1854,VLOOKUP($J1854,margin_ranges!$E$5:$F$10,2,FALSE))</f>
        <v>4.5</v>
      </c>
      <c r="Q1854">
        <f>SUMIF($C$2:$C$4819,$C1854,$P$2:$P6671)/SUMIF($C$2:$C$4819,$C1854,$L$2:$L$4819)</f>
        <v>0.3</v>
      </c>
    </row>
    <row r="1855" spans="1:17" hidden="1" x14ac:dyDescent="0.3">
      <c r="A1855" t="s">
        <v>11502</v>
      </c>
      <c r="B1855" t="s">
        <v>2478</v>
      </c>
      <c r="C1855" t="s">
        <v>2494</v>
      </c>
      <c r="D1855" t="s">
        <v>2495</v>
      </c>
      <c r="E1855" t="s">
        <v>2496</v>
      </c>
      <c r="F1855" t="s">
        <v>11511</v>
      </c>
      <c r="G1855" s="2">
        <v>25</v>
      </c>
      <c r="H1855" t="s">
        <v>11512</v>
      </c>
      <c r="I1855">
        <v>0.3</v>
      </c>
      <c r="K1855" s="3">
        <f t="shared" si="29"/>
        <v>0.3</v>
      </c>
      <c r="L1855" s="4">
        <v>7</v>
      </c>
      <c r="M1855">
        <v>91</v>
      </c>
      <c r="N1855" s="3">
        <v>7.9600000000000004E-2</v>
      </c>
      <c r="O1855" s="3">
        <v>6.5000000000000002E-2</v>
      </c>
      <c r="P1855" s="4">
        <f>$L1855*IF($J1855="",$I1855,VLOOKUP($J1855,margin_ranges!$E$5:$F$10,2,FALSE))</f>
        <v>2.1</v>
      </c>
      <c r="Q1855">
        <f>SUMIF($C$2:$C$4819,$C1855,$P$2:$P6672)/SUMIF($C$2:$C$4819,$C1855,$L$2:$L$4819)</f>
        <v>0.3</v>
      </c>
    </row>
    <row r="1856" spans="1:17" hidden="1" x14ac:dyDescent="0.3">
      <c r="A1856" t="s">
        <v>11502</v>
      </c>
      <c r="B1856" t="s">
        <v>2478</v>
      </c>
      <c r="C1856" t="s">
        <v>2497</v>
      </c>
      <c r="D1856" t="s">
        <v>2498</v>
      </c>
      <c r="E1856" t="s">
        <v>2499</v>
      </c>
      <c r="F1856" t="s">
        <v>11511</v>
      </c>
      <c r="G1856" s="2">
        <v>34</v>
      </c>
      <c r="H1856" t="s">
        <v>11512</v>
      </c>
      <c r="I1856">
        <v>0.3</v>
      </c>
      <c r="K1856" s="3">
        <f t="shared" si="29"/>
        <v>0.3</v>
      </c>
      <c r="L1856" s="4">
        <v>10</v>
      </c>
      <c r="M1856">
        <v>13</v>
      </c>
      <c r="N1856" s="3">
        <v>0.3039</v>
      </c>
      <c r="O1856" s="3">
        <v>0.30399999999999999</v>
      </c>
      <c r="P1856" s="4">
        <f>$L1856*IF($J1856="",$I1856,VLOOKUP($J1856,margin_ranges!$E$5:$F$10,2,FALSE))</f>
        <v>3</v>
      </c>
      <c r="Q1856">
        <f>SUMIF($C$2:$C$4819,$C1856,$P$2:$P6673)/SUMIF($C$2:$C$4819,$C1856,$L$2:$L$4819)</f>
        <v>0.3</v>
      </c>
    </row>
    <row r="1857" spans="1:17" hidden="1" x14ac:dyDescent="0.3">
      <c r="A1857" t="s">
        <v>11502</v>
      </c>
      <c r="B1857" t="s">
        <v>2478</v>
      </c>
      <c r="C1857" t="s">
        <v>2497</v>
      </c>
      <c r="D1857" t="s">
        <v>2500</v>
      </c>
      <c r="E1857" t="s">
        <v>2501</v>
      </c>
      <c r="F1857" t="s">
        <v>11511</v>
      </c>
      <c r="G1857" s="2">
        <v>34</v>
      </c>
      <c r="H1857" t="s">
        <v>11512</v>
      </c>
      <c r="I1857">
        <v>0.3</v>
      </c>
      <c r="K1857" s="3">
        <f t="shared" si="29"/>
        <v>0.3</v>
      </c>
      <c r="L1857" s="4">
        <v>10</v>
      </c>
      <c r="M1857">
        <v>13</v>
      </c>
      <c r="N1857" s="3">
        <v>0.30120000000000002</v>
      </c>
      <c r="O1857" s="3">
        <v>0.30399999999999999</v>
      </c>
      <c r="P1857" s="4">
        <f>$L1857*IF($J1857="",$I1857,VLOOKUP($J1857,margin_ranges!$E$5:$F$10,2,FALSE))</f>
        <v>3</v>
      </c>
      <c r="Q1857">
        <f>SUMIF($C$2:$C$4819,$C1857,$P$2:$P6674)/SUMIF($C$2:$C$4819,$C1857,$L$2:$L$4819)</f>
        <v>0.3</v>
      </c>
    </row>
    <row r="1858" spans="1:17" hidden="1" x14ac:dyDescent="0.3">
      <c r="A1858" t="s">
        <v>11502</v>
      </c>
      <c r="B1858" t="s">
        <v>2478</v>
      </c>
      <c r="C1858" t="s">
        <v>2497</v>
      </c>
      <c r="D1858" t="s">
        <v>2502</v>
      </c>
      <c r="E1858" t="s">
        <v>2503</v>
      </c>
      <c r="F1858" t="s">
        <v>11511</v>
      </c>
      <c r="G1858" s="2">
        <v>34</v>
      </c>
      <c r="H1858" t="s">
        <v>11512</v>
      </c>
      <c r="I1858">
        <v>0.3</v>
      </c>
      <c r="K1858" s="3">
        <f t="shared" si="29"/>
        <v>0.3</v>
      </c>
      <c r="L1858" s="4">
        <v>19</v>
      </c>
      <c r="M1858">
        <v>25</v>
      </c>
      <c r="N1858" s="3">
        <v>0.30170000000000002</v>
      </c>
      <c r="O1858" s="3">
        <v>0.30399999999999999</v>
      </c>
      <c r="P1858" s="4">
        <f>$L1858*IF($J1858="",$I1858,VLOOKUP($J1858,margin_ranges!$E$5:$F$10,2,FALSE))</f>
        <v>5.7</v>
      </c>
      <c r="Q1858">
        <f>SUMIF($C$2:$C$4819,$C1858,$P$2:$P6675)/SUMIF($C$2:$C$4819,$C1858,$L$2:$L$4819)</f>
        <v>0.3</v>
      </c>
    </row>
    <row r="1859" spans="1:17" hidden="1" x14ac:dyDescent="0.3">
      <c r="A1859" t="s">
        <v>11502</v>
      </c>
      <c r="B1859" t="s">
        <v>2478</v>
      </c>
      <c r="C1859" t="s">
        <v>2497</v>
      </c>
      <c r="D1859" t="s">
        <v>2504</v>
      </c>
      <c r="E1859" t="s">
        <v>2505</v>
      </c>
      <c r="F1859" t="s">
        <v>11511</v>
      </c>
      <c r="G1859" s="2">
        <v>34</v>
      </c>
      <c r="H1859" t="s">
        <v>11512</v>
      </c>
      <c r="I1859">
        <v>0.3</v>
      </c>
      <c r="K1859" s="3">
        <f t="shared" ref="K1859:K1922" si="30">Q1859</f>
        <v>0.3</v>
      </c>
      <c r="L1859" s="4">
        <v>19</v>
      </c>
      <c r="M1859">
        <v>25</v>
      </c>
      <c r="N1859" s="3">
        <v>0.30370000000000003</v>
      </c>
      <c r="O1859" s="3">
        <v>0.30399999999999999</v>
      </c>
      <c r="P1859" s="4">
        <f>$L1859*IF($J1859="",$I1859,VLOOKUP($J1859,margin_ranges!$E$5:$F$10,2,FALSE))</f>
        <v>5.7</v>
      </c>
      <c r="Q1859">
        <f>SUMIF($C$2:$C$4819,$C1859,$P$2:$P6676)/SUMIF($C$2:$C$4819,$C1859,$L$2:$L$4819)</f>
        <v>0.3</v>
      </c>
    </row>
    <row r="1860" spans="1:17" hidden="1" x14ac:dyDescent="0.3">
      <c r="A1860" t="s">
        <v>11502</v>
      </c>
      <c r="B1860" t="s">
        <v>2478</v>
      </c>
      <c r="C1860" t="s">
        <v>2497</v>
      </c>
      <c r="D1860" t="s">
        <v>2506</v>
      </c>
      <c r="E1860" t="s">
        <v>2507</v>
      </c>
      <c r="F1860" t="s">
        <v>11511</v>
      </c>
      <c r="G1860" s="2">
        <v>34</v>
      </c>
      <c r="H1860" t="s">
        <v>11512</v>
      </c>
      <c r="I1860">
        <v>0.3</v>
      </c>
      <c r="K1860" s="3">
        <f t="shared" si="30"/>
        <v>0.3</v>
      </c>
      <c r="L1860" s="4">
        <v>20</v>
      </c>
      <c r="M1860">
        <v>25</v>
      </c>
      <c r="N1860" s="3">
        <v>0.30819999999999997</v>
      </c>
      <c r="O1860" s="3">
        <v>0.30399999999999999</v>
      </c>
      <c r="P1860" s="4">
        <f>$L1860*IF($J1860="",$I1860,VLOOKUP($J1860,margin_ranges!$E$5:$F$10,2,FALSE))</f>
        <v>6</v>
      </c>
      <c r="Q1860">
        <f>SUMIF($C$2:$C$4819,$C1860,$P$2:$P6677)/SUMIF($C$2:$C$4819,$C1860,$L$2:$L$4819)</f>
        <v>0.3</v>
      </c>
    </row>
    <row r="1861" spans="1:17" hidden="1" x14ac:dyDescent="0.3">
      <c r="A1861" t="s">
        <v>11502</v>
      </c>
      <c r="B1861" t="s">
        <v>2478</v>
      </c>
      <c r="C1861" t="s">
        <v>2508</v>
      </c>
      <c r="D1861" t="s">
        <v>2509</v>
      </c>
      <c r="E1861" t="s">
        <v>2510</v>
      </c>
      <c r="F1861" t="s">
        <v>11511</v>
      </c>
      <c r="G1861" s="2">
        <v>25</v>
      </c>
      <c r="H1861" t="s">
        <v>11512</v>
      </c>
      <c r="I1861">
        <v>0.3</v>
      </c>
      <c r="K1861" s="3">
        <f t="shared" si="30"/>
        <v>0.3</v>
      </c>
      <c r="L1861" s="4">
        <v>17</v>
      </c>
      <c r="M1861">
        <v>73</v>
      </c>
      <c r="N1861" s="3">
        <v>3.78E-2</v>
      </c>
      <c r="O1861" s="3">
        <v>3.73E-2</v>
      </c>
      <c r="P1861" s="4">
        <f>$L1861*IF($J1861="",$I1861,VLOOKUP($J1861,margin_ranges!$E$5:$F$10,2,FALSE))</f>
        <v>5.0999999999999996</v>
      </c>
      <c r="Q1861">
        <f>SUMIF($C$2:$C$4819,$C1861,$P$2:$P6678)/SUMIF($C$2:$C$4819,$C1861,$L$2:$L$4819)</f>
        <v>0.3</v>
      </c>
    </row>
    <row r="1862" spans="1:17" hidden="1" x14ac:dyDescent="0.3">
      <c r="A1862" t="s">
        <v>11502</v>
      </c>
      <c r="B1862" t="s">
        <v>2478</v>
      </c>
      <c r="C1862" t="s">
        <v>2511</v>
      </c>
      <c r="D1862" s="1" t="s">
        <v>2512</v>
      </c>
      <c r="E1862" t="s">
        <v>2513</v>
      </c>
      <c r="F1862" t="s">
        <v>11511</v>
      </c>
      <c r="G1862" s="2">
        <v>28.4435</v>
      </c>
      <c r="H1862" t="s">
        <v>11512</v>
      </c>
      <c r="I1862">
        <v>0.3</v>
      </c>
      <c r="K1862" s="3">
        <f t="shared" si="30"/>
        <v>0.3</v>
      </c>
      <c r="L1862" s="4">
        <v>31</v>
      </c>
      <c r="M1862">
        <v>72</v>
      </c>
      <c r="N1862" s="3">
        <v>7.3099999999999998E-2</v>
      </c>
      <c r="O1862" s="3">
        <v>7.4999999999999997E-2</v>
      </c>
      <c r="P1862" s="4">
        <f>$L1862*IF($J1862="",$I1862,VLOOKUP($J1862,margin_ranges!$E$5:$F$10,2,FALSE))</f>
        <v>9.2999999999999989</v>
      </c>
      <c r="Q1862">
        <f>SUMIF($C$2:$C$4819,$C1862,$P$2:$P6679)/SUMIF($C$2:$C$4819,$C1862,$L$2:$L$4819)</f>
        <v>0.3</v>
      </c>
    </row>
    <row r="1863" spans="1:17" hidden="1" x14ac:dyDescent="0.3">
      <c r="A1863" t="s">
        <v>11502</v>
      </c>
      <c r="B1863" t="s">
        <v>2478</v>
      </c>
      <c r="C1863" t="s">
        <v>2511</v>
      </c>
      <c r="D1863" t="s">
        <v>2514</v>
      </c>
      <c r="E1863" t="s">
        <v>2515</v>
      </c>
      <c r="F1863" t="s">
        <v>11511</v>
      </c>
      <c r="G1863" s="2">
        <v>28.4435</v>
      </c>
      <c r="H1863" t="s">
        <v>11512</v>
      </c>
      <c r="I1863">
        <v>0.3</v>
      </c>
      <c r="K1863" s="3">
        <f t="shared" si="30"/>
        <v>0.3</v>
      </c>
      <c r="L1863" s="4">
        <v>12</v>
      </c>
      <c r="M1863">
        <v>28</v>
      </c>
      <c r="N1863" s="3">
        <v>8.0399999999999999E-2</v>
      </c>
      <c r="O1863" s="3">
        <v>7.4999999999999997E-2</v>
      </c>
      <c r="P1863" s="4">
        <f>$L1863*IF($J1863="",$I1863,VLOOKUP($J1863,margin_ranges!$E$5:$F$10,2,FALSE))</f>
        <v>3.5999999999999996</v>
      </c>
      <c r="Q1863">
        <f>SUMIF($C$2:$C$4819,$C1863,$P$2:$P6680)/SUMIF($C$2:$C$4819,$C1863,$L$2:$L$4819)</f>
        <v>0.3</v>
      </c>
    </row>
    <row r="1864" spans="1:17" hidden="1" x14ac:dyDescent="0.3">
      <c r="A1864" t="s">
        <v>11502</v>
      </c>
      <c r="B1864" t="s">
        <v>2478</v>
      </c>
      <c r="C1864" t="s">
        <v>2516</v>
      </c>
      <c r="D1864" t="s">
        <v>2517</v>
      </c>
      <c r="E1864" t="s">
        <v>2518</v>
      </c>
      <c r="F1864" t="s">
        <v>11511</v>
      </c>
      <c r="G1864" s="2">
        <v>29</v>
      </c>
      <c r="H1864" t="s">
        <v>11512</v>
      </c>
      <c r="I1864">
        <v>0.3</v>
      </c>
      <c r="K1864" s="3">
        <f t="shared" si="30"/>
        <v>0.3</v>
      </c>
      <c r="L1864" s="4">
        <v>123</v>
      </c>
      <c r="M1864">
        <v>79</v>
      </c>
      <c r="N1864" s="3">
        <v>8.43E-2</v>
      </c>
      <c r="O1864" s="3">
        <v>8.1000000000000003E-2</v>
      </c>
      <c r="P1864" s="4">
        <f>$L1864*IF($J1864="",$I1864,VLOOKUP($J1864,margin_ranges!$E$5:$F$10,2,FALSE))</f>
        <v>36.9</v>
      </c>
      <c r="Q1864">
        <f>SUMIF($C$2:$C$4819,$C1864,$P$2:$P6681)/SUMIF($C$2:$C$4819,$C1864,$L$2:$L$4819)</f>
        <v>0.3</v>
      </c>
    </row>
    <row r="1865" spans="1:17" hidden="1" x14ac:dyDescent="0.3">
      <c r="A1865" t="s">
        <v>11502</v>
      </c>
      <c r="B1865" t="s">
        <v>2478</v>
      </c>
      <c r="C1865" t="s">
        <v>2516</v>
      </c>
      <c r="D1865" t="s">
        <v>2519</v>
      </c>
      <c r="E1865" t="s">
        <v>2520</v>
      </c>
      <c r="F1865" t="s">
        <v>11511</v>
      </c>
      <c r="G1865" s="2">
        <v>29</v>
      </c>
      <c r="H1865" t="s">
        <v>11512</v>
      </c>
      <c r="I1865">
        <v>0.3</v>
      </c>
      <c r="K1865" s="3">
        <f t="shared" si="30"/>
        <v>0.3</v>
      </c>
      <c r="L1865" s="4">
        <v>33</v>
      </c>
      <c r="M1865">
        <v>21</v>
      </c>
      <c r="N1865" s="3">
        <v>7.1400000000000005E-2</v>
      </c>
      <c r="O1865" s="3">
        <v>8.1000000000000003E-2</v>
      </c>
      <c r="P1865" s="4">
        <f>$L1865*IF($J1865="",$I1865,VLOOKUP($J1865,margin_ranges!$E$5:$F$10,2,FALSE))</f>
        <v>9.9</v>
      </c>
      <c r="Q1865">
        <f>SUMIF($C$2:$C$4819,$C1865,$P$2:$P6682)/SUMIF($C$2:$C$4819,$C1865,$L$2:$L$4819)</f>
        <v>0.3</v>
      </c>
    </row>
    <row r="1866" spans="1:17" hidden="1" x14ac:dyDescent="0.3">
      <c r="A1866" t="s">
        <v>11502</v>
      </c>
      <c r="B1866" t="s">
        <v>4581</v>
      </c>
      <c r="C1866" t="s">
        <v>4650</v>
      </c>
      <c r="D1866" s="1" t="s">
        <v>4651</v>
      </c>
      <c r="E1866" t="s">
        <v>4652</v>
      </c>
      <c r="F1866" t="s">
        <v>11513</v>
      </c>
      <c r="G1866" s="2">
        <v>25</v>
      </c>
      <c r="H1866" t="s">
        <v>11512</v>
      </c>
      <c r="I1866">
        <v>0.3</v>
      </c>
      <c r="K1866" s="3">
        <f t="shared" si="30"/>
        <v>0.3</v>
      </c>
      <c r="L1866" s="4">
        <v>49</v>
      </c>
      <c r="M1866">
        <v>86</v>
      </c>
      <c r="N1866" s="3">
        <v>6.25E-2</v>
      </c>
      <c r="O1866" s="3">
        <v>6.7199999999999996E-2</v>
      </c>
      <c r="P1866" s="4">
        <f>$L1866*IF($J1866="",$I1866,VLOOKUP($J1866,margin_ranges!$E$5:$F$10,2,FALSE))</f>
        <v>14.7</v>
      </c>
      <c r="Q1866">
        <f>SUMIF($C$2:$C$4819,$C1866,$P$2:$P6683)/SUMIF($C$2:$C$4819,$C1866,$L$2:$L$4819)</f>
        <v>0.3</v>
      </c>
    </row>
    <row r="1867" spans="1:17" hidden="1" x14ac:dyDescent="0.3">
      <c r="A1867" t="s">
        <v>11502</v>
      </c>
      <c r="B1867" t="s">
        <v>4581</v>
      </c>
      <c r="C1867" t="s">
        <v>4650</v>
      </c>
      <c r="D1867" t="s">
        <v>4653</v>
      </c>
      <c r="E1867" t="s">
        <v>4654</v>
      </c>
      <c r="F1867" t="s">
        <v>11511</v>
      </c>
      <c r="G1867" s="2">
        <v>25</v>
      </c>
      <c r="H1867" t="s">
        <v>11512</v>
      </c>
      <c r="I1867">
        <v>0.3</v>
      </c>
      <c r="K1867" s="3">
        <f t="shared" si="30"/>
        <v>0.3</v>
      </c>
      <c r="L1867" s="4">
        <v>8</v>
      </c>
      <c r="M1867">
        <v>14</v>
      </c>
      <c r="N1867" s="3">
        <v>0.10580000000000001</v>
      </c>
      <c r="O1867" s="3">
        <v>6.7199999999999996E-2</v>
      </c>
      <c r="P1867" s="4">
        <f>$L1867*IF($J1867="",$I1867,VLOOKUP($J1867,margin_ranges!$E$5:$F$10,2,FALSE))</f>
        <v>2.4</v>
      </c>
      <c r="Q1867">
        <f>SUMIF($C$2:$C$4819,$C1867,$P$2:$P6684)/SUMIF($C$2:$C$4819,$C1867,$L$2:$L$4819)</f>
        <v>0.3</v>
      </c>
    </row>
    <row r="1868" spans="1:17" hidden="1" x14ac:dyDescent="0.3">
      <c r="A1868" t="s">
        <v>11502</v>
      </c>
      <c r="B1868" t="s">
        <v>4972</v>
      </c>
      <c r="C1868" t="s">
        <v>4972</v>
      </c>
      <c r="D1868" t="s">
        <v>4980</v>
      </c>
      <c r="E1868" t="s">
        <v>4981</v>
      </c>
      <c r="F1868" t="s">
        <v>11511</v>
      </c>
      <c r="G1868" s="2">
        <v>28.773399999999999</v>
      </c>
      <c r="H1868" t="s">
        <v>11512</v>
      </c>
      <c r="I1868">
        <v>0.3</v>
      </c>
      <c r="K1868" s="3">
        <f t="shared" si="30"/>
        <v>0.3</v>
      </c>
      <c r="L1868" s="4">
        <v>25</v>
      </c>
      <c r="M1868">
        <v>88</v>
      </c>
      <c r="N1868" s="3">
        <v>0.1782</v>
      </c>
      <c r="O1868" s="3">
        <v>0.1242</v>
      </c>
      <c r="P1868" s="4">
        <f>$L1868*IF($J1868="",$I1868,VLOOKUP($J1868,margin_ranges!$E$5:$F$10,2,FALSE))</f>
        <v>7.5</v>
      </c>
      <c r="Q1868">
        <f>SUMIF($C$2:$C$4819,$C1868,$P$2:$P6685)/SUMIF($C$2:$C$4819,$C1868,$L$2:$L$4819)</f>
        <v>0.3</v>
      </c>
    </row>
    <row r="1869" spans="1:17" hidden="1" x14ac:dyDescent="0.3">
      <c r="A1869" t="s">
        <v>11502</v>
      </c>
      <c r="B1869" t="s">
        <v>4784</v>
      </c>
      <c r="C1869" t="s">
        <v>4792</v>
      </c>
      <c r="D1869" t="s">
        <v>4793</v>
      </c>
      <c r="E1869" t="s">
        <v>4794</v>
      </c>
      <c r="F1869" t="s">
        <v>11511</v>
      </c>
      <c r="G1869" s="2">
        <v>28.082999999999998</v>
      </c>
      <c r="H1869" t="s">
        <v>11512</v>
      </c>
      <c r="I1869">
        <v>0.3</v>
      </c>
      <c r="K1869" s="3">
        <f t="shared" si="30"/>
        <v>0.3</v>
      </c>
      <c r="L1869" s="4">
        <v>47</v>
      </c>
      <c r="M1869">
        <v>23</v>
      </c>
      <c r="N1869" s="3">
        <v>0.1226</v>
      </c>
      <c r="O1869" s="3">
        <v>0.1216</v>
      </c>
      <c r="P1869" s="4">
        <f>$L1869*IF($J1869="",$I1869,VLOOKUP($J1869,margin_ranges!$E$5:$F$10,2,FALSE))</f>
        <v>14.1</v>
      </c>
      <c r="Q1869">
        <f>SUMIF($C$2:$C$4819,$C1869,$P$2:$P6686)/SUMIF($C$2:$C$4819,$C1869,$L$2:$L$4819)</f>
        <v>0.3</v>
      </c>
    </row>
    <row r="1870" spans="1:17" hidden="1" x14ac:dyDescent="0.3">
      <c r="A1870" t="s">
        <v>11502</v>
      </c>
      <c r="B1870" t="s">
        <v>4784</v>
      </c>
      <c r="C1870" t="s">
        <v>4792</v>
      </c>
      <c r="D1870" t="s">
        <v>4795</v>
      </c>
      <c r="E1870" t="s">
        <v>4796</v>
      </c>
      <c r="F1870" t="s">
        <v>11511</v>
      </c>
      <c r="G1870" s="2">
        <v>28.082999999999998</v>
      </c>
      <c r="H1870" t="s">
        <v>11512</v>
      </c>
      <c r="I1870">
        <v>0.3</v>
      </c>
      <c r="K1870" s="3">
        <f t="shared" si="30"/>
        <v>0.3</v>
      </c>
      <c r="L1870" s="4">
        <v>157</v>
      </c>
      <c r="M1870">
        <v>77</v>
      </c>
      <c r="N1870" s="3">
        <v>0.12139999999999999</v>
      </c>
      <c r="O1870" s="3">
        <v>0.1216</v>
      </c>
      <c r="P1870" s="4">
        <f>$L1870*IF($J1870="",$I1870,VLOOKUP($J1870,margin_ranges!$E$5:$F$10,2,FALSE))</f>
        <v>47.1</v>
      </c>
      <c r="Q1870">
        <f>SUMIF($C$2:$C$4819,$C1870,$P$2:$P6687)/SUMIF($C$2:$C$4819,$C1870,$L$2:$L$4819)</f>
        <v>0.3</v>
      </c>
    </row>
    <row r="1871" spans="1:17" hidden="1" x14ac:dyDescent="0.3">
      <c r="A1871" t="s">
        <v>11502</v>
      </c>
      <c r="B1871" t="s">
        <v>4987</v>
      </c>
      <c r="C1871" t="s">
        <v>4988</v>
      </c>
      <c r="D1871" t="s">
        <v>4989</v>
      </c>
      <c r="E1871" t="s">
        <v>4990</v>
      </c>
      <c r="F1871" t="s">
        <v>11511</v>
      </c>
      <c r="G1871" s="2">
        <v>27.742999999999999</v>
      </c>
      <c r="H1871" t="s">
        <v>11512</v>
      </c>
      <c r="I1871">
        <v>0.3</v>
      </c>
      <c r="K1871" s="3">
        <f t="shared" si="30"/>
        <v>0.3</v>
      </c>
      <c r="L1871" s="4">
        <v>48</v>
      </c>
      <c r="M1871">
        <v>5</v>
      </c>
      <c r="N1871" s="3">
        <v>6.4299999999999996E-2</v>
      </c>
      <c r="O1871" s="3">
        <v>7.9100000000000004E-2</v>
      </c>
      <c r="P1871" s="4">
        <f>$L1871*IF($J1871="",$I1871,VLOOKUP($J1871,margin_ranges!$E$5:$F$10,2,FALSE))</f>
        <v>14.399999999999999</v>
      </c>
      <c r="Q1871">
        <f>SUMIF($C$2:$C$4819,$C1871,$P$2:$P6688)/SUMIF($C$2:$C$4819,$C1871,$L$2:$L$4819)</f>
        <v>0.3</v>
      </c>
    </row>
    <row r="1872" spans="1:17" hidden="1" x14ac:dyDescent="0.3">
      <c r="A1872" t="s">
        <v>11502</v>
      </c>
      <c r="B1872" t="s">
        <v>4987</v>
      </c>
      <c r="C1872" t="s">
        <v>4988</v>
      </c>
      <c r="D1872" t="s">
        <v>4991</v>
      </c>
      <c r="E1872" t="s">
        <v>4992</v>
      </c>
      <c r="F1872" t="s">
        <v>11511</v>
      </c>
      <c r="G1872" s="2">
        <v>27.742999999999999</v>
      </c>
      <c r="H1872" t="s">
        <v>11512</v>
      </c>
      <c r="I1872">
        <v>0.3</v>
      </c>
      <c r="K1872" s="3">
        <f t="shared" si="30"/>
        <v>0.3</v>
      </c>
      <c r="L1872" s="4">
        <v>145</v>
      </c>
      <c r="M1872">
        <v>15</v>
      </c>
      <c r="N1872" s="3">
        <v>7.9000000000000001E-2</v>
      </c>
      <c r="O1872" s="3">
        <v>7.9100000000000004E-2</v>
      </c>
      <c r="P1872" s="4">
        <f>$L1872*IF($J1872="",$I1872,VLOOKUP($J1872,margin_ranges!$E$5:$F$10,2,FALSE))</f>
        <v>43.5</v>
      </c>
      <c r="Q1872">
        <f>SUMIF($C$2:$C$4819,$C1872,$P$2:$P6689)/SUMIF($C$2:$C$4819,$C1872,$L$2:$L$4819)</f>
        <v>0.3</v>
      </c>
    </row>
    <row r="1873" spans="1:17" hidden="1" x14ac:dyDescent="0.3">
      <c r="A1873" t="s">
        <v>11502</v>
      </c>
      <c r="B1873" t="s">
        <v>4987</v>
      </c>
      <c r="C1873" t="s">
        <v>4988</v>
      </c>
      <c r="D1873" t="s">
        <v>4993</v>
      </c>
      <c r="E1873" t="s">
        <v>4994</v>
      </c>
      <c r="F1873" t="s">
        <v>11511</v>
      </c>
      <c r="G1873" s="2">
        <v>27.742999999999999</v>
      </c>
      <c r="H1873" t="s">
        <v>11512</v>
      </c>
      <c r="I1873">
        <v>0.3</v>
      </c>
      <c r="K1873" s="3">
        <f t="shared" si="30"/>
        <v>0.3</v>
      </c>
      <c r="L1873" s="4">
        <v>344</v>
      </c>
      <c r="M1873">
        <v>36</v>
      </c>
      <c r="N1873" s="3">
        <v>7.3099999999999998E-2</v>
      </c>
      <c r="O1873" s="3">
        <v>7.9100000000000004E-2</v>
      </c>
      <c r="P1873" s="4">
        <f>$L1873*IF($J1873="",$I1873,VLOOKUP($J1873,margin_ranges!$E$5:$F$10,2,FALSE))</f>
        <v>103.2</v>
      </c>
      <c r="Q1873">
        <f>SUMIF($C$2:$C$4819,$C1873,$P$2:$P6690)/SUMIF($C$2:$C$4819,$C1873,$L$2:$L$4819)</f>
        <v>0.3</v>
      </c>
    </row>
    <row r="1874" spans="1:17" hidden="1" x14ac:dyDescent="0.3">
      <c r="A1874" t="s">
        <v>11502</v>
      </c>
      <c r="B1874" t="s">
        <v>4987</v>
      </c>
      <c r="C1874" t="s">
        <v>4988</v>
      </c>
      <c r="D1874" t="s">
        <v>4995</v>
      </c>
      <c r="E1874" t="s">
        <v>4996</v>
      </c>
      <c r="F1874" t="s">
        <v>11513</v>
      </c>
      <c r="G1874" s="2">
        <v>27.742999999999999</v>
      </c>
      <c r="H1874" t="s">
        <v>11512</v>
      </c>
      <c r="I1874">
        <v>0.3</v>
      </c>
      <c r="K1874" s="3">
        <f t="shared" si="30"/>
        <v>0.3</v>
      </c>
      <c r="L1874" s="4">
        <v>426</v>
      </c>
      <c r="M1874">
        <v>44</v>
      </c>
      <c r="N1874" s="3">
        <v>8.6900000000000005E-2</v>
      </c>
      <c r="O1874" s="3">
        <v>7.9100000000000004E-2</v>
      </c>
      <c r="P1874" s="4">
        <f>$L1874*IF($J1874="",$I1874,VLOOKUP($J1874,margin_ranges!$E$5:$F$10,2,FALSE))</f>
        <v>127.8</v>
      </c>
      <c r="Q1874">
        <f>SUMIF($C$2:$C$4819,$C1874,$P$2:$P6691)/SUMIF($C$2:$C$4819,$C1874,$L$2:$L$4819)</f>
        <v>0.3</v>
      </c>
    </row>
    <row r="1875" spans="1:17" hidden="1" x14ac:dyDescent="0.3">
      <c r="A1875" t="s">
        <v>11502</v>
      </c>
      <c r="B1875" t="s">
        <v>9908</v>
      </c>
      <c r="C1875" t="s">
        <v>9909</v>
      </c>
      <c r="D1875" t="s">
        <v>9910</v>
      </c>
      <c r="E1875" t="s">
        <v>9911</v>
      </c>
      <c r="F1875" t="s">
        <v>11511</v>
      </c>
      <c r="G1875" s="2">
        <v>40</v>
      </c>
      <c r="H1875" t="s">
        <v>11515</v>
      </c>
      <c r="I1875">
        <v>0.3</v>
      </c>
      <c r="K1875" s="3">
        <f t="shared" si="30"/>
        <v>0.3</v>
      </c>
      <c r="L1875" s="4">
        <v>29</v>
      </c>
      <c r="M1875">
        <v>16</v>
      </c>
      <c r="N1875" s="3">
        <v>0.13489999999999999</v>
      </c>
      <c r="O1875" s="3">
        <v>0.24479999999999999</v>
      </c>
      <c r="P1875" s="4">
        <f>$L1875*IF($J1875="",$I1875,VLOOKUP($J1875,margin_ranges!$E$5:$F$10,2,FALSE))</f>
        <v>8.6999999999999993</v>
      </c>
      <c r="Q1875">
        <f>SUMIF($C$2:$C$4819,$C1875,$P$2:$P6692)/SUMIF($C$2:$C$4819,$C1875,$L$2:$L$4819)</f>
        <v>0.3</v>
      </c>
    </row>
    <row r="1876" spans="1:17" hidden="1" x14ac:dyDescent="0.3">
      <c r="A1876" t="s">
        <v>11502</v>
      </c>
      <c r="B1876" t="s">
        <v>9908</v>
      </c>
      <c r="C1876" t="s">
        <v>9909</v>
      </c>
      <c r="D1876" t="s">
        <v>9912</v>
      </c>
      <c r="E1876" t="s">
        <v>9911</v>
      </c>
      <c r="F1876" t="s">
        <v>11511</v>
      </c>
      <c r="G1876" s="2">
        <v>40</v>
      </c>
      <c r="H1876" t="s">
        <v>11515</v>
      </c>
      <c r="I1876">
        <v>0.3</v>
      </c>
      <c r="K1876" s="3">
        <f t="shared" si="30"/>
        <v>0.3</v>
      </c>
      <c r="L1876" s="4">
        <v>75</v>
      </c>
      <c r="M1876">
        <v>42</v>
      </c>
      <c r="N1876" s="3">
        <v>0.25290000000000001</v>
      </c>
      <c r="O1876" s="3">
        <v>0.24479999999999999</v>
      </c>
      <c r="P1876" s="4">
        <f>$L1876*IF($J1876="",$I1876,VLOOKUP($J1876,margin_ranges!$E$5:$F$10,2,FALSE))</f>
        <v>22.5</v>
      </c>
      <c r="Q1876">
        <f>SUMIF($C$2:$C$4819,$C1876,$P$2:$P6693)/SUMIF($C$2:$C$4819,$C1876,$L$2:$L$4819)</f>
        <v>0.3</v>
      </c>
    </row>
    <row r="1877" spans="1:17" hidden="1" x14ac:dyDescent="0.3">
      <c r="A1877" t="s">
        <v>11502</v>
      </c>
      <c r="B1877" t="s">
        <v>9908</v>
      </c>
      <c r="C1877" t="s">
        <v>9909</v>
      </c>
      <c r="D1877" s="1" t="s">
        <v>9913</v>
      </c>
      <c r="E1877" t="s">
        <v>9911</v>
      </c>
      <c r="F1877" t="s">
        <v>11511</v>
      </c>
      <c r="G1877" s="2">
        <v>40</v>
      </c>
      <c r="H1877" t="s">
        <v>11515</v>
      </c>
      <c r="I1877">
        <v>0.3</v>
      </c>
      <c r="K1877" s="3">
        <f t="shared" si="30"/>
        <v>0.3</v>
      </c>
      <c r="L1877" s="4">
        <v>74</v>
      </c>
      <c r="M1877">
        <v>41</v>
      </c>
      <c r="N1877" s="3">
        <v>0.33889999999999998</v>
      </c>
      <c r="O1877" s="3">
        <v>0.24479999999999999</v>
      </c>
      <c r="P1877" s="4">
        <f>$L1877*IF($J1877="",$I1877,VLOOKUP($J1877,margin_ranges!$E$5:$F$10,2,FALSE))</f>
        <v>22.2</v>
      </c>
      <c r="Q1877">
        <f>SUMIF($C$2:$C$4819,$C1877,$P$2:$P6694)/SUMIF($C$2:$C$4819,$C1877,$L$2:$L$4819)</f>
        <v>0.3</v>
      </c>
    </row>
    <row r="1878" spans="1:17" hidden="1" x14ac:dyDescent="0.3">
      <c r="A1878" t="s">
        <v>11502</v>
      </c>
      <c r="B1878" t="s">
        <v>4997</v>
      </c>
      <c r="C1878" t="s">
        <v>4998</v>
      </c>
      <c r="D1878" t="s">
        <v>4999</v>
      </c>
      <c r="E1878" t="s">
        <v>5000</v>
      </c>
      <c r="F1878" t="s">
        <v>11511</v>
      </c>
      <c r="G1878" s="2">
        <v>25</v>
      </c>
      <c r="H1878" t="s">
        <v>11512</v>
      </c>
      <c r="I1878">
        <v>0.3</v>
      </c>
      <c r="K1878" s="3">
        <f t="shared" si="30"/>
        <v>0.3</v>
      </c>
      <c r="L1878" s="4">
        <v>26</v>
      </c>
      <c r="M1878">
        <v>12</v>
      </c>
      <c r="N1878" s="3">
        <v>5.04E-2</v>
      </c>
      <c r="O1878" s="3">
        <v>5.1700000000000003E-2</v>
      </c>
      <c r="P1878" s="4">
        <f>$L1878*IF($J1878="",$I1878,VLOOKUP($J1878,margin_ranges!$E$5:$F$10,2,FALSE))</f>
        <v>7.8</v>
      </c>
      <c r="Q1878">
        <f>SUMIF($C$2:$C$4819,$C1878,$P$2:$P6695)/SUMIF($C$2:$C$4819,$C1878,$L$2:$L$4819)</f>
        <v>0.3</v>
      </c>
    </row>
    <row r="1879" spans="1:17" hidden="1" x14ac:dyDescent="0.3">
      <c r="A1879" t="s">
        <v>11502</v>
      </c>
      <c r="B1879" t="s">
        <v>4997</v>
      </c>
      <c r="C1879" t="s">
        <v>4998</v>
      </c>
      <c r="D1879" t="s">
        <v>5001</v>
      </c>
      <c r="E1879" t="s">
        <v>5002</v>
      </c>
      <c r="F1879" t="s">
        <v>11511</v>
      </c>
      <c r="G1879" s="2">
        <v>25</v>
      </c>
      <c r="H1879" t="s">
        <v>11512</v>
      </c>
      <c r="I1879">
        <v>0.3</v>
      </c>
      <c r="K1879" s="3">
        <f t="shared" si="30"/>
        <v>0.3</v>
      </c>
      <c r="L1879" s="4">
        <v>60</v>
      </c>
      <c r="M1879">
        <v>28</v>
      </c>
      <c r="N1879" s="3">
        <v>6.3100000000000003E-2</v>
      </c>
      <c r="O1879" s="3">
        <v>5.1700000000000003E-2</v>
      </c>
      <c r="P1879" s="4">
        <f>$L1879*IF($J1879="",$I1879,VLOOKUP($J1879,margin_ranges!$E$5:$F$10,2,FALSE))</f>
        <v>18</v>
      </c>
      <c r="Q1879">
        <f>SUMIF($C$2:$C$4819,$C1879,$P$2:$P6696)/SUMIF($C$2:$C$4819,$C1879,$L$2:$L$4819)</f>
        <v>0.3</v>
      </c>
    </row>
    <row r="1880" spans="1:17" hidden="1" x14ac:dyDescent="0.3">
      <c r="A1880" t="s">
        <v>11502</v>
      </c>
      <c r="B1880" t="s">
        <v>4997</v>
      </c>
      <c r="C1880" t="s">
        <v>4998</v>
      </c>
      <c r="D1880" t="s">
        <v>5003</v>
      </c>
      <c r="E1880" t="s">
        <v>5004</v>
      </c>
      <c r="F1880" t="s">
        <v>11511</v>
      </c>
      <c r="G1880" s="2">
        <v>25</v>
      </c>
      <c r="H1880" t="s">
        <v>11512</v>
      </c>
      <c r="I1880">
        <v>0.3</v>
      </c>
      <c r="K1880" s="3">
        <f t="shared" si="30"/>
        <v>0.3</v>
      </c>
      <c r="L1880" s="4">
        <v>26</v>
      </c>
      <c r="M1880">
        <v>12</v>
      </c>
      <c r="N1880" s="3">
        <v>5.1299999999999998E-2</v>
      </c>
      <c r="O1880" s="3">
        <v>5.1700000000000003E-2</v>
      </c>
      <c r="P1880" s="4">
        <f>$L1880*IF($J1880="",$I1880,VLOOKUP($J1880,margin_ranges!$E$5:$F$10,2,FALSE))</f>
        <v>7.8</v>
      </c>
      <c r="Q1880">
        <f>SUMIF($C$2:$C$4819,$C1880,$P$2:$P6697)/SUMIF($C$2:$C$4819,$C1880,$L$2:$L$4819)</f>
        <v>0.3</v>
      </c>
    </row>
    <row r="1881" spans="1:17" hidden="1" x14ac:dyDescent="0.3">
      <c r="A1881" t="s">
        <v>11502</v>
      </c>
      <c r="B1881" t="s">
        <v>4997</v>
      </c>
      <c r="C1881" t="s">
        <v>4998</v>
      </c>
      <c r="D1881" s="1" t="s">
        <v>5005</v>
      </c>
      <c r="E1881" t="s">
        <v>5006</v>
      </c>
      <c r="F1881" t="s">
        <v>11513</v>
      </c>
      <c r="G1881" s="2">
        <v>25</v>
      </c>
      <c r="H1881" t="s">
        <v>11512</v>
      </c>
      <c r="I1881">
        <v>0.3</v>
      </c>
      <c r="K1881" s="3">
        <f t="shared" si="30"/>
        <v>0.3</v>
      </c>
      <c r="L1881" s="4">
        <v>95</v>
      </c>
      <c r="M1881">
        <v>44</v>
      </c>
      <c r="N1881" s="3">
        <v>5.6899999999999999E-2</v>
      </c>
      <c r="O1881" s="3">
        <v>5.1700000000000003E-2</v>
      </c>
      <c r="P1881" s="4">
        <f>$L1881*IF($J1881="",$I1881,VLOOKUP($J1881,margin_ranges!$E$5:$F$10,2,FALSE))</f>
        <v>28.5</v>
      </c>
      <c r="Q1881">
        <f>SUMIF($C$2:$C$4819,$C1881,$P$2:$P6698)/SUMIF($C$2:$C$4819,$C1881,$L$2:$L$4819)</f>
        <v>0.3</v>
      </c>
    </row>
    <row r="1882" spans="1:17" hidden="1" x14ac:dyDescent="0.3">
      <c r="A1882" t="s">
        <v>11502</v>
      </c>
      <c r="B1882" t="s">
        <v>9772</v>
      </c>
      <c r="C1882" t="s">
        <v>9806</v>
      </c>
      <c r="D1882" s="1" t="s">
        <v>9807</v>
      </c>
      <c r="E1882" t="s">
        <v>9808</v>
      </c>
      <c r="F1882" t="s">
        <v>11511</v>
      </c>
      <c r="G1882" s="2">
        <v>36.353499999999997</v>
      </c>
      <c r="H1882" t="s">
        <v>11512</v>
      </c>
      <c r="I1882">
        <v>0.3</v>
      </c>
      <c r="K1882" s="3">
        <f t="shared" si="30"/>
        <v>0.3</v>
      </c>
      <c r="L1882" s="4">
        <v>21</v>
      </c>
      <c r="M1882">
        <v>28</v>
      </c>
      <c r="N1882" s="3">
        <v>5.8900000000000001E-2</v>
      </c>
      <c r="O1882" s="3">
        <v>4.8300000000000003E-2</v>
      </c>
      <c r="P1882" s="4">
        <f>$L1882*IF($J1882="",$I1882,VLOOKUP($J1882,margin_ranges!$E$5:$F$10,2,FALSE))</f>
        <v>6.3</v>
      </c>
      <c r="Q1882">
        <f>SUMIF($C$2:$C$4819,$C1882,$P$2:$P6699)/SUMIF($C$2:$C$4819,$C1882,$L$2:$L$4819)</f>
        <v>0.3</v>
      </c>
    </row>
    <row r="1883" spans="1:17" hidden="1" x14ac:dyDescent="0.3">
      <c r="A1883" t="s">
        <v>11502</v>
      </c>
      <c r="B1883" t="s">
        <v>9772</v>
      </c>
      <c r="C1883" t="s">
        <v>9806</v>
      </c>
      <c r="D1883" t="s">
        <v>9809</v>
      </c>
      <c r="E1883" t="s">
        <v>9810</v>
      </c>
      <c r="F1883" t="s">
        <v>11511</v>
      </c>
      <c r="G1883" s="2">
        <v>36.353499999999997</v>
      </c>
      <c r="H1883" t="s">
        <v>11512</v>
      </c>
      <c r="I1883">
        <v>0.3</v>
      </c>
      <c r="K1883" s="3">
        <f t="shared" si="30"/>
        <v>0.3</v>
      </c>
      <c r="L1883" s="4">
        <v>18</v>
      </c>
      <c r="M1883">
        <v>25</v>
      </c>
      <c r="N1883" s="3">
        <v>5.3199999999999997E-2</v>
      </c>
      <c r="O1883" s="3">
        <v>4.8300000000000003E-2</v>
      </c>
      <c r="P1883" s="4">
        <f>$L1883*IF($J1883="",$I1883,VLOOKUP($J1883,margin_ranges!$E$5:$F$10,2,FALSE))</f>
        <v>5.3999999999999995</v>
      </c>
      <c r="Q1883">
        <f>SUMIF($C$2:$C$4819,$C1883,$P$2:$P6700)/SUMIF($C$2:$C$4819,$C1883,$L$2:$L$4819)</f>
        <v>0.3</v>
      </c>
    </row>
    <row r="1884" spans="1:17" hidden="1" x14ac:dyDescent="0.3">
      <c r="A1884" t="s">
        <v>11502</v>
      </c>
      <c r="B1884" t="s">
        <v>9772</v>
      </c>
      <c r="C1884" t="s">
        <v>9806</v>
      </c>
      <c r="D1884" t="s">
        <v>9811</v>
      </c>
      <c r="E1884" t="s">
        <v>9812</v>
      </c>
      <c r="F1884" t="s">
        <v>11511</v>
      </c>
      <c r="G1884" s="2">
        <v>36.353499999999997</v>
      </c>
      <c r="H1884" t="s">
        <v>11512</v>
      </c>
      <c r="I1884">
        <v>0.3</v>
      </c>
      <c r="K1884" s="3">
        <f t="shared" si="30"/>
        <v>0.3</v>
      </c>
      <c r="L1884" s="4">
        <v>16</v>
      </c>
      <c r="M1884">
        <v>22</v>
      </c>
      <c r="N1884" s="3">
        <v>3.2199999999999999E-2</v>
      </c>
      <c r="O1884" s="3">
        <v>4.8300000000000003E-2</v>
      </c>
      <c r="P1884" s="4">
        <f>$L1884*IF($J1884="",$I1884,VLOOKUP($J1884,margin_ranges!$E$5:$F$10,2,FALSE))</f>
        <v>4.8</v>
      </c>
      <c r="Q1884">
        <f>SUMIF($C$2:$C$4819,$C1884,$P$2:$P6701)/SUMIF($C$2:$C$4819,$C1884,$L$2:$L$4819)</f>
        <v>0.3</v>
      </c>
    </row>
    <row r="1885" spans="1:17" hidden="1" x14ac:dyDescent="0.3">
      <c r="A1885" t="s">
        <v>11502</v>
      </c>
      <c r="B1885" t="s">
        <v>9772</v>
      </c>
      <c r="C1885" t="s">
        <v>9806</v>
      </c>
      <c r="D1885" t="s">
        <v>9813</v>
      </c>
      <c r="E1885" t="s">
        <v>9814</v>
      </c>
      <c r="F1885" t="s">
        <v>11511</v>
      </c>
      <c r="G1885" s="2">
        <v>36.353499999999997</v>
      </c>
      <c r="H1885" t="s">
        <v>11512</v>
      </c>
      <c r="I1885">
        <v>0.3</v>
      </c>
      <c r="K1885" s="3">
        <f t="shared" si="30"/>
        <v>0.3</v>
      </c>
      <c r="L1885" s="4">
        <v>18</v>
      </c>
      <c r="M1885">
        <v>25</v>
      </c>
      <c r="N1885" s="3">
        <v>5.5500000000000001E-2</v>
      </c>
      <c r="O1885" s="3">
        <v>4.8300000000000003E-2</v>
      </c>
      <c r="P1885" s="4">
        <f>$L1885*IF($J1885="",$I1885,VLOOKUP($J1885,margin_ranges!$E$5:$F$10,2,FALSE))</f>
        <v>5.3999999999999995</v>
      </c>
      <c r="Q1885">
        <f>SUMIF($C$2:$C$4819,$C1885,$P$2:$P6702)/SUMIF($C$2:$C$4819,$C1885,$L$2:$L$4819)</f>
        <v>0.3</v>
      </c>
    </row>
    <row r="1886" spans="1:17" hidden="1" x14ac:dyDescent="0.3">
      <c r="A1886" t="s">
        <v>11502</v>
      </c>
      <c r="B1886" t="s">
        <v>5127</v>
      </c>
      <c r="C1886" t="s">
        <v>5128</v>
      </c>
      <c r="D1886" t="s">
        <v>5129</v>
      </c>
      <c r="E1886" t="s">
        <v>5130</v>
      </c>
      <c r="F1886" t="s">
        <v>11513</v>
      </c>
      <c r="G1886" s="2">
        <v>29.584399999999999</v>
      </c>
      <c r="H1886" t="s">
        <v>11514</v>
      </c>
      <c r="I1886">
        <v>0.43</v>
      </c>
      <c r="K1886" s="3">
        <f t="shared" si="30"/>
        <v>0.31168076109936571</v>
      </c>
      <c r="L1886" s="4">
        <v>85</v>
      </c>
      <c r="M1886">
        <v>9</v>
      </c>
      <c r="N1886" s="3">
        <v>8.1199999999999994E-2</v>
      </c>
      <c r="O1886" s="3">
        <v>5.6899999999999999E-2</v>
      </c>
      <c r="P1886" s="4">
        <f>$L1886*IF($J1886="",$I1886,VLOOKUP($J1886,margin_ranges!$E$5:$F$10,2,FALSE))</f>
        <v>36.549999999999997</v>
      </c>
      <c r="Q1886">
        <f>SUMIF($C$2:$C$4819,$C1886,$P$2:$P6703)/SUMIF($C$2:$C$4819,$C1886,$L$2:$L$4819)</f>
        <v>0.31168076109936571</v>
      </c>
    </row>
    <row r="1887" spans="1:17" hidden="1" x14ac:dyDescent="0.3">
      <c r="A1887" t="s">
        <v>11502</v>
      </c>
      <c r="B1887" t="s">
        <v>5127</v>
      </c>
      <c r="C1887" t="s">
        <v>5128</v>
      </c>
      <c r="D1887" t="s">
        <v>5131</v>
      </c>
      <c r="E1887" t="s">
        <v>5132</v>
      </c>
      <c r="F1887" t="s">
        <v>11513</v>
      </c>
      <c r="G1887" s="2">
        <v>29.584399999999999</v>
      </c>
      <c r="H1887" t="s">
        <v>11512</v>
      </c>
      <c r="I1887">
        <v>0.3</v>
      </c>
      <c r="K1887" s="3">
        <f t="shared" si="30"/>
        <v>0.31168076109936571</v>
      </c>
      <c r="L1887" s="4">
        <v>49</v>
      </c>
      <c r="M1887">
        <v>5</v>
      </c>
      <c r="N1887" s="3">
        <v>1.78E-2</v>
      </c>
      <c r="O1887" s="3">
        <v>5.6899999999999999E-2</v>
      </c>
      <c r="P1887" s="4">
        <f>$L1887*IF($J1887="",$I1887,VLOOKUP($J1887,margin_ranges!$E$5:$F$10,2,FALSE))</f>
        <v>14.7</v>
      </c>
      <c r="Q1887">
        <f>SUMIF($C$2:$C$4819,$C1887,$P$2:$P6704)/SUMIF($C$2:$C$4819,$C1887,$L$2:$L$4819)</f>
        <v>0.31168076109936571</v>
      </c>
    </row>
    <row r="1888" spans="1:17" hidden="1" x14ac:dyDescent="0.3">
      <c r="A1888" t="s">
        <v>11502</v>
      </c>
      <c r="B1888" t="s">
        <v>5127</v>
      </c>
      <c r="C1888" t="s">
        <v>5128</v>
      </c>
      <c r="D1888" t="s">
        <v>5133</v>
      </c>
      <c r="E1888" t="s">
        <v>5134</v>
      </c>
      <c r="F1888" t="s">
        <v>11513</v>
      </c>
      <c r="G1888" s="2">
        <v>29.584399999999999</v>
      </c>
      <c r="H1888" t="s">
        <v>11512</v>
      </c>
      <c r="I1888">
        <v>0.3</v>
      </c>
      <c r="K1888" s="3">
        <f t="shared" si="30"/>
        <v>0.31168076109936571</v>
      </c>
      <c r="L1888" s="4">
        <v>482</v>
      </c>
      <c r="M1888">
        <v>51</v>
      </c>
      <c r="N1888" s="3">
        <v>7.2999999999999995E-2</v>
      </c>
      <c r="O1888" s="3">
        <v>5.6899999999999999E-2</v>
      </c>
      <c r="P1888" s="4">
        <f>$L1888*IF($J1888="",$I1888,VLOOKUP($J1888,margin_ranges!$E$5:$F$10,2,FALSE))</f>
        <v>144.6</v>
      </c>
      <c r="Q1888">
        <f>SUMIF($C$2:$C$4819,$C1888,$P$2:$P6705)/SUMIF($C$2:$C$4819,$C1888,$L$2:$L$4819)</f>
        <v>0.31168076109936571</v>
      </c>
    </row>
    <row r="1889" spans="1:17" hidden="1" x14ac:dyDescent="0.3">
      <c r="A1889" t="s">
        <v>11502</v>
      </c>
      <c r="B1889" t="s">
        <v>5127</v>
      </c>
      <c r="C1889" t="s">
        <v>5128</v>
      </c>
      <c r="D1889" t="s">
        <v>5135</v>
      </c>
      <c r="E1889" t="s">
        <v>5136</v>
      </c>
      <c r="F1889" t="s">
        <v>11513</v>
      </c>
      <c r="G1889" s="2">
        <v>29.584399999999999</v>
      </c>
      <c r="H1889" t="s">
        <v>11512</v>
      </c>
      <c r="I1889">
        <v>0.3</v>
      </c>
      <c r="K1889" s="3">
        <f t="shared" si="30"/>
        <v>0.31168076109936571</v>
      </c>
      <c r="L1889" s="4">
        <v>111</v>
      </c>
      <c r="M1889">
        <v>12</v>
      </c>
      <c r="N1889" s="3">
        <v>4.7300000000000002E-2</v>
      </c>
      <c r="O1889" s="3">
        <v>5.6899999999999999E-2</v>
      </c>
      <c r="P1889" s="4">
        <f>$L1889*IF($J1889="",$I1889,VLOOKUP($J1889,margin_ranges!$E$5:$F$10,2,FALSE))</f>
        <v>33.299999999999997</v>
      </c>
      <c r="Q1889">
        <f>SUMIF($C$2:$C$4819,$C1889,$P$2:$P6706)/SUMIF($C$2:$C$4819,$C1889,$L$2:$L$4819)</f>
        <v>0.31168076109936571</v>
      </c>
    </row>
    <row r="1890" spans="1:17" hidden="1" x14ac:dyDescent="0.3">
      <c r="A1890" t="s">
        <v>11502</v>
      </c>
      <c r="B1890" t="s">
        <v>5127</v>
      </c>
      <c r="C1890" t="s">
        <v>5128</v>
      </c>
      <c r="D1890" t="s">
        <v>5137</v>
      </c>
      <c r="E1890" t="s">
        <v>5138</v>
      </c>
      <c r="F1890" t="s">
        <v>11513</v>
      </c>
      <c r="G1890" s="2">
        <v>29.584399999999999</v>
      </c>
      <c r="H1890" t="s">
        <v>11512</v>
      </c>
      <c r="I1890">
        <v>0.3</v>
      </c>
      <c r="K1890" s="3">
        <f t="shared" si="30"/>
        <v>0.31168076109936571</v>
      </c>
      <c r="L1890" s="4">
        <v>219</v>
      </c>
      <c r="M1890">
        <v>23</v>
      </c>
      <c r="N1890" s="3">
        <v>8.9700000000000002E-2</v>
      </c>
      <c r="O1890" s="3">
        <v>5.6899999999999999E-2</v>
      </c>
      <c r="P1890" s="4">
        <f>$L1890*IF($J1890="",$I1890,VLOOKUP($J1890,margin_ranges!$E$5:$F$10,2,FALSE))</f>
        <v>65.7</v>
      </c>
      <c r="Q1890">
        <f>SUMIF($C$2:$C$4819,$C1890,$P$2:$P6707)/SUMIF($C$2:$C$4819,$C1890,$L$2:$L$4819)</f>
        <v>0.31168076109936571</v>
      </c>
    </row>
    <row r="1891" spans="1:17" hidden="1" x14ac:dyDescent="0.3">
      <c r="A1891" t="s">
        <v>11502</v>
      </c>
      <c r="B1891" t="s">
        <v>4581</v>
      </c>
      <c r="C1891" t="s">
        <v>4655</v>
      </c>
      <c r="D1891" t="s">
        <v>4656</v>
      </c>
      <c r="E1891" t="s">
        <v>4657</v>
      </c>
      <c r="F1891" t="s">
        <v>11513</v>
      </c>
      <c r="G1891" s="2">
        <v>29</v>
      </c>
      <c r="H1891" t="s">
        <v>11512</v>
      </c>
      <c r="I1891">
        <v>0.3</v>
      </c>
      <c r="K1891" s="3">
        <f t="shared" si="30"/>
        <v>0.3</v>
      </c>
      <c r="L1891" s="4">
        <v>66</v>
      </c>
      <c r="M1891">
        <v>100</v>
      </c>
      <c r="N1891" s="3">
        <v>0.22259999999999999</v>
      </c>
      <c r="O1891" s="3">
        <v>0.22259999999999999</v>
      </c>
      <c r="P1891" s="4">
        <f>$L1891*IF($J1891="",$I1891,VLOOKUP($J1891,margin_ranges!$E$5:$F$10,2,FALSE))</f>
        <v>19.8</v>
      </c>
      <c r="Q1891">
        <f>SUMIF($C$2:$C$4819,$C1891,$P$2:$P6708)/SUMIF($C$2:$C$4819,$C1891,$L$2:$L$4819)</f>
        <v>0.3</v>
      </c>
    </row>
    <row r="1892" spans="1:17" hidden="1" x14ac:dyDescent="0.3">
      <c r="A1892" t="s">
        <v>11502</v>
      </c>
      <c r="B1892" t="s">
        <v>6262</v>
      </c>
      <c r="C1892" t="s">
        <v>6272</v>
      </c>
      <c r="D1892" t="s">
        <v>6273</v>
      </c>
      <c r="E1892" t="s">
        <v>6274</v>
      </c>
      <c r="F1892" t="s">
        <v>11511</v>
      </c>
      <c r="G1892" s="2">
        <v>27.873999999999999</v>
      </c>
      <c r="H1892" t="s">
        <v>11512</v>
      </c>
      <c r="I1892">
        <v>0.3</v>
      </c>
      <c r="K1892" s="3">
        <f t="shared" si="30"/>
        <v>0.33667506297229216</v>
      </c>
      <c r="L1892" s="4">
        <v>89</v>
      </c>
      <c r="M1892">
        <v>22</v>
      </c>
      <c r="N1892" s="3">
        <v>0.13300000000000001</v>
      </c>
      <c r="O1892" s="3">
        <v>0.12640000000000001</v>
      </c>
      <c r="P1892" s="4">
        <f>$L1892*IF($J1892="",$I1892,VLOOKUP($J1892,margin_ranges!$E$5:$F$10,2,FALSE))</f>
        <v>26.7</v>
      </c>
      <c r="Q1892">
        <f>SUMIF($C$2:$C$4819,$C1892,$P$2:$P6709)/SUMIF($C$2:$C$4819,$C1892,$L$2:$L$4819)</f>
        <v>0.33667506297229216</v>
      </c>
    </row>
    <row r="1893" spans="1:17" hidden="1" x14ac:dyDescent="0.3">
      <c r="A1893" t="s">
        <v>11502</v>
      </c>
      <c r="B1893" t="s">
        <v>6262</v>
      </c>
      <c r="C1893" t="s">
        <v>6272</v>
      </c>
      <c r="D1893" t="s">
        <v>6275</v>
      </c>
      <c r="E1893" t="s">
        <v>6276</v>
      </c>
      <c r="F1893" t="s">
        <v>11511</v>
      </c>
      <c r="G1893" s="2">
        <v>27.873999999999999</v>
      </c>
      <c r="H1893" t="s">
        <v>11512</v>
      </c>
      <c r="I1893">
        <v>0.3</v>
      </c>
      <c r="K1893" s="3">
        <f t="shared" si="30"/>
        <v>0.33667506297229216</v>
      </c>
      <c r="L1893" s="4">
        <v>102</v>
      </c>
      <c r="M1893">
        <v>26</v>
      </c>
      <c r="N1893" s="3">
        <v>0.14860000000000001</v>
      </c>
      <c r="O1893" s="3">
        <v>0.12640000000000001</v>
      </c>
      <c r="P1893" s="4">
        <f>$L1893*IF($J1893="",$I1893,VLOOKUP($J1893,margin_ranges!$E$5:$F$10,2,FALSE))</f>
        <v>30.599999999999998</v>
      </c>
      <c r="Q1893">
        <f>SUMIF($C$2:$C$4819,$C1893,$P$2:$P6710)/SUMIF($C$2:$C$4819,$C1893,$L$2:$L$4819)</f>
        <v>0.33667506297229216</v>
      </c>
    </row>
    <row r="1894" spans="1:17" hidden="1" x14ac:dyDescent="0.3">
      <c r="A1894" t="s">
        <v>11502</v>
      </c>
      <c r="B1894" t="s">
        <v>6262</v>
      </c>
      <c r="C1894" t="s">
        <v>6272</v>
      </c>
      <c r="D1894" t="s">
        <v>6277</v>
      </c>
      <c r="E1894" t="s">
        <v>6278</v>
      </c>
      <c r="F1894" t="s">
        <v>11511</v>
      </c>
      <c r="G1894" s="2">
        <v>27.873999999999999</v>
      </c>
      <c r="H1894" t="s">
        <v>11512</v>
      </c>
      <c r="I1894">
        <v>0.3</v>
      </c>
      <c r="K1894" s="3">
        <f t="shared" si="30"/>
        <v>0.33667506297229216</v>
      </c>
      <c r="L1894" s="4">
        <v>94</v>
      </c>
      <c r="M1894">
        <v>24</v>
      </c>
      <c r="N1894" s="3">
        <v>0.14230000000000001</v>
      </c>
      <c r="O1894" s="3">
        <v>0.12640000000000001</v>
      </c>
      <c r="P1894" s="4">
        <f>$L1894*IF($J1894="",$I1894,VLOOKUP($J1894,margin_ranges!$E$5:$F$10,2,FALSE))</f>
        <v>28.2</v>
      </c>
      <c r="Q1894">
        <f>SUMIF($C$2:$C$4819,$C1894,$P$2:$P6711)/SUMIF($C$2:$C$4819,$C1894,$L$2:$L$4819)</f>
        <v>0.33667506297229216</v>
      </c>
    </row>
    <row r="1895" spans="1:17" hidden="1" x14ac:dyDescent="0.3">
      <c r="A1895" t="s">
        <v>11502</v>
      </c>
      <c r="B1895" t="s">
        <v>6262</v>
      </c>
      <c r="C1895" t="s">
        <v>6272</v>
      </c>
      <c r="D1895" t="s">
        <v>6279</v>
      </c>
      <c r="E1895" t="s">
        <v>6280</v>
      </c>
      <c r="F1895" t="s">
        <v>11513</v>
      </c>
      <c r="G1895" s="2">
        <v>27.873999999999999</v>
      </c>
      <c r="H1895" t="s">
        <v>11516</v>
      </c>
      <c r="I1895">
        <v>0.43</v>
      </c>
      <c r="K1895" s="3">
        <f t="shared" si="30"/>
        <v>0.33667506297229216</v>
      </c>
      <c r="L1895" s="4">
        <v>112</v>
      </c>
      <c r="M1895">
        <v>28</v>
      </c>
      <c r="N1895" s="3">
        <v>9.1899999999999996E-2</v>
      </c>
      <c r="O1895" s="3">
        <v>0.12640000000000001</v>
      </c>
      <c r="P1895" s="4">
        <f>$L1895*IF($J1895="",$I1895,VLOOKUP($J1895,margin_ranges!$E$5:$F$10,2,FALSE))</f>
        <v>48.16</v>
      </c>
      <c r="Q1895">
        <f>SUMIF($C$2:$C$4819,$C1895,$P$2:$P6712)/SUMIF($C$2:$C$4819,$C1895,$L$2:$L$4819)</f>
        <v>0.33667506297229216</v>
      </c>
    </row>
    <row r="1896" spans="1:17" hidden="1" x14ac:dyDescent="0.3">
      <c r="A1896" t="s">
        <v>11502</v>
      </c>
      <c r="B1896" t="s">
        <v>6775</v>
      </c>
      <c r="C1896" t="s">
        <v>6932</v>
      </c>
      <c r="D1896" s="1" t="s">
        <v>6933</v>
      </c>
      <c r="E1896" t="s">
        <v>6934</v>
      </c>
      <c r="F1896" t="s">
        <v>11513</v>
      </c>
      <c r="G1896" s="2">
        <v>25</v>
      </c>
      <c r="H1896" t="s">
        <v>11512</v>
      </c>
      <c r="I1896">
        <v>0.3</v>
      </c>
      <c r="K1896" s="3">
        <f t="shared" si="30"/>
        <v>0.29999999999999993</v>
      </c>
      <c r="L1896" s="4">
        <v>373</v>
      </c>
      <c r="M1896">
        <v>50</v>
      </c>
      <c r="N1896" s="3">
        <v>5.7700000000000001E-2</v>
      </c>
      <c r="O1896" s="3">
        <v>6.3899999999999998E-2</v>
      </c>
      <c r="P1896" s="4">
        <f>$L1896*IF($J1896="",$I1896,VLOOKUP($J1896,margin_ranges!$E$5:$F$10,2,FALSE))</f>
        <v>111.89999999999999</v>
      </c>
      <c r="Q1896">
        <f>SUMIF($C$2:$C$4819,$C1896,$P$2:$P6713)/SUMIF($C$2:$C$4819,$C1896,$L$2:$L$4819)</f>
        <v>0.29999999999999993</v>
      </c>
    </row>
    <row r="1897" spans="1:17" hidden="1" x14ac:dyDescent="0.3">
      <c r="A1897" t="s">
        <v>11502</v>
      </c>
      <c r="B1897" t="s">
        <v>6775</v>
      </c>
      <c r="C1897" t="s">
        <v>6932</v>
      </c>
      <c r="D1897" t="s">
        <v>6935</v>
      </c>
      <c r="E1897" t="s">
        <v>6936</v>
      </c>
      <c r="F1897" t="s">
        <v>11513</v>
      </c>
      <c r="G1897" s="2">
        <v>25</v>
      </c>
      <c r="H1897" t="s">
        <v>11512</v>
      </c>
      <c r="I1897">
        <v>0.3</v>
      </c>
      <c r="K1897" s="3">
        <f t="shared" si="30"/>
        <v>0.29999999999999993</v>
      </c>
      <c r="L1897" s="4">
        <v>170</v>
      </c>
      <c r="M1897">
        <v>23</v>
      </c>
      <c r="N1897" s="3">
        <v>8.7099999999999997E-2</v>
      </c>
      <c r="O1897" s="3">
        <v>6.3899999999999998E-2</v>
      </c>
      <c r="P1897" s="4">
        <f>$L1897*IF($J1897="",$I1897,VLOOKUP($J1897,margin_ranges!$E$5:$F$10,2,FALSE))</f>
        <v>51</v>
      </c>
      <c r="Q1897">
        <f>SUMIF($C$2:$C$4819,$C1897,$P$2:$P6714)/SUMIF($C$2:$C$4819,$C1897,$L$2:$L$4819)</f>
        <v>0.29999999999999993</v>
      </c>
    </row>
    <row r="1898" spans="1:17" hidden="1" x14ac:dyDescent="0.3">
      <c r="A1898" t="s">
        <v>11502</v>
      </c>
      <c r="B1898" t="s">
        <v>6775</v>
      </c>
      <c r="C1898" t="s">
        <v>6932</v>
      </c>
      <c r="D1898" t="s">
        <v>6937</v>
      </c>
      <c r="E1898" t="s">
        <v>6938</v>
      </c>
      <c r="F1898" t="s">
        <v>11513</v>
      </c>
      <c r="G1898" s="2">
        <v>25</v>
      </c>
      <c r="H1898" t="s">
        <v>11512</v>
      </c>
      <c r="I1898">
        <v>0.3</v>
      </c>
      <c r="K1898" s="3">
        <f t="shared" si="30"/>
        <v>0.29999999999999993</v>
      </c>
      <c r="L1898" s="4">
        <v>209</v>
      </c>
      <c r="M1898">
        <v>28</v>
      </c>
      <c r="N1898" s="3">
        <v>6.25E-2</v>
      </c>
      <c r="O1898" s="3">
        <v>6.3899999999999998E-2</v>
      </c>
      <c r="P1898" s="4">
        <f>$L1898*IF($J1898="",$I1898,VLOOKUP($J1898,margin_ranges!$E$5:$F$10,2,FALSE))</f>
        <v>62.699999999999996</v>
      </c>
      <c r="Q1898">
        <f>SUMIF($C$2:$C$4819,$C1898,$P$2:$P6715)/SUMIF($C$2:$C$4819,$C1898,$L$2:$L$4819)</f>
        <v>0.29999999999999993</v>
      </c>
    </row>
    <row r="1899" spans="1:17" hidden="1" x14ac:dyDescent="0.3">
      <c r="A1899" t="s">
        <v>11502</v>
      </c>
      <c r="B1899" t="s">
        <v>4541</v>
      </c>
      <c r="C1899" t="s">
        <v>4542</v>
      </c>
      <c r="D1899" t="s">
        <v>4543</v>
      </c>
      <c r="E1899" t="s">
        <v>4544</v>
      </c>
      <c r="F1899" t="s">
        <v>11511</v>
      </c>
      <c r="G1899" s="2">
        <v>25</v>
      </c>
      <c r="H1899" t="s">
        <v>11515</v>
      </c>
      <c r="I1899">
        <v>0.3</v>
      </c>
      <c r="K1899" s="3">
        <f t="shared" si="30"/>
        <v>0.3</v>
      </c>
      <c r="L1899" s="4">
        <v>7</v>
      </c>
      <c r="M1899">
        <v>100</v>
      </c>
      <c r="N1899" s="3">
        <v>0.27289999999999998</v>
      </c>
      <c r="O1899" s="3">
        <v>0.27289999999999998</v>
      </c>
      <c r="P1899" s="4">
        <f>$L1899*IF($J1899="",$I1899,VLOOKUP($J1899,margin_ranges!$E$5:$F$10,2,FALSE))</f>
        <v>2.1</v>
      </c>
      <c r="Q1899">
        <f>SUMIF($C$2:$C$4819,$C1899,$P$2:$P6716)/SUMIF($C$2:$C$4819,$C1899,$L$2:$L$4819)</f>
        <v>0.3</v>
      </c>
    </row>
    <row r="1900" spans="1:17" hidden="1" x14ac:dyDescent="0.3">
      <c r="A1900" t="s">
        <v>11502</v>
      </c>
      <c r="B1900" t="s">
        <v>5139</v>
      </c>
      <c r="C1900" t="s">
        <v>5140</v>
      </c>
      <c r="D1900" t="s">
        <v>5141</v>
      </c>
      <c r="E1900" t="s">
        <v>5142</v>
      </c>
      <c r="F1900" t="s">
        <v>11513</v>
      </c>
      <c r="G1900" s="2">
        <v>25</v>
      </c>
      <c r="H1900" t="s">
        <v>11517</v>
      </c>
      <c r="I1900">
        <v>0.2</v>
      </c>
      <c r="K1900" s="3">
        <f t="shared" si="30"/>
        <v>0.2</v>
      </c>
      <c r="L1900" s="4">
        <v>562</v>
      </c>
      <c r="M1900">
        <v>54</v>
      </c>
      <c r="N1900" s="3">
        <v>0.1023</v>
      </c>
      <c r="O1900" s="3">
        <v>7.5700000000000003E-2</v>
      </c>
      <c r="P1900" s="4">
        <f>$L1900*IF($J1900="",$I1900,VLOOKUP($J1900,margin_ranges!$E$5:$F$10,2,FALSE))</f>
        <v>112.4</v>
      </c>
      <c r="Q1900">
        <f>SUMIF($C$2:$C$4819,$C1900,$P$2:$P6717)/SUMIF($C$2:$C$4819,$C1900,$L$2:$L$4819)</f>
        <v>0.2</v>
      </c>
    </row>
    <row r="1901" spans="1:17" hidden="1" x14ac:dyDescent="0.3">
      <c r="A1901" t="s">
        <v>11502</v>
      </c>
      <c r="B1901" t="s">
        <v>5139</v>
      </c>
      <c r="C1901" t="s">
        <v>5140</v>
      </c>
      <c r="D1901" t="s">
        <v>5143</v>
      </c>
      <c r="E1901" t="s">
        <v>5144</v>
      </c>
      <c r="F1901" t="s">
        <v>11513</v>
      </c>
      <c r="G1901" s="2">
        <v>25</v>
      </c>
      <c r="H1901" t="s">
        <v>11517</v>
      </c>
      <c r="I1901">
        <v>0.2</v>
      </c>
      <c r="K1901" s="3">
        <f t="shared" si="30"/>
        <v>0.2</v>
      </c>
      <c r="L1901" s="4">
        <v>485</v>
      </c>
      <c r="M1901">
        <v>46</v>
      </c>
      <c r="N1901" s="3">
        <v>4.8899999999999999E-2</v>
      </c>
      <c r="O1901" s="3">
        <v>7.5700000000000003E-2</v>
      </c>
      <c r="P1901" s="4">
        <f>$L1901*IF($J1901="",$I1901,VLOOKUP($J1901,margin_ranges!$E$5:$F$10,2,FALSE))</f>
        <v>97</v>
      </c>
      <c r="Q1901">
        <f>SUMIF($C$2:$C$4819,$C1901,$P$2:$P6718)/SUMIF($C$2:$C$4819,$C1901,$L$2:$L$4819)</f>
        <v>0.2</v>
      </c>
    </row>
    <row r="1902" spans="1:17" hidden="1" x14ac:dyDescent="0.3">
      <c r="A1902" t="s">
        <v>11502</v>
      </c>
      <c r="B1902" t="s">
        <v>9772</v>
      </c>
      <c r="C1902" t="s">
        <v>9815</v>
      </c>
      <c r="D1902" t="s">
        <v>9816</v>
      </c>
      <c r="E1902" t="s">
        <v>9817</v>
      </c>
      <c r="F1902" t="s">
        <v>11513</v>
      </c>
      <c r="G1902" s="2">
        <v>25</v>
      </c>
      <c r="H1902" t="s">
        <v>11512</v>
      </c>
      <c r="I1902">
        <v>0.3</v>
      </c>
      <c r="K1902" s="3">
        <f t="shared" si="30"/>
        <v>0.30000000000000004</v>
      </c>
      <c r="L1902" s="4">
        <v>15</v>
      </c>
      <c r="M1902">
        <v>24</v>
      </c>
      <c r="N1902" s="3">
        <v>6.7000000000000002E-3</v>
      </c>
      <c r="O1902" s="3">
        <v>5.5999999999999999E-3</v>
      </c>
      <c r="P1902" s="4">
        <f>$L1902*IF($J1902="",$I1902,VLOOKUP($J1902,margin_ranges!$E$5:$F$10,2,FALSE))</f>
        <v>4.5</v>
      </c>
      <c r="Q1902">
        <f>SUMIF($C$2:$C$4819,$C1902,$P$2:$P6719)/SUMIF($C$2:$C$4819,$C1902,$L$2:$L$4819)</f>
        <v>0.30000000000000004</v>
      </c>
    </row>
    <row r="1903" spans="1:17" hidden="1" x14ac:dyDescent="0.3">
      <c r="A1903" t="s">
        <v>11502</v>
      </c>
      <c r="B1903" t="s">
        <v>9772</v>
      </c>
      <c r="C1903" t="s">
        <v>9815</v>
      </c>
      <c r="D1903" t="s">
        <v>9818</v>
      </c>
      <c r="E1903" t="s">
        <v>9819</v>
      </c>
      <c r="F1903" t="s">
        <v>11513</v>
      </c>
      <c r="G1903" s="2">
        <v>25</v>
      </c>
      <c r="H1903" t="s">
        <v>11512</v>
      </c>
      <c r="I1903">
        <v>0.3</v>
      </c>
      <c r="K1903" s="3">
        <f t="shared" si="30"/>
        <v>0.30000000000000004</v>
      </c>
      <c r="L1903" s="4">
        <v>14</v>
      </c>
      <c r="M1903">
        <v>23</v>
      </c>
      <c r="N1903" s="3">
        <v>6.7000000000000002E-3</v>
      </c>
      <c r="O1903" s="3">
        <v>5.5999999999999999E-3</v>
      </c>
      <c r="P1903" s="4">
        <f>$L1903*IF($J1903="",$I1903,VLOOKUP($J1903,margin_ranges!$E$5:$F$10,2,FALSE))</f>
        <v>4.2</v>
      </c>
      <c r="Q1903">
        <f>SUMIF($C$2:$C$4819,$C1903,$P$2:$P6720)/SUMIF($C$2:$C$4819,$C1903,$L$2:$L$4819)</f>
        <v>0.30000000000000004</v>
      </c>
    </row>
    <row r="1904" spans="1:17" hidden="1" x14ac:dyDescent="0.3">
      <c r="A1904" t="s">
        <v>11502</v>
      </c>
      <c r="B1904" t="s">
        <v>9772</v>
      </c>
      <c r="C1904" t="s">
        <v>9815</v>
      </c>
      <c r="D1904" t="s">
        <v>9820</v>
      </c>
      <c r="E1904" t="s">
        <v>9821</v>
      </c>
      <c r="F1904" t="s">
        <v>11513</v>
      </c>
      <c r="G1904" s="2">
        <v>25</v>
      </c>
      <c r="H1904" t="s">
        <v>11512</v>
      </c>
      <c r="I1904">
        <v>0.3</v>
      </c>
      <c r="K1904" s="3">
        <f t="shared" si="30"/>
        <v>0.30000000000000004</v>
      </c>
      <c r="L1904" s="4">
        <v>16</v>
      </c>
      <c r="M1904">
        <v>26</v>
      </c>
      <c r="N1904" s="3">
        <v>7.4000000000000003E-3</v>
      </c>
      <c r="O1904" s="3">
        <v>5.5999999999999999E-3</v>
      </c>
      <c r="P1904" s="4">
        <f>$L1904*IF($J1904="",$I1904,VLOOKUP($J1904,margin_ranges!$E$5:$F$10,2,FALSE))</f>
        <v>4.8</v>
      </c>
      <c r="Q1904">
        <f>SUMIF($C$2:$C$4819,$C1904,$P$2:$P6721)/SUMIF($C$2:$C$4819,$C1904,$L$2:$L$4819)</f>
        <v>0.30000000000000004</v>
      </c>
    </row>
    <row r="1905" spans="1:17" hidden="1" x14ac:dyDescent="0.3">
      <c r="A1905" t="s">
        <v>11502</v>
      </c>
      <c r="B1905" t="s">
        <v>9772</v>
      </c>
      <c r="C1905" t="s">
        <v>9815</v>
      </c>
      <c r="D1905" t="s">
        <v>9822</v>
      </c>
      <c r="E1905" t="s">
        <v>9823</v>
      </c>
      <c r="F1905" t="s">
        <v>11513</v>
      </c>
      <c r="G1905" s="2">
        <v>25</v>
      </c>
      <c r="H1905" t="s">
        <v>11512</v>
      </c>
      <c r="I1905">
        <v>0.3</v>
      </c>
      <c r="K1905" s="3">
        <f t="shared" si="30"/>
        <v>0.30000000000000004</v>
      </c>
      <c r="L1905" s="4">
        <v>17</v>
      </c>
      <c r="M1905">
        <v>27</v>
      </c>
      <c r="N1905" s="3">
        <v>7.4999999999999997E-3</v>
      </c>
      <c r="O1905" s="3">
        <v>5.5999999999999999E-3</v>
      </c>
      <c r="P1905" s="4">
        <f>$L1905*IF($J1905="",$I1905,VLOOKUP($J1905,margin_ranges!$E$5:$F$10,2,FALSE))</f>
        <v>5.0999999999999996</v>
      </c>
      <c r="Q1905">
        <f>SUMIF($C$2:$C$4819,$C1905,$P$2:$P6722)/SUMIF($C$2:$C$4819,$C1905,$L$2:$L$4819)</f>
        <v>0.30000000000000004</v>
      </c>
    </row>
    <row r="1906" spans="1:17" hidden="1" x14ac:dyDescent="0.3">
      <c r="A1906" t="s">
        <v>11502</v>
      </c>
      <c r="B1906" t="s">
        <v>151</v>
      </c>
      <c r="C1906" t="s">
        <v>386</v>
      </c>
      <c r="D1906" t="s">
        <v>387</v>
      </c>
      <c r="E1906" t="s">
        <v>388</v>
      </c>
      <c r="F1906" t="s">
        <v>11511</v>
      </c>
      <c r="G1906" s="2">
        <v>36.889099999999999</v>
      </c>
      <c r="H1906" t="s">
        <v>11512</v>
      </c>
      <c r="I1906">
        <v>0.3</v>
      </c>
      <c r="K1906" s="3">
        <f t="shared" si="30"/>
        <v>0.30000000000000004</v>
      </c>
      <c r="L1906" s="4">
        <v>57</v>
      </c>
      <c r="M1906">
        <v>11</v>
      </c>
      <c r="N1906" s="3">
        <v>0.12520000000000001</v>
      </c>
      <c r="O1906" s="3">
        <v>9.7100000000000006E-2</v>
      </c>
      <c r="P1906" s="4">
        <f>$L1906*IF($J1906="",$I1906,VLOOKUP($J1906,margin_ranges!$E$5:$F$10,2,FALSE))</f>
        <v>17.099999999999998</v>
      </c>
      <c r="Q1906">
        <f>SUMIF($C$2:$C$4819,$C1906,$P$2:$P6723)/SUMIF($C$2:$C$4819,$C1906,$L$2:$L$4819)</f>
        <v>0.30000000000000004</v>
      </c>
    </row>
    <row r="1907" spans="1:17" hidden="1" x14ac:dyDescent="0.3">
      <c r="A1907" t="s">
        <v>11502</v>
      </c>
      <c r="B1907" t="s">
        <v>151</v>
      </c>
      <c r="C1907" t="s">
        <v>386</v>
      </c>
      <c r="D1907" t="s">
        <v>389</v>
      </c>
      <c r="E1907" t="s">
        <v>390</v>
      </c>
      <c r="F1907" t="s">
        <v>11511</v>
      </c>
      <c r="G1907" s="2">
        <v>36.889099999999999</v>
      </c>
      <c r="H1907" t="s">
        <v>11512</v>
      </c>
      <c r="I1907">
        <v>0.3</v>
      </c>
      <c r="K1907" s="3">
        <f t="shared" si="30"/>
        <v>0.30000000000000004</v>
      </c>
      <c r="L1907" s="4">
        <v>91</v>
      </c>
      <c r="M1907">
        <v>18</v>
      </c>
      <c r="N1907" s="3">
        <v>0.1014</v>
      </c>
      <c r="O1907" s="3">
        <v>9.7100000000000006E-2</v>
      </c>
      <c r="P1907" s="4">
        <f>$L1907*IF($J1907="",$I1907,VLOOKUP($J1907,margin_ranges!$E$5:$F$10,2,FALSE))</f>
        <v>27.3</v>
      </c>
      <c r="Q1907">
        <f>SUMIF($C$2:$C$4819,$C1907,$P$2:$P6724)/SUMIF($C$2:$C$4819,$C1907,$L$2:$L$4819)</f>
        <v>0.30000000000000004</v>
      </c>
    </row>
    <row r="1908" spans="1:17" hidden="1" x14ac:dyDescent="0.3">
      <c r="A1908" t="s">
        <v>11502</v>
      </c>
      <c r="B1908" t="s">
        <v>151</v>
      </c>
      <c r="C1908" t="s">
        <v>386</v>
      </c>
      <c r="D1908" t="s">
        <v>391</v>
      </c>
      <c r="E1908" t="s">
        <v>392</v>
      </c>
      <c r="F1908" t="s">
        <v>11511</v>
      </c>
      <c r="G1908" s="2">
        <v>36.889099999999999</v>
      </c>
      <c r="H1908" t="s">
        <v>11512</v>
      </c>
      <c r="I1908">
        <v>0.3</v>
      </c>
      <c r="K1908" s="3">
        <f t="shared" si="30"/>
        <v>0.30000000000000004</v>
      </c>
      <c r="L1908" s="4">
        <v>57</v>
      </c>
      <c r="M1908">
        <v>11</v>
      </c>
      <c r="N1908" s="3">
        <v>5.1200000000000002E-2</v>
      </c>
      <c r="O1908" s="3">
        <v>9.7100000000000006E-2</v>
      </c>
      <c r="P1908" s="4">
        <f>$L1908*IF($J1908="",$I1908,VLOOKUP($J1908,margin_ranges!$E$5:$F$10,2,FALSE))</f>
        <v>17.099999999999998</v>
      </c>
      <c r="Q1908">
        <f>SUMIF($C$2:$C$4819,$C1908,$P$2:$P6725)/SUMIF($C$2:$C$4819,$C1908,$L$2:$L$4819)</f>
        <v>0.30000000000000004</v>
      </c>
    </row>
    <row r="1909" spans="1:17" hidden="1" x14ac:dyDescent="0.3">
      <c r="A1909" t="s">
        <v>11502</v>
      </c>
      <c r="B1909" t="s">
        <v>151</v>
      </c>
      <c r="C1909" t="s">
        <v>386</v>
      </c>
      <c r="D1909" t="s">
        <v>393</v>
      </c>
      <c r="E1909" t="s">
        <v>394</v>
      </c>
      <c r="F1909" t="s">
        <v>11511</v>
      </c>
      <c r="G1909" s="2">
        <v>36.889099999999999</v>
      </c>
      <c r="H1909" t="s">
        <v>11512</v>
      </c>
      <c r="I1909">
        <v>0.3</v>
      </c>
      <c r="K1909" s="3">
        <f t="shared" si="30"/>
        <v>0.30000000000000004</v>
      </c>
      <c r="L1909" s="4">
        <v>256</v>
      </c>
      <c r="M1909">
        <v>50</v>
      </c>
      <c r="N1909" s="3">
        <v>0.22159999999999999</v>
      </c>
      <c r="O1909" s="3">
        <v>9.7100000000000006E-2</v>
      </c>
      <c r="P1909" s="4">
        <f>$L1909*IF($J1909="",$I1909,VLOOKUP($J1909,margin_ranges!$E$5:$F$10,2,FALSE))</f>
        <v>76.8</v>
      </c>
      <c r="Q1909">
        <f>SUMIF($C$2:$C$4819,$C1909,$P$2:$P6726)/SUMIF($C$2:$C$4819,$C1909,$L$2:$L$4819)</f>
        <v>0.30000000000000004</v>
      </c>
    </row>
    <row r="1910" spans="1:17" hidden="1" x14ac:dyDescent="0.3">
      <c r="A1910" t="s">
        <v>11502</v>
      </c>
      <c r="B1910" t="s">
        <v>151</v>
      </c>
      <c r="C1910" t="s">
        <v>386</v>
      </c>
      <c r="D1910" t="s">
        <v>395</v>
      </c>
      <c r="E1910" t="s">
        <v>396</v>
      </c>
      <c r="F1910" t="s">
        <v>11511</v>
      </c>
      <c r="G1910" s="2">
        <v>36.889099999999999</v>
      </c>
      <c r="H1910" t="s">
        <v>11512</v>
      </c>
      <c r="I1910">
        <v>0.3</v>
      </c>
      <c r="K1910" s="3">
        <f t="shared" si="30"/>
        <v>0.30000000000000004</v>
      </c>
      <c r="L1910" s="4">
        <v>21</v>
      </c>
      <c r="M1910">
        <v>4</v>
      </c>
      <c r="N1910" s="3">
        <v>4.1500000000000002E-2</v>
      </c>
      <c r="O1910" s="3">
        <v>9.7100000000000006E-2</v>
      </c>
      <c r="P1910" s="4">
        <f>$L1910*IF($J1910="",$I1910,VLOOKUP($J1910,margin_ranges!$E$5:$F$10,2,FALSE))</f>
        <v>6.3</v>
      </c>
      <c r="Q1910">
        <f>SUMIF($C$2:$C$4819,$C1910,$P$2:$P6727)/SUMIF($C$2:$C$4819,$C1910,$L$2:$L$4819)</f>
        <v>0.30000000000000004</v>
      </c>
    </row>
    <row r="1911" spans="1:17" hidden="1" x14ac:dyDescent="0.3">
      <c r="A1911" t="s">
        <v>11502</v>
      </c>
      <c r="B1911" t="s">
        <v>151</v>
      </c>
      <c r="C1911" t="s">
        <v>386</v>
      </c>
      <c r="D1911" t="s">
        <v>397</v>
      </c>
      <c r="E1911" t="s">
        <v>398</v>
      </c>
      <c r="F1911" t="s">
        <v>11511</v>
      </c>
      <c r="G1911" s="2">
        <v>36.889099999999999</v>
      </c>
      <c r="H1911" t="s">
        <v>11512</v>
      </c>
      <c r="I1911">
        <v>0.3</v>
      </c>
      <c r="K1911" s="3">
        <f t="shared" si="30"/>
        <v>0.30000000000000004</v>
      </c>
      <c r="L1911" s="4">
        <v>23</v>
      </c>
      <c r="M1911">
        <v>5</v>
      </c>
      <c r="N1911" s="3">
        <v>7.4800000000000005E-2</v>
      </c>
      <c r="O1911" s="3">
        <v>9.7100000000000006E-2</v>
      </c>
      <c r="P1911" s="4">
        <f>$L1911*IF($J1911="",$I1911,VLOOKUP($J1911,margin_ranges!$E$5:$F$10,2,FALSE))</f>
        <v>6.8999999999999995</v>
      </c>
      <c r="Q1911">
        <f>SUMIF($C$2:$C$4819,$C1911,$P$2:$P6728)/SUMIF($C$2:$C$4819,$C1911,$L$2:$L$4819)</f>
        <v>0.30000000000000004</v>
      </c>
    </row>
    <row r="1912" spans="1:17" hidden="1" x14ac:dyDescent="0.3">
      <c r="A1912" t="s">
        <v>11502</v>
      </c>
      <c r="B1912" t="s">
        <v>1360</v>
      </c>
      <c r="C1912" t="s">
        <v>1723</v>
      </c>
      <c r="D1912" t="s">
        <v>1724</v>
      </c>
      <c r="E1912" t="s">
        <v>1725</v>
      </c>
      <c r="F1912" t="s">
        <v>11511</v>
      </c>
      <c r="G1912" s="2">
        <v>28.716899999999999</v>
      </c>
      <c r="H1912" t="s">
        <v>11512</v>
      </c>
      <c r="I1912">
        <v>0.3</v>
      </c>
      <c r="K1912" s="3">
        <f t="shared" si="30"/>
        <v>0.3</v>
      </c>
      <c r="L1912" s="4">
        <v>11</v>
      </c>
      <c r="M1912">
        <v>53</v>
      </c>
      <c r="N1912" s="3">
        <v>0.32719999999999999</v>
      </c>
      <c r="O1912" s="3">
        <v>0.32019999999999998</v>
      </c>
      <c r="P1912" s="4">
        <f>$L1912*IF($J1912="",$I1912,VLOOKUP($J1912,margin_ranges!$E$5:$F$10,2,FALSE))</f>
        <v>3.3</v>
      </c>
      <c r="Q1912">
        <f>SUMIF($C$2:$C$4819,$C1912,$P$2:$P6729)/SUMIF($C$2:$C$4819,$C1912,$L$2:$L$4819)</f>
        <v>0.3</v>
      </c>
    </row>
    <row r="1913" spans="1:17" hidden="1" x14ac:dyDescent="0.3">
      <c r="A1913" t="s">
        <v>11502</v>
      </c>
      <c r="B1913" t="s">
        <v>1360</v>
      </c>
      <c r="C1913" t="s">
        <v>1726</v>
      </c>
      <c r="D1913" t="s">
        <v>1727</v>
      </c>
      <c r="E1913" t="s">
        <v>1728</v>
      </c>
      <c r="F1913" t="s">
        <v>11511</v>
      </c>
      <c r="G1913" s="2">
        <v>27.479399999999998</v>
      </c>
      <c r="H1913" t="s">
        <v>11515</v>
      </c>
      <c r="I1913">
        <v>0.3</v>
      </c>
      <c r="K1913" s="3">
        <f t="shared" si="30"/>
        <v>0.3</v>
      </c>
      <c r="L1913" s="4">
        <v>7</v>
      </c>
      <c r="M1913">
        <v>43</v>
      </c>
      <c r="N1913" s="3">
        <v>0.30070000000000002</v>
      </c>
      <c r="O1913" s="3">
        <v>0.23780000000000001</v>
      </c>
      <c r="P1913" s="4">
        <f>$L1913*IF($J1913="",$I1913,VLOOKUP($J1913,margin_ranges!$E$5:$F$10,2,FALSE))</f>
        <v>2.1</v>
      </c>
      <c r="Q1913">
        <f>SUMIF($C$2:$C$4819,$C1913,$P$2:$P6730)/SUMIF($C$2:$C$4819,$C1913,$L$2:$L$4819)</f>
        <v>0.3</v>
      </c>
    </row>
    <row r="1914" spans="1:17" hidden="1" x14ac:dyDescent="0.3">
      <c r="A1914" t="s">
        <v>11502</v>
      </c>
      <c r="B1914" t="s">
        <v>1360</v>
      </c>
      <c r="C1914" t="s">
        <v>1729</v>
      </c>
      <c r="D1914" t="s">
        <v>1730</v>
      </c>
      <c r="E1914" t="s">
        <v>1731</v>
      </c>
      <c r="F1914" t="s">
        <v>11511</v>
      </c>
      <c r="G1914" s="2">
        <v>19.416699999999999</v>
      </c>
      <c r="H1914" t="s">
        <v>11515</v>
      </c>
      <c r="I1914">
        <v>0.3</v>
      </c>
      <c r="K1914" s="3">
        <f t="shared" si="30"/>
        <v>0.3</v>
      </c>
      <c r="L1914" s="4">
        <v>18</v>
      </c>
      <c r="M1914">
        <v>36</v>
      </c>
      <c r="N1914" s="3">
        <v>0.13500000000000001</v>
      </c>
      <c r="O1914" s="3">
        <v>0.14940000000000001</v>
      </c>
      <c r="P1914" s="4">
        <f>$L1914*IF($J1914="",$I1914,VLOOKUP($J1914,margin_ranges!$E$5:$F$10,2,FALSE))</f>
        <v>5.3999999999999995</v>
      </c>
      <c r="Q1914">
        <f>SUMIF($C$2:$C$4819,$C1914,$P$2:$P6731)/SUMIF($C$2:$C$4819,$C1914,$L$2:$L$4819)</f>
        <v>0.3</v>
      </c>
    </row>
    <row r="1915" spans="1:17" hidden="1" x14ac:dyDescent="0.3">
      <c r="A1915" t="s">
        <v>11502</v>
      </c>
      <c r="B1915" t="s">
        <v>1360</v>
      </c>
      <c r="C1915" t="s">
        <v>1729</v>
      </c>
      <c r="D1915" t="s">
        <v>1732</v>
      </c>
      <c r="E1915" t="s">
        <v>1733</v>
      </c>
      <c r="F1915" t="s">
        <v>11511</v>
      </c>
      <c r="G1915" s="2">
        <v>19.416699999999999</v>
      </c>
      <c r="H1915" t="s">
        <v>11515</v>
      </c>
      <c r="I1915">
        <v>0.3</v>
      </c>
      <c r="K1915" s="3">
        <f t="shared" si="30"/>
        <v>0.3</v>
      </c>
      <c r="L1915" s="4">
        <v>23</v>
      </c>
      <c r="M1915">
        <v>47</v>
      </c>
      <c r="N1915" s="3">
        <v>0.18909999999999999</v>
      </c>
      <c r="O1915" s="3">
        <v>0.14940000000000001</v>
      </c>
      <c r="P1915" s="4">
        <f>$L1915*IF($J1915="",$I1915,VLOOKUP($J1915,margin_ranges!$E$5:$F$10,2,FALSE))</f>
        <v>6.8999999999999995</v>
      </c>
      <c r="Q1915">
        <f>SUMIF($C$2:$C$4819,$C1915,$P$2:$P6732)/SUMIF($C$2:$C$4819,$C1915,$L$2:$L$4819)</f>
        <v>0.3</v>
      </c>
    </row>
    <row r="1916" spans="1:17" hidden="1" x14ac:dyDescent="0.3">
      <c r="A1916" t="s">
        <v>11502</v>
      </c>
      <c r="B1916" t="s">
        <v>1360</v>
      </c>
      <c r="C1916" t="s">
        <v>1729</v>
      </c>
      <c r="D1916" t="s">
        <v>1734</v>
      </c>
      <c r="E1916" t="s">
        <v>1735</v>
      </c>
      <c r="F1916" t="s">
        <v>11511</v>
      </c>
      <c r="G1916" s="2">
        <v>19.416699999999999</v>
      </c>
      <c r="H1916" t="s">
        <v>11515</v>
      </c>
      <c r="I1916">
        <v>0.3</v>
      </c>
      <c r="K1916" s="3">
        <f t="shared" si="30"/>
        <v>0.3</v>
      </c>
      <c r="L1916" s="4">
        <v>8</v>
      </c>
      <c r="M1916">
        <v>16</v>
      </c>
      <c r="N1916" s="3">
        <v>0.1116</v>
      </c>
      <c r="O1916" s="3">
        <v>0.14940000000000001</v>
      </c>
      <c r="P1916" s="4">
        <f>$L1916*IF($J1916="",$I1916,VLOOKUP($J1916,margin_ranges!$E$5:$F$10,2,FALSE))</f>
        <v>2.4</v>
      </c>
      <c r="Q1916">
        <f>SUMIF($C$2:$C$4819,$C1916,$P$2:$P6733)/SUMIF($C$2:$C$4819,$C1916,$L$2:$L$4819)</f>
        <v>0.3</v>
      </c>
    </row>
    <row r="1917" spans="1:17" hidden="1" x14ac:dyDescent="0.3">
      <c r="A1917" t="s">
        <v>11502</v>
      </c>
      <c r="B1917" t="s">
        <v>4581</v>
      </c>
      <c r="C1917" t="s">
        <v>4658</v>
      </c>
      <c r="D1917" t="s">
        <v>4659</v>
      </c>
      <c r="E1917" t="s">
        <v>4660</v>
      </c>
      <c r="F1917" t="s">
        <v>11511</v>
      </c>
      <c r="G1917" s="2">
        <v>29</v>
      </c>
      <c r="H1917" t="s">
        <v>11512</v>
      </c>
      <c r="I1917">
        <v>0.3</v>
      </c>
      <c r="K1917" s="3">
        <f t="shared" si="30"/>
        <v>0.3</v>
      </c>
      <c r="L1917" s="4">
        <v>11</v>
      </c>
      <c r="M1917">
        <v>100</v>
      </c>
      <c r="N1917" s="3">
        <v>0.2752</v>
      </c>
      <c r="O1917" s="3">
        <v>0.2752</v>
      </c>
      <c r="P1917" s="4">
        <f>$L1917*IF($J1917="",$I1917,VLOOKUP($J1917,margin_ranges!$E$5:$F$10,2,FALSE))</f>
        <v>3.3</v>
      </c>
      <c r="Q1917">
        <f>SUMIF($C$2:$C$4819,$C1917,$P$2:$P6734)/SUMIF($C$2:$C$4819,$C1917,$L$2:$L$4819)</f>
        <v>0.3</v>
      </c>
    </row>
    <row r="1918" spans="1:17" hidden="1" x14ac:dyDescent="0.3">
      <c r="A1918" t="s">
        <v>11502</v>
      </c>
      <c r="B1918" t="s">
        <v>2383</v>
      </c>
      <c r="C1918" t="s">
        <v>2415</v>
      </c>
      <c r="D1918" t="s">
        <v>2416</v>
      </c>
      <c r="E1918" t="s">
        <v>2417</v>
      </c>
      <c r="F1918" t="s">
        <v>11511</v>
      </c>
      <c r="G1918" s="2">
        <v>29</v>
      </c>
      <c r="H1918" t="s">
        <v>11512</v>
      </c>
      <c r="I1918">
        <v>0.3</v>
      </c>
      <c r="K1918" s="3">
        <f t="shared" si="30"/>
        <v>0.3</v>
      </c>
      <c r="L1918" s="4">
        <v>10</v>
      </c>
      <c r="M1918">
        <v>12</v>
      </c>
      <c r="N1918" s="3">
        <v>3.9899999999999998E-2</v>
      </c>
      <c r="O1918" s="3">
        <v>9.7699999999999995E-2</v>
      </c>
      <c r="P1918" s="4">
        <f>$L1918*IF($J1918="",$I1918,VLOOKUP($J1918,margin_ranges!$E$5:$F$10,2,FALSE))</f>
        <v>3</v>
      </c>
      <c r="Q1918">
        <f>SUMIF($C$2:$C$4819,$C1918,$P$2:$P6735)/SUMIF($C$2:$C$4819,$C1918,$L$2:$L$4819)</f>
        <v>0.3</v>
      </c>
    </row>
    <row r="1919" spans="1:17" hidden="1" x14ac:dyDescent="0.3">
      <c r="A1919" t="s">
        <v>11502</v>
      </c>
      <c r="B1919" t="s">
        <v>2383</v>
      </c>
      <c r="C1919" t="s">
        <v>2415</v>
      </c>
      <c r="D1919" t="s">
        <v>2418</v>
      </c>
      <c r="E1919" t="s">
        <v>2419</v>
      </c>
      <c r="F1919" t="s">
        <v>11511</v>
      </c>
      <c r="G1919" s="2">
        <v>29</v>
      </c>
      <c r="H1919" t="s">
        <v>11512</v>
      </c>
      <c r="I1919">
        <v>0.3</v>
      </c>
      <c r="K1919" s="3">
        <f t="shared" si="30"/>
        <v>0.3</v>
      </c>
      <c r="L1919" s="4">
        <v>38</v>
      </c>
      <c r="M1919">
        <v>45</v>
      </c>
      <c r="N1919" s="3">
        <v>0.13039999999999999</v>
      </c>
      <c r="O1919" s="3">
        <v>9.7699999999999995E-2</v>
      </c>
      <c r="P1919" s="4">
        <f>$L1919*IF($J1919="",$I1919,VLOOKUP($J1919,margin_ranges!$E$5:$F$10,2,FALSE))</f>
        <v>11.4</v>
      </c>
      <c r="Q1919">
        <f>SUMIF($C$2:$C$4819,$C1919,$P$2:$P6736)/SUMIF($C$2:$C$4819,$C1919,$L$2:$L$4819)</f>
        <v>0.3</v>
      </c>
    </row>
    <row r="1920" spans="1:17" hidden="1" x14ac:dyDescent="0.3">
      <c r="A1920" t="s">
        <v>11502</v>
      </c>
      <c r="B1920" t="s">
        <v>2383</v>
      </c>
      <c r="C1920" t="s">
        <v>2415</v>
      </c>
      <c r="D1920" s="1" t="s">
        <v>2420</v>
      </c>
      <c r="E1920" t="s">
        <v>2421</v>
      </c>
      <c r="F1920" t="s">
        <v>11511</v>
      </c>
      <c r="G1920" s="2">
        <v>29</v>
      </c>
      <c r="H1920" t="s">
        <v>11512</v>
      </c>
      <c r="I1920">
        <v>0.3</v>
      </c>
      <c r="K1920" s="3">
        <f t="shared" si="30"/>
        <v>0.3</v>
      </c>
      <c r="L1920" s="4">
        <v>36</v>
      </c>
      <c r="M1920">
        <v>43</v>
      </c>
      <c r="N1920" s="3">
        <v>0.1235</v>
      </c>
      <c r="O1920" s="3">
        <v>9.7699999999999995E-2</v>
      </c>
      <c r="P1920" s="4">
        <f>$L1920*IF($J1920="",$I1920,VLOOKUP($J1920,margin_ranges!$E$5:$F$10,2,FALSE))</f>
        <v>10.799999999999999</v>
      </c>
      <c r="Q1920">
        <f>SUMIF($C$2:$C$4819,$C1920,$P$2:$P6737)/SUMIF($C$2:$C$4819,$C1920,$L$2:$L$4819)</f>
        <v>0.3</v>
      </c>
    </row>
    <row r="1921" spans="1:17" hidden="1" x14ac:dyDescent="0.3">
      <c r="A1921" t="s">
        <v>11502</v>
      </c>
      <c r="B1921" t="s">
        <v>5907</v>
      </c>
      <c r="C1921" t="s">
        <v>6055</v>
      </c>
      <c r="D1921" t="s">
        <v>6056</v>
      </c>
      <c r="E1921" t="s">
        <v>6057</v>
      </c>
      <c r="F1921" t="s">
        <v>11513</v>
      </c>
      <c r="G1921" s="2">
        <v>29</v>
      </c>
      <c r="H1921" t="s">
        <v>11512</v>
      </c>
      <c r="I1921">
        <v>0.3</v>
      </c>
      <c r="K1921" s="3">
        <f t="shared" si="30"/>
        <v>0.3</v>
      </c>
      <c r="L1921" s="4">
        <v>117</v>
      </c>
      <c r="M1921">
        <v>40</v>
      </c>
      <c r="N1921" s="3">
        <v>0.10580000000000001</v>
      </c>
      <c r="O1921" s="3">
        <v>5.62E-2</v>
      </c>
      <c r="P1921" s="4">
        <f>$L1921*IF($J1921="",$I1921,VLOOKUP($J1921,margin_ranges!$E$5:$F$10,2,FALSE))</f>
        <v>35.1</v>
      </c>
      <c r="Q1921">
        <f>SUMIF($C$2:$C$4819,$C1921,$P$2:$P6738)/SUMIF($C$2:$C$4819,$C1921,$L$2:$L$4819)</f>
        <v>0.3</v>
      </c>
    </row>
    <row r="1922" spans="1:17" hidden="1" x14ac:dyDescent="0.3">
      <c r="A1922" t="s">
        <v>11502</v>
      </c>
      <c r="B1922" t="s">
        <v>5907</v>
      </c>
      <c r="C1922" t="s">
        <v>6055</v>
      </c>
      <c r="D1922" t="s">
        <v>6058</v>
      </c>
      <c r="E1922" t="s">
        <v>6059</v>
      </c>
      <c r="F1922" t="s">
        <v>11513</v>
      </c>
      <c r="G1922" s="2">
        <v>29</v>
      </c>
      <c r="H1922" t="s">
        <v>11512</v>
      </c>
      <c r="I1922">
        <v>0.3</v>
      </c>
      <c r="K1922" s="3">
        <f t="shared" si="30"/>
        <v>0.3</v>
      </c>
      <c r="L1922" s="4">
        <v>40</v>
      </c>
      <c r="M1922">
        <v>13</v>
      </c>
      <c r="N1922" s="3">
        <v>3.4799999999999998E-2</v>
      </c>
      <c r="O1922" s="3">
        <v>5.62E-2</v>
      </c>
      <c r="P1922" s="4">
        <f>$L1922*IF($J1922="",$I1922,VLOOKUP($J1922,margin_ranges!$E$5:$F$10,2,FALSE))</f>
        <v>12</v>
      </c>
      <c r="Q1922">
        <f>SUMIF($C$2:$C$4819,$C1922,$P$2:$P6739)/SUMIF($C$2:$C$4819,$C1922,$L$2:$L$4819)</f>
        <v>0.3</v>
      </c>
    </row>
    <row r="1923" spans="1:17" hidden="1" x14ac:dyDescent="0.3">
      <c r="A1923" t="s">
        <v>11502</v>
      </c>
      <c r="B1923" t="s">
        <v>5907</v>
      </c>
      <c r="C1923" t="s">
        <v>6055</v>
      </c>
      <c r="D1923" t="s">
        <v>6060</v>
      </c>
      <c r="E1923" t="s">
        <v>6061</v>
      </c>
      <c r="F1923" t="s">
        <v>11513</v>
      </c>
      <c r="G1923" s="2">
        <v>29</v>
      </c>
      <c r="H1923" t="s">
        <v>11512</v>
      </c>
      <c r="I1923">
        <v>0.3</v>
      </c>
      <c r="K1923" s="3">
        <f t="shared" ref="K1923:K1986" si="31">Q1923</f>
        <v>0.3</v>
      </c>
      <c r="L1923" s="4">
        <v>94</v>
      </c>
      <c r="M1923">
        <v>32</v>
      </c>
      <c r="N1923" s="3">
        <v>4.4400000000000002E-2</v>
      </c>
      <c r="O1923" s="3">
        <v>5.62E-2</v>
      </c>
      <c r="P1923" s="4">
        <f>$L1923*IF($J1923="",$I1923,VLOOKUP($J1923,margin_ranges!$E$5:$F$10,2,FALSE))</f>
        <v>28.2</v>
      </c>
      <c r="Q1923">
        <f>SUMIF($C$2:$C$4819,$C1923,$P$2:$P6740)/SUMIF($C$2:$C$4819,$C1923,$L$2:$L$4819)</f>
        <v>0.3</v>
      </c>
    </row>
    <row r="1924" spans="1:17" hidden="1" x14ac:dyDescent="0.3">
      <c r="A1924" t="s">
        <v>11502</v>
      </c>
      <c r="B1924" t="s">
        <v>5907</v>
      </c>
      <c r="C1924" t="s">
        <v>6055</v>
      </c>
      <c r="D1924" t="s">
        <v>6062</v>
      </c>
      <c r="E1924" t="s">
        <v>6063</v>
      </c>
      <c r="F1924" t="s">
        <v>11513</v>
      </c>
      <c r="G1924" s="2">
        <v>29</v>
      </c>
      <c r="H1924" t="s">
        <v>11512</v>
      </c>
      <c r="I1924">
        <v>0.3</v>
      </c>
      <c r="K1924" s="3">
        <f t="shared" si="31"/>
        <v>0.3</v>
      </c>
      <c r="L1924" s="4">
        <v>43</v>
      </c>
      <c r="M1924">
        <v>15</v>
      </c>
      <c r="N1924" s="3">
        <v>3.8100000000000002E-2</v>
      </c>
      <c r="O1924" s="3">
        <v>5.62E-2</v>
      </c>
      <c r="P1924" s="4">
        <f>$L1924*IF($J1924="",$I1924,VLOOKUP($J1924,margin_ranges!$E$5:$F$10,2,FALSE))</f>
        <v>12.9</v>
      </c>
      <c r="Q1924">
        <f>SUMIF($C$2:$C$4819,$C1924,$P$2:$P6741)/SUMIF($C$2:$C$4819,$C1924,$L$2:$L$4819)</f>
        <v>0.3</v>
      </c>
    </row>
    <row r="1925" spans="1:17" hidden="1" x14ac:dyDescent="0.3">
      <c r="A1925" t="s">
        <v>11502</v>
      </c>
      <c r="B1925" t="s">
        <v>5907</v>
      </c>
      <c r="C1925" t="s">
        <v>6064</v>
      </c>
      <c r="D1925" t="s">
        <v>6065</v>
      </c>
      <c r="E1925" t="s">
        <v>6066</v>
      </c>
      <c r="F1925" t="s">
        <v>11513</v>
      </c>
      <c r="G1925" s="2">
        <v>20</v>
      </c>
      <c r="H1925" t="s">
        <v>11515</v>
      </c>
      <c r="I1925">
        <v>0.3</v>
      </c>
      <c r="K1925" s="3">
        <f t="shared" si="31"/>
        <v>0.3</v>
      </c>
      <c r="L1925" s="4">
        <v>204</v>
      </c>
      <c r="M1925">
        <v>100</v>
      </c>
      <c r="N1925" s="3">
        <v>0.21759999999999999</v>
      </c>
      <c r="O1925" s="3">
        <v>0.21759999999999999</v>
      </c>
      <c r="P1925" s="4">
        <f>$L1925*IF($J1925="",$I1925,VLOOKUP($J1925,margin_ranges!$E$5:$F$10,2,FALSE))</f>
        <v>61.199999999999996</v>
      </c>
      <c r="Q1925">
        <f>SUMIF($C$2:$C$4819,$C1925,$P$2:$P6742)/SUMIF($C$2:$C$4819,$C1925,$L$2:$L$4819)</f>
        <v>0.3</v>
      </c>
    </row>
    <row r="1926" spans="1:17" hidden="1" x14ac:dyDescent="0.3">
      <c r="A1926" t="s">
        <v>11502</v>
      </c>
      <c r="B1926" t="s">
        <v>9908</v>
      </c>
      <c r="C1926" t="s">
        <v>9914</v>
      </c>
      <c r="D1926" t="s">
        <v>9915</v>
      </c>
      <c r="E1926" t="s">
        <v>9916</v>
      </c>
      <c r="F1926" t="s">
        <v>11511</v>
      </c>
      <c r="G1926" s="2">
        <v>33.819299999999998</v>
      </c>
      <c r="H1926" t="s">
        <v>11515</v>
      </c>
      <c r="I1926">
        <v>0.3</v>
      </c>
      <c r="K1926" s="3">
        <f t="shared" si="31"/>
        <v>0.3</v>
      </c>
      <c r="L1926" s="4">
        <v>63</v>
      </c>
      <c r="M1926">
        <v>13</v>
      </c>
      <c r="N1926" s="3">
        <v>0.14530000000000001</v>
      </c>
      <c r="O1926" s="3">
        <v>0.12379999999999999</v>
      </c>
      <c r="P1926" s="4">
        <f>$L1926*IF($J1926="",$I1926,VLOOKUP($J1926,margin_ranges!$E$5:$F$10,2,FALSE))</f>
        <v>18.899999999999999</v>
      </c>
      <c r="Q1926">
        <f>SUMIF($C$2:$C$4819,$C1926,$P$2:$P6743)/SUMIF($C$2:$C$4819,$C1926,$L$2:$L$4819)</f>
        <v>0.3</v>
      </c>
    </row>
    <row r="1927" spans="1:17" hidden="1" x14ac:dyDescent="0.3">
      <c r="A1927" t="s">
        <v>11502</v>
      </c>
      <c r="B1927" t="s">
        <v>9908</v>
      </c>
      <c r="C1927" t="s">
        <v>9914</v>
      </c>
      <c r="D1927" t="s">
        <v>9917</v>
      </c>
      <c r="E1927" t="s">
        <v>9916</v>
      </c>
      <c r="F1927" t="s">
        <v>11511</v>
      </c>
      <c r="G1927" s="2">
        <v>33.819299999999998</v>
      </c>
      <c r="H1927" t="s">
        <v>11515</v>
      </c>
      <c r="I1927">
        <v>0.3</v>
      </c>
      <c r="K1927" s="3">
        <f t="shared" si="31"/>
        <v>0.3</v>
      </c>
      <c r="L1927" s="4">
        <v>304</v>
      </c>
      <c r="M1927">
        <v>63</v>
      </c>
      <c r="N1927" s="3">
        <v>0.10929999999999999</v>
      </c>
      <c r="O1927" s="3">
        <v>0.12379999999999999</v>
      </c>
      <c r="P1927" s="4">
        <f>$L1927*IF($J1927="",$I1927,VLOOKUP($J1927,margin_ranges!$E$5:$F$10,2,FALSE))</f>
        <v>91.2</v>
      </c>
      <c r="Q1927">
        <f>SUMIF($C$2:$C$4819,$C1927,$P$2:$P6744)/SUMIF($C$2:$C$4819,$C1927,$L$2:$L$4819)</f>
        <v>0.3</v>
      </c>
    </row>
    <row r="1928" spans="1:17" hidden="1" x14ac:dyDescent="0.3">
      <c r="A1928" t="s">
        <v>11502</v>
      </c>
      <c r="B1928" t="s">
        <v>9908</v>
      </c>
      <c r="C1928" t="s">
        <v>9914</v>
      </c>
      <c r="D1928" s="1" t="s">
        <v>9918</v>
      </c>
      <c r="E1928" t="s">
        <v>9916</v>
      </c>
      <c r="F1928" t="s">
        <v>11511</v>
      </c>
      <c r="G1928" s="2">
        <v>33.819299999999998</v>
      </c>
      <c r="H1928" t="s">
        <v>11515</v>
      </c>
      <c r="I1928">
        <v>0.3</v>
      </c>
      <c r="K1928" s="3">
        <f t="shared" si="31"/>
        <v>0.3</v>
      </c>
      <c r="L1928" s="4">
        <v>119</v>
      </c>
      <c r="M1928">
        <v>24</v>
      </c>
      <c r="N1928" s="3">
        <v>0.1641</v>
      </c>
      <c r="O1928" s="3">
        <v>0.12379999999999999</v>
      </c>
      <c r="P1928" s="4">
        <f>$L1928*IF($J1928="",$I1928,VLOOKUP($J1928,margin_ranges!$E$5:$F$10,2,FALSE))</f>
        <v>35.699999999999996</v>
      </c>
      <c r="Q1928">
        <f>SUMIF($C$2:$C$4819,$C1928,$P$2:$P6745)/SUMIF($C$2:$C$4819,$C1928,$L$2:$L$4819)</f>
        <v>0.3</v>
      </c>
    </row>
    <row r="1929" spans="1:17" hidden="1" x14ac:dyDescent="0.3">
      <c r="A1929" t="s">
        <v>11502</v>
      </c>
      <c r="B1929" t="s">
        <v>5191</v>
      </c>
      <c r="C1929" t="s">
        <v>5192</v>
      </c>
      <c r="D1929" t="s">
        <v>5193</v>
      </c>
      <c r="E1929" t="s">
        <v>5194</v>
      </c>
      <c r="F1929" t="s">
        <v>11511</v>
      </c>
      <c r="G1929" s="2">
        <v>31.938099999999999</v>
      </c>
      <c r="H1929" t="s">
        <v>11512</v>
      </c>
      <c r="I1929">
        <v>0.3</v>
      </c>
      <c r="K1929" s="3">
        <f t="shared" si="31"/>
        <v>0.3</v>
      </c>
      <c r="L1929" s="4">
        <v>12</v>
      </c>
      <c r="M1929">
        <v>6</v>
      </c>
      <c r="N1929" s="3">
        <v>0.49709999999999999</v>
      </c>
      <c r="O1929" s="3">
        <v>0.57479999999999998</v>
      </c>
      <c r="P1929" s="4">
        <f>$L1929*IF($J1929="",$I1929,VLOOKUP($J1929,margin_ranges!$E$5:$F$10,2,FALSE))</f>
        <v>3.5999999999999996</v>
      </c>
      <c r="Q1929">
        <f>SUMIF($C$2:$C$4819,$C1929,$P$2:$P6746)/SUMIF($C$2:$C$4819,$C1929,$L$2:$L$4819)</f>
        <v>0.3</v>
      </c>
    </row>
    <row r="1930" spans="1:17" hidden="1" x14ac:dyDescent="0.3">
      <c r="A1930" t="s">
        <v>11502</v>
      </c>
      <c r="B1930" t="s">
        <v>5191</v>
      </c>
      <c r="C1930" t="s">
        <v>5192</v>
      </c>
      <c r="D1930" t="s">
        <v>5195</v>
      </c>
      <c r="E1930" t="s">
        <v>5196</v>
      </c>
      <c r="F1930" t="s">
        <v>11511</v>
      </c>
      <c r="G1930" s="2">
        <v>31.938099999999999</v>
      </c>
      <c r="H1930" t="s">
        <v>11512</v>
      </c>
      <c r="I1930">
        <v>0.3</v>
      </c>
      <c r="K1930" s="3">
        <f t="shared" si="31"/>
        <v>0.3</v>
      </c>
      <c r="L1930" s="4">
        <v>18</v>
      </c>
      <c r="M1930">
        <v>9</v>
      </c>
      <c r="N1930" s="3">
        <v>0.44729999999999998</v>
      </c>
      <c r="O1930" s="3">
        <v>0.57479999999999998</v>
      </c>
      <c r="P1930" s="4">
        <f>$L1930*IF($J1930="",$I1930,VLOOKUP($J1930,margin_ranges!$E$5:$F$10,2,FALSE))</f>
        <v>5.3999999999999995</v>
      </c>
      <c r="Q1930">
        <f>SUMIF($C$2:$C$4819,$C1930,$P$2:$P6747)/SUMIF($C$2:$C$4819,$C1930,$L$2:$L$4819)</f>
        <v>0.3</v>
      </c>
    </row>
    <row r="1931" spans="1:17" hidden="1" x14ac:dyDescent="0.3">
      <c r="A1931" t="s">
        <v>11502</v>
      </c>
      <c r="B1931" t="s">
        <v>5191</v>
      </c>
      <c r="C1931" t="s">
        <v>5192</v>
      </c>
      <c r="D1931" t="s">
        <v>5197</v>
      </c>
      <c r="E1931" t="s">
        <v>5198</v>
      </c>
      <c r="F1931" t="s">
        <v>11511</v>
      </c>
      <c r="G1931" s="2">
        <v>31.938099999999999</v>
      </c>
      <c r="H1931" t="s">
        <v>11512</v>
      </c>
      <c r="I1931">
        <v>0.3</v>
      </c>
      <c r="K1931" s="3">
        <f t="shared" si="31"/>
        <v>0.3</v>
      </c>
      <c r="L1931" s="4">
        <v>15</v>
      </c>
      <c r="M1931">
        <v>8</v>
      </c>
      <c r="N1931" s="3">
        <v>0.58630000000000004</v>
      </c>
      <c r="O1931" s="3">
        <v>0.57479999999999998</v>
      </c>
      <c r="P1931" s="4">
        <f>$L1931*IF($J1931="",$I1931,VLOOKUP($J1931,margin_ranges!$E$5:$F$10,2,FALSE))</f>
        <v>4.5</v>
      </c>
      <c r="Q1931">
        <f>SUMIF($C$2:$C$4819,$C1931,$P$2:$P6748)/SUMIF($C$2:$C$4819,$C1931,$L$2:$L$4819)</f>
        <v>0.3</v>
      </c>
    </row>
    <row r="1932" spans="1:17" hidden="1" x14ac:dyDescent="0.3">
      <c r="A1932" t="s">
        <v>11502</v>
      </c>
      <c r="B1932" t="s">
        <v>5191</v>
      </c>
      <c r="C1932" t="s">
        <v>5192</v>
      </c>
      <c r="D1932" t="s">
        <v>5199</v>
      </c>
      <c r="E1932" t="s">
        <v>5200</v>
      </c>
      <c r="F1932" t="s">
        <v>11511</v>
      </c>
      <c r="G1932" s="2">
        <v>31.938099999999999</v>
      </c>
      <c r="H1932" t="s">
        <v>11515</v>
      </c>
      <c r="I1932">
        <v>0.3</v>
      </c>
      <c r="K1932" s="3">
        <f t="shared" si="31"/>
        <v>0.3</v>
      </c>
      <c r="L1932" s="4">
        <v>137</v>
      </c>
      <c r="M1932">
        <v>71</v>
      </c>
      <c r="N1932" s="3">
        <v>0.7258</v>
      </c>
      <c r="O1932" s="3">
        <v>0.57479999999999998</v>
      </c>
      <c r="P1932" s="4">
        <f>$L1932*IF($J1932="",$I1932,VLOOKUP($J1932,margin_ranges!$E$5:$F$10,2,FALSE))</f>
        <v>41.1</v>
      </c>
      <c r="Q1932">
        <f>SUMIF($C$2:$C$4819,$C1932,$P$2:$P6749)/SUMIF($C$2:$C$4819,$C1932,$L$2:$L$4819)</f>
        <v>0.3</v>
      </c>
    </row>
    <row r="1933" spans="1:17" hidden="1" x14ac:dyDescent="0.3">
      <c r="A1933" t="s">
        <v>11502</v>
      </c>
      <c r="B1933" t="s">
        <v>6775</v>
      </c>
      <c r="C1933" t="s">
        <v>3495</v>
      </c>
      <c r="D1933" t="s">
        <v>6939</v>
      </c>
      <c r="E1933" t="s">
        <v>3499</v>
      </c>
      <c r="F1933" t="s">
        <v>11513</v>
      </c>
      <c r="G1933" s="2">
        <v>29</v>
      </c>
      <c r="H1933" t="s">
        <v>11512</v>
      </c>
      <c r="I1933">
        <v>0.3</v>
      </c>
      <c r="K1933" s="3">
        <f t="shared" si="31"/>
        <v>0.30000000000000004</v>
      </c>
      <c r="L1933" s="4">
        <v>685</v>
      </c>
      <c r="M1933">
        <v>23</v>
      </c>
      <c r="N1933" s="3">
        <v>0.14549999999999999</v>
      </c>
      <c r="O1933" s="3">
        <v>0.155</v>
      </c>
      <c r="P1933" s="4">
        <f>$L1933*IF($J1933="",$I1933,VLOOKUP($J1933,margin_ranges!$E$5:$F$10,2,FALSE))</f>
        <v>205.5</v>
      </c>
      <c r="Q1933">
        <f>SUMIF($C$2:$C$4819,$C1933,$P$2:$P6750)/SUMIF($C$2:$C$4819,$C1933,$L$2:$L$4819)</f>
        <v>0.30000000000000004</v>
      </c>
    </row>
    <row r="1934" spans="1:17" hidden="1" x14ac:dyDescent="0.3">
      <c r="A1934" t="s">
        <v>11502</v>
      </c>
      <c r="B1934" t="s">
        <v>6775</v>
      </c>
      <c r="C1934" t="s">
        <v>3495</v>
      </c>
      <c r="D1934" t="s">
        <v>6940</v>
      </c>
      <c r="E1934" t="s">
        <v>3501</v>
      </c>
      <c r="F1934" t="s">
        <v>11513</v>
      </c>
      <c r="G1934" s="2">
        <v>29</v>
      </c>
      <c r="H1934" t="s">
        <v>11512</v>
      </c>
      <c r="I1934">
        <v>0.3</v>
      </c>
      <c r="K1934" s="3">
        <f t="shared" si="31"/>
        <v>0.30000000000000004</v>
      </c>
      <c r="L1934" s="4">
        <v>1613</v>
      </c>
      <c r="M1934">
        <v>55</v>
      </c>
      <c r="N1934" s="3">
        <v>0.16300000000000001</v>
      </c>
      <c r="O1934" s="3">
        <v>0.155</v>
      </c>
      <c r="P1934" s="4">
        <f>$L1934*IF($J1934="",$I1934,VLOOKUP($J1934,margin_ranges!$E$5:$F$10,2,FALSE))</f>
        <v>483.9</v>
      </c>
      <c r="Q1934">
        <f>SUMIF($C$2:$C$4819,$C1934,$P$2:$P6751)/SUMIF($C$2:$C$4819,$C1934,$L$2:$L$4819)</f>
        <v>0.30000000000000004</v>
      </c>
    </row>
    <row r="1935" spans="1:17" hidden="1" x14ac:dyDescent="0.3">
      <c r="A1935" t="s">
        <v>11502</v>
      </c>
      <c r="B1935" t="s">
        <v>3444</v>
      </c>
      <c r="C1935" t="s">
        <v>3495</v>
      </c>
      <c r="D1935" t="s">
        <v>3496</v>
      </c>
      <c r="E1935" t="s">
        <v>3497</v>
      </c>
      <c r="F1935" t="s">
        <v>11513</v>
      </c>
      <c r="G1935" s="2">
        <v>29</v>
      </c>
      <c r="H1935" t="s">
        <v>11512</v>
      </c>
      <c r="I1935">
        <v>0.3</v>
      </c>
      <c r="K1935" s="3">
        <f t="shared" si="31"/>
        <v>0.30000000000000004</v>
      </c>
      <c r="L1935" s="4">
        <v>139</v>
      </c>
      <c r="M1935">
        <v>27</v>
      </c>
      <c r="N1935" s="3">
        <v>0.13950000000000001</v>
      </c>
      <c r="O1935" s="3">
        <v>0.1216</v>
      </c>
      <c r="P1935" s="4">
        <f>$L1935*IF($J1935="",$I1935,VLOOKUP($J1935,margin_ranges!$E$5:$F$10,2,FALSE))</f>
        <v>41.699999999999996</v>
      </c>
      <c r="Q1935">
        <f>SUMIF($C$2:$C$4819,$C1935,$P$2:$P6752)/SUMIF($C$2:$C$4819,$C1935,$L$2:$L$4819)</f>
        <v>0.30000000000000004</v>
      </c>
    </row>
    <row r="1936" spans="1:17" hidden="1" x14ac:dyDescent="0.3">
      <c r="A1936" t="s">
        <v>11502</v>
      </c>
      <c r="B1936" t="s">
        <v>3444</v>
      </c>
      <c r="C1936" t="s">
        <v>3495</v>
      </c>
      <c r="D1936" s="1" t="s">
        <v>3498</v>
      </c>
      <c r="E1936" t="s">
        <v>3499</v>
      </c>
      <c r="F1936" t="s">
        <v>11513</v>
      </c>
      <c r="G1936" s="2">
        <v>29</v>
      </c>
      <c r="H1936" t="s">
        <v>11512</v>
      </c>
      <c r="I1936">
        <v>0.3</v>
      </c>
      <c r="K1936" s="3">
        <f t="shared" si="31"/>
        <v>0.30000000000000004</v>
      </c>
      <c r="L1936" s="4">
        <v>115</v>
      </c>
      <c r="M1936">
        <v>22</v>
      </c>
      <c r="N1936" s="3">
        <v>8.8700000000000001E-2</v>
      </c>
      <c r="O1936" s="3">
        <v>0.1216</v>
      </c>
      <c r="P1936" s="4">
        <f>$L1936*IF($J1936="",$I1936,VLOOKUP($J1936,margin_ranges!$E$5:$F$10,2,FALSE))</f>
        <v>34.5</v>
      </c>
      <c r="Q1936">
        <f>SUMIF($C$2:$C$4819,$C1936,$P$2:$P6753)/SUMIF($C$2:$C$4819,$C1936,$L$2:$L$4819)</f>
        <v>0.30000000000000004</v>
      </c>
    </row>
    <row r="1937" spans="1:17" hidden="1" x14ac:dyDescent="0.3">
      <c r="A1937" t="s">
        <v>11502</v>
      </c>
      <c r="B1937" t="s">
        <v>3444</v>
      </c>
      <c r="C1937" t="s">
        <v>3495</v>
      </c>
      <c r="D1937" t="s">
        <v>3500</v>
      </c>
      <c r="E1937" t="s">
        <v>3501</v>
      </c>
      <c r="F1937" t="s">
        <v>11513</v>
      </c>
      <c r="G1937" s="2">
        <v>29</v>
      </c>
      <c r="H1937" t="s">
        <v>11512</v>
      </c>
      <c r="I1937">
        <v>0.3</v>
      </c>
      <c r="K1937" s="3">
        <f t="shared" si="31"/>
        <v>0.30000000000000004</v>
      </c>
      <c r="L1937" s="4">
        <v>259</v>
      </c>
      <c r="M1937">
        <v>50</v>
      </c>
      <c r="N1937" s="3">
        <v>0.12989999999999999</v>
      </c>
      <c r="O1937" s="3">
        <v>0.1216</v>
      </c>
      <c r="P1937" s="4">
        <f>$L1937*IF($J1937="",$I1937,VLOOKUP($J1937,margin_ranges!$E$5:$F$10,2,FALSE))</f>
        <v>77.7</v>
      </c>
      <c r="Q1937">
        <f>SUMIF($C$2:$C$4819,$C1937,$P$2:$P6754)/SUMIF($C$2:$C$4819,$C1937,$L$2:$L$4819)</f>
        <v>0.30000000000000004</v>
      </c>
    </row>
    <row r="1938" spans="1:17" hidden="1" x14ac:dyDescent="0.3">
      <c r="A1938" t="s">
        <v>11502</v>
      </c>
      <c r="B1938" t="s">
        <v>6775</v>
      </c>
      <c r="C1938" t="s">
        <v>3495</v>
      </c>
      <c r="D1938" t="s">
        <v>6941</v>
      </c>
      <c r="E1938" t="s">
        <v>3497</v>
      </c>
      <c r="F1938" t="s">
        <v>11513</v>
      </c>
      <c r="G1938" s="2">
        <v>29</v>
      </c>
      <c r="H1938" t="s">
        <v>11512</v>
      </c>
      <c r="I1938">
        <v>0.3</v>
      </c>
      <c r="K1938" s="3">
        <f t="shared" si="31"/>
        <v>0.30000000000000004</v>
      </c>
      <c r="L1938" s="4">
        <v>642</v>
      </c>
      <c r="M1938">
        <v>22</v>
      </c>
      <c r="N1938" s="3">
        <v>0.14480000000000001</v>
      </c>
      <c r="O1938" s="3">
        <v>0.155</v>
      </c>
      <c r="P1938" s="4">
        <f>$L1938*IF($J1938="",$I1938,VLOOKUP($J1938,margin_ranges!$E$5:$F$10,2,FALSE))</f>
        <v>192.6</v>
      </c>
      <c r="Q1938">
        <f>SUMIF($C$2:$C$4819,$C1938,$P$2:$P6755)/SUMIF($C$2:$C$4819,$C1938,$L$2:$L$4819)</f>
        <v>0.30000000000000004</v>
      </c>
    </row>
    <row r="1939" spans="1:17" hidden="1" x14ac:dyDescent="0.3">
      <c r="A1939" t="s">
        <v>11502</v>
      </c>
      <c r="B1939" t="s">
        <v>7303</v>
      </c>
      <c r="C1939" t="s">
        <v>7320</v>
      </c>
      <c r="D1939" s="1" t="s">
        <v>7321</v>
      </c>
      <c r="E1939" t="s">
        <v>7322</v>
      </c>
      <c r="F1939" t="s">
        <v>11511</v>
      </c>
      <c r="G1939" s="2">
        <v>35</v>
      </c>
      <c r="H1939" t="s">
        <v>11512</v>
      </c>
      <c r="I1939">
        <v>0.3</v>
      </c>
      <c r="K1939" s="3">
        <f t="shared" si="31"/>
        <v>0.3</v>
      </c>
      <c r="L1939" s="4">
        <v>143</v>
      </c>
      <c r="M1939">
        <v>46</v>
      </c>
      <c r="N1939" s="3">
        <v>0.22470000000000001</v>
      </c>
      <c r="O1939" s="3">
        <v>0.2069</v>
      </c>
      <c r="P1939" s="4">
        <f>$L1939*IF($J1939="",$I1939,VLOOKUP($J1939,margin_ranges!$E$5:$F$10,2,FALSE))</f>
        <v>42.9</v>
      </c>
      <c r="Q1939">
        <f>SUMIF($C$2:$C$4819,$C1939,$P$2:$P6756)/SUMIF($C$2:$C$4819,$C1939,$L$2:$L$4819)</f>
        <v>0.3</v>
      </c>
    </row>
    <row r="1940" spans="1:17" hidden="1" x14ac:dyDescent="0.3">
      <c r="A1940" t="s">
        <v>11502</v>
      </c>
      <c r="B1940" t="s">
        <v>7303</v>
      </c>
      <c r="C1940" t="s">
        <v>7320</v>
      </c>
      <c r="D1940" s="1" t="s">
        <v>7323</v>
      </c>
      <c r="E1940" t="s">
        <v>7324</v>
      </c>
      <c r="F1940" t="s">
        <v>11511</v>
      </c>
      <c r="G1940" s="2">
        <v>35</v>
      </c>
      <c r="H1940" t="s">
        <v>11512</v>
      </c>
      <c r="I1940">
        <v>0.3</v>
      </c>
      <c r="K1940" s="3">
        <f t="shared" si="31"/>
        <v>0.3</v>
      </c>
      <c r="L1940" s="4">
        <v>169</v>
      </c>
      <c r="M1940">
        <v>54</v>
      </c>
      <c r="N1940" s="3">
        <v>0.19350000000000001</v>
      </c>
      <c r="O1940" s="3">
        <v>0.2069</v>
      </c>
      <c r="P1940" s="4">
        <f>$L1940*IF($J1940="",$I1940,VLOOKUP($J1940,margin_ranges!$E$5:$F$10,2,FALSE))</f>
        <v>50.699999999999996</v>
      </c>
      <c r="Q1940">
        <f>SUMIF($C$2:$C$4819,$C1940,$P$2:$P6757)/SUMIF($C$2:$C$4819,$C1940,$L$2:$L$4819)</f>
        <v>0.3</v>
      </c>
    </row>
    <row r="1941" spans="1:17" hidden="1" x14ac:dyDescent="0.3">
      <c r="A1941" t="s">
        <v>11502</v>
      </c>
      <c r="B1941" t="s">
        <v>5384</v>
      </c>
      <c r="C1941" t="s">
        <v>5385</v>
      </c>
      <c r="D1941" t="s">
        <v>5386</v>
      </c>
      <c r="E1941" t="s">
        <v>5387</v>
      </c>
      <c r="F1941" t="s">
        <v>11513</v>
      </c>
      <c r="G1941" s="2">
        <v>26.562899999999999</v>
      </c>
      <c r="H1941" t="s">
        <v>11515</v>
      </c>
      <c r="I1941">
        <v>0.3</v>
      </c>
      <c r="K1941" s="3">
        <f t="shared" si="31"/>
        <v>0.3</v>
      </c>
      <c r="L1941" s="4">
        <v>365</v>
      </c>
      <c r="M1941">
        <v>52</v>
      </c>
      <c r="N1941" s="3">
        <v>1.2800000000000001E-2</v>
      </c>
      <c r="O1941" s="3">
        <v>1.24E-2</v>
      </c>
      <c r="P1941" s="4">
        <f>$L1941*IF($J1941="",$I1941,VLOOKUP($J1941,margin_ranges!$E$5:$F$10,2,FALSE))</f>
        <v>109.5</v>
      </c>
      <c r="Q1941">
        <f>SUMIF($C$2:$C$4819,$C1941,$P$2:$P6758)/SUMIF($C$2:$C$4819,$C1941,$L$2:$L$4819)</f>
        <v>0.3</v>
      </c>
    </row>
    <row r="1942" spans="1:17" hidden="1" x14ac:dyDescent="0.3">
      <c r="A1942" t="s">
        <v>11502</v>
      </c>
      <c r="B1942" t="s">
        <v>5384</v>
      </c>
      <c r="C1942" t="s">
        <v>5385</v>
      </c>
      <c r="D1942" t="s">
        <v>5388</v>
      </c>
      <c r="E1942" t="s">
        <v>5389</v>
      </c>
      <c r="F1942" t="s">
        <v>11513</v>
      </c>
      <c r="G1942" s="2">
        <v>26.562899999999999</v>
      </c>
      <c r="H1942" t="s">
        <v>11512</v>
      </c>
      <c r="I1942">
        <v>0.3</v>
      </c>
      <c r="K1942" s="3">
        <f t="shared" si="31"/>
        <v>0.3</v>
      </c>
      <c r="L1942" s="4">
        <v>277</v>
      </c>
      <c r="M1942">
        <v>39</v>
      </c>
      <c r="N1942" s="3">
        <v>1.2200000000000001E-2</v>
      </c>
      <c r="O1942" s="3">
        <v>1.24E-2</v>
      </c>
      <c r="P1942" s="4">
        <f>$L1942*IF($J1942="",$I1942,VLOOKUP($J1942,margin_ranges!$E$5:$F$10,2,FALSE))</f>
        <v>83.1</v>
      </c>
      <c r="Q1942">
        <f>SUMIF($C$2:$C$4819,$C1942,$P$2:$P6759)/SUMIF($C$2:$C$4819,$C1942,$L$2:$L$4819)</f>
        <v>0.3</v>
      </c>
    </row>
    <row r="1943" spans="1:17" hidden="1" x14ac:dyDescent="0.3">
      <c r="A1943" t="s">
        <v>11502</v>
      </c>
      <c r="B1943" t="s">
        <v>5384</v>
      </c>
      <c r="C1943" t="s">
        <v>5385</v>
      </c>
      <c r="D1943" t="s">
        <v>5390</v>
      </c>
      <c r="E1943" t="s">
        <v>5391</v>
      </c>
      <c r="F1943" t="s">
        <v>11513</v>
      </c>
      <c r="G1943" s="2">
        <v>26.562899999999999</v>
      </c>
      <c r="H1943" t="s">
        <v>11515</v>
      </c>
      <c r="I1943">
        <v>0.3</v>
      </c>
      <c r="K1943" s="3">
        <f t="shared" si="31"/>
        <v>0.3</v>
      </c>
      <c r="L1943" s="4">
        <v>67</v>
      </c>
      <c r="M1943">
        <v>9</v>
      </c>
      <c r="N1943" s="3">
        <v>1.15E-2</v>
      </c>
      <c r="O1943" s="3">
        <v>1.24E-2</v>
      </c>
      <c r="P1943" s="4">
        <f>$L1943*IF($J1943="",$I1943,VLOOKUP($J1943,margin_ranges!$E$5:$F$10,2,FALSE))</f>
        <v>20.099999999999998</v>
      </c>
      <c r="Q1943">
        <f>SUMIF($C$2:$C$4819,$C1943,$P$2:$P6760)/SUMIF($C$2:$C$4819,$C1943,$L$2:$L$4819)</f>
        <v>0.3</v>
      </c>
    </row>
    <row r="1944" spans="1:17" hidden="1" x14ac:dyDescent="0.3">
      <c r="A1944" t="s">
        <v>11502</v>
      </c>
      <c r="B1944" t="s">
        <v>5384</v>
      </c>
      <c r="C1944" t="s">
        <v>5392</v>
      </c>
      <c r="D1944" t="s">
        <v>5393</v>
      </c>
      <c r="E1944" t="s">
        <v>5394</v>
      </c>
      <c r="F1944" t="s">
        <v>11513</v>
      </c>
      <c r="G1944" s="2">
        <v>27.3507</v>
      </c>
      <c r="H1944" t="s">
        <v>11515</v>
      </c>
      <c r="I1944">
        <v>0.3</v>
      </c>
      <c r="K1944" s="3">
        <f t="shared" si="31"/>
        <v>0.3</v>
      </c>
      <c r="L1944" s="4">
        <v>176</v>
      </c>
      <c r="M1944">
        <v>41</v>
      </c>
      <c r="N1944" s="3">
        <v>7.7999999999999996E-3</v>
      </c>
      <c r="O1944" s="3">
        <v>1.0800000000000001E-2</v>
      </c>
      <c r="P1944" s="4">
        <f>$L1944*IF($J1944="",$I1944,VLOOKUP($J1944,margin_ranges!$E$5:$F$10,2,FALSE))</f>
        <v>52.8</v>
      </c>
      <c r="Q1944">
        <f>SUMIF($C$2:$C$4819,$C1944,$P$2:$P6761)/SUMIF($C$2:$C$4819,$C1944,$L$2:$L$4819)</f>
        <v>0.3</v>
      </c>
    </row>
    <row r="1945" spans="1:17" hidden="1" x14ac:dyDescent="0.3">
      <c r="A1945" t="s">
        <v>11502</v>
      </c>
      <c r="B1945" t="s">
        <v>5384</v>
      </c>
      <c r="C1945" t="s">
        <v>5392</v>
      </c>
      <c r="D1945" t="s">
        <v>5395</v>
      </c>
      <c r="E1945" t="s">
        <v>5396</v>
      </c>
      <c r="F1945" t="s">
        <v>11513</v>
      </c>
      <c r="G1945" s="2">
        <v>27.3507</v>
      </c>
      <c r="H1945" t="s">
        <v>11512</v>
      </c>
      <c r="I1945">
        <v>0.3</v>
      </c>
      <c r="K1945" s="3">
        <f t="shared" si="31"/>
        <v>0.3</v>
      </c>
      <c r="L1945" s="4">
        <v>140</v>
      </c>
      <c r="M1945">
        <v>33</v>
      </c>
      <c r="N1945" s="3">
        <v>1.7100000000000001E-2</v>
      </c>
      <c r="O1945" s="3">
        <v>1.0800000000000001E-2</v>
      </c>
      <c r="P1945" s="4">
        <f>$L1945*IF($J1945="",$I1945,VLOOKUP($J1945,margin_ranges!$E$5:$F$10,2,FALSE))</f>
        <v>42</v>
      </c>
      <c r="Q1945">
        <f>SUMIF($C$2:$C$4819,$C1945,$P$2:$P6762)/SUMIF($C$2:$C$4819,$C1945,$L$2:$L$4819)</f>
        <v>0.3</v>
      </c>
    </row>
    <row r="1946" spans="1:17" hidden="1" x14ac:dyDescent="0.3">
      <c r="A1946" t="s">
        <v>11502</v>
      </c>
      <c r="B1946" t="s">
        <v>5384</v>
      </c>
      <c r="C1946" t="s">
        <v>5392</v>
      </c>
      <c r="D1946" t="s">
        <v>5397</v>
      </c>
      <c r="E1946" t="s">
        <v>5398</v>
      </c>
      <c r="F1946" t="s">
        <v>11513</v>
      </c>
      <c r="G1946" s="2">
        <v>27.3507</v>
      </c>
      <c r="H1946" t="s">
        <v>11515</v>
      </c>
      <c r="I1946">
        <v>0.3</v>
      </c>
      <c r="K1946" s="3">
        <f t="shared" si="31"/>
        <v>0.3</v>
      </c>
      <c r="L1946" s="4">
        <v>111</v>
      </c>
      <c r="M1946">
        <v>26</v>
      </c>
      <c r="N1946" s="3">
        <v>1.2E-2</v>
      </c>
      <c r="O1946" s="3">
        <v>1.0800000000000001E-2</v>
      </c>
      <c r="P1946" s="4">
        <f>$L1946*IF($J1946="",$I1946,VLOOKUP($J1946,margin_ranges!$E$5:$F$10,2,FALSE))</f>
        <v>33.299999999999997</v>
      </c>
      <c r="Q1946">
        <f>SUMIF($C$2:$C$4819,$C1946,$P$2:$P6763)/SUMIF($C$2:$C$4819,$C1946,$L$2:$L$4819)</f>
        <v>0.3</v>
      </c>
    </row>
    <row r="1947" spans="1:17" hidden="1" x14ac:dyDescent="0.3">
      <c r="A1947" t="s">
        <v>11502</v>
      </c>
      <c r="B1947" t="s">
        <v>4581</v>
      </c>
      <c r="C1947" t="s">
        <v>4661</v>
      </c>
      <c r="D1947" t="s">
        <v>4662</v>
      </c>
      <c r="E1947" t="s">
        <v>4663</v>
      </c>
      <c r="F1947" t="s">
        <v>11513</v>
      </c>
      <c r="G1947" s="2">
        <v>29</v>
      </c>
      <c r="H1947" t="s">
        <v>11512</v>
      </c>
      <c r="I1947">
        <v>0.3</v>
      </c>
      <c r="K1947" s="3">
        <f t="shared" si="31"/>
        <v>0.3</v>
      </c>
      <c r="L1947" s="4">
        <v>93</v>
      </c>
      <c r="M1947">
        <v>100</v>
      </c>
      <c r="N1947" s="3">
        <v>0.16769999999999999</v>
      </c>
      <c r="O1947" s="3">
        <v>0.16769999999999999</v>
      </c>
      <c r="P1947" s="4">
        <f>$L1947*IF($J1947="",$I1947,VLOOKUP($J1947,margin_ranges!$E$5:$F$10,2,FALSE))</f>
        <v>27.9</v>
      </c>
      <c r="Q1947">
        <f>SUMIF($C$2:$C$4819,$C1947,$P$2:$P6764)/SUMIF($C$2:$C$4819,$C1947,$L$2:$L$4819)</f>
        <v>0.3</v>
      </c>
    </row>
    <row r="1948" spans="1:17" hidden="1" x14ac:dyDescent="0.3">
      <c r="A1948" t="s">
        <v>11502</v>
      </c>
      <c r="B1948" t="s">
        <v>9581</v>
      </c>
      <c r="C1948" t="s">
        <v>8319</v>
      </c>
      <c r="D1948" t="s">
        <v>9622</v>
      </c>
      <c r="E1948" t="s">
        <v>8321</v>
      </c>
      <c r="F1948" t="s">
        <v>11511</v>
      </c>
      <c r="G1948" s="2">
        <v>24.755099999999999</v>
      </c>
      <c r="H1948" t="s">
        <v>11512</v>
      </c>
      <c r="I1948">
        <v>0.3</v>
      </c>
      <c r="K1948" s="3">
        <f t="shared" si="31"/>
        <v>0.3</v>
      </c>
      <c r="L1948" s="4">
        <v>17</v>
      </c>
      <c r="M1948">
        <v>24</v>
      </c>
      <c r="N1948" s="3">
        <v>2.7699999999999999E-2</v>
      </c>
      <c r="O1948" s="3">
        <v>2.7900000000000001E-2</v>
      </c>
      <c r="P1948" s="4">
        <f>$L1948*IF($J1948="",$I1948,VLOOKUP($J1948,margin_ranges!$E$5:$F$10,2,FALSE))</f>
        <v>5.0999999999999996</v>
      </c>
      <c r="Q1948">
        <f>SUMIF($C$2:$C$4819,$C1948,$P$2:$P6765)/SUMIF($C$2:$C$4819,$C1948,$L$2:$L$4819)</f>
        <v>0.3</v>
      </c>
    </row>
    <row r="1949" spans="1:17" hidden="1" x14ac:dyDescent="0.3">
      <c r="A1949" t="s">
        <v>11502</v>
      </c>
      <c r="B1949" t="s">
        <v>9581</v>
      </c>
      <c r="C1949" t="s">
        <v>8319</v>
      </c>
      <c r="D1949" t="s">
        <v>9623</v>
      </c>
      <c r="E1949" t="s">
        <v>9624</v>
      </c>
      <c r="F1949" t="s">
        <v>11511</v>
      </c>
      <c r="G1949" s="2">
        <v>24.755099999999999</v>
      </c>
      <c r="H1949" t="s">
        <v>11512</v>
      </c>
      <c r="I1949">
        <v>0.3</v>
      </c>
      <c r="K1949" s="3">
        <f t="shared" si="31"/>
        <v>0.3</v>
      </c>
      <c r="L1949" s="4">
        <v>17</v>
      </c>
      <c r="M1949">
        <v>23</v>
      </c>
      <c r="N1949" s="3">
        <v>2.8199999999999999E-2</v>
      </c>
      <c r="O1949" s="3">
        <v>2.7900000000000001E-2</v>
      </c>
      <c r="P1949" s="4">
        <f>$L1949*IF($J1949="",$I1949,VLOOKUP($J1949,margin_ranges!$E$5:$F$10,2,FALSE))</f>
        <v>5.0999999999999996</v>
      </c>
      <c r="Q1949">
        <f>SUMIF($C$2:$C$4819,$C1949,$P$2:$P6766)/SUMIF($C$2:$C$4819,$C1949,$L$2:$L$4819)</f>
        <v>0.3</v>
      </c>
    </row>
    <row r="1950" spans="1:17" hidden="1" x14ac:dyDescent="0.3">
      <c r="A1950" t="s">
        <v>11502</v>
      </c>
      <c r="B1950" t="s">
        <v>9581</v>
      </c>
      <c r="C1950" t="s">
        <v>8319</v>
      </c>
      <c r="D1950" t="s">
        <v>9625</v>
      </c>
      <c r="E1950" t="s">
        <v>9626</v>
      </c>
      <c r="F1950" t="s">
        <v>11511</v>
      </c>
      <c r="G1950" s="2">
        <v>24.755099999999999</v>
      </c>
      <c r="H1950" t="s">
        <v>11515</v>
      </c>
      <c r="I1950">
        <v>0.3</v>
      </c>
      <c r="K1950" s="3">
        <f t="shared" si="31"/>
        <v>0.3</v>
      </c>
      <c r="L1950" s="4">
        <v>18</v>
      </c>
      <c r="M1950">
        <v>25</v>
      </c>
      <c r="N1950" s="3">
        <v>2.2700000000000001E-2</v>
      </c>
      <c r="O1950" s="3">
        <v>2.7900000000000001E-2</v>
      </c>
      <c r="P1950" s="4">
        <f>$L1950*IF($J1950="",$I1950,VLOOKUP($J1950,margin_ranges!$E$5:$F$10,2,FALSE))</f>
        <v>5.3999999999999995</v>
      </c>
      <c r="Q1950">
        <f>SUMIF($C$2:$C$4819,$C1950,$P$2:$P6767)/SUMIF($C$2:$C$4819,$C1950,$L$2:$L$4819)</f>
        <v>0.3</v>
      </c>
    </row>
    <row r="1951" spans="1:17" hidden="1" x14ac:dyDescent="0.3">
      <c r="A1951" t="s">
        <v>11502</v>
      </c>
      <c r="B1951" t="s">
        <v>9581</v>
      </c>
      <c r="C1951" t="s">
        <v>8319</v>
      </c>
      <c r="D1951" t="s">
        <v>9627</v>
      </c>
      <c r="E1951" t="s">
        <v>9628</v>
      </c>
      <c r="F1951" t="s">
        <v>11511</v>
      </c>
      <c r="G1951" s="2">
        <v>24.755099999999999</v>
      </c>
      <c r="H1951" t="s">
        <v>11515</v>
      </c>
      <c r="I1951">
        <v>0.3</v>
      </c>
      <c r="K1951" s="3">
        <f t="shared" si="31"/>
        <v>0.3</v>
      </c>
      <c r="L1951" s="4">
        <v>21</v>
      </c>
      <c r="M1951">
        <v>28</v>
      </c>
      <c r="N1951" s="3">
        <v>3.4000000000000002E-2</v>
      </c>
      <c r="O1951" s="3">
        <v>2.7900000000000001E-2</v>
      </c>
      <c r="P1951" s="4">
        <f>$L1951*IF($J1951="",$I1951,VLOOKUP($J1951,margin_ranges!$E$5:$F$10,2,FALSE))</f>
        <v>6.3</v>
      </c>
      <c r="Q1951">
        <f>SUMIF($C$2:$C$4819,$C1951,$P$2:$P6768)/SUMIF($C$2:$C$4819,$C1951,$L$2:$L$4819)</f>
        <v>0.3</v>
      </c>
    </row>
    <row r="1952" spans="1:17" hidden="1" x14ac:dyDescent="0.3">
      <c r="A1952" t="s">
        <v>11502</v>
      </c>
      <c r="B1952" t="s">
        <v>8256</v>
      </c>
      <c r="C1952" t="s">
        <v>8319</v>
      </c>
      <c r="D1952" t="s">
        <v>8320</v>
      </c>
      <c r="E1952" t="s">
        <v>8321</v>
      </c>
      <c r="F1952" t="s">
        <v>11511</v>
      </c>
      <c r="G1952" s="2">
        <v>29</v>
      </c>
      <c r="H1952" t="s">
        <v>11512</v>
      </c>
      <c r="I1952">
        <v>0.3</v>
      </c>
      <c r="K1952" s="3">
        <f t="shared" si="31"/>
        <v>0.3</v>
      </c>
      <c r="L1952" s="4">
        <v>9</v>
      </c>
      <c r="M1952">
        <v>100</v>
      </c>
      <c r="N1952" s="3">
        <v>8.8999999999999999E-3</v>
      </c>
      <c r="O1952" s="3">
        <v>8.8999999999999999E-3</v>
      </c>
      <c r="P1952" s="4">
        <f>$L1952*IF($J1952="",$I1952,VLOOKUP($J1952,margin_ranges!$E$5:$F$10,2,FALSE))</f>
        <v>2.6999999999999997</v>
      </c>
      <c r="Q1952">
        <f>SUMIF($C$2:$C$4819,$C1952,$P$2:$P6769)/SUMIF($C$2:$C$4819,$C1952,$L$2:$L$4819)</f>
        <v>0.3</v>
      </c>
    </row>
    <row r="1953" spans="1:17" hidden="1" x14ac:dyDescent="0.3">
      <c r="A1953" t="s">
        <v>11502</v>
      </c>
      <c r="B1953" t="s">
        <v>9581</v>
      </c>
      <c r="C1953" t="s">
        <v>9629</v>
      </c>
      <c r="D1953" t="s">
        <v>9630</v>
      </c>
      <c r="E1953" t="s">
        <v>9631</v>
      </c>
      <c r="F1953" t="s">
        <v>11511</v>
      </c>
      <c r="G1953" s="2">
        <v>29.538699999999999</v>
      </c>
      <c r="H1953" t="s">
        <v>11512</v>
      </c>
      <c r="I1953">
        <v>0.3</v>
      </c>
      <c r="K1953" s="3">
        <f t="shared" si="31"/>
        <v>0.3</v>
      </c>
      <c r="L1953" s="4">
        <v>14</v>
      </c>
      <c r="M1953">
        <v>22</v>
      </c>
      <c r="N1953" s="3">
        <v>8.0699999999999994E-2</v>
      </c>
      <c r="O1953" s="3">
        <v>7.0400000000000004E-2</v>
      </c>
      <c r="P1953" s="4">
        <f>$L1953*IF($J1953="",$I1953,VLOOKUP($J1953,margin_ranges!$E$5:$F$10,2,FALSE))</f>
        <v>4.2</v>
      </c>
      <c r="Q1953">
        <f>SUMIF($C$2:$C$4819,$C1953,$P$2:$P6770)/SUMIF($C$2:$C$4819,$C1953,$L$2:$L$4819)</f>
        <v>0.3</v>
      </c>
    </row>
    <row r="1954" spans="1:17" hidden="1" x14ac:dyDescent="0.3">
      <c r="A1954" t="s">
        <v>11502</v>
      </c>
      <c r="B1954" t="s">
        <v>9581</v>
      </c>
      <c r="C1954" t="s">
        <v>9629</v>
      </c>
      <c r="D1954" t="s">
        <v>9632</v>
      </c>
      <c r="E1954" t="s">
        <v>9633</v>
      </c>
      <c r="F1954" t="s">
        <v>11511</v>
      </c>
      <c r="G1954" s="2">
        <v>29.538699999999999</v>
      </c>
      <c r="H1954" t="s">
        <v>11512</v>
      </c>
      <c r="I1954">
        <v>0.3</v>
      </c>
      <c r="K1954" s="3">
        <f t="shared" si="31"/>
        <v>0.3</v>
      </c>
      <c r="L1954" s="4">
        <v>11</v>
      </c>
      <c r="M1954">
        <v>17</v>
      </c>
      <c r="N1954" s="3">
        <v>6.2300000000000001E-2</v>
      </c>
      <c r="O1954" s="3">
        <v>7.0400000000000004E-2</v>
      </c>
      <c r="P1954" s="4">
        <f>$L1954*IF($J1954="",$I1954,VLOOKUP($J1954,margin_ranges!$E$5:$F$10,2,FALSE))</f>
        <v>3.3</v>
      </c>
      <c r="Q1954">
        <f>SUMIF($C$2:$C$4819,$C1954,$P$2:$P6771)/SUMIF($C$2:$C$4819,$C1954,$L$2:$L$4819)</f>
        <v>0.3</v>
      </c>
    </row>
    <row r="1955" spans="1:17" hidden="1" x14ac:dyDescent="0.3">
      <c r="A1955" t="s">
        <v>11502</v>
      </c>
      <c r="B1955" t="s">
        <v>9581</v>
      </c>
      <c r="C1955" t="s">
        <v>9629</v>
      </c>
      <c r="D1955" t="s">
        <v>9634</v>
      </c>
      <c r="E1955" t="s">
        <v>9635</v>
      </c>
      <c r="F1955" t="s">
        <v>11511</v>
      </c>
      <c r="G1955" s="2">
        <v>29.538699999999999</v>
      </c>
      <c r="H1955" t="s">
        <v>11512</v>
      </c>
      <c r="I1955">
        <v>0.3</v>
      </c>
      <c r="K1955" s="3">
        <f t="shared" si="31"/>
        <v>0.3</v>
      </c>
      <c r="L1955" s="4">
        <v>10</v>
      </c>
      <c r="M1955">
        <v>16</v>
      </c>
      <c r="N1955" s="3">
        <v>5.28E-2</v>
      </c>
      <c r="O1955" s="3">
        <v>7.0400000000000004E-2</v>
      </c>
      <c r="P1955" s="4">
        <f>$L1955*IF($J1955="",$I1955,VLOOKUP($J1955,margin_ranges!$E$5:$F$10,2,FALSE))</f>
        <v>3</v>
      </c>
      <c r="Q1955">
        <f>SUMIF($C$2:$C$4819,$C1955,$P$2:$P6772)/SUMIF($C$2:$C$4819,$C1955,$L$2:$L$4819)</f>
        <v>0.3</v>
      </c>
    </row>
    <row r="1956" spans="1:17" hidden="1" x14ac:dyDescent="0.3">
      <c r="A1956" t="s">
        <v>11502</v>
      </c>
      <c r="B1956" t="s">
        <v>9581</v>
      </c>
      <c r="C1956" t="s">
        <v>9629</v>
      </c>
      <c r="D1956" t="s">
        <v>9636</v>
      </c>
      <c r="E1956" t="s">
        <v>9637</v>
      </c>
      <c r="F1956" t="s">
        <v>11511</v>
      </c>
      <c r="G1956" s="2">
        <v>29.538699999999999</v>
      </c>
      <c r="H1956" t="s">
        <v>11512</v>
      </c>
      <c r="I1956">
        <v>0.3</v>
      </c>
      <c r="K1956" s="3">
        <f t="shared" si="31"/>
        <v>0.3</v>
      </c>
      <c r="L1956" s="4">
        <v>14</v>
      </c>
      <c r="M1956">
        <v>23</v>
      </c>
      <c r="N1956" s="3">
        <v>7.6399999999999996E-2</v>
      </c>
      <c r="O1956" s="3">
        <v>7.0400000000000004E-2</v>
      </c>
      <c r="P1956" s="4">
        <f>$L1956*IF($J1956="",$I1956,VLOOKUP($J1956,margin_ranges!$E$5:$F$10,2,FALSE))</f>
        <v>4.2</v>
      </c>
      <c r="Q1956">
        <f>SUMIF($C$2:$C$4819,$C1956,$P$2:$P6773)/SUMIF($C$2:$C$4819,$C1956,$L$2:$L$4819)</f>
        <v>0.3</v>
      </c>
    </row>
    <row r="1957" spans="1:17" hidden="1" x14ac:dyDescent="0.3">
      <c r="A1957" t="s">
        <v>11502</v>
      </c>
      <c r="B1957" t="s">
        <v>9581</v>
      </c>
      <c r="C1957" t="s">
        <v>9629</v>
      </c>
      <c r="D1957" t="s">
        <v>9638</v>
      </c>
      <c r="E1957" t="s">
        <v>9639</v>
      </c>
      <c r="F1957" t="s">
        <v>11511</v>
      </c>
      <c r="G1957" s="2">
        <v>29.538699999999999</v>
      </c>
      <c r="H1957" t="s">
        <v>11512</v>
      </c>
      <c r="I1957">
        <v>0.3</v>
      </c>
      <c r="K1957" s="3">
        <f t="shared" si="31"/>
        <v>0.3</v>
      </c>
      <c r="L1957" s="4">
        <v>14</v>
      </c>
      <c r="M1957">
        <v>22</v>
      </c>
      <c r="N1957" s="3">
        <v>8.0199999999999994E-2</v>
      </c>
      <c r="O1957" s="3">
        <v>7.0400000000000004E-2</v>
      </c>
      <c r="P1957" s="4">
        <f>$L1957*IF($J1957="",$I1957,VLOOKUP($J1957,margin_ranges!$E$5:$F$10,2,FALSE))</f>
        <v>4.2</v>
      </c>
      <c r="Q1957">
        <f>SUMIF($C$2:$C$4819,$C1957,$P$2:$P6774)/SUMIF($C$2:$C$4819,$C1957,$L$2:$L$4819)</f>
        <v>0.3</v>
      </c>
    </row>
    <row r="1958" spans="1:17" hidden="1" x14ac:dyDescent="0.3">
      <c r="A1958" t="s">
        <v>11502</v>
      </c>
      <c r="B1958" t="s">
        <v>9476</v>
      </c>
      <c r="C1958" t="s">
        <v>9495</v>
      </c>
      <c r="D1958" t="s">
        <v>9496</v>
      </c>
      <c r="E1958" t="s">
        <v>9497</v>
      </c>
      <c r="F1958" t="s">
        <v>11513</v>
      </c>
      <c r="G1958" s="2">
        <v>28.826000000000001</v>
      </c>
      <c r="H1958" t="s">
        <v>11512</v>
      </c>
      <c r="I1958">
        <v>0.3</v>
      </c>
      <c r="K1958" s="3">
        <f t="shared" si="31"/>
        <v>0.3</v>
      </c>
      <c r="L1958" s="4">
        <v>11</v>
      </c>
      <c r="M1958">
        <v>88</v>
      </c>
      <c r="N1958" s="3">
        <v>8.9999999999999993E-3</v>
      </c>
      <c r="O1958" s="3">
        <v>7.4999999999999997E-3</v>
      </c>
      <c r="P1958" s="4">
        <f>$L1958*IF($J1958="",$I1958,VLOOKUP($J1958,margin_ranges!$E$5:$F$10,2,FALSE))</f>
        <v>3.3</v>
      </c>
      <c r="Q1958">
        <f>SUMIF($C$2:$C$4819,$C1958,$P$2:$P6775)/SUMIF($C$2:$C$4819,$C1958,$L$2:$L$4819)</f>
        <v>0.3</v>
      </c>
    </row>
    <row r="1959" spans="1:17" hidden="1" x14ac:dyDescent="0.3">
      <c r="A1959" t="s">
        <v>11502</v>
      </c>
      <c r="B1959" t="s">
        <v>5208</v>
      </c>
      <c r="C1959" t="s">
        <v>5209</v>
      </c>
      <c r="D1959" t="s">
        <v>5210</v>
      </c>
      <c r="E1959" t="s">
        <v>5211</v>
      </c>
      <c r="F1959" t="s">
        <v>11513</v>
      </c>
      <c r="G1959" s="2">
        <v>29</v>
      </c>
      <c r="H1959" t="s">
        <v>11512</v>
      </c>
      <c r="I1959">
        <v>0.3</v>
      </c>
      <c r="K1959" s="3">
        <f t="shared" si="31"/>
        <v>0.3</v>
      </c>
      <c r="L1959" s="4">
        <v>143</v>
      </c>
      <c r="M1959">
        <v>87</v>
      </c>
      <c r="N1959" s="3">
        <v>0.10580000000000001</v>
      </c>
      <c r="O1959" s="3">
        <v>0.1048</v>
      </c>
      <c r="P1959" s="4">
        <f>$L1959*IF($J1959="",$I1959,VLOOKUP($J1959,margin_ranges!$E$5:$F$10,2,FALSE))</f>
        <v>42.9</v>
      </c>
      <c r="Q1959">
        <f>SUMIF($C$2:$C$4819,$C1959,$P$2:$P6776)/SUMIF($C$2:$C$4819,$C1959,$L$2:$L$4819)</f>
        <v>0.3</v>
      </c>
    </row>
    <row r="1960" spans="1:17" hidden="1" x14ac:dyDescent="0.3">
      <c r="A1960" t="s">
        <v>11502</v>
      </c>
      <c r="B1960" t="s">
        <v>5208</v>
      </c>
      <c r="C1960" t="s">
        <v>5209</v>
      </c>
      <c r="D1960" t="s">
        <v>5212</v>
      </c>
      <c r="E1960" t="s">
        <v>5213</v>
      </c>
      <c r="F1960" t="s">
        <v>11511</v>
      </c>
      <c r="G1960" s="2">
        <v>29</v>
      </c>
      <c r="H1960" t="s">
        <v>11512</v>
      </c>
      <c r="I1960">
        <v>0.3</v>
      </c>
      <c r="K1960" s="3">
        <f t="shared" si="31"/>
        <v>0.3</v>
      </c>
      <c r="L1960" s="4">
        <v>22</v>
      </c>
      <c r="M1960">
        <v>13</v>
      </c>
      <c r="N1960" s="3">
        <v>9.8799999999999999E-2</v>
      </c>
      <c r="O1960" s="3">
        <v>0.1048</v>
      </c>
      <c r="P1960" s="4">
        <f>$L1960*IF($J1960="",$I1960,VLOOKUP($J1960,margin_ranges!$E$5:$F$10,2,FALSE))</f>
        <v>6.6</v>
      </c>
      <c r="Q1960">
        <f>SUMIF($C$2:$C$4819,$C1960,$P$2:$P6777)/SUMIF($C$2:$C$4819,$C1960,$L$2:$L$4819)</f>
        <v>0.3</v>
      </c>
    </row>
    <row r="1961" spans="1:17" hidden="1" x14ac:dyDescent="0.3">
      <c r="A1961" t="s">
        <v>11502</v>
      </c>
      <c r="B1961" t="s">
        <v>5214</v>
      </c>
      <c r="C1961" t="s">
        <v>5215</v>
      </c>
      <c r="D1961" t="s">
        <v>5216</v>
      </c>
      <c r="E1961" t="s">
        <v>5217</v>
      </c>
      <c r="F1961" t="s">
        <v>11511</v>
      </c>
      <c r="G1961" s="2">
        <v>37.718400000000003</v>
      </c>
      <c r="H1961" t="s">
        <v>11515</v>
      </c>
      <c r="I1961">
        <v>0.3</v>
      </c>
      <c r="K1961" s="3">
        <f t="shared" si="31"/>
        <v>0.29999999999999993</v>
      </c>
      <c r="L1961" s="4">
        <v>73</v>
      </c>
      <c r="M1961">
        <v>6</v>
      </c>
      <c r="N1961" s="3">
        <v>0.48299999999999998</v>
      </c>
      <c r="O1961" s="3">
        <v>0.30980000000000002</v>
      </c>
      <c r="P1961" s="4">
        <f>$L1961*IF($J1961="",$I1961,VLOOKUP($J1961,margin_ranges!$E$5:$F$10,2,FALSE))</f>
        <v>21.9</v>
      </c>
      <c r="Q1961">
        <f>SUMIF($C$2:$C$4819,$C1961,$P$2:$P6778)/SUMIF($C$2:$C$4819,$C1961,$L$2:$L$4819)</f>
        <v>0.29999999999999993</v>
      </c>
    </row>
    <row r="1962" spans="1:17" hidden="1" x14ac:dyDescent="0.3">
      <c r="A1962" t="s">
        <v>11502</v>
      </c>
      <c r="B1962" t="s">
        <v>5214</v>
      </c>
      <c r="C1962" t="s">
        <v>5215</v>
      </c>
      <c r="D1962" t="s">
        <v>5218</v>
      </c>
      <c r="E1962" t="s">
        <v>5219</v>
      </c>
      <c r="F1962" t="s">
        <v>11511</v>
      </c>
      <c r="G1962" s="2">
        <v>37.718400000000003</v>
      </c>
      <c r="H1962" t="s">
        <v>11515</v>
      </c>
      <c r="I1962">
        <v>0.3</v>
      </c>
      <c r="K1962" s="3">
        <f t="shared" si="31"/>
        <v>0.29999999999999993</v>
      </c>
      <c r="L1962" s="4">
        <v>182</v>
      </c>
      <c r="M1962">
        <v>16</v>
      </c>
      <c r="N1962" s="3">
        <v>0.40379999999999999</v>
      </c>
      <c r="O1962" s="3">
        <v>0.30980000000000002</v>
      </c>
      <c r="P1962" s="4">
        <f>$L1962*IF($J1962="",$I1962,VLOOKUP($J1962,margin_ranges!$E$5:$F$10,2,FALSE))</f>
        <v>54.6</v>
      </c>
      <c r="Q1962">
        <f>SUMIF($C$2:$C$4819,$C1962,$P$2:$P6779)/SUMIF($C$2:$C$4819,$C1962,$L$2:$L$4819)</f>
        <v>0.29999999999999993</v>
      </c>
    </row>
    <row r="1963" spans="1:17" hidden="1" x14ac:dyDescent="0.3">
      <c r="A1963" t="s">
        <v>11502</v>
      </c>
      <c r="B1963" t="s">
        <v>5214</v>
      </c>
      <c r="C1963" t="s">
        <v>5215</v>
      </c>
      <c r="D1963" t="s">
        <v>5220</v>
      </c>
      <c r="E1963" t="s">
        <v>5221</v>
      </c>
      <c r="F1963" t="s">
        <v>11511</v>
      </c>
      <c r="G1963" s="2">
        <v>37.718400000000003</v>
      </c>
      <c r="H1963" t="s">
        <v>11515</v>
      </c>
      <c r="I1963">
        <v>0.3</v>
      </c>
      <c r="K1963" s="3">
        <f t="shared" si="31"/>
        <v>0.29999999999999993</v>
      </c>
      <c r="L1963" s="4">
        <v>149</v>
      </c>
      <c r="M1963">
        <v>13</v>
      </c>
      <c r="N1963" s="3">
        <v>0.29070000000000001</v>
      </c>
      <c r="O1963" s="3">
        <v>0.30980000000000002</v>
      </c>
      <c r="P1963" s="4">
        <f>$L1963*IF($J1963="",$I1963,VLOOKUP($J1963,margin_ranges!$E$5:$F$10,2,FALSE))</f>
        <v>44.699999999999996</v>
      </c>
      <c r="Q1963">
        <f>SUMIF($C$2:$C$4819,$C1963,$P$2:$P6780)/SUMIF($C$2:$C$4819,$C1963,$L$2:$L$4819)</f>
        <v>0.29999999999999993</v>
      </c>
    </row>
    <row r="1964" spans="1:17" hidden="1" x14ac:dyDescent="0.3">
      <c r="A1964" t="s">
        <v>11502</v>
      </c>
      <c r="B1964" t="s">
        <v>5214</v>
      </c>
      <c r="C1964" t="s">
        <v>5215</v>
      </c>
      <c r="D1964" t="s">
        <v>5222</v>
      </c>
      <c r="E1964" t="s">
        <v>5223</v>
      </c>
      <c r="F1964" t="s">
        <v>11511</v>
      </c>
      <c r="G1964" s="2">
        <v>37.718400000000003</v>
      </c>
      <c r="H1964" t="s">
        <v>11515</v>
      </c>
      <c r="I1964">
        <v>0.3</v>
      </c>
      <c r="K1964" s="3">
        <f t="shared" si="31"/>
        <v>0.29999999999999993</v>
      </c>
      <c r="L1964" s="4">
        <v>75</v>
      </c>
      <c r="M1964">
        <v>7</v>
      </c>
      <c r="N1964" s="3">
        <v>0.47420000000000001</v>
      </c>
      <c r="O1964" s="3">
        <v>0.30980000000000002</v>
      </c>
      <c r="P1964" s="4">
        <f>$L1964*IF($J1964="",$I1964,VLOOKUP($J1964,margin_ranges!$E$5:$F$10,2,FALSE))</f>
        <v>22.5</v>
      </c>
      <c r="Q1964">
        <f>SUMIF($C$2:$C$4819,$C1964,$P$2:$P6781)/SUMIF($C$2:$C$4819,$C1964,$L$2:$L$4819)</f>
        <v>0.29999999999999993</v>
      </c>
    </row>
    <row r="1965" spans="1:17" hidden="1" x14ac:dyDescent="0.3">
      <c r="A1965" t="s">
        <v>11502</v>
      </c>
      <c r="B1965" t="s">
        <v>5214</v>
      </c>
      <c r="C1965" t="s">
        <v>5215</v>
      </c>
      <c r="D1965" t="s">
        <v>5224</v>
      </c>
      <c r="E1965" t="s">
        <v>5225</v>
      </c>
      <c r="F1965" t="s">
        <v>11511</v>
      </c>
      <c r="G1965" s="2">
        <v>37.718400000000003</v>
      </c>
      <c r="H1965" t="s">
        <v>11515</v>
      </c>
      <c r="I1965">
        <v>0.3</v>
      </c>
      <c r="K1965" s="3">
        <f t="shared" si="31"/>
        <v>0.29999999999999993</v>
      </c>
      <c r="L1965" s="4">
        <v>75</v>
      </c>
      <c r="M1965">
        <v>7</v>
      </c>
      <c r="N1965" s="3">
        <v>0.1779</v>
      </c>
      <c r="O1965" s="3">
        <v>0.30980000000000002</v>
      </c>
      <c r="P1965" s="4">
        <f>$L1965*IF($J1965="",$I1965,VLOOKUP($J1965,margin_ranges!$E$5:$F$10,2,FALSE))</f>
        <v>22.5</v>
      </c>
      <c r="Q1965">
        <f>SUMIF($C$2:$C$4819,$C1965,$P$2:$P6782)/SUMIF($C$2:$C$4819,$C1965,$L$2:$L$4819)</f>
        <v>0.29999999999999993</v>
      </c>
    </row>
    <row r="1966" spans="1:17" hidden="1" x14ac:dyDescent="0.3">
      <c r="A1966" t="s">
        <v>11502</v>
      </c>
      <c r="B1966" t="s">
        <v>5214</v>
      </c>
      <c r="C1966" t="s">
        <v>5215</v>
      </c>
      <c r="D1966" t="s">
        <v>5226</v>
      </c>
      <c r="E1966" t="s">
        <v>5227</v>
      </c>
      <c r="F1966" t="s">
        <v>11511</v>
      </c>
      <c r="G1966" s="2">
        <v>37.718400000000003</v>
      </c>
      <c r="H1966" t="s">
        <v>11515</v>
      </c>
      <c r="I1966">
        <v>0.3</v>
      </c>
      <c r="K1966" s="3">
        <f t="shared" si="31"/>
        <v>0.29999999999999993</v>
      </c>
      <c r="L1966" s="4">
        <v>90</v>
      </c>
      <c r="M1966">
        <v>8</v>
      </c>
      <c r="N1966" s="3">
        <v>0.18029999999999999</v>
      </c>
      <c r="O1966" s="3">
        <v>0.30980000000000002</v>
      </c>
      <c r="P1966" s="4">
        <f>$L1966*IF($J1966="",$I1966,VLOOKUP($J1966,margin_ranges!$E$5:$F$10,2,FALSE))</f>
        <v>27</v>
      </c>
      <c r="Q1966">
        <f>SUMIF($C$2:$C$4819,$C1966,$P$2:$P6783)/SUMIF($C$2:$C$4819,$C1966,$L$2:$L$4819)</f>
        <v>0.29999999999999993</v>
      </c>
    </row>
    <row r="1967" spans="1:17" hidden="1" x14ac:dyDescent="0.3">
      <c r="A1967" t="s">
        <v>11502</v>
      </c>
      <c r="B1967" t="s">
        <v>5214</v>
      </c>
      <c r="C1967" t="s">
        <v>5215</v>
      </c>
      <c r="D1967" t="s">
        <v>5228</v>
      </c>
      <c r="E1967" t="s">
        <v>5229</v>
      </c>
      <c r="F1967" t="s">
        <v>11511</v>
      </c>
      <c r="G1967" s="2">
        <v>37.718400000000003</v>
      </c>
      <c r="H1967" t="s">
        <v>11515</v>
      </c>
      <c r="I1967">
        <v>0.3</v>
      </c>
      <c r="K1967" s="3">
        <f t="shared" si="31"/>
        <v>0.29999999999999993</v>
      </c>
      <c r="L1967" s="4">
        <v>200</v>
      </c>
      <c r="M1967">
        <v>18</v>
      </c>
      <c r="N1967" s="3">
        <v>0.27689999999999998</v>
      </c>
      <c r="O1967" s="3">
        <v>0.30980000000000002</v>
      </c>
      <c r="P1967" s="4">
        <f>$L1967*IF($J1967="",$I1967,VLOOKUP($J1967,margin_ranges!$E$5:$F$10,2,FALSE))</f>
        <v>60</v>
      </c>
      <c r="Q1967">
        <f>SUMIF($C$2:$C$4819,$C1967,$P$2:$P6784)/SUMIF($C$2:$C$4819,$C1967,$L$2:$L$4819)</f>
        <v>0.29999999999999993</v>
      </c>
    </row>
    <row r="1968" spans="1:17" hidden="1" x14ac:dyDescent="0.3">
      <c r="A1968" t="s">
        <v>11502</v>
      </c>
      <c r="B1968" t="s">
        <v>5214</v>
      </c>
      <c r="C1968" t="s">
        <v>5215</v>
      </c>
      <c r="D1968" t="s">
        <v>5230</v>
      </c>
      <c r="E1968" t="s">
        <v>5231</v>
      </c>
      <c r="F1968" t="s">
        <v>11511</v>
      </c>
      <c r="G1968" s="2">
        <v>37.718400000000003</v>
      </c>
      <c r="H1968" t="s">
        <v>11515</v>
      </c>
      <c r="I1968">
        <v>0.3</v>
      </c>
      <c r="K1968" s="3">
        <f t="shared" si="31"/>
        <v>0.29999999999999993</v>
      </c>
      <c r="L1968" s="4">
        <v>222</v>
      </c>
      <c r="M1968">
        <v>20</v>
      </c>
      <c r="N1968" s="3">
        <v>0.24629999999999999</v>
      </c>
      <c r="O1968" s="3">
        <v>0.30980000000000002</v>
      </c>
      <c r="P1968" s="4">
        <f>$L1968*IF($J1968="",$I1968,VLOOKUP($J1968,margin_ranges!$E$5:$F$10,2,FALSE))</f>
        <v>66.599999999999994</v>
      </c>
      <c r="Q1968">
        <f>SUMIF($C$2:$C$4819,$C1968,$P$2:$P6785)/SUMIF($C$2:$C$4819,$C1968,$L$2:$L$4819)</f>
        <v>0.29999999999999993</v>
      </c>
    </row>
    <row r="1969" spans="1:17" hidden="1" x14ac:dyDescent="0.3">
      <c r="A1969" t="s">
        <v>11502</v>
      </c>
      <c r="B1969" t="s">
        <v>5214</v>
      </c>
      <c r="C1969" t="s">
        <v>5215</v>
      </c>
      <c r="D1969" t="s">
        <v>5232</v>
      </c>
      <c r="E1969" t="s">
        <v>5233</v>
      </c>
      <c r="F1969" t="s">
        <v>11511</v>
      </c>
      <c r="G1969" s="2">
        <v>37.718400000000003</v>
      </c>
      <c r="H1969" t="s">
        <v>11515</v>
      </c>
      <c r="I1969">
        <v>0.3</v>
      </c>
      <c r="K1969" s="3">
        <f t="shared" si="31"/>
        <v>0.29999999999999993</v>
      </c>
      <c r="L1969" s="4">
        <v>60</v>
      </c>
      <c r="M1969">
        <v>5</v>
      </c>
      <c r="N1969" s="3">
        <v>0.36249999999999999</v>
      </c>
      <c r="O1969" s="3">
        <v>0.30980000000000002</v>
      </c>
      <c r="P1969" s="4">
        <f>$L1969*IF($J1969="",$I1969,VLOOKUP($J1969,margin_ranges!$E$5:$F$10,2,FALSE))</f>
        <v>18</v>
      </c>
      <c r="Q1969">
        <f>SUMIF($C$2:$C$4819,$C1969,$P$2:$P6786)/SUMIF($C$2:$C$4819,$C1969,$L$2:$L$4819)</f>
        <v>0.29999999999999993</v>
      </c>
    </row>
    <row r="1970" spans="1:17" hidden="1" x14ac:dyDescent="0.3">
      <c r="A1970" t="s">
        <v>11502</v>
      </c>
      <c r="B1970" t="s">
        <v>5257</v>
      </c>
      <c r="C1970" t="s">
        <v>5258</v>
      </c>
      <c r="D1970" s="1" t="s">
        <v>5259</v>
      </c>
      <c r="E1970" t="s">
        <v>5260</v>
      </c>
      <c r="F1970" t="s">
        <v>11511</v>
      </c>
      <c r="G1970" s="2">
        <v>29</v>
      </c>
      <c r="H1970" t="s">
        <v>11512</v>
      </c>
      <c r="I1970">
        <v>0.3</v>
      </c>
      <c r="K1970" s="3">
        <f t="shared" si="31"/>
        <v>0.3</v>
      </c>
      <c r="L1970" s="4">
        <v>12</v>
      </c>
      <c r="M1970">
        <v>100</v>
      </c>
      <c r="N1970" s="3">
        <v>0.28810000000000002</v>
      </c>
      <c r="O1970" s="3">
        <v>0.28810000000000002</v>
      </c>
      <c r="P1970" s="4">
        <f>$L1970*IF($J1970="",$I1970,VLOOKUP($J1970,margin_ranges!$E$5:$F$10,2,FALSE))</f>
        <v>3.5999999999999996</v>
      </c>
      <c r="Q1970">
        <f>SUMIF($C$2:$C$4819,$C1970,$P$2:$P6787)/SUMIF($C$2:$C$4819,$C1970,$L$2:$L$4819)</f>
        <v>0.3</v>
      </c>
    </row>
    <row r="1971" spans="1:17" hidden="1" x14ac:dyDescent="0.3">
      <c r="A1971" t="s">
        <v>11502</v>
      </c>
      <c r="B1971" t="s">
        <v>5261</v>
      </c>
      <c r="C1971" t="s">
        <v>5265</v>
      </c>
      <c r="D1971" t="s">
        <v>5266</v>
      </c>
      <c r="E1971" t="s">
        <v>5267</v>
      </c>
      <c r="F1971" t="s">
        <v>11511</v>
      </c>
      <c r="G1971" s="2">
        <v>39</v>
      </c>
      <c r="H1971" t="s">
        <v>11512</v>
      </c>
      <c r="I1971">
        <v>0.3</v>
      </c>
      <c r="K1971" s="3">
        <f t="shared" si="31"/>
        <v>0.3</v>
      </c>
      <c r="L1971" s="4">
        <v>28</v>
      </c>
      <c r="M1971">
        <v>100</v>
      </c>
      <c r="N1971" s="3">
        <v>0.60189999999999999</v>
      </c>
      <c r="O1971" s="3">
        <v>0.6018</v>
      </c>
      <c r="P1971" s="4">
        <f>$L1971*IF($J1971="",$I1971,VLOOKUP($J1971,margin_ranges!$E$5:$F$10,2,FALSE))</f>
        <v>8.4</v>
      </c>
      <c r="Q1971">
        <f>SUMIF($C$2:$C$4819,$C1971,$P$2:$P6788)/SUMIF($C$2:$C$4819,$C1971,$L$2:$L$4819)</f>
        <v>0.3</v>
      </c>
    </row>
    <row r="1972" spans="1:17" hidden="1" x14ac:dyDescent="0.3">
      <c r="A1972" t="s">
        <v>11502</v>
      </c>
      <c r="B1972" t="s">
        <v>6775</v>
      </c>
      <c r="C1972" t="s">
        <v>6942</v>
      </c>
      <c r="D1972" s="1" t="s">
        <v>6943</v>
      </c>
      <c r="E1972" t="s">
        <v>6944</v>
      </c>
      <c r="F1972" t="s">
        <v>11513</v>
      </c>
      <c r="G1972" s="2">
        <v>29</v>
      </c>
      <c r="H1972" t="s">
        <v>11512</v>
      </c>
      <c r="I1972">
        <v>0.3</v>
      </c>
      <c r="K1972" s="3">
        <f t="shared" si="31"/>
        <v>0.3</v>
      </c>
      <c r="L1972" s="4">
        <v>89</v>
      </c>
      <c r="M1972">
        <v>44</v>
      </c>
      <c r="N1972" s="3">
        <v>4.0099999999999997E-2</v>
      </c>
      <c r="O1972" s="3">
        <v>4.2200000000000001E-2</v>
      </c>
      <c r="P1972" s="4">
        <f>$L1972*IF($J1972="",$I1972,VLOOKUP($J1972,margin_ranges!$E$5:$F$10,2,FALSE))</f>
        <v>26.7</v>
      </c>
      <c r="Q1972">
        <f>SUMIF($C$2:$C$4819,$C1972,$P$2:$P6789)/SUMIF($C$2:$C$4819,$C1972,$L$2:$L$4819)</f>
        <v>0.3</v>
      </c>
    </row>
    <row r="1973" spans="1:17" hidden="1" x14ac:dyDescent="0.3">
      <c r="A1973" t="s">
        <v>11502</v>
      </c>
      <c r="B1973" t="s">
        <v>6775</v>
      </c>
      <c r="C1973" t="s">
        <v>6942</v>
      </c>
      <c r="D1973" t="s">
        <v>6945</v>
      </c>
      <c r="E1973" t="s">
        <v>6946</v>
      </c>
      <c r="F1973" t="s">
        <v>11513</v>
      </c>
      <c r="G1973" s="2">
        <v>29</v>
      </c>
      <c r="H1973" t="s">
        <v>11512</v>
      </c>
      <c r="I1973">
        <v>0.3</v>
      </c>
      <c r="K1973" s="3">
        <f t="shared" si="31"/>
        <v>0.3</v>
      </c>
      <c r="L1973" s="4">
        <v>112</v>
      </c>
      <c r="M1973">
        <v>56</v>
      </c>
      <c r="N1973" s="3">
        <v>4.41E-2</v>
      </c>
      <c r="O1973" s="3">
        <v>4.2200000000000001E-2</v>
      </c>
      <c r="P1973" s="4">
        <f>$L1973*IF($J1973="",$I1973,VLOOKUP($J1973,margin_ranges!$E$5:$F$10,2,FALSE))</f>
        <v>33.6</v>
      </c>
      <c r="Q1973">
        <f>SUMIF($C$2:$C$4819,$C1973,$P$2:$P6790)/SUMIF($C$2:$C$4819,$C1973,$L$2:$L$4819)</f>
        <v>0.3</v>
      </c>
    </row>
    <row r="1974" spans="1:17" hidden="1" x14ac:dyDescent="0.3">
      <c r="A1974" t="s">
        <v>11502</v>
      </c>
      <c r="B1974" t="s">
        <v>5007</v>
      </c>
      <c r="C1974" t="s">
        <v>5053</v>
      </c>
      <c r="D1974" s="1" t="s">
        <v>5054</v>
      </c>
      <c r="E1974" t="s">
        <v>5055</v>
      </c>
      <c r="F1974" t="s">
        <v>11511</v>
      </c>
      <c r="G1974" s="2">
        <v>25.937200000000001</v>
      </c>
      <c r="H1974" t="s">
        <v>11512</v>
      </c>
      <c r="I1974">
        <v>0.3</v>
      </c>
      <c r="K1974" s="3">
        <f t="shared" si="31"/>
        <v>0.3</v>
      </c>
      <c r="L1974" s="4">
        <v>20</v>
      </c>
      <c r="M1974">
        <v>49</v>
      </c>
      <c r="N1974" s="3">
        <v>0.26860000000000001</v>
      </c>
      <c r="O1974" s="3">
        <v>0.2712</v>
      </c>
      <c r="P1974" s="4">
        <f>$L1974*IF($J1974="",$I1974,VLOOKUP($J1974,margin_ranges!$E$5:$F$10,2,FALSE))</f>
        <v>6</v>
      </c>
      <c r="Q1974">
        <f>SUMIF($C$2:$C$4819,$C1974,$P$2:$P6791)/SUMIF($C$2:$C$4819,$C1974,$L$2:$L$4819)</f>
        <v>0.3</v>
      </c>
    </row>
    <row r="1975" spans="1:17" hidden="1" x14ac:dyDescent="0.3">
      <c r="A1975" t="s">
        <v>11502</v>
      </c>
      <c r="B1975" t="s">
        <v>5007</v>
      </c>
      <c r="C1975" t="s">
        <v>5053</v>
      </c>
      <c r="D1975" t="s">
        <v>5056</v>
      </c>
      <c r="E1975" t="s">
        <v>5057</v>
      </c>
      <c r="F1975" t="s">
        <v>11511</v>
      </c>
      <c r="G1975" s="2">
        <v>25.937200000000001</v>
      </c>
      <c r="H1975" t="s">
        <v>11512</v>
      </c>
      <c r="I1975">
        <v>0.3</v>
      </c>
      <c r="K1975" s="3">
        <f t="shared" si="31"/>
        <v>0.3</v>
      </c>
      <c r="L1975" s="4">
        <v>19</v>
      </c>
      <c r="M1975">
        <v>47</v>
      </c>
      <c r="N1975" s="3">
        <v>0.28260000000000002</v>
      </c>
      <c r="O1975" s="3">
        <v>0.2712</v>
      </c>
      <c r="P1975" s="4">
        <f>$L1975*IF($J1975="",$I1975,VLOOKUP($J1975,margin_ranges!$E$5:$F$10,2,FALSE))</f>
        <v>5.7</v>
      </c>
      <c r="Q1975">
        <f>SUMIF($C$2:$C$4819,$C1975,$P$2:$P6792)/SUMIF($C$2:$C$4819,$C1975,$L$2:$L$4819)</f>
        <v>0.3</v>
      </c>
    </row>
    <row r="1976" spans="1:17" hidden="1" x14ac:dyDescent="0.3">
      <c r="A1976" t="s">
        <v>11502</v>
      </c>
      <c r="B1976" t="s">
        <v>3610</v>
      </c>
      <c r="C1976" t="s">
        <v>399</v>
      </c>
      <c r="D1976" t="s">
        <v>3616</v>
      </c>
      <c r="E1976" t="s">
        <v>3617</v>
      </c>
      <c r="F1976" t="s">
        <v>11513</v>
      </c>
      <c r="G1976" s="2">
        <v>26.218399999999999</v>
      </c>
      <c r="H1976" t="s">
        <v>11512</v>
      </c>
      <c r="I1976">
        <v>0.3</v>
      </c>
      <c r="K1976" s="3">
        <f t="shared" si="31"/>
        <v>0.30688235294117644</v>
      </c>
      <c r="L1976" s="4">
        <v>70</v>
      </c>
      <c r="M1976">
        <v>57</v>
      </c>
      <c r="N1976" s="3">
        <v>2.35E-2</v>
      </c>
      <c r="O1976" s="3">
        <v>2.41E-2</v>
      </c>
      <c r="P1976" s="4">
        <f>$L1976*IF($J1976="",$I1976,VLOOKUP($J1976,margin_ranges!$E$5:$F$10,2,FALSE))</f>
        <v>21</v>
      </c>
      <c r="Q1976">
        <f>SUMIF($C$2:$C$4819,$C1976,$P$2:$P6793)/SUMIF($C$2:$C$4819,$C1976,$L$2:$L$4819)</f>
        <v>0.30688235294117644</v>
      </c>
    </row>
    <row r="1977" spans="1:17" hidden="1" x14ac:dyDescent="0.3">
      <c r="A1977" t="s">
        <v>11502</v>
      </c>
      <c r="B1977" t="s">
        <v>6775</v>
      </c>
      <c r="C1977" t="s">
        <v>399</v>
      </c>
      <c r="D1977" t="s">
        <v>6947</v>
      </c>
      <c r="E1977" t="s">
        <v>6948</v>
      </c>
      <c r="F1977" t="s">
        <v>11511</v>
      </c>
      <c r="G1977" s="2">
        <v>27.929600000000001</v>
      </c>
      <c r="H1977" t="s">
        <v>11512</v>
      </c>
      <c r="I1977">
        <v>0.3</v>
      </c>
      <c r="K1977" s="3">
        <f t="shared" si="31"/>
        <v>0.30688235294117644</v>
      </c>
      <c r="L1977" s="4">
        <v>13</v>
      </c>
      <c r="M1977">
        <v>73</v>
      </c>
      <c r="N1977" s="3">
        <v>2.2599999999999999E-2</v>
      </c>
      <c r="O1977" s="3">
        <v>2.0500000000000001E-2</v>
      </c>
      <c r="P1977" s="4">
        <f>$L1977*IF($J1977="",$I1977,VLOOKUP($J1977,margin_ranges!$E$5:$F$10,2,FALSE))</f>
        <v>3.9</v>
      </c>
      <c r="Q1977">
        <f>SUMIF($C$2:$C$4819,$C1977,$P$2:$P6794)/SUMIF($C$2:$C$4819,$C1977,$L$2:$L$4819)</f>
        <v>0.30688235294117644</v>
      </c>
    </row>
    <row r="1978" spans="1:17" hidden="1" x14ac:dyDescent="0.3">
      <c r="A1978" t="s">
        <v>11502</v>
      </c>
      <c r="B1978" t="s">
        <v>3610</v>
      </c>
      <c r="C1978" t="s">
        <v>399</v>
      </c>
      <c r="D1978" t="s">
        <v>3618</v>
      </c>
      <c r="E1978" t="s">
        <v>3619</v>
      </c>
      <c r="F1978" t="s">
        <v>11513</v>
      </c>
      <c r="G1978" s="2">
        <v>26.218399999999999</v>
      </c>
      <c r="H1978" t="s">
        <v>11514</v>
      </c>
      <c r="I1978">
        <v>0.43</v>
      </c>
      <c r="K1978" s="3">
        <f t="shared" si="31"/>
        <v>0.30688235294117644</v>
      </c>
      <c r="L1978" s="4">
        <v>27</v>
      </c>
      <c r="M1978">
        <v>22</v>
      </c>
      <c r="N1978" s="3">
        <v>2.1000000000000001E-2</v>
      </c>
      <c r="O1978" s="3">
        <v>2.41E-2</v>
      </c>
      <c r="P1978" s="4">
        <f>$L1978*IF($J1978="",$I1978,VLOOKUP($J1978,margin_ranges!$E$5:$F$10,2,FALSE))</f>
        <v>11.61</v>
      </c>
      <c r="Q1978">
        <f>SUMIF($C$2:$C$4819,$C1978,$P$2:$P6795)/SUMIF($C$2:$C$4819,$C1978,$L$2:$L$4819)</f>
        <v>0.30688235294117644</v>
      </c>
    </row>
    <row r="1979" spans="1:17" hidden="1" x14ac:dyDescent="0.3">
      <c r="A1979" t="s">
        <v>11502</v>
      </c>
      <c r="B1979" t="s">
        <v>3610</v>
      </c>
      <c r="C1979" t="s">
        <v>399</v>
      </c>
      <c r="D1979" t="s">
        <v>3620</v>
      </c>
      <c r="E1979" t="s">
        <v>3621</v>
      </c>
      <c r="F1979" t="s">
        <v>11513</v>
      </c>
      <c r="G1979" s="2">
        <v>26.218399999999999</v>
      </c>
      <c r="H1979" t="s">
        <v>11515</v>
      </c>
      <c r="I1979">
        <v>0.3</v>
      </c>
      <c r="K1979" s="3">
        <f t="shared" si="31"/>
        <v>0.30688235294117644</v>
      </c>
      <c r="L1979" s="4">
        <v>24</v>
      </c>
      <c r="M1979">
        <v>20</v>
      </c>
      <c r="N1979" s="3">
        <v>3.1199999999999999E-2</v>
      </c>
      <c r="O1979" s="3">
        <v>2.41E-2</v>
      </c>
      <c r="P1979" s="4">
        <f>$L1979*IF($J1979="",$I1979,VLOOKUP($J1979,margin_ranges!$E$5:$F$10,2,FALSE))</f>
        <v>7.1999999999999993</v>
      </c>
      <c r="Q1979">
        <f>SUMIF($C$2:$C$4819,$C1979,$P$2:$P6796)/SUMIF($C$2:$C$4819,$C1979,$L$2:$L$4819)</f>
        <v>0.30688235294117644</v>
      </c>
    </row>
    <row r="1980" spans="1:17" hidden="1" x14ac:dyDescent="0.3">
      <c r="A1980" t="s">
        <v>11502</v>
      </c>
      <c r="B1980" t="s">
        <v>151</v>
      </c>
      <c r="C1980" t="s">
        <v>399</v>
      </c>
      <c r="D1980" t="s">
        <v>400</v>
      </c>
      <c r="E1980" t="s">
        <v>401</v>
      </c>
      <c r="F1980" t="s">
        <v>11511</v>
      </c>
      <c r="G1980" s="2">
        <v>24.427099999999999</v>
      </c>
      <c r="H1980" t="s">
        <v>11512</v>
      </c>
      <c r="I1980">
        <v>0.3</v>
      </c>
      <c r="K1980" s="3">
        <f t="shared" si="31"/>
        <v>0.30688235294117644</v>
      </c>
      <c r="L1980" s="4">
        <v>237</v>
      </c>
      <c r="M1980">
        <v>63</v>
      </c>
      <c r="N1980" s="3">
        <v>0.17610000000000001</v>
      </c>
      <c r="O1980" s="3">
        <v>0.1376</v>
      </c>
      <c r="P1980" s="4">
        <f>$L1980*IF($J1980="",$I1980,VLOOKUP($J1980,margin_ranges!$E$5:$F$10,2,FALSE))</f>
        <v>71.099999999999994</v>
      </c>
      <c r="Q1980">
        <f>SUMIF($C$2:$C$4819,$C1980,$P$2:$P6797)/SUMIF($C$2:$C$4819,$C1980,$L$2:$L$4819)</f>
        <v>0.30688235294117644</v>
      </c>
    </row>
    <row r="1981" spans="1:17" hidden="1" x14ac:dyDescent="0.3">
      <c r="A1981" t="s">
        <v>11502</v>
      </c>
      <c r="B1981" t="s">
        <v>151</v>
      </c>
      <c r="C1981" t="s">
        <v>399</v>
      </c>
      <c r="D1981" t="s">
        <v>402</v>
      </c>
      <c r="E1981" t="s">
        <v>403</v>
      </c>
      <c r="F1981" t="s">
        <v>11511</v>
      </c>
      <c r="G1981" s="2">
        <v>24.427099999999999</v>
      </c>
      <c r="H1981" t="s">
        <v>11512</v>
      </c>
      <c r="I1981">
        <v>0.3</v>
      </c>
      <c r="K1981" s="3">
        <f t="shared" si="31"/>
        <v>0.30688235294117644</v>
      </c>
      <c r="L1981" s="4">
        <v>13</v>
      </c>
      <c r="M1981">
        <v>3</v>
      </c>
      <c r="N1981" s="3">
        <v>0.1179</v>
      </c>
      <c r="O1981" s="3">
        <v>0.1376</v>
      </c>
      <c r="P1981" s="4">
        <f>$L1981*IF($J1981="",$I1981,VLOOKUP($J1981,margin_ranges!$E$5:$F$10,2,FALSE))</f>
        <v>3.9</v>
      </c>
      <c r="Q1981">
        <f>SUMIF($C$2:$C$4819,$C1981,$P$2:$P6798)/SUMIF($C$2:$C$4819,$C1981,$L$2:$L$4819)</f>
        <v>0.30688235294117644</v>
      </c>
    </row>
    <row r="1982" spans="1:17" hidden="1" x14ac:dyDescent="0.3">
      <c r="A1982" t="s">
        <v>11502</v>
      </c>
      <c r="B1982" t="s">
        <v>151</v>
      </c>
      <c r="C1982" t="s">
        <v>399</v>
      </c>
      <c r="D1982" t="s">
        <v>404</v>
      </c>
      <c r="E1982" t="s">
        <v>405</v>
      </c>
      <c r="F1982" t="s">
        <v>11511</v>
      </c>
      <c r="G1982" s="2">
        <v>24.427099999999999</v>
      </c>
      <c r="H1982" t="s">
        <v>11512</v>
      </c>
      <c r="I1982">
        <v>0.3</v>
      </c>
      <c r="K1982" s="3">
        <f t="shared" si="31"/>
        <v>0.30688235294117644</v>
      </c>
      <c r="L1982" s="4">
        <v>26</v>
      </c>
      <c r="M1982">
        <v>7</v>
      </c>
      <c r="N1982" s="3">
        <v>0.1162</v>
      </c>
      <c r="O1982" s="3">
        <v>0.1376</v>
      </c>
      <c r="P1982" s="4">
        <f>$L1982*IF($J1982="",$I1982,VLOOKUP($J1982,margin_ranges!$E$5:$F$10,2,FALSE))</f>
        <v>7.8</v>
      </c>
      <c r="Q1982">
        <f>SUMIF($C$2:$C$4819,$C1982,$P$2:$P6799)/SUMIF($C$2:$C$4819,$C1982,$L$2:$L$4819)</f>
        <v>0.30688235294117644</v>
      </c>
    </row>
    <row r="1983" spans="1:17" hidden="1" x14ac:dyDescent="0.3">
      <c r="A1983" t="s">
        <v>11502</v>
      </c>
      <c r="B1983" t="s">
        <v>151</v>
      </c>
      <c r="C1983" t="s">
        <v>399</v>
      </c>
      <c r="D1983" t="s">
        <v>406</v>
      </c>
      <c r="E1983" t="s">
        <v>407</v>
      </c>
      <c r="F1983" t="s">
        <v>11511</v>
      </c>
      <c r="G1983" s="2">
        <v>24.427099999999999</v>
      </c>
      <c r="H1983" t="s">
        <v>11512</v>
      </c>
      <c r="I1983">
        <v>0.3</v>
      </c>
      <c r="K1983" s="3">
        <f t="shared" si="31"/>
        <v>0.30688235294117644</v>
      </c>
      <c r="L1983" s="4">
        <v>100</v>
      </c>
      <c r="M1983">
        <v>27</v>
      </c>
      <c r="N1983" s="3">
        <v>0.15659999999999999</v>
      </c>
      <c r="O1983" s="3">
        <v>0.1376</v>
      </c>
      <c r="P1983" s="4">
        <f>$L1983*IF($J1983="",$I1983,VLOOKUP($J1983,margin_ranges!$E$5:$F$10,2,FALSE))</f>
        <v>30</v>
      </c>
      <c r="Q1983">
        <f>SUMIF($C$2:$C$4819,$C1983,$P$2:$P6800)/SUMIF($C$2:$C$4819,$C1983,$L$2:$L$4819)</f>
        <v>0.30688235294117644</v>
      </c>
    </row>
    <row r="1984" spans="1:17" hidden="1" x14ac:dyDescent="0.3">
      <c r="A1984" t="s">
        <v>11502</v>
      </c>
      <c r="B1984" t="s">
        <v>1360</v>
      </c>
      <c r="C1984" t="s">
        <v>1736</v>
      </c>
      <c r="D1984" t="s">
        <v>1737</v>
      </c>
      <c r="E1984" t="s">
        <v>1738</v>
      </c>
      <c r="F1984" t="s">
        <v>11511</v>
      </c>
      <c r="G1984" s="2">
        <v>23.575399999999998</v>
      </c>
      <c r="H1984" t="s">
        <v>11512</v>
      </c>
      <c r="I1984">
        <v>0.3</v>
      </c>
      <c r="K1984" s="3">
        <f t="shared" si="31"/>
        <v>0.3</v>
      </c>
      <c r="L1984" s="4">
        <v>13</v>
      </c>
      <c r="M1984">
        <v>19</v>
      </c>
      <c r="N1984" s="3">
        <v>0.22650000000000001</v>
      </c>
      <c r="O1984" s="3">
        <v>0.31480000000000002</v>
      </c>
      <c r="P1984" s="4">
        <f>$L1984*IF($J1984="",$I1984,VLOOKUP($J1984,margin_ranges!$E$5:$F$10,2,FALSE))</f>
        <v>3.9</v>
      </c>
      <c r="Q1984">
        <f>SUMIF($C$2:$C$4819,$C1984,$P$2:$P6801)/SUMIF($C$2:$C$4819,$C1984,$L$2:$L$4819)</f>
        <v>0.3</v>
      </c>
    </row>
    <row r="1985" spans="1:17" hidden="1" x14ac:dyDescent="0.3">
      <c r="A1985" t="s">
        <v>11502</v>
      </c>
      <c r="B1985" t="s">
        <v>5007</v>
      </c>
      <c r="C1985" t="s">
        <v>1736</v>
      </c>
      <c r="D1985" t="s">
        <v>5058</v>
      </c>
      <c r="E1985" t="s">
        <v>5059</v>
      </c>
      <c r="F1985" t="s">
        <v>11511</v>
      </c>
      <c r="G1985" s="2">
        <v>18</v>
      </c>
      <c r="H1985" t="s">
        <v>11512</v>
      </c>
      <c r="I1985">
        <v>0.3</v>
      </c>
      <c r="K1985" s="3">
        <f t="shared" si="31"/>
        <v>0.3</v>
      </c>
      <c r="L1985" s="4">
        <v>55</v>
      </c>
      <c r="M1985">
        <v>54</v>
      </c>
      <c r="N1985" s="3">
        <v>0.11559999999999999</v>
      </c>
      <c r="O1985" s="3">
        <v>0.1109</v>
      </c>
      <c r="P1985" s="4">
        <f>$L1985*IF($J1985="",$I1985,VLOOKUP($J1985,margin_ranges!$E$5:$F$10,2,FALSE))</f>
        <v>16.5</v>
      </c>
      <c r="Q1985">
        <f>SUMIF($C$2:$C$4819,$C1985,$P$2:$P6802)/SUMIF($C$2:$C$4819,$C1985,$L$2:$L$4819)</f>
        <v>0.3</v>
      </c>
    </row>
    <row r="1986" spans="1:17" hidden="1" x14ac:dyDescent="0.3">
      <c r="A1986" t="s">
        <v>11502</v>
      </c>
      <c r="B1986" t="s">
        <v>5007</v>
      </c>
      <c r="C1986" t="s">
        <v>1736</v>
      </c>
      <c r="D1986" t="s">
        <v>5060</v>
      </c>
      <c r="E1986" t="s">
        <v>5061</v>
      </c>
      <c r="F1986" t="s">
        <v>11511</v>
      </c>
      <c r="G1986" s="2">
        <v>18</v>
      </c>
      <c r="H1986" t="s">
        <v>11512</v>
      </c>
      <c r="I1986">
        <v>0.3</v>
      </c>
      <c r="K1986" s="3">
        <f t="shared" si="31"/>
        <v>0.3</v>
      </c>
      <c r="L1986" s="4">
        <v>47</v>
      </c>
      <c r="M1986">
        <v>46</v>
      </c>
      <c r="N1986" s="3">
        <v>0.10589999999999999</v>
      </c>
      <c r="O1986" s="3">
        <v>0.1109</v>
      </c>
      <c r="P1986" s="4">
        <f>$L1986*IF($J1986="",$I1986,VLOOKUP($J1986,margin_ranges!$E$5:$F$10,2,FALSE))</f>
        <v>14.1</v>
      </c>
      <c r="Q1986">
        <f>SUMIF($C$2:$C$4819,$C1986,$P$2:$P6803)/SUMIF($C$2:$C$4819,$C1986,$L$2:$L$4819)</f>
        <v>0.3</v>
      </c>
    </row>
    <row r="1987" spans="1:17" hidden="1" x14ac:dyDescent="0.3">
      <c r="A1987" t="s">
        <v>11502</v>
      </c>
      <c r="B1987" t="s">
        <v>1360</v>
      </c>
      <c r="C1987" t="s">
        <v>1736</v>
      </c>
      <c r="D1987" t="s">
        <v>1739</v>
      </c>
      <c r="E1987" t="s">
        <v>1740</v>
      </c>
      <c r="F1987" t="s">
        <v>11511</v>
      </c>
      <c r="G1987" s="2">
        <v>23.575399999999998</v>
      </c>
      <c r="H1987" t="s">
        <v>11512</v>
      </c>
      <c r="I1987">
        <v>0.3</v>
      </c>
      <c r="K1987" s="3">
        <f t="shared" ref="K1987:K2050" si="32">Q1987</f>
        <v>0.3</v>
      </c>
      <c r="L1987" s="4">
        <v>55</v>
      </c>
      <c r="M1987">
        <v>81</v>
      </c>
      <c r="N1987" s="3">
        <v>0.34449999999999997</v>
      </c>
      <c r="O1987" s="3">
        <v>0.31480000000000002</v>
      </c>
      <c r="P1987" s="4">
        <f>$L1987*IF($J1987="",$I1987,VLOOKUP($J1987,margin_ranges!$E$5:$F$10,2,FALSE))</f>
        <v>16.5</v>
      </c>
      <c r="Q1987">
        <f>SUMIF($C$2:$C$4819,$C1987,$P$2:$P6804)/SUMIF($C$2:$C$4819,$C1987,$L$2:$L$4819)</f>
        <v>0.3</v>
      </c>
    </row>
    <row r="1988" spans="1:17" hidden="1" x14ac:dyDescent="0.3">
      <c r="A1988" t="s">
        <v>11502</v>
      </c>
      <c r="B1988" t="s">
        <v>1360</v>
      </c>
      <c r="C1988" t="s">
        <v>1741</v>
      </c>
      <c r="D1988" s="1" t="s">
        <v>1742</v>
      </c>
      <c r="E1988" t="s">
        <v>1743</v>
      </c>
      <c r="F1988" t="s">
        <v>11511</v>
      </c>
      <c r="G1988" s="2">
        <v>28.6187</v>
      </c>
      <c r="H1988" t="s">
        <v>11512</v>
      </c>
      <c r="I1988">
        <v>0.3</v>
      </c>
      <c r="K1988" s="3">
        <f t="shared" si="32"/>
        <v>0.3</v>
      </c>
      <c r="L1988" s="4">
        <v>215</v>
      </c>
      <c r="M1988">
        <v>49</v>
      </c>
      <c r="N1988" s="3">
        <v>0.6482</v>
      </c>
      <c r="O1988" s="3">
        <v>0.47939999999999999</v>
      </c>
      <c r="P1988" s="4">
        <f>$L1988*IF($J1988="",$I1988,VLOOKUP($J1988,margin_ranges!$E$5:$F$10,2,FALSE))</f>
        <v>64.5</v>
      </c>
      <c r="Q1988">
        <f>SUMIF($C$2:$C$4819,$C1988,$P$2:$P6805)/SUMIF($C$2:$C$4819,$C1988,$L$2:$L$4819)</f>
        <v>0.3</v>
      </c>
    </row>
    <row r="1989" spans="1:17" hidden="1" x14ac:dyDescent="0.3">
      <c r="A1989" t="s">
        <v>11502</v>
      </c>
      <c r="B1989" t="s">
        <v>1360</v>
      </c>
      <c r="C1989" t="s">
        <v>1741</v>
      </c>
      <c r="D1989" t="s">
        <v>1744</v>
      </c>
      <c r="E1989" t="s">
        <v>1745</v>
      </c>
      <c r="F1989" t="s">
        <v>11511</v>
      </c>
      <c r="G1989" s="2">
        <v>28.6187</v>
      </c>
      <c r="H1989" t="s">
        <v>11512</v>
      </c>
      <c r="I1989">
        <v>0.3</v>
      </c>
      <c r="K1989" s="3">
        <f t="shared" si="32"/>
        <v>0.3</v>
      </c>
      <c r="L1989" s="4">
        <v>30</v>
      </c>
      <c r="M1989">
        <v>7</v>
      </c>
      <c r="N1989" s="3">
        <v>0.36430000000000001</v>
      </c>
      <c r="O1989" s="3">
        <v>0.47939999999999999</v>
      </c>
      <c r="P1989" s="4">
        <f>$L1989*IF($J1989="",$I1989,VLOOKUP($J1989,margin_ranges!$E$5:$F$10,2,FALSE))</f>
        <v>9</v>
      </c>
      <c r="Q1989">
        <f>SUMIF($C$2:$C$4819,$C1989,$P$2:$P6806)/SUMIF($C$2:$C$4819,$C1989,$L$2:$L$4819)</f>
        <v>0.3</v>
      </c>
    </row>
    <row r="1990" spans="1:17" hidden="1" x14ac:dyDescent="0.3">
      <c r="A1990" t="s">
        <v>11502</v>
      </c>
      <c r="B1990" t="s">
        <v>1360</v>
      </c>
      <c r="C1990" t="s">
        <v>1741</v>
      </c>
      <c r="D1990" t="s">
        <v>1746</v>
      </c>
      <c r="E1990" t="s">
        <v>1747</v>
      </c>
      <c r="F1990" t="s">
        <v>11511</v>
      </c>
      <c r="G1990" s="2">
        <v>28.6187</v>
      </c>
      <c r="H1990" t="s">
        <v>11512</v>
      </c>
      <c r="I1990">
        <v>0.3</v>
      </c>
      <c r="K1990" s="3">
        <f t="shared" si="32"/>
        <v>0.3</v>
      </c>
      <c r="L1990" s="4">
        <v>146</v>
      </c>
      <c r="M1990">
        <v>33</v>
      </c>
      <c r="N1990" s="3">
        <v>0.42680000000000001</v>
      </c>
      <c r="O1990" s="3">
        <v>0.47939999999999999</v>
      </c>
      <c r="P1990" s="4">
        <f>$L1990*IF($J1990="",$I1990,VLOOKUP($J1990,margin_ranges!$E$5:$F$10,2,FALSE))</f>
        <v>43.8</v>
      </c>
      <c r="Q1990">
        <f>SUMIF($C$2:$C$4819,$C1990,$P$2:$P6807)/SUMIF($C$2:$C$4819,$C1990,$L$2:$L$4819)</f>
        <v>0.3</v>
      </c>
    </row>
    <row r="1991" spans="1:17" hidden="1" x14ac:dyDescent="0.3">
      <c r="A1991" t="s">
        <v>11502</v>
      </c>
      <c r="B1991" t="s">
        <v>1360</v>
      </c>
      <c r="C1991" t="s">
        <v>1741</v>
      </c>
      <c r="D1991" t="s">
        <v>1748</v>
      </c>
      <c r="E1991" t="s">
        <v>1749</v>
      </c>
      <c r="F1991" t="s">
        <v>11511</v>
      </c>
      <c r="G1991" s="2">
        <v>28.6187</v>
      </c>
      <c r="H1991" t="s">
        <v>11512</v>
      </c>
      <c r="I1991">
        <v>0.3</v>
      </c>
      <c r="K1991" s="3">
        <f t="shared" si="32"/>
        <v>0.3</v>
      </c>
      <c r="L1991" s="4">
        <v>48</v>
      </c>
      <c r="M1991">
        <v>11</v>
      </c>
      <c r="N1991" s="3">
        <v>0.31259999999999999</v>
      </c>
      <c r="O1991" s="3">
        <v>0.47939999999999999</v>
      </c>
      <c r="P1991" s="4">
        <f>$L1991*IF($J1991="",$I1991,VLOOKUP($J1991,margin_ranges!$E$5:$F$10,2,FALSE))</f>
        <v>14.399999999999999</v>
      </c>
      <c r="Q1991">
        <f>SUMIF($C$2:$C$4819,$C1991,$P$2:$P6808)/SUMIF($C$2:$C$4819,$C1991,$L$2:$L$4819)</f>
        <v>0.3</v>
      </c>
    </row>
    <row r="1992" spans="1:17" hidden="1" x14ac:dyDescent="0.3">
      <c r="A1992" t="s">
        <v>11502</v>
      </c>
      <c r="B1992" t="s">
        <v>1360</v>
      </c>
      <c r="C1992" t="s">
        <v>1750</v>
      </c>
      <c r="D1992" t="s">
        <v>1751</v>
      </c>
      <c r="E1992" t="s">
        <v>1752</v>
      </c>
      <c r="F1992" t="s">
        <v>11511</v>
      </c>
      <c r="G1992" s="2">
        <v>29</v>
      </c>
      <c r="H1992" t="s">
        <v>11512</v>
      </c>
      <c r="I1992">
        <v>0.3</v>
      </c>
      <c r="K1992" s="3">
        <f t="shared" si="32"/>
        <v>0.3</v>
      </c>
      <c r="L1992" s="4">
        <v>15</v>
      </c>
      <c r="M1992">
        <v>39</v>
      </c>
      <c r="N1992" s="3">
        <v>0.32690000000000002</v>
      </c>
      <c r="O1992" s="3">
        <v>0.38340000000000002</v>
      </c>
      <c r="P1992" s="4">
        <f>$L1992*IF($J1992="",$I1992,VLOOKUP($J1992,margin_ranges!$E$5:$F$10,2,FALSE))</f>
        <v>4.5</v>
      </c>
      <c r="Q1992">
        <f>SUMIF($C$2:$C$4819,$C1992,$P$2:$P6809)/SUMIF($C$2:$C$4819,$C1992,$L$2:$L$4819)</f>
        <v>0.3</v>
      </c>
    </row>
    <row r="1993" spans="1:17" hidden="1" x14ac:dyDescent="0.3">
      <c r="A1993" t="s">
        <v>11502</v>
      </c>
      <c r="B1993" t="s">
        <v>1360</v>
      </c>
      <c r="C1993" t="s">
        <v>1750</v>
      </c>
      <c r="D1993" t="s">
        <v>1753</v>
      </c>
      <c r="E1993" t="s">
        <v>1754</v>
      </c>
      <c r="F1993" t="s">
        <v>11511</v>
      </c>
      <c r="G1993" s="2">
        <v>29</v>
      </c>
      <c r="H1993" t="s">
        <v>11512</v>
      </c>
      <c r="I1993">
        <v>0.3</v>
      </c>
      <c r="K1993" s="3">
        <f t="shared" si="32"/>
        <v>0.3</v>
      </c>
      <c r="L1993" s="4">
        <v>23</v>
      </c>
      <c r="M1993">
        <v>61</v>
      </c>
      <c r="N1993" s="3">
        <v>0.4294</v>
      </c>
      <c r="O1993" s="3">
        <v>0.38340000000000002</v>
      </c>
      <c r="P1993" s="4">
        <f>$L1993*IF($J1993="",$I1993,VLOOKUP($J1993,margin_ranges!$E$5:$F$10,2,FALSE))</f>
        <v>6.8999999999999995</v>
      </c>
      <c r="Q1993">
        <f>SUMIF($C$2:$C$4819,$C1993,$P$2:$P6810)/SUMIF($C$2:$C$4819,$C1993,$L$2:$L$4819)</f>
        <v>0.3</v>
      </c>
    </row>
    <row r="1994" spans="1:17" hidden="1" x14ac:dyDescent="0.3">
      <c r="A1994" t="s">
        <v>11502</v>
      </c>
      <c r="B1994" t="s">
        <v>1360</v>
      </c>
      <c r="C1994" t="s">
        <v>1755</v>
      </c>
      <c r="D1994" s="1" t="s">
        <v>1756</v>
      </c>
      <c r="E1994" t="s">
        <v>1757</v>
      </c>
      <c r="F1994" t="s">
        <v>11511</v>
      </c>
      <c r="G1994" s="2">
        <v>26.341200000000001</v>
      </c>
      <c r="H1994" t="s">
        <v>11515</v>
      </c>
      <c r="I1994">
        <v>0.3</v>
      </c>
      <c r="K1994" s="3">
        <f t="shared" si="32"/>
        <v>0.3</v>
      </c>
      <c r="L1994" s="4">
        <v>30</v>
      </c>
      <c r="M1994">
        <v>27</v>
      </c>
      <c r="N1994" s="3">
        <v>0.3196</v>
      </c>
      <c r="O1994" s="3">
        <v>0.35639999999999999</v>
      </c>
      <c r="P1994" s="4">
        <f>$L1994*IF($J1994="",$I1994,VLOOKUP($J1994,margin_ranges!$E$5:$F$10,2,FALSE))</f>
        <v>9</v>
      </c>
      <c r="Q1994">
        <f>SUMIF($C$2:$C$4819,$C1994,$P$2:$P6811)/SUMIF($C$2:$C$4819,$C1994,$L$2:$L$4819)</f>
        <v>0.3</v>
      </c>
    </row>
    <row r="1995" spans="1:17" hidden="1" x14ac:dyDescent="0.3">
      <c r="A1995" t="s">
        <v>11502</v>
      </c>
      <c r="B1995" t="s">
        <v>1360</v>
      </c>
      <c r="C1995" t="s">
        <v>1755</v>
      </c>
      <c r="D1995" t="s">
        <v>1758</v>
      </c>
      <c r="E1995" t="s">
        <v>1759</v>
      </c>
      <c r="F1995" t="s">
        <v>11511</v>
      </c>
      <c r="G1995" s="2">
        <v>26.341200000000001</v>
      </c>
      <c r="H1995" t="s">
        <v>11515</v>
      </c>
      <c r="I1995">
        <v>0.3</v>
      </c>
      <c r="K1995" s="3">
        <f t="shared" si="32"/>
        <v>0.3</v>
      </c>
      <c r="L1995" s="4">
        <v>16</v>
      </c>
      <c r="M1995">
        <v>14</v>
      </c>
      <c r="N1995" s="3">
        <v>0.45290000000000002</v>
      </c>
      <c r="O1995" s="3">
        <v>0.35639999999999999</v>
      </c>
      <c r="P1995" s="4">
        <f>$L1995*IF($J1995="",$I1995,VLOOKUP($J1995,margin_ranges!$E$5:$F$10,2,FALSE))</f>
        <v>4.8</v>
      </c>
      <c r="Q1995">
        <f>SUMIF($C$2:$C$4819,$C1995,$P$2:$P6812)/SUMIF($C$2:$C$4819,$C1995,$L$2:$L$4819)</f>
        <v>0.3</v>
      </c>
    </row>
    <row r="1996" spans="1:17" hidden="1" x14ac:dyDescent="0.3">
      <c r="A1996" t="s">
        <v>11502</v>
      </c>
      <c r="B1996" t="s">
        <v>1360</v>
      </c>
      <c r="C1996" t="s">
        <v>1755</v>
      </c>
      <c r="D1996" t="s">
        <v>1760</v>
      </c>
      <c r="E1996" t="s">
        <v>1761</v>
      </c>
      <c r="F1996" t="s">
        <v>11511</v>
      </c>
      <c r="G1996" s="2">
        <v>26.341200000000001</v>
      </c>
      <c r="H1996" t="s">
        <v>11515</v>
      </c>
      <c r="I1996">
        <v>0.3</v>
      </c>
      <c r="K1996" s="3">
        <f t="shared" si="32"/>
        <v>0.3</v>
      </c>
      <c r="L1996" s="4">
        <v>46</v>
      </c>
      <c r="M1996">
        <v>41</v>
      </c>
      <c r="N1996" s="3">
        <v>0.39250000000000002</v>
      </c>
      <c r="O1996" s="3">
        <v>0.35639999999999999</v>
      </c>
      <c r="P1996" s="4">
        <f>$L1996*IF($J1996="",$I1996,VLOOKUP($J1996,margin_ranges!$E$5:$F$10,2,FALSE))</f>
        <v>13.799999999999999</v>
      </c>
      <c r="Q1996">
        <f>SUMIF($C$2:$C$4819,$C1996,$P$2:$P6813)/SUMIF($C$2:$C$4819,$C1996,$L$2:$L$4819)</f>
        <v>0.3</v>
      </c>
    </row>
    <row r="1997" spans="1:17" hidden="1" x14ac:dyDescent="0.3">
      <c r="A1997" t="s">
        <v>11502</v>
      </c>
      <c r="B1997" t="s">
        <v>1360</v>
      </c>
      <c r="C1997" t="s">
        <v>1755</v>
      </c>
      <c r="D1997" t="s">
        <v>1762</v>
      </c>
      <c r="E1997" t="s">
        <v>1763</v>
      </c>
      <c r="F1997" t="s">
        <v>11511</v>
      </c>
      <c r="G1997" s="2">
        <v>26.341200000000001</v>
      </c>
      <c r="H1997" t="s">
        <v>11515</v>
      </c>
      <c r="I1997">
        <v>0.3</v>
      </c>
      <c r="K1997" s="3">
        <f t="shared" si="32"/>
        <v>0.3</v>
      </c>
      <c r="L1997" s="4">
        <v>21</v>
      </c>
      <c r="M1997">
        <v>19</v>
      </c>
      <c r="N1997" s="3">
        <v>0.2984</v>
      </c>
      <c r="O1997" s="3">
        <v>0.35639999999999999</v>
      </c>
      <c r="P1997" s="4">
        <f>$L1997*IF($J1997="",$I1997,VLOOKUP($J1997,margin_ranges!$E$5:$F$10,2,FALSE))</f>
        <v>6.3</v>
      </c>
      <c r="Q1997">
        <f>SUMIF($C$2:$C$4819,$C1997,$P$2:$P6814)/SUMIF($C$2:$C$4819,$C1997,$L$2:$L$4819)</f>
        <v>0.3</v>
      </c>
    </row>
    <row r="1998" spans="1:17" hidden="1" x14ac:dyDescent="0.3">
      <c r="A1998" t="s">
        <v>11502</v>
      </c>
      <c r="B1998" t="s">
        <v>1360</v>
      </c>
      <c r="C1998" t="s">
        <v>1764</v>
      </c>
      <c r="D1998" t="s">
        <v>1765</v>
      </c>
      <c r="E1998" t="s">
        <v>1766</v>
      </c>
      <c r="F1998" t="s">
        <v>11511</v>
      </c>
      <c r="G1998" s="2">
        <v>28.545000000000002</v>
      </c>
      <c r="H1998" t="s">
        <v>11512</v>
      </c>
      <c r="I1998">
        <v>0.3</v>
      </c>
      <c r="K1998" s="3">
        <f t="shared" si="32"/>
        <v>0.3</v>
      </c>
      <c r="L1998" s="4">
        <v>18</v>
      </c>
      <c r="M1998">
        <v>44</v>
      </c>
      <c r="N1998" s="3">
        <v>0.41539999999999999</v>
      </c>
      <c r="O1998" s="3">
        <v>0.43020000000000003</v>
      </c>
      <c r="P1998" s="4">
        <f>$L1998*IF($J1998="",$I1998,VLOOKUP($J1998,margin_ranges!$E$5:$F$10,2,FALSE))</f>
        <v>5.3999999999999995</v>
      </c>
      <c r="Q1998">
        <f>SUMIF($C$2:$C$4819,$C1998,$P$2:$P6815)/SUMIF($C$2:$C$4819,$C1998,$L$2:$L$4819)</f>
        <v>0.3</v>
      </c>
    </row>
    <row r="1999" spans="1:17" hidden="1" x14ac:dyDescent="0.3">
      <c r="A1999" t="s">
        <v>11502</v>
      </c>
      <c r="B1999" t="s">
        <v>1360</v>
      </c>
      <c r="C1999" t="s">
        <v>1764</v>
      </c>
      <c r="D1999" t="s">
        <v>1767</v>
      </c>
      <c r="E1999" t="s">
        <v>1768</v>
      </c>
      <c r="F1999" t="s">
        <v>11511</v>
      </c>
      <c r="G1999" s="2">
        <v>28.545000000000002</v>
      </c>
      <c r="H1999" t="s">
        <v>11512</v>
      </c>
      <c r="I1999">
        <v>0.3</v>
      </c>
      <c r="K1999" s="3">
        <f t="shared" si="32"/>
        <v>0.3</v>
      </c>
      <c r="L1999" s="4">
        <v>11</v>
      </c>
      <c r="M1999">
        <v>27</v>
      </c>
      <c r="N1999" s="3">
        <v>0.4723</v>
      </c>
      <c r="O1999" s="3">
        <v>0.43020000000000003</v>
      </c>
      <c r="P1999" s="4">
        <f>$L1999*IF($J1999="",$I1999,VLOOKUP($J1999,margin_ranges!$E$5:$F$10,2,FALSE))</f>
        <v>3.3</v>
      </c>
      <c r="Q1999">
        <f>SUMIF($C$2:$C$4819,$C1999,$P$2:$P6816)/SUMIF($C$2:$C$4819,$C1999,$L$2:$L$4819)</f>
        <v>0.3</v>
      </c>
    </row>
    <row r="2000" spans="1:17" hidden="1" x14ac:dyDescent="0.3">
      <c r="A2000" t="s">
        <v>11502</v>
      </c>
      <c r="B2000" t="s">
        <v>1360</v>
      </c>
      <c r="C2000" t="s">
        <v>1764</v>
      </c>
      <c r="D2000" t="s">
        <v>1769</v>
      </c>
      <c r="E2000" t="s">
        <v>1770</v>
      </c>
      <c r="F2000" t="s">
        <v>11511</v>
      </c>
      <c r="G2000" s="2">
        <v>28.545000000000002</v>
      </c>
      <c r="H2000" t="s">
        <v>11512</v>
      </c>
      <c r="I2000">
        <v>0.3</v>
      </c>
      <c r="K2000" s="3">
        <f t="shared" si="32"/>
        <v>0.3</v>
      </c>
      <c r="L2000" s="4">
        <v>7</v>
      </c>
      <c r="M2000">
        <v>18</v>
      </c>
      <c r="N2000" s="3">
        <v>0.40389999999999998</v>
      </c>
      <c r="O2000" s="3">
        <v>0.43020000000000003</v>
      </c>
      <c r="P2000" s="4">
        <f>$L2000*IF($J2000="",$I2000,VLOOKUP($J2000,margin_ranges!$E$5:$F$10,2,FALSE))</f>
        <v>2.1</v>
      </c>
      <c r="Q2000">
        <f>SUMIF($C$2:$C$4819,$C2000,$P$2:$P6817)/SUMIF($C$2:$C$4819,$C2000,$L$2:$L$4819)</f>
        <v>0.3</v>
      </c>
    </row>
    <row r="2001" spans="1:17" hidden="1" x14ac:dyDescent="0.3">
      <c r="A2001" t="s">
        <v>11502</v>
      </c>
      <c r="B2001" t="s">
        <v>5309</v>
      </c>
      <c r="C2001" t="s">
        <v>5310</v>
      </c>
      <c r="D2001" t="s">
        <v>5311</v>
      </c>
      <c r="E2001" t="s">
        <v>5312</v>
      </c>
      <c r="F2001" t="s">
        <v>11511</v>
      </c>
      <c r="G2001" s="2">
        <v>34</v>
      </c>
      <c r="H2001" t="s">
        <v>11512</v>
      </c>
      <c r="I2001">
        <v>0.3</v>
      </c>
      <c r="K2001" s="3">
        <f t="shared" si="32"/>
        <v>0.29999999999999993</v>
      </c>
      <c r="L2001" s="4">
        <v>74</v>
      </c>
      <c r="M2001">
        <v>26</v>
      </c>
      <c r="N2001" s="3">
        <v>0.1245</v>
      </c>
      <c r="O2001" s="3">
        <v>0.14199999999999999</v>
      </c>
      <c r="P2001" s="4">
        <f>$L2001*IF($J2001="",$I2001,VLOOKUP($J2001,margin_ranges!$E$5:$F$10,2,FALSE))</f>
        <v>22.2</v>
      </c>
      <c r="Q2001">
        <f>SUMIF($C$2:$C$4819,$C2001,$P$2:$P6818)/SUMIF($C$2:$C$4819,$C2001,$L$2:$L$4819)</f>
        <v>0.29999999999999993</v>
      </c>
    </row>
    <row r="2002" spans="1:17" hidden="1" x14ac:dyDescent="0.3">
      <c r="A2002" t="s">
        <v>11502</v>
      </c>
      <c r="B2002" t="s">
        <v>5309</v>
      </c>
      <c r="C2002" t="s">
        <v>5310</v>
      </c>
      <c r="D2002" t="s">
        <v>5313</v>
      </c>
      <c r="E2002" t="s">
        <v>5314</v>
      </c>
      <c r="F2002" t="s">
        <v>11511</v>
      </c>
      <c r="G2002" s="2">
        <v>34</v>
      </c>
      <c r="H2002" t="s">
        <v>11512</v>
      </c>
      <c r="I2002">
        <v>0.3</v>
      </c>
      <c r="K2002" s="3">
        <f t="shared" si="32"/>
        <v>0.29999999999999993</v>
      </c>
      <c r="L2002" s="4">
        <v>162</v>
      </c>
      <c r="M2002">
        <v>56</v>
      </c>
      <c r="N2002" s="3">
        <v>0.2205</v>
      </c>
      <c r="O2002" s="3">
        <v>0.14199999999999999</v>
      </c>
      <c r="P2002" s="4">
        <f>$L2002*IF($J2002="",$I2002,VLOOKUP($J2002,margin_ranges!$E$5:$F$10,2,FALSE))</f>
        <v>48.6</v>
      </c>
      <c r="Q2002">
        <f>SUMIF($C$2:$C$4819,$C2002,$P$2:$P6819)/SUMIF($C$2:$C$4819,$C2002,$L$2:$L$4819)</f>
        <v>0.29999999999999993</v>
      </c>
    </row>
    <row r="2003" spans="1:17" hidden="1" x14ac:dyDescent="0.3">
      <c r="A2003" t="s">
        <v>11502</v>
      </c>
      <c r="B2003" t="s">
        <v>5309</v>
      </c>
      <c r="C2003" t="s">
        <v>5310</v>
      </c>
      <c r="D2003" t="s">
        <v>5315</v>
      </c>
      <c r="E2003" t="s">
        <v>5316</v>
      </c>
      <c r="F2003" t="s">
        <v>11511</v>
      </c>
      <c r="G2003" s="2">
        <v>34</v>
      </c>
      <c r="H2003" t="s">
        <v>11512</v>
      </c>
      <c r="I2003">
        <v>0.3</v>
      </c>
      <c r="K2003" s="3">
        <f t="shared" si="32"/>
        <v>0.29999999999999993</v>
      </c>
      <c r="L2003" s="4">
        <v>53</v>
      </c>
      <c r="M2003">
        <v>18</v>
      </c>
      <c r="N2003" s="3">
        <v>7.8899999999999998E-2</v>
      </c>
      <c r="O2003" s="3">
        <v>0.14199999999999999</v>
      </c>
      <c r="P2003" s="4">
        <f>$L2003*IF($J2003="",$I2003,VLOOKUP($J2003,margin_ranges!$E$5:$F$10,2,FALSE))</f>
        <v>15.899999999999999</v>
      </c>
      <c r="Q2003">
        <f>SUMIF($C$2:$C$4819,$C2003,$P$2:$P6820)/SUMIF($C$2:$C$4819,$C2003,$L$2:$L$4819)</f>
        <v>0.29999999999999993</v>
      </c>
    </row>
    <row r="2004" spans="1:17" hidden="1" x14ac:dyDescent="0.3">
      <c r="A2004" t="s">
        <v>11502</v>
      </c>
      <c r="B2004" t="s">
        <v>1360</v>
      </c>
      <c r="C2004" t="s">
        <v>1771</v>
      </c>
      <c r="D2004" t="s">
        <v>1772</v>
      </c>
      <c r="E2004" t="s">
        <v>1773</v>
      </c>
      <c r="F2004" t="s">
        <v>11511</v>
      </c>
      <c r="G2004" s="2">
        <v>0</v>
      </c>
      <c r="H2004" t="s">
        <v>11512</v>
      </c>
      <c r="I2004">
        <v>0.3</v>
      </c>
      <c r="K2004" s="3">
        <f t="shared" si="32"/>
        <v>0.3</v>
      </c>
      <c r="L2004" s="4">
        <v>21</v>
      </c>
      <c r="M2004">
        <v>34</v>
      </c>
      <c r="N2004" s="3">
        <v>0.31340000000000001</v>
      </c>
      <c r="O2004" s="3">
        <v>0.20180000000000001</v>
      </c>
      <c r="P2004" s="4">
        <f>$L2004*IF($J2004="",$I2004,VLOOKUP($J2004,margin_ranges!$E$5:$F$10,2,FALSE))</f>
        <v>6.3</v>
      </c>
      <c r="Q2004">
        <f>SUMIF($C$2:$C$4819,$C2004,$P$2:$P6821)/SUMIF($C$2:$C$4819,$C2004,$L$2:$L$4819)</f>
        <v>0.3</v>
      </c>
    </row>
    <row r="2005" spans="1:17" hidden="1" x14ac:dyDescent="0.3">
      <c r="A2005" t="s">
        <v>11502</v>
      </c>
      <c r="B2005" t="s">
        <v>1360</v>
      </c>
      <c r="C2005" t="s">
        <v>1771</v>
      </c>
      <c r="D2005" t="s">
        <v>1774</v>
      </c>
      <c r="E2005" t="s">
        <v>1775</v>
      </c>
      <c r="F2005" t="s">
        <v>11511</v>
      </c>
      <c r="G2005" s="2">
        <v>0</v>
      </c>
      <c r="H2005" t="s">
        <v>11512</v>
      </c>
      <c r="I2005">
        <v>0.3</v>
      </c>
      <c r="K2005" s="3">
        <f t="shared" si="32"/>
        <v>0.3</v>
      </c>
      <c r="L2005" s="4">
        <v>41</v>
      </c>
      <c r="M2005">
        <v>66</v>
      </c>
      <c r="N2005" s="3">
        <v>0.30270000000000002</v>
      </c>
      <c r="O2005" s="3">
        <v>0.20180000000000001</v>
      </c>
      <c r="P2005" s="4">
        <f>$L2005*IF($J2005="",$I2005,VLOOKUP($J2005,margin_ranges!$E$5:$F$10,2,FALSE))</f>
        <v>12.299999999999999</v>
      </c>
      <c r="Q2005">
        <f>SUMIF($C$2:$C$4819,$C2005,$P$2:$P6822)/SUMIF($C$2:$C$4819,$C2005,$L$2:$L$4819)</f>
        <v>0.3</v>
      </c>
    </row>
    <row r="2006" spans="1:17" hidden="1" x14ac:dyDescent="0.3">
      <c r="A2006" t="s">
        <v>11502</v>
      </c>
      <c r="B2006" t="s">
        <v>1360</v>
      </c>
      <c r="C2006" t="s">
        <v>1776</v>
      </c>
      <c r="D2006" t="s">
        <v>1777</v>
      </c>
      <c r="E2006" t="s">
        <v>1778</v>
      </c>
      <c r="F2006" t="s">
        <v>11511</v>
      </c>
      <c r="G2006" s="2">
        <v>27.409199999999998</v>
      </c>
      <c r="H2006" t="s">
        <v>11515</v>
      </c>
      <c r="I2006">
        <v>0.3</v>
      </c>
      <c r="K2006" s="3">
        <f t="shared" si="32"/>
        <v>0.3</v>
      </c>
      <c r="L2006" s="4">
        <v>31</v>
      </c>
      <c r="M2006">
        <v>11</v>
      </c>
      <c r="N2006" s="3">
        <v>0.36459999999999998</v>
      </c>
      <c r="O2006" s="3">
        <v>0.4224</v>
      </c>
      <c r="P2006" s="4">
        <f>$L2006*IF($J2006="",$I2006,VLOOKUP($J2006,margin_ranges!$E$5:$F$10,2,FALSE))</f>
        <v>9.2999999999999989</v>
      </c>
      <c r="Q2006">
        <f>SUMIF($C$2:$C$4819,$C2006,$P$2:$P6823)/SUMIF($C$2:$C$4819,$C2006,$L$2:$L$4819)</f>
        <v>0.3</v>
      </c>
    </row>
    <row r="2007" spans="1:17" hidden="1" x14ac:dyDescent="0.3">
      <c r="A2007" t="s">
        <v>11502</v>
      </c>
      <c r="B2007" t="s">
        <v>1360</v>
      </c>
      <c r="C2007" t="s">
        <v>1776</v>
      </c>
      <c r="D2007" s="1" t="s">
        <v>1779</v>
      </c>
      <c r="E2007" t="s">
        <v>1780</v>
      </c>
      <c r="F2007" t="s">
        <v>11511</v>
      </c>
      <c r="G2007" s="2">
        <v>27.409199999999998</v>
      </c>
      <c r="H2007" t="s">
        <v>11515</v>
      </c>
      <c r="I2007">
        <v>0.3</v>
      </c>
      <c r="K2007" s="3">
        <f t="shared" si="32"/>
        <v>0.3</v>
      </c>
      <c r="L2007" s="4">
        <v>84</v>
      </c>
      <c r="M2007">
        <v>29</v>
      </c>
      <c r="N2007" s="3">
        <v>0.33450000000000002</v>
      </c>
      <c r="O2007" s="3">
        <v>0.4224</v>
      </c>
      <c r="P2007" s="4">
        <f>$L2007*IF($J2007="",$I2007,VLOOKUP($J2007,margin_ranges!$E$5:$F$10,2,FALSE))</f>
        <v>25.2</v>
      </c>
      <c r="Q2007">
        <f>SUMIF($C$2:$C$4819,$C2007,$P$2:$P6824)/SUMIF($C$2:$C$4819,$C2007,$L$2:$L$4819)</f>
        <v>0.3</v>
      </c>
    </row>
    <row r="2008" spans="1:17" hidden="1" x14ac:dyDescent="0.3">
      <c r="A2008" t="s">
        <v>11502</v>
      </c>
      <c r="B2008" t="s">
        <v>1360</v>
      </c>
      <c r="C2008" t="s">
        <v>1776</v>
      </c>
      <c r="D2008" t="s">
        <v>1781</v>
      </c>
      <c r="E2008" t="s">
        <v>1782</v>
      </c>
      <c r="F2008" t="s">
        <v>11511</v>
      </c>
      <c r="G2008" s="2">
        <v>27.409199999999998</v>
      </c>
      <c r="H2008" t="s">
        <v>11515</v>
      </c>
      <c r="I2008">
        <v>0.3</v>
      </c>
      <c r="K2008" s="3">
        <f t="shared" si="32"/>
        <v>0.3</v>
      </c>
      <c r="L2008" s="4">
        <v>149</v>
      </c>
      <c r="M2008">
        <v>51</v>
      </c>
      <c r="N2008" s="3">
        <v>0.51619999999999999</v>
      </c>
      <c r="O2008" s="3">
        <v>0.4224</v>
      </c>
      <c r="P2008" s="4">
        <f>$L2008*IF($J2008="",$I2008,VLOOKUP($J2008,margin_ranges!$E$5:$F$10,2,FALSE))</f>
        <v>44.699999999999996</v>
      </c>
      <c r="Q2008">
        <f>SUMIF($C$2:$C$4819,$C2008,$P$2:$P6825)/SUMIF($C$2:$C$4819,$C2008,$L$2:$L$4819)</f>
        <v>0.3</v>
      </c>
    </row>
    <row r="2009" spans="1:17" hidden="1" x14ac:dyDescent="0.3">
      <c r="A2009" t="s">
        <v>11502</v>
      </c>
      <c r="B2009" t="s">
        <v>1360</v>
      </c>
      <c r="C2009" t="s">
        <v>1776</v>
      </c>
      <c r="D2009" s="1" t="s">
        <v>1783</v>
      </c>
      <c r="E2009" t="s">
        <v>1784</v>
      </c>
      <c r="F2009" t="s">
        <v>11511</v>
      </c>
      <c r="G2009" s="2">
        <v>27.409199999999998</v>
      </c>
      <c r="H2009" t="s">
        <v>11515</v>
      </c>
      <c r="I2009">
        <v>0.3</v>
      </c>
      <c r="K2009" s="3">
        <f t="shared" si="32"/>
        <v>0.3</v>
      </c>
      <c r="L2009" s="4">
        <v>29</v>
      </c>
      <c r="M2009">
        <v>10</v>
      </c>
      <c r="N2009" s="3">
        <v>0.42359999999999998</v>
      </c>
      <c r="O2009" s="3">
        <v>0.4224</v>
      </c>
      <c r="P2009" s="4">
        <f>$L2009*IF($J2009="",$I2009,VLOOKUP($J2009,margin_ranges!$E$5:$F$10,2,FALSE))</f>
        <v>8.6999999999999993</v>
      </c>
      <c r="Q2009">
        <f>SUMIF($C$2:$C$4819,$C2009,$P$2:$P6826)/SUMIF($C$2:$C$4819,$C2009,$L$2:$L$4819)</f>
        <v>0.3</v>
      </c>
    </row>
    <row r="2010" spans="1:17" hidden="1" x14ac:dyDescent="0.3">
      <c r="A2010" t="s">
        <v>11502</v>
      </c>
      <c r="B2010" t="s">
        <v>1360</v>
      </c>
      <c r="C2010" t="s">
        <v>1785</v>
      </c>
      <c r="D2010" t="s">
        <v>1786</v>
      </c>
      <c r="E2010" t="s">
        <v>1787</v>
      </c>
      <c r="F2010" t="s">
        <v>11511</v>
      </c>
      <c r="G2010" s="2">
        <v>26.316800000000001</v>
      </c>
      <c r="H2010" t="s">
        <v>11512</v>
      </c>
      <c r="I2010">
        <v>0.3</v>
      </c>
      <c r="K2010" s="3">
        <f t="shared" si="32"/>
        <v>0.3</v>
      </c>
      <c r="L2010" s="4">
        <v>14</v>
      </c>
      <c r="M2010">
        <v>84</v>
      </c>
      <c r="N2010" s="3">
        <v>0.3206</v>
      </c>
      <c r="O2010" s="3">
        <v>0.31929999999999997</v>
      </c>
      <c r="P2010" s="4">
        <f>$L2010*IF($J2010="",$I2010,VLOOKUP($J2010,margin_ranges!$E$5:$F$10,2,FALSE))</f>
        <v>4.2</v>
      </c>
      <c r="Q2010">
        <f>SUMIF($C$2:$C$4819,$C2010,$P$2:$P6827)/SUMIF($C$2:$C$4819,$C2010,$L$2:$L$4819)</f>
        <v>0.3</v>
      </c>
    </row>
    <row r="2011" spans="1:17" hidden="1" x14ac:dyDescent="0.3">
      <c r="A2011" t="s">
        <v>11502</v>
      </c>
      <c r="B2011" t="s">
        <v>1360</v>
      </c>
      <c r="C2011" t="s">
        <v>1788</v>
      </c>
      <c r="D2011" t="s">
        <v>1789</v>
      </c>
      <c r="E2011" t="s">
        <v>1790</v>
      </c>
      <c r="F2011" t="s">
        <v>11511</v>
      </c>
      <c r="G2011" s="2">
        <v>30.944299999999998</v>
      </c>
      <c r="H2011" t="s">
        <v>11512</v>
      </c>
      <c r="I2011">
        <v>0.3</v>
      </c>
      <c r="K2011" s="3">
        <f t="shared" si="32"/>
        <v>0.3</v>
      </c>
      <c r="L2011" s="4">
        <v>53</v>
      </c>
      <c r="M2011">
        <v>97</v>
      </c>
      <c r="N2011" s="3">
        <v>0.39240000000000003</v>
      </c>
      <c r="O2011" s="3">
        <v>0.39119999999999999</v>
      </c>
      <c r="P2011" s="4">
        <f>$L2011*IF($J2011="",$I2011,VLOOKUP($J2011,margin_ranges!$E$5:$F$10,2,FALSE))</f>
        <v>15.899999999999999</v>
      </c>
      <c r="Q2011">
        <f>SUMIF($C$2:$C$4819,$C2011,$P$2:$P6828)/SUMIF($C$2:$C$4819,$C2011,$L$2:$L$4819)</f>
        <v>0.3</v>
      </c>
    </row>
    <row r="2012" spans="1:17" hidden="1" x14ac:dyDescent="0.3">
      <c r="A2012" t="s">
        <v>11502</v>
      </c>
      <c r="B2012" t="s">
        <v>5007</v>
      </c>
      <c r="C2012" t="s">
        <v>1788</v>
      </c>
      <c r="D2012" t="s">
        <v>5062</v>
      </c>
      <c r="E2012" t="s">
        <v>5063</v>
      </c>
      <c r="F2012" t="s">
        <v>11511</v>
      </c>
      <c r="G2012" s="2">
        <v>20.1235</v>
      </c>
      <c r="H2012" t="s">
        <v>11512</v>
      </c>
      <c r="I2012">
        <v>0.3</v>
      </c>
      <c r="K2012" s="3">
        <f t="shared" si="32"/>
        <v>0.3</v>
      </c>
      <c r="L2012" s="4">
        <v>103</v>
      </c>
      <c r="M2012">
        <v>56</v>
      </c>
      <c r="N2012" s="3">
        <v>0.34920000000000001</v>
      </c>
      <c r="O2012" s="3">
        <v>0.2959</v>
      </c>
      <c r="P2012" s="4">
        <f>$L2012*IF($J2012="",$I2012,VLOOKUP($J2012,margin_ranges!$E$5:$F$10,2,FALSE))</f>
        <v>30.9</v>
      </c>
      <c r="Q2012">
        <f>SUMIF($C$2:$C$4819,$C2012,$P$2:$P6829)/SUMIF($C$2:$C$4819,$C2012,$L$2:$L$4819)</f>
        <v>0.3</v>
      </c>
    </row>
    <row r="2013" spans="1:17" hidden="1" x14ac:dyDescent="0.3">
      <c r="A2013" t="s">
        <v>11502</v>
      </c>
      <c r="B2013" t="s">
        <v>5007</v>
      </c>
      <c r="C2013" t="s">
        <v>1788</v>
      </c>
      <c r="D2013" t="s">
        <v>5064</v>
      </c>
      <c r="E2013" t="s">
        <v>5065</v>
      </c>
      <c r="F2013" t="s">
        <v>11511</v>
      </c>
      <c r="G2013" s="2">
        <v>20.1235</v>
      </c>
      <c r="H2013" t="s">
        <v>11512</v>
      </c>
      <c r="I2013">
        <v>0.3</v>
      </c>
      <c r="K2013" s="3">
        <f t="shared" si="32"/>
        <v>0.3</v>
      </c>
      <c r="L2013" s="4">
        <v>80</v>
      </c>
      <c r="M2013">
        <v>44</v>
      </c>
      <c r="N2013" s="3">
        <v>0.24990000000000001</v>
      </c>
      <c r="O2013" s="3">
        <v>0.2959</v>
      </c>
      <c r="P2013" s="4">
        <f>$L2013*IF($J2013="",$I2013,VLOOKUP($J2013,margin_ranges!$E$5:$F$10,2,FALSE))</f>
        <v>24</v>
      </c>
      <c r="Q2013">
        <f>SUMIF($C$2:$C$4819,$C2013,$P$2:$P6830)/SUMIF($C$2:$C$4819,$C2013,$L$2:$L$4819)</f>
        <v>0.3</v>
      </c>
    </row>
    <row r="2014" spans="1:17" hidden="1" x14ac:dyDescent="0.3">
      <c r="A2014" t="s">
        <v>11502</v>
      </c>
      <c r="B2014" t="s">
        <v>5317</v>
      </c>
      <c r="C2014" t="s">
        <v>5318</v>
      </c>
      <c r="D2014" t="s">
        <v>5319</v>
      </c>
      <c r="E2014" t="s">
        <v>5317</v>
      </c>
      <c r="F2014" t="s">
        <v>11513</v>
      </c>
      <c r="G2014" s="2">
        <v>39</v>
      </c>
      <c r="H2014" t="s">
        <v>11512</v>
      </c>
      <c r="I2014">
        <v>0.3</v>
      </c>
      <c r="K2014" s="3">
        <f t="shared" si="32"/>
        <v>0.3</v>
      </c>
      <c r="L2014" s="4">
        <v>236</v>
      </c>
      <c r="M2014">
        <v>100</v>
      </c>
      <c r="N2014" s="3">
        <v>0.40939999999999999</v>
      </c>
      <c r="O2014" s="3">
        <v>0.40939999999999999</v>
      </c>
      <c r="P2014" s="4">
        <f>$L2014*IF($J2014="",$I2014,VLOOKUP($J2014,margin_ranges!$E$5:$F$10,2,FALSE))</f>
        <v>70.8</v>
      </c>
      <c r="Q2014">
        <f>SUMIF($C$2:$C$4819,$C2014,$P$2:$P6831)/SUMIF($C$2:$C$4819,$C2014,$L$2:$L$4819)</f>
        <v>0.3</v>
      </c>
    </row>
    <row r="2015" spans="1:17" hidden="1" x14ac:dyDescent="0.3">
      <c r="A2015" t="s">
        <v>11502</v>
      </c>
      <c r="B2015" t="s">
        <v>1360</v>
      </c>
      <c r="C2015" t="s">
        <v>1791</v>
      </c>
      <c r="D2015" t="s">
        <v>1792</v>
      </c>
      <c r="E2015" t="s">
        <v>1793</v>
      </c>
      <c r="F2015" t="s">
        <v>11511</v>
      </c>
      <c r="G2015" s="2">
        <v>26.9834</v>
      </c>
      <c r="H2015" t="s">
        <v>11512</v>
      </c>
      <c r="I2015">
        <v>0.3</v>
      </c>
      <c r="K2015" s="3">
        <f t="shared" si="32"/>
        <v>0.3</v>
      </c>
      <c r="L2015" s="4">
        <v>23</v>
      </c>
      <c r="M2015">
        <v>96</v>
      </c>
      <c r="N2015" s="3">
        <v>0.30680000000000002</v>
      </c>
      <c r="O2015" s="3">
        <v>0.30009999999999998</v>
      </c>
      <c r="P2015" s="4">
        <f>$L2015*IF($J2015="",$I2015,VLOOKUP($J2015,margin_ranges!$E$5:$F$10,2,FALSE))</f>
        <v>6.8999999999999995</v>
      </c>
      <c r="Q2015">
        <f>SUMIF($C$2:$C$4819,$C2015,$P$2:$P6832)/SUMIF($C$2:$C$4819,$C2015,$L$2:$L$4819)</f>
        <v>0.3</v>
      </c>
    </row>
    <row r="2016" spans="1:17" hidden="1" x14ac:dyDescent="0.3">
      <c r="A2016" t="s">
        <v>11502</v>
      </c>
      <c r="B2016" t="s">
        <v>1360</v>
      </c>
      <c r="C2016" t="s">
        <v>1794</v>
      </c>
      <c r="D2016" t="s">
        <v>1795</v>
      </c>
      <c r="E2016" t="s">
        <v>1796</v>
      </c>
      <c r="F2016" t="s">
        <v>11511</v>
      </c>
      <c r="G2016" s="2">
        <v>22.271699999999999</v>
      </c>
      <c r="H2016" t="s">
        <v>11515</v>
      </c>
      <c r="I2016">
        <v>0.3</v>
      </c>
      <c r="K2016" s="3">
        <f t="shared" si="32"/>
        <v>0.3</v>
      </c>
      <c r="L2016" s="4">
        <v>14</v>
      </c>
      <c r="M2016">
        <v>42</v>
      </c>
      <c r="N2016" s="3">
        <v>0.2319</v>
      </c>
      <c r="O2016" s="3">
        <v>0.20419999999999999</v>
      </c>
      <c r="P2016" s="4">
        <f>$L2016*IF($J2016="",$I2016,VLOOKUP($J2016,margin_ranges!$E$5:$F$10,2,FALSE))</f>
        <v>4.2</v>
      </c>
      <c r="Q2016">
        <f>SUMIF($C$2:$C$4819,$C2016,$P$2:$P6833)/SUMIF($C$2:$C$4819,$C2016,$L$2:$L$4819)</f>
        <v>0.3</v>
      </c>
    </row>
    <row r="2017" spans="1:17" hidden="1" x14ac:dyDescent="0.3">
      <c r="A2017" t="s">
        <v>11502</v>
      </c>
      <c r="B2017" t="s">
        <v>1360</v>
      </c>
      <c r="C2017" t="s">
        <v>1794</v>
      </c>
      <c r="D2017" t="s">
        <v>1797</v>
      </c>
      <c r="E2017" t="s">
        <v>1798</v>
      </c>
      <c r="F2017" t="s">
        <v>11511</v>
      </c>
      <c r="G2017" s="2">
        <v>22.271699999999999</v>
      </c>
      <c r="H2017" t="s">
        <v>11512</v>
      </c>
      <c r="I2017">
        <v>0.3</v>
      </c>
      <c r="K2017" s="3">
        <f t="shared" si="32"/>
        <v>0.3</v>
      </c>
      <c r="L2017" s="4">
        <v>14</v>
      </c>
      <c r="M2017">
        <v>43</v>
      </c>
      <c r="N2017" s="3">
        <v>0.16500000000000001</v>
      </c>
      <c r="O2017" s="3">
        <v>0.20419999999999999</v>
      </c>
      <c r="P2017" s="4">
        <f>$L2017*IF($J2017="",$I2017,VLOOKUP($J2017,margin_ranges!$E$5:$F$10,2,FALSE))</f>
        <v>4.2</v>
      </c>
      <c r="Q2017">
        <f>SUMIF($C$2:$C$4819,$C2017,$P$2:$P6834)/SUMIF($C$2:$C$4819,$C2017,$L$2:$L$4819)</f>
        <v>0.3</v>
      </c>
    </row>
    <row r="2018" spans="1:17" hidden="1" x14ac:dyDescent="0.3">
      <c r="A2018" t="s">
        <v>11502</v>
      </c>
      <c r="B2018" t="s">
        <v>5320</v>
      </c>
      <c r="C2018" t="s">
        <v>5342</v>
      </c>
      <c r="D2018" t="s">
        <v>5343</v>
      </c>
      <c r="E2018" t="s">
        <v>5344</v>
      </c>
      <c r="F2018" t="s">
        <v>11511</v>
      </c>
      <c r="G2018" s="2">
        <v>27.195399999999999</v>
      </c>
      <c r="H2018" t="s">
        <v>11512</v>
      </c>
      <c r="I2018">
        <v>0.3</v>
      </c>
      <c r="K2018" s="3">
        <f t="shared" si="32"/>
        <v>0.3</v>
      </c>
      <c r="L2018" s="4">
        <v>37</v>
      </c>
      <c r="M2018">
        <v>40</v>
      </c>
      <c r="N2018" s="3">
        <v>7.0999999999999994E-2</v>
      </c>
      <c r="O2018" s="3">
        <v>6.0999999999999999E-2</v>
      </c>
      <c r="P2018" s="4">
        <f>$L2018*IF($J2018="",$I2018,VLOOKUP($J2018,margin_ranges!$E$5:$F$10,2,FALSE))</f>
        <v>11.1</v>
      </c>
      <c r="Q2018">
        <f>SUMIF($C$2:$C$4819,$C2018,$P$2:$P6835)/SUMIF($C$2:$C$4819,$C2018,$L$2:$L$4819)</f>
        <v>0.3</v>
      </c>
    </row>
    <row r="2019" spans="1:17" hidden="1" x14ac:dyDescent="0.3">
      <c r="A2019" t="s">
        <v>11502</v>
      </c>
      <c r="B2019" t="s">
        <v>5320</v>
      </c>
      <c r="C2019" t="s">
        <v>5342</v>
      </c>
      <c r="D2019" t="s">
        <v>5345</v>
      </c>
      <c r="E2019" t="s">
        <v>5346</v>
      </c>
      <c r="F2019" t="s">
        <v>11511</v>
      </c>
      <c r="G2019" s="2">
        <v>27.195399999999999</v>
      </c>
      <c r="H2019" t="s">
        <v>11512</v>
      </c>
      <c r="I2019">
        <v>0.3</v>
      </c>
      <c r="K2019" s="3">
        <f t="shared" si="32"/>
        <v>0.3</v>
      </c>
      <c r="L2019" s="4">
        <v>32</v>
      </c>
      <c r="M2019">
        <v>35</v>
      </c>
      <c r="N2019" s="3">
        <v>5.8099999999999999E-2</v>
      </c>
      <c r="O2019" s="3">
        <v>6.0999999999999999E-2</v>
      </c>
      <c r="P2019" s="4">
        <f>$L2019*IF($J2019="",$I2019,VLOOKUP($J2019,margin_ranges!$E$5:$F$10,2,FALSE))</f>
        <v>9.6</v>
      </c>
      <c r="Q2019">
        <f>SUMIF($C$2:$C$4819,$C2019,$P$2:$P6836)/SUMIF($C$2:$C$4819,$C2019,$L$2:$L$4819)</f>
        <v>0.3</v>
      </c>
    </row>
    <row r="2020" spans="1:17" hidden="1" x14ac:dyDescent="0.3">
      <c r="A2020" t="s">
        <v>11502</v>
      </c>
      <c r="B2020" t="s">
        <v>5320</v>
      </c>
      <c r="C2020" t="s">
        <v>5342</v>
      </c>
      <c r="D2020" t="s">
        <v>5347</v>
      </c>
      <c r="E2020" t="s">
        <v>5348</v>
      </c>
      <c r="F2020" t="s">
        <v>11511</v>
      </c>
      <c r="G2020" s="2">
        <v>27.195399999999999</v>
      </c>
      <c r="H2020" t="s">
        <v>11512</v>
      </c>
      <c r="I2020">
        <v>0.3</v>
      </c>
      <c r="K2020" s="3">
        <f t="shared" si="32"/>
        <v>0.3</v>
      </c>
      <c r="L2020" s="4">
        <v>23</v>
      </c>
      <c r="M2020">
        <v>25</v>
      </c>
      <c r="N2020" s="3">
        <v>5.1900000000000002E-2</v>
      </c>
      <c r="O2020" s="3">
        <v>6.0999999999999999E-2</v>
      </c>
      <c r="P2020" s="4">
        <f>$L2020*IF($J2020="",$I2020,VLOOKUP($J2020,margin_ranges!$E$5:$F$10,2,FALSE))</f>
        <v>6.8999999999999995</v>
      </c>
      <c r="Q2020">
        <f>SUMIF($C$2:$C$4819,$C2020,$P$2:$P6837)/SUMIF($C$2:$C$4819,$C2020,$L$2:$L$4819)</f>
        <v>0.3</v>
      </c>
    </row>
    <row r="2021" spans="1:17" hidden="1" x14ac:dyDescent="0.3">
      <c r="A2021" t="s">
        <v>11502</v>
      </c>
      <c r="B2021" t="s">
        <v>5320</v>
      </c>
      <c r="C2021" t="s">
        <v>5349</v>
      </c>
      <c r="D2021" t="s">
        <v>5350</v>
      </c>
      <c r="E2021" t="s">
        <v>5351</v>
      </c>
      <c r="F2021" t="s">
        <v>11513</v>
      </c>
      <c r="G2021" s="2">
        <v>40</v>
      </c>
      <c r="H2021" t="s">
        <v>11514</v>
      </c>
      <c r="I2021">
        <v>0.43</v>
      </c>
      <c r="K2021" s="3">
        <f t="shared" si="32"/>
        <v>0.42999999999999994</v>
      </c>
      <c r="L2021" s="4">
        <v>5267</v>
      </c>
      <c r="M2021">
        <v>42</v>
      </c>
      <c r="N2021" s="3">
        <v>0.05</v>
      </c>
      <c r="O2021" s="3">
        <v>3.7999999999999999E-2</v>
      </c>
      <c r="P2021" s="4">
        <f>$L2021*IF($J2021="",$I2021,VLOOKUP($J2021,margin_ranges!$E$5:$F$10,2,FALSE))</f>
        <v>2264.81</v>
      </c>
      <c r="Q2021">
        <f>SUMIF($C$2:$C$4819,$C2021,$P$2:$P6838)/SUMIF($C$2:$C$4819,$C2021,$L$2:$L$4819)</f>
        <v>0.42999999999999994</v>
      </c>
    </row>
    <row r="2022" spans="1:17" hidden="1" x14ac:dyDescent="0.3">
      <c r="A2022" t="s">
        <v>11502</v>
      </c>
      <c r="B2022" t="s">
        <v>5320</v>
      </c>
      <c r="C2022" t="s">
        <v>5349</v>
      </c>
      <c r="D2022" t="s">
        <v>5352</v>
      </c>
      <c r="E2022" t="s">
        <v>5353</v>
      </c>
      <c r="F2022" t="s">
        <v>11513</v>
      </c>
      <c r="G2022" s="2">
        <v>40</v>
      </c>
      <c r="H2022" t="s">
        <v>11514</v>
      </c>
      <c r="I2022">
        <v>0.43</v>
      </c>
      <c r="K2022" s="3">
        <f t="shared" si="32"/>
        <v>0.42999999999999994</v>
      </c>
      <c r="L2022" s="4">
        <v>4569</v>
      </c>
      <c r="M2022">
        <v>37</v>
      </c>
      <c r="N2022" s="3">
        <v>3.3599999999999998E-2</v>
      </c>
      <c r="O2022" s="3">
        <v>3.7999999999999999E-2</v>
      </c>
      <c r="P2022" s="4">
        <f>$L2022*IF($J2022="",$I2022,VLOOKUP($J2022,margin_ranges!$E$5:$F$10,2,FALSE))</f>
        <v>1964.67</v>
      </c>
      <c r="Q2022">
        <f>SUMIF($C$2:$C$4819,$C2022,$P$2:$P6839)/SUMIF($C$2:$C$4819,$C2022,$L$2:$L$4819)</f>
        <v>0.42999999999999994</v>
      </c>
    </row>
    <row r="2023" spans="1:17" hidden="1" x14ac:dyDescent="0.3">
      <c r="A2023" t="s">
        <v>11502</v>
      </c>
      <c r="B2023" t="s">
        <v>5320</v>
      </c>
      <c r="C2023" t="s">
        <v>5349</v>
      </c>
      <c r="D2023" t="s">
        <v>5354</v>
      </c>
      <c r="E2023" t="s">
        <v>5355</v>
      </c>
      <c r="F2023" t="s">
        <v>11513</v>
      </c>
      <c r="G2023" s="2">
        <v>40</v>
      </c>
      <c r="H2023" t="s">
        <v>11514</v>
      </c>
      <c r="I2023">
        <v>0.43</v>
      </c>
      <c r="K2023" s="3">
        <f t="shared" si="32"/>
        <v>0.42999999999999994</v>
      </c>
      <c r="L2023" s="4">
        <v>2621</v>
      </c>
      <c r="M2023">
        <v>21</v>
      </c>
      <c r="N2023" s="3">
        <v>2.3599999999999999E-2</v>
      </c>
      <c r="O2023" s="3">
        <v>3.7999999999999999E-2</v>
      </c>
      <c r="P2023" s="4">
        <f>$L2023*IF($J2023="",$I2023,VLOOKUP($J2023,margin_ranges!$E$5:$F$10,2,FALSE))</f>
        <v>1127.03</v>
      </c>
      <c r="Q2023">
        <f>SUMIF($C$2:$C$4819,$C2023,$P$2:$P6840)/SUMIF($C$2:$C$4819,$C2023,$L$2:$L$4819)</f>
        <v>0.42999999999999994</v>
      </c>
    </row>
    <row r="2024" spans="1:17" hidden="1" x14ac:dyDescent="0.3">
      <c r="A2024" t="s">
        <v>11502</v>
      </c>
      <c r="B2024" t="s">
        <v>5320</v>
      </c>
      <c r="C2024" t="s">
        <v>5356</v>
      </c>
      <c r="D2024" t="s">
        <v>5357</v>
      </c>
      <c r="E2024" t="s">
        <v>5358</v>
      </c>
      <c r="F2024" t="s">
        <v>11513</v>
      </c>
      <c r="G2024" s="2">
        <v>37.2181</v>
      </c>
      <c r="H2024" t="s">
        <v>11516</v>
      </c>
      <c r="I2024">
        <v>0.43</v>
      </c>
      <c r="K2024" s="3">
        <f t="shared" si="32"/>
        <v>0.42999999999999994</v>
      </c>
      <c r="L2024" s="4">
        <v>3135</v>
      </c>
      <c r="M2024">
        <v>28</v>
      </c>
      <c r="N2024" s="3">
        <v>5.8999999999999997E-2</v>
      </c>
      <c r="O2024" s="3">
        <v>3.7600000000000001E-2</v>
      </c>
      <c r="P2024" s="4">
        <f>$L2024*IF($J2024="",$I2024,VLOOKUP($J2024,margin_ranges!$E$5:$F$10,2,FALSE))</f>
        <v>1348.05</v>
      </c>
      <c r="Q2024">
        <f>SUMIF($C$2:$C$4819,$C2024,$P$2:$P6841)/SUMIF($C$2:$C$4819,$C2024,$L$2:$L$4819)</f>
        <v>0.42999999999999994</v>
      </c>
    </row>
    <row r="2025" spans="1:17" hidden="1" x14ac:dyDescent="0.3">
      <c r="A2025" t="s">
        <v>11502</v>
      </c>
      <c r="B2025" t="s">
        <v>5320</v>
      </c>
      <c r="C2025" t="s">
        <v>5356</v>
      </c>
      <c r="D2025" t="s">
        <v>5359</v>
      </c>
      <c r="E2025" t="s">
        <v>5360</v>
      </c>
      <c r="F2025" t="s">
        <v>11513</v>
      </c>
      <c r="G2025" s="2">
        <v>37.2181</v>
      </c>
      <c r="H2025" t="s">
        <v>11514</v>
      </c>
      <c r="I2025">
        <v>0.43</v>
      </c>
      <c r="K2025" s="3">
        <f t="shared" si="32"/>
        <v>0.42999999999999994</v>
      </c>
      <c r="L2025" s="4">
        <v>5039</v>
      </c>
      <c r="M2025">
        <v>45</v>
      </c>
      <c r="N2025" s="3">
        <v>5.8099999999999999E-2</v>
      </c>
      <c r="O2025" s="3">
        <v>3.7600000000000001E-2</v>
      </c>
      <c r="P2025" s="4">
        <f>$L2025*IF($J2025="",$I2025,VLOOKUP($J2025,margin_ranges!$E$5:$F$10,2,FALSE))</f>
        <v>2166.77</v>
      </c>
      <c r="Q2025">
        <f>SUMIF($C$2:$C$4819,$C2025,$P$2:$P6842)/SUMIF($C$2:$C$4819,$C2025,$L$2:$L$4819)</f>
        <v>0.42999999999999994</v>
      </c>
    </row>
    <row r="2026" spans="1:17" hidden="1" x14ac:dyDescent="0.3">
      <c r="A2026" t="s">
        <v>11502</v>
      </c>
      <c r="B2026" t="s">
        <v>5320</v>
      </c>
      <c r="C2026" t="s">
        <v>5356</v>
      </c>
      <c r="D2026" t="s">
        <v>5361</v>
      </c>
      <c r="E2026" t="s">
        <v>5362</v>
      </c>
      <c r="F2026" t="s">
        <v>11513</v>
      </c>
      <c r="G2026" s="2">
        <v>37.2181</v>
      </c>
      <c r="H2026" t="s">
        <v>11514</v>
      </c>
      <c r="I2026">
        <v>0.43</v>
      </c>
      <c r="K2026" s="3">
        <f t="shared" si="32"/>
        <v>0.42999999999999994</v>
      </c>
      <c r="L2026" s="4">
        <v>3096</v>
      </c>
      <c r="M2026">
        <v>27</v>
      </c>
      <c r="N2026" s="3">
        <v>1.55E-2</v>
      </c>
      <c r="O2026" s="3">
        <v>3.7600000000000001E-2</v>
      </c>
      <c r="P2026" s="4">
        <f>$L2026*IF($J2026="",$I2026,VLOOKUP($J2026,margin_ranges!$E$5:$F$10,2,FALSE))</f>
        <v>1331.28</v>
      </c>
      <c r="Q2026">
        <f>SUMIF($C$2:$C$4819,$C2026,$P$2:$P6843)/SUMIF($C$2:$C$4819,$C2026,$L$2:$L$4819)</f>
        <v>0.42999999999999994</v>
      </c>
    </row>
    <row r="2027" spans="1:17" hidden="1" x14ac:dyDescent="0.3">
      <c r="A2027" t="s">
        <v>11502</v>
      </c>
      <c r="B2027" t="s">
        <v>5320</v>
      </c>
      <c r="C2027" t="s">
        <v>5363</v>
      </c>
      <c r="D2027" t="s">
        <v>5364</v>
      </c>
      <c r="E2027" t="s">
        <v>5365</v>
      </c>
      <c r="F2027" t="s">
        <v>11513</v>
      </c>
      <c r="G2027" s="2">
        <v>38.642600000000002</v>
      </c>
      <c r="H2027" t="s">
        <v>11514</v>
      </c>
      <c r="I2027">
        <v>0.43</v>
      </c>
      <c r="K2027" s="3">
        <f t="shared" si="32"/>
        <v>0.42999999999999994</v>
      </c>
      <c r="L2027" s="4">
        <v>215</v>
      </c>
      <c r="M2027">
        <v>2</v>
      </c>
      <c r="N2027" s="3">
        <v>2.47E-2</v>
      </c>
      <c r="O2027" s="3">
        <v>2.69E-2</v>
      </c>
      <c r="P2027" s="4">
        <f>$L2027*IF($J2027="",$I2027,VLOOKUP($J2027,margin_ranges!$E$5:$F$10,2,FALSE))</f>
        <v>92.45</v>
      </c>
      <c r="Q2027">
        <f>SUMIF($C$2:$C$4819,$C2027,$P$2:$P6844)/SUMIF($C$2:$C$4819,$C2027,$L$2:$L$4819)</f>
        <v>0.42999999999999994</v>
      </c>
    </row>
    <row r="2028" spans="1:17" hidden="1" x14ac:dyDescent="0.3">
      <c r="A2028" t="s">
        <v>11502</v>
      </c>
      <c r="B2028" t="s">
        <v>5320</v>
      </c>
      <c r="C2028" t="s">
        <v>5363</v>
      </c>
      <c r="D2028" s="1" t="s">
        <v>5366</v>
      </c>
      <c r="E2028" t="s">
        <v>5367</v>
      </c>
      <c r="F2028" t="s">
        <v>11513</v>
      </c>
      <c r="G2028" s="2">
        <v>38.642600000000002</v>
      </c>
      <c r="H2028" t="s">
        <v>11514</v>
      </c>
      <c r="I2028">
        <v>0.43</v>
      </c>
      <c r="K2028" s="3">
        <f t="shared" si="32"/>
        <v>0.42999999999999994</v>
      </c>
      <c r="L2028" s="4">
        <v>8963</v>
      </c>
      <c r="M2028">
        <v>71</v>
      </c>
      <c r="N2028" s="3">
        <v>2.9499999999999998E-2</v>
      </c>
      <c r="O2028" s="3">
        <v>2.69E-2</v>
      </c>
      <c r="P2028" s="4">
        <f>$L2028*IF($J2028="",$I2028,VLOOKUP($J2028,margin_ranges!$E$5:$F$10,2,FALSE))</f>
        <v>3854.09</v>
      </c>
      <c r="Q2028">
        <f>SUMIF($C$2:$C$4819,$C2028,$P$2:$P6845)/SUMIF($C$2:$C$4819,$C2028,$L$2:$L$4819)</f>
        <v>0.42999999999999994</v>
      </c>
    </row>
    <row r="2029" spans="1:17" hidden="1" x14ac:dyDescent="0.3">
      <c r="A2029" t="s">
        <v>11502</v>
      </c>
      <c r="B2029" t="s">
        <v>5320</v>
      </c>
      <c r="C2029" t="s">
        <v>5363</v>
      </c>
      <c r="D2029" t="s">
        <v>5368</v>
      </c>
      <c r="E2029" t="s">
        <v>5369</v>
      </c>
      <c r="F2029" t="s">
        <v>11513</v>
      </c>
      <c r="G2029" s="2">
        <v>38.642600000000002</v>
      </c>
      <c r="H2029" t="s">
        <v>11514</v>
      </c>
      <c r="I2029">
        <v>0.43</v>
      </c>
      <c r="K2029" s="3">
        <f t="shared" si="32"/>
        <v>0.42999999999999994</v>
      </c>
      <c r="L2029" s="4">
        <v>3420</v>
      </c>
      <c r="M2029">
        <v>27</v>
      </c>
      <c r="N2029" s="3">
        <v>2.1499999999999998E-2</v>
      </c>
      <c r="O2029" s="3">
        <v>2.69E-2</v>
      </c>
      <c r="P2029" s="4">
        <f>$L2029*IF($J2029="",$I2029,VLOOKUP($J2029,margin_ranges!$E$5:$F$10,2,FALSE))</f>
        <v>1470.6</v>
      </c>
      <c r="Q2029">
        <f>SUMIF($C$2:$C$4819,$C2029,$P$2:$P6846)/SUMIF($C$2:$C$4819,$C2029,$L$2:$L$4819)</f>
        <v>0.42999999999999994</v>
      </c>
    </row>
    <row r="2030" spans="1:17" hidden="1" x14ac:dyDescent="0.3">
      <c r="A2030" t="s">
        <v>11502</v>
      </c>
      <c r="B2030" t="s">
        <v>6327</v>
      </c>
      <c r="C2030" t="s">
        <v>6334</v>
      </c>
      <c r="D2030" t="s">
        <v>6335</v>
      </c>
      <c r="E2030" t="s">
        <v>6336</v>
      </c>
      <c r="F2030" t="s">
        <v>11511</v>
      </c>
      <c r="G2030" s="2">
        <v>29</v>
      </c>
      <c r="H2030" t="s">
        <v>11512</v>
      </c>
      <c r="I2030">
        <v>0.3</v>
      </c>
      <c r="K2030" s="3">
        <f t="shared" si="32"/>
        <v>0.3</v>
      </c>
      <c r="L2030" s="4">
        <v>89</v>
      </c>
      <c r="M2030">
        <v>100</v>
      </c>
      <c r="N2030" s="3">
        <v>0.41870000000000002</v>
      </c>
      <c r="O2030" s="3">
        <v>0.41760000000000003</v>
      </c>
      <c r="P2030" s="4">
        <f>$L2030*IF($J2030="",$I2030,VLOOKUP($J2030,margin_ranges!$E$5:$F$10,2,FALSE))</f>
        <v>26.7</v>
      </c>
      <c r="Q2030">
        <f>SUMIF($C$2:$C$4819,$C2030,$P$2:$P6847)/SUMIF($C$2:$C$4819,$C2030,$L$2:$L$4819)</f>
        <v>0.3</v>
      </c>
    </row>
    <row r="2031" spans="1:17" hidden="1" x14ac:dyDescent="0.3">
      <c r="A2031" t="s">
        <v>11502</v>
      </c>
      <c r="B2031" t="s">
        <v>1007</v>
      </c>
      <c r="C2031" s="1" t="s">
        <v>1082</v>
      </c>
      <c r="D2031" t="s">
        <v>1083</v>
      </c>
      <c r="E2031" t="s">
        <v>1084</v>
      </c>
      <c r="F2031" t="s">
        <v>11511</v>
      </c>
      <c r="G2031" s="2">
        <v>36.448900000000002</v>
      </c>
      <c r="H2031" t="s">
        <v>11512</v>
      </c>
      <c r="I2031">
        <v>0.3</v>
      </c>
      <c r="K2031" s="3">
        <f t="shared" si="32"/>
        <v>0.3</v>
      </c>
      <c r="L2031" s="4">
        <v>21</v>
      </c>
      <c r="M2031">
        <v>36</v>
      </c>
      <c r="N2031" s="3">
        <v>0.13969999999999999</v>
      </c>
      <c r="O2031" s="3">
        <v>0.1343</v>
      </c>
      <c r="P2031" s="4">
        <f>$L2031*IF($J2031="",$I2031,VLOOKUP($J2031,margin_ranges!$E$5:$F$10,2,FALSE))</f>
        <v>6.3</v>
      </c>
      <c r="Q2031">
        <f>SUMIF($C$2:$C$4819,$C2031,$P$2:$P6848)/SUMIF($C$2:$C$4819,$C2031,$L$2:$L$4819)</f>
        <v>0.3</v>
      </c>
    </row>
    <row r="2032" spans="1:17" hidden="1" x14ac:dyDescent="0.3">
      <c r="A2032" t="s">
        <v>11502</v>
      </c>
      <c r="B2032" t="s">
        <v>1007</v>
      </c>
      <c r="C2032" t="s">
        <v>1082</v>
      </c>
      <c r="D2032" t="s">
        <v>1085</v>
      </c>
      <c r="E2032" t="s">
        <v>1086</v>
      </c>
      <c r="F2032" t="s">
        <v>11511</v>
      </c>
      <c r="G2032" s="2">
        <v>36.448900000000002</v>
      </c>
      <c r="H2032" t="s">
        <v>11515</v>
      </c>
      <c r="I2032">
        <v>0.3</v>
      </c>
      <c r="K2032" s="3">
        <f t="shared" si="32"/>
        <v>0.3</v>
      </c>
      <c r="L2032" s="4">
        <v>37</v>
      </c>
      <c r="M2032">
        <v>64</v>
      </c>
      <c r="N2032" s="3">
        <v>0.13320000000000001</v>
      </c>
      <c r="O2032" s="3">
        <v>0.1343</v>
      </c>
      <c r="P2032" s="4">
        <f>$L2032*IF($J2032="",$I2032,VLOOKUP($J2032,margin_ranges!$E$5:$F$10,2,FALSE))</f>
        <v>11.1</v>
      </c>
      <c r="Q2032">
        <f>SUMIF($C$2:$C$4819,$C2032,$P$2:$P6849)/SUMIF($C$2:$C$4819,$C2032,$L$2:$L$4819)</f>
        <v>0.3</v>
      </c>
    </row>
    <row r="2033" spans="1:17" hidden="1" x14ac:dyDescent="0.3">
      <c r="A2033" t="s">
        <v>11502</v>
      </c>
      <c r="B2033" t="s">
        <v>893</v>
      </c>
      <c r="C2033" t="s">
        <v>894</v>
      </c>
      <c r="D2033" t="s">
        <v>895</v>
      </c>
      <c r="E2033" t="s">
        <v>896</v>
      </c>
      <c r="F2033" t="s">
        <v>11513</v>
      </c>
      <c r="G2033" s="2">
        <v>27.3796</v>
      </c>
      <c r="H2033" t="s">
        <v>11515</v>
      </c>
      <c r="I2033">
        <v>0.3</v>
      </c>
      <c r="K2033" s="3">
        <f t="shared" si="32"/>
        <v>0.3</v>
      </c>
      <c r="L2033" s="4">
        <v>4164</v>
      </c>
      <c r="M2033">
        <v>41</v>
      </c>
      <c r="N2033" s="3">
        <v>0.2223</v>
      </c>
      <c r="O2033" s="3">
        <v>0.27910000000000001</v>
      </c>
      <c r="P2033" s="4">
        <f>$L2033*IF($J2033="",$I2033,VLOOKUP($J2033,margin_ranges!$E$5:$F$10,2,FALSE))</f>
        <v>1249.2</v>
      </c>
      <c r="Q2033">
        <f>SUMIF($C$2:$C$4819,$C2033,$P$2:$P6850)/SUMIF($C$2:$C$4819,$C2033,$L$2:$L$4819)</f>
        <v>0.3</v>
      </c>
    </row>
    <row r="2034" spans="1:17" hidden="1" x14ac:dyDescent="0.3">
      <c r="A2034" t="s">
        <v>11502</v>
      </c>
      <c r="B2034" t="s">
        <v>893</v>
      </c>
      <c r="C2034" t="s">
        <v>894</v>
      </c>
      <c r="D2034" t="s">
        <v>897</v>
      </c>
      <c r="E2034" t="s">
        <v>898</v>
      </c>
      <c r="F2034" t="s">
        <v>11513</v>
      </c>
      <c r="G2034" s="2">
        <v>27.3796</v>
      </c>
      <c r="H2034" t="s">
        <v>11515</v>
      </c>
      <c r="I2034">
        <v>0.3</v>
      </c>
      <c r="K2034" s="3">
        <f t="shared" si="32"/>
        <v>0.3</v>
      </c>
      <c r="L2034" s="4">
        <v>6115</v>
      </c>
      <c r="M2034">
        <v>59</v>
      </c>
      <c r="N2034" s="3">
        <v>0.33610000000000001</v>
      </c>
      <c r="O2034" s="3">
        <v>0.27910000000000001</v>
      </c>
      <c r="P2034" s="4">
        <f>$L2034*IF($J2034="",$I2034,VLOOKUP($J2034,margin_ranges!$E$5:$F$10,2,FALSE))</f>
        <v>1834.5</v>
      </c>
      <c r="Q2034">
        <f>SUMIF($C$2:$C$4819,$C2034,$P$2:$P6851)/SUMIF($C$2:$C$4819,$C2034,$L$2:$L$4819)</f>
        <v>0.3</v>
      </c>
    </row>
    <row r="2035" spans="1:17" x14ac:dyDescent="0.3">
      <c r="A2035" t="s">
        <v>11502</v>
      </c>
      <c r="B2035" t="s">
        <v>5384</v>
      </c>
      <c r="C2035" t="s">
        <v>5384</v>
      </c>
      <c r="D2035" t="s">
        <v>5399</v>
      </c>
      <c r="E2035" t="s">
        <v>5400</v>
      </c>
      <c r="F2035" t="s">
        <v>11513</v>
      </c>
      <c r="G2035" s="2">
        <v>32.584800000000001</v>
      </c>
      <c r="H2035" t="s">
        <v>11512</v>
      </c>
      <c r="I2035">
        <v>0.3</v>
      </c>
      <c r="J2035" t="s">
        <v>11512</v>
      </c>
      <c r="K2035" s="3">
        <f t="shared" si="32"/>
        <v>0.36509091729459003</v>
      </c>
      <c r="L2035" s="4">
        <v>5838</v>
      </c>
      <c r="M2035">
        <v>26</v>
      </c>
      <c r="N2035" s="3">
        <v>0.25380000000000003</v>
      </c>
      <c r="O2035" s="3">
        <v>0.37419999999999998</v>
      </c>
      <c r="P2035" s="4">
        <f>$L2035*IF($J2035="",$I2035,VLOOKUP($J2035,margin_ranges!$E$5:$F$10,2,FALSE))</f>
        <v>1751.3999999999999</v>
      </c>
      <c r="Q2035">
        <f>SUMIF($C$2:$C$4819,$C2035,$P$2:$P6852)/SUMIF($C$2:$C$4819,$C2035,$L$2:$L$4819)</f>
        <v>0.36509091729459003</v>
      </c>
    </row>
    <row r="2036" spans="1:17" x14ac:dyDescent="0.3">
      <c r="A2036" t="s">
        <v>11502</v>
      </c>
      <c r="B2036" t="s">
        <v>5384</v>
      </c>
      <c r="C2036" t="s">
        <v>5384</v>
      </c>
      <c r="D2036" t="s">
        <v>5401</v>
      </c>
      <c r="E2036" t="s">
        <v>5402</v>
      </c>
      <c r="F2036" t="s">
        <v>11513</v>
      </c>
      <c r="G2036" s="2">
        <v>32.584800000000001</v>
      </c>
      <c r="H2036" t="s">
        <v>11512</v>
      </c>
      <c r="I2036">
        <v>0.3</v>
      </c>
      <c r="J2036" t="s">
        <v>11514</v>
      </c>
      <c r="K2036" s="3">
        <f t="shared" si="32"/>
        <v>0.36509091729459003</v>
      </c>
      <c r="L2036" s="4">
        <v>11097</v>
      </c>
      <c r="M2036">
        <v>50</v>
      </c>
      <c r="N2036" s="3">
        <v>0.58679999999999999</v>
      </c>
      <c r="O2036" s="3">
        <v>0.37419999999999998</v>
      </c>
      <c r="P2036" s="4">
        <f>$L2036*IF($J2036="",$I2036,VLOOKUP($J2036,margin_ranges!$E$5:$F$10,2,FALSE))</f>
        <v>4771.71</v>
      </c>
      <c r="Q2036">
        <f>SUMIF($C$2:$C$4819,$C2036,$P$2:$P6853)/SUMIF($C$2:$C$4819,$C2036,$L$2:$L$4819)</f>
        <v>0.36509091729459003</v>
      </c>
    </row>
    <row r="2037" spans="1:17" x14ac:dyDescent="0.3">
      <c r="A2037" t="s">
        <v>11502</v>
      </c>
      <c r="B2037" t="s">
        <v>5384</v>
      </c>
      <c r="C2037" t="s">
        <v>5384</v>
      </c>
      <c r="D2037" t="s">
        <v>5403</v>
      </c>
      <c r="E2037" t="s">
        <v>5404</v>
      </c>
      <c r="F2037" t="s">
        <v>11513</v>
      </c>
      <c r="G2037" s="2">
        <v>32.584800000000001</v>
      </c>
      <c r="H2037" t="s">
        <v>11515</v>
      </c>
      <c r="I2037">
        <v>0.3</v>
      </c>
      <c r="J2037" t="s">
        <v>11512</v>
      </c>
      <c r="K2037" s="3">
        <f t="shared" si="32"/>
        <v>0.36509091729459003</v>
      </c>
      <c r="L2037" s="4">
        <v>5228</v>
      </c>
      <c r="M2037">
        <v>24</v>
      </c>
      <c r="N2037" s="3">
        <v>0.33529999999999999</v>
      </c>
      <c r="O2037" s="3">
        <v>0.37419999999999998</v>
      </c>
      <c r="P2037" s="4">
        <f>$L2037*IF($J2037="",$I2037,VLOOKUP($J2037,margin_ranges!$E$5:$F$10,2,FALSE))</f>
        <v>1568.3999999999999</v>
      </c>
      <c r="Q2037">
        <f>SUMIF($C$2:$C$4819,$C2037,$P$2:$P6854)/SUMIF($C$2:$C$4819,$C2037,$L$2:$L$4819)</f>
        <v>0.36509091729459003</v>
      </c>
    </row>
    <row r="2038" spans="1:17" hidden="1" x14ac:dyDescent="0.3">
      <c r="A2038" t="s">
        <v>11502</v>
      </c>
      <c r="B2038" t="s">
        <v>5384</v>
      </c>
      <c r="C2038" t="s">
        <v>5405</v>
      </c>
      <c r="D2038" t="s">
        <v>5406</v>
      </c>
      <c r="E2038" t="s">
        <v>5407</v>
      </c>
      <c r="F2038" t="s">
        <v>11513</v>
      </c>
      <c r="G2038" s="2">
        <v>29.9514</v>
      </c>
      <c r="H2038" t="s">
        <v>11512</v>
      </c>
      <c r="I2038">
        <v>0.3</v>
      </c>
      <c r="K2038" s="3">
        <f t="shared" si="32"/>
        <v>0.3</v>
      </c>
      <c r="L2038" s="4">
        <v>2957</v>
      </c>
      <c r="M2038">
        <v>35</v>
      </c>
      <c r="N2038" s="3">
        <v>0.25590000000000002</v>
      </c>
      <c r="O2038" s="3">
        <v>0.32229999999999998</v>
      </c>
      <c r="P2038" s="4">
        <f>$L2038*IF($J2038="",$I2038,VLOOKUP($J2038,margin_ranges!$E$5:$F$10,2,FALSE))</f>
        <v>887.1</v>
      </c>
      <c r="Q2038">
        <f>SUMIF($C$2:$C$4819,$C2038,$P$2:$P6855)/SUMIF($C$2:$C$4819,$C2038,$L$2:$L$4819)</f>
        <v>0.3</v>
      </c>
    </row>
    <row r="2039" spans="1:17" x14ac:dyDescent="0.3">
      <c r="A2039" t="s">
        <v>11502</v>
      </c>
      <c r="B2039" t="s">
        <v>5384</v>
      </c>
      <c r="C2039" t="s">
        <v>5405</v>
      </c>
      <c r="D2039" t="s">
        <v>5408</v>
      </c>
      <c r="E2039" t="s">
        <v>5409</v>
      </c>
      <c r="F2039" t="s">
        <v>11513</v>
      </c>
      <c r="G2039" s="2">
        <v>29.9514</v>
      </c>
      <c r="H2039" t="s">
        <v>11517</v>
      </c>
      <c r="I2039">
        <v>0.2</v>
      </c>
      <c r="J2039" t="s">
        <v>11512</v>
      </c>
      <c r="K2039" s="3">
        <f t="shared" si="32"/>
        <v>0.3</v>
      </c>
      <c r="L2039" s="4">
        <v>3163</v>
      </c>
      <c r="M2039">
        <v>37</v>
      </c>
      <c r="N2039" s="3">
        <v>0.3407</v>
      </c>
      <c r="O2039" s="3">
        <v>0.32229999999999998</v>
      </c>
      <c r="P2039" s="4">
        <f>$L2039*IF($J2039="",$I2039,VLOOKUP($J2039,margin_ranges!$E$5:$F$10,2,FALSE))</f>
        <v>948.9</v>
      </c>
      <c r="Q2039">
        <f>SUMIF($C$2:$C$4819,$C2039,$P$2:$P6856)/SUMIF($C$2:$C$4819,$C2039,$L$2:$L$4819)</f>
        <v>0.3</v>
      </c>
    </row>
    <row r="2040" spans="1:17" x14ac:dyDescent="0.3">
      <c r="A2040" t="s">
        <v>11502</v>
      </c>
      <c r="B2040" t="s">
        <v>5384</v>
      </c>
      <c r="C2040" t="s">
        <v>5405</v>
      </c>
      <c r="D2040" t="s">
        <v>5410</v>
      </c>
      <c r="E2040" t="s">
        <v>5411</v>
      </c>
      <c r="F2040" t="s">
        <v>11513</v>
      </c>
      <c r="G2040" s="2">
        <v>29.9514</v>
      </c>
      <c r="H2040" t="s">
        <v>11515</v>
      </c>
      <c r="I2040">
        <v>0.3</v>
      </c>
      <c r="J2040" t="s">
        <v>11515</v>
      </c>
      <c r="K2040" s="3">
        <f t="shared" si="32"/>
        <v>0.3</v>
      </c>
      <c r="L2040" s="4">
        <v>2385</v>
      </c>
      <c r="M2040">
        <v>28</v>
      </c>
      <c r="N2040" s="3">
        <v>0.39300000000000002</v>
      </c>
      <c r="O2040" s="3">
        <v>0.32229999999999998</v>
      </c>
      <c r="P2040" s="4">
        <f>$L2040*IF($J2040="",$I2040,VLOOKUP($J2040,margin_ranges!$E$5:$F$10,2,FALSE))</f>
        <v>715.5</v>
      </c>
      <c r="Q2040">
        <f>SUMIF($C$2:$C$4819,$C2040,$P$2:$P6857)/SUMIF($C$2:$C$4819,$C2040,$L$2:$L$4819)</f>
        <v>0.3</v>
      </c>
    </row>
    <row r="2041" spans="1:17" hidden="1" x14ac:dyDescent="0.3">
      <c r="A2041" t="s">
        <v>11502</v>
      </c>
      <c r="B2041" t="s">
        <v>1360</v>
      </c>
      <c r="C2041" t="s">
        <v>1799</v>
      </c>
      <c r="D2041" t="s">
        <v>1800</v>
      </c>
      <c r="E2041" t="s">
        <v>1801</v>
      </c>
      <c r="F2041" t="s">
        <v>11511</v>
      </c>
      <c r="G2041" s="2">
        <v>29</v>
      </c>
      <c r="H2041" t="s">
        <v>11512</v>
      </c>
      <c r="I2041">
        <v>0.3</v>
      </c>
      <c r="K2041" s="3">
        <f t="shared" si="32"/>
        <v>0.3</v>
      </c>
      <c r="L2041" s="4">
        <v>14</v>
      </c>
      <c r="M2041">
        <v>100</v>
      </c>
      <c r="N2041" s="3">
        <v>0.4662</v>
      </c>
      <c r="O2041" s="3">
        <v>0.4662</v>
      </c>
      <c r="P2041" s="4">
        <f>$L2041*IF($J2041="",$I2041,VLOOKUP($J2041,margin_ranges!$E$5:$F$10,2,FALSE))</f>
        <v>4.2</v>
      </c>
      <c r="Q2041">
        <f>SUMIF($C$2:$C$4819,$C2041,$P$2:$P6858)/SUMIF($C$2:$C$4819,$C2041,$L$2:$L$4819)</f>
        <v>0.3</v>
      </c>
    </row>
    <row r="2042" spans="1:17" hidden="1" x14ac:dyDescent="0.3">
      <c r="A2042" t="s">
        <v>11502</v>
      </c>
      <c r="B2042" t="s">
        <v>1360</v>
      </c>
      <c r="C2042" t="s">
        <v>1802</v>
      </c>
      <c r="D2042" t="s">
        <v>1803</v>
      </c>
      <c r="E2042" t="s">
        <v>1804</v>
      </c>
      <c r="F2042" t="s">
        <v>11511</v>
      </c>
      <c r="G2042" s="2">
        <v>29</v>
      </c>
      <c r="H2042" t="s">
        <v>11512</v>
      </c>
      <c r="I2042">
        <v>0.3</v>
      </c>
      <c r="K2042" s="3">
        <f t="shared" si="32"/>
        <v>0.3</v>
      </c>
      <c r="L2042" s="4">
        <v>49</v>
      </c>
      <c r="M2042">
        <v>51</v>
      </c>
      <c r="N2042" s="3">
        <v>0.41370000000000001</v>
      </c>
      <c r="O2042" s="3">
        <v>0.3674</v>
      </c>
      <c r="P2042" s="4">
        <f>$L2042*IF($J2042="",$I2042,VLOOKUP($J2042,margin_ranges!$E$5:$F$10,2,FALSE))</f>
        <v>14.7</v>
      </c>
      <c r="Q2042">
        <f>SUMIF($C$2:$C$4819,$C2042,$P$2:$P6859)/SUMIF($C$2:$C$4819,$C2042,$L$2:$L$4819)</f>
        <v>0.3</v>
      </c>
    </row>
    <row r="2043" spans="1:17" hidden="1" x14ac:dyDescent="0.3">
      <c r="A2043" t="s">
        <v>11502</v>
      </c>
      <c r="B2043" t="s">
        <v>1360</v>
      </c>
      <c r="C2043" t="s">
        <v>1802</v>
      </c>
      <c r="D2043" t="s">
        <v>1805</v>
      </c>
      <c r="E2043" t="s">
        <v>1806</v>
      </c>
      <c r="F2043" t="s">
        <v>11511</v>
      </c>
      <c r="G2043" s="2">
        <v>29</v>
      </c>
      <c r="H2043" t="s">
        <v>11512</v>
      </c>
      <c r="I2043">
        <v>0.3</v>
      </c>
      <c r="K2043" s="3">
        <f t="shared" si="32"/>
        <v>0.3</v>
      </c>
      <c r="L2043" s="4">
        <v>47</v>
      </c>
      <c r="M2043">
        <v>49</v>
      </c>
      <c r="N2043" s="3">
        <v>0.3286</v>
      </c>
      <c r="O2043" s="3">
        <v>0.3674</v>
      </c>
      <c r="P2043" s="4">
        <f>$L2043*IF($J2043="",$I2043,VLOOKUP($J2043,margin_ranges!$E$5:$F$10,2,FALSE))</f>
        <v>14.1</v>
      </c>
      <c r="Q2043">
        <f>SUMIF($C$2:$C$4819,$C2043,$P$2:$P6860)/SUMIF($C$2:$C$4819,$C2043,$L$2:$L$4819)</f>
        <v>0.3</v>
      </c>
    </row>
    <row r="2044" spans="1:17" hidden="1" x14ac:dyDescent="0.3">
      <c r="A2044" t="s">
        <v>11502</v>
      </c>
      <c r="B2044" t="s">
        <v>1360</v>
      </c>
      <c r="C2044" t="s">
        <v>1807</v>
      </c>
      <c r="D2044" t="s">
        <v>1808</v>
      </c>
      <c r="E2044" t="s">
        <v>1809</v>
      </c>
      <c r="F2044" t="s">
        <v>11511</v>
      </c>
      <c r="G2044" s="2">
        <v>28.298500000000001</v>
      </c>
      <c r="H2044" t="s">
        <v>11512</v>
      </c>
      <c r="I2044">
        <v>0.3</v>
      </c>
      <c r="K2044" s="3">
        <f t="shared" si="32"/>
        <v>0.3</v>
      </c>
      <c r="L2044" s="4">
        <v>26</v>
      </c>
      <c r="M2044">
        <v>49</v>
      </c>
      <c r="N2044" s="3">
        <v>0.48820000000000002</v>
      </c>
      <c r="O2044" s="3">
        <v>0.4778</v>
      </c>
      <c r="P2044" s="4">
        <f>$L2044*IF($J2044="",$I2044,VLOOKUP($J2044,margin_ranges!$E$5:$F$10,2,FALSE))</f>
        <v>7.8</v>
      </c>
      <c r="Q2044">
        <f>SUMIF($C$2:$C$4819,$C2044,$P$2:$P6861)/SUMIF($C$2:$C$4819,$C2044,$L$2:$L$4819)</f>
        <v>0.3</v>
      </c>
    </row>
    <row r="2045" spans="1:17" hidden="1" x14ac:dyDescent="0.3">
      <c r="A2045" t="s">
        <v>11502</v>
      </c>
      <c r="B2045" t="s">
        <v>1360</v>
      </c>
      <c r="C2045" t="s">
        <v>1807</v>
      </c>
      <c r="D2045" t="s">
        <v>1810</v>
      </c>
      <c r="E2045" t="s">
        <v>1811</v>
      </c>
      <c r="F2045" t="s">
        <v>11511</v>
      </c>
      <c r="G2045" s="2">
        <v>28.298500000000001</v>
      </c>
      <c r="H2045" t="s">
        <v>11512</v>
      </c>
      <c r="I2045">
        <v>0.3</v>
      </c>
      <c r="K2045" s="3">
        <f t="shared" si="32"/>
        <v>0.3</v>
      </c>
      <c r="L2045" s="4">
        <v>9</v>
      </c>
      <c r="M2045">
        <v>17</v>
      </c>
      <c r="N2045" s="3">
        <v>0.75560000000000005</v>
      </c>
      <c r="O2045" s="3">
        <v>0.4778</v>
      </c>
      <c r="P2045" s="4">
        <f>$L2045*IF($J2045="",$I2045,VLOOKUP($J2045,margin_ranges!$E$5:$F$10,2,FALSE))</f>
        <v>2.6999999999999997</v>
      </c>
      <c r="Q2045">
        <f>SUMIF($C$2:$C$4819,$C2045,$P$2:$P6862)/SUMIF($C$2:$C$4819,$C2045,$L$2:$L$4819)</f>
        <v>0.3</v>
      </c>
    </row>
    <row r="2046" spans="1:17" hidden="1" x14ac:dyDescent="0.3">
      <c r="A2046" t="s">
        <v>11502</v>
      </c>
      <c r="B2046" t="s">
        <v>1360</v>
      </c>
      <c r="C2046" t="s">
        <v>1807</v>
      </c>
      <c r="D2046" t="s">
        <v>1812</v>
      </c>
      <c r="E2046" t="s">
        <v>1813</v>
      </c>
      <c r="F2046" t="s">
        <v>11511</v>
      </c>
      <c r="G2046" s="2">
        <v>28.298500000000001</v>
      </c>
      <c r="H2046" t="s">
        <v>11512</v>
      </c>
      <c r="I2046">
        <v>0.3</v>
      </c>
      <c r="K2046" s="3">
        <f t="shared" si="32"/>
        <v>0.3</v>
      </c>
      <c r="L2046" s="4">
        <v>18</v>
      </c>
      <c r="M2046">
        <v>34</v>
      </c>
      <c r="N2046" s="3">
        <v>0.39190000000000003</v>
      </c>
      <c r="O2046" s="3">
        <v>0.4778</v>
      </c>
      <c r="P2046" s="4">
        <f>$L2046*IF($J2046="",$I2046,VLOOKUP($J2046,margin_ranges!$E$5:$F$10,2,FALSE))</f>
        <v>5.3999999999999995</v>
      </c>
      <c r="Q2046">
        <f>SUMIF($C$2:$C$4819,$C2046,$P$2:$P6863)/SUMIF($C$2:$C$4819,$C2046,$L$2:$L$4819)</f>
        <v>0.3</v>
      </c>
    </row>
    <row r="2047" spans="1:17" hidden="1" x14ac:dyDescent="0.3">
      <c r="A2047" t="s">
        <v>11502</v>
      </c>
      <c r="B2047" t="s">
        <v>5007</v>
      </c>
      <c r="C2047" t="s">
        <v>1814</v>
      </c>
      <c r="D2047" t="s">
        <v>5066</v>
      </c>
      <c r="E2047" t="s">
        <v>5067</v>
      </c>
      <c r="F2047" t="s">
        <v>11511</v>
      </c>
      <c r="G2047" s="2">
        <v>16</v>
      </c>
      <c r="H2047" t="s">
        <v>11512</v>
      </c>
      <c r="I2047">
        <v>0.3</v>
      </c>
      <c r="K2047" s="3">
        <f t="shared" si="32"/>
        <v>0.3</v>
      </c>
      <c r="L2047" s="4">
        <v>16</v>
      </c>
      <c r="M2047">
        <v>49</v>
      </c>
      <c r="N2047" s="3">
        <v>0.12920000000000001</v>
      </c>
      <c r="O2047" s="3">
        <v>0.13250000000000001</v>
      </c>
      <c r="P2047" s="4">
        <f>$L2047*IF($J2047="",$I2047,VLOOKUP($J2047,margin_ranges!$E$5:$F$10,2,FALSE))</f>
        <v>4.8</v>
      </c>
      <c r="Q2047">
        <f>SUMIF($C$2:$C$4819,$C2047,$P$2:$P6864)/SUMIF($C$2:$C$4819,$C2047,$L$2:$L$4819)</f>
        <v>0.3</v>
      </c>
    </row>
    <row r="2048" spans="1:17" hidden="1" x14ac:dyDescent="0.3">
      <c r="A2048" t="s">
        <v>11502</v>
      </c>
      <c r="B2048" t="s">
        <v>1360</v>
      </c>
      <c r="C2048" t="s">
        <v>1814</v>
      </c>
      <c r="D2048" t="s">
        <v>1815</v>
      </c>
      <c r="E2048" t="s">
        <v>1816</v>
      </c>
      <c r="F2048" t="s">
        <v>11511</v>
      </c>
      <c r="G2048" s="2">
        <v>0</v>
      </c>
      <c r="H2048" t="s">
        <v>11512</v>
      </c>
      <c r="I2048">
        <v>0.3</v>
      </c>
      <c r="K2048" s="3">
        <f t="shared" si="32"/>
        <v>0.3</v>
      </c>
      <c r="L2048" s="4">
        <v>15</v>
      </c>
      <c r="M2048">
        <v>100</v>
      </c>
      <c r="N2048" s="3">
        <v>0.22939999999999999</v>
      </c>
      <c r="O2048" s="3">
        <v>0.15179999999999999</v>
      </c>
      <c r="P2048" s="4">
        <f>$L2048*IF($J2048="",$I2048,VLOOKUP($J2048,margin_ranges!$E$5:$F$10,2,FALSE))</f>
        <v>4.5</v>
      </c>
      <c r="Q2048">
        <f>SUMIF($C$2:$C$4819,$C2048,$P$2:$P6865)/SUMIF($C$2:$C$4819,$C2048,$L$2:$L$4819)</f>
        <v>0.3</v>
      </c>
    </row>
    <row r="2049" spans="1:17" hidden="1" x14ac:dyDescent="0.3">
      <c r="A2049" t="s">
        <v>11502</v>
      </c>
      <c r="B2049" t="s">
        <v>5007</v>
      </c>
      <c r="C2049" t="s">
        <v>1814</v>
      </c>
      <c r="D2049" t="s">
        <v>5068</v>
      </c>
      <c r="E2049" t="s">
        <v>5069</v>
      </c>
      <c r="F2049" t="s">
        <v>11511</v>
      </c>
      <c r="G2049" s="2">
        <v>16</v>
      </c>
      <c r="H2049" t="s">
        <v>11512</v>
      </c>
      <c r="I2049">
        <v>0.3</v>
      </c>
      <c r="K2049" s="3">
        <f t="shared" si="32"/>
        <v>0.3</v>
      </c>
      <c r="L2049" s="4">
        <v>17</v>
      </c>
      <c r="M2049">
        <v>51</v>
      </c>
      <c r="N2049" s="3">
        <v>0.13600000000000001</v>
      </c>
      <c r="O2049" s="3">
        <v>0.13250000000000001</v>
      </c>
      <c r="P2049" s="4">
        <f>$L2049*IF($J2049="",$I2049,VLOOKUP($J2049,margin_ranges!$E$5:$F$10,2,FALSE))</f>
        <v>5.0999999999999996</v>
      </c>
      <c r="Q2049">
        <f>SUMIF($C$2:$C$4819,$C2049,$P$2:$P6866)/SUMIF($C$2:$C$4819,$C2049,$L$2:$L$4819)</f>
        <v>0.3</v>
      </c>
    </row>
    <row r="2050" spans="1:17" hidden="1" x14ac:dyDescent="0.3">
      <c r="A2050" t="s">
        <v>11502</v>
      </c>
      <c r="B2050" t="s">
        <v>1360</v>
      </c>
      <c r="C2050" s="1" t="s">
        <v>1817</v>
      </c>
      <c r="D2050" t="s">
        <v>1818</v>
      </c>
      <c r="E2050" t="s">
        <v>1819</v>
      </c>
      <c r="F2050" t="s">
        <v>11511</v>
      </c>
      <c r="G2050" s="2">
        <v>26.201499999999999</v>
      </c>
      <c r="H2050" t="s">
        <v>11515</v>
      </c>
      <c r="I2050">
        <v>0.3</v>
      </c>
      <c r="K2050" s="3">
        <f t="shared" si="32"/>
        <v>0.3</v>
      </c>
      <c r="L2050" s="4">
        <v>302</v>
      </c>
      <c r="M2050">
        <v>46</v>
      </c>
      <c r="N2050" s="3">
        <v>0.65010000000000001</v>
      </c>
      <c r="O2050" s="3">
        <v>0.42</v>
      </c>
      <c r="P2050" s="4">
        <f>$L2050*IF($J2050="",$I2050,VLOOKUP($J2050,margin_ranges!$E$5:$F$10,2,FALSE))</f>
        <v>90.6</v>
      </c>
      <c r="Q2050">
        <f>SUMIF($C$2:$C$4819,$C2050,$P$2:$P6867)/SUMIF($C$2:$C$4819,$C2050,$L$2:$L$4819)</f>
        <v>0.3</v>
      </c>
    </row>
    <row r="2051" spans="1:17" hidden="1" x14ac:dyDescent="0.3">
      <c r="A2051" t="s">
        <v>11502</v>
      </c>
      <c r="B2051" t="s">
        <v>1360</v>
      </c>
      <c r="C2051" t="s">
        <v>1817</v>
      </c>
      <c r="D2051" t="s">
        <v>1820</v>
      </c>
      <c r="E2051" t="s">
        <v>1821</v>
      </c>
      <c r="F2051" t="s">
        <v>11511</v>
      </c>
      <c r="G2051" s="2">
        <v>26.201499999999999</v>
      </c>
      <c r="H2051" t="s">
        <v>11515</v>
      </c>
      <c r="I2051">
        <v>0.3</v>
      </c>
      <c r="K2051" s="3">
        <f t="shared" ref="K2051:K2114" si="33">Q2051</f>
        <v>0.3</v>
      </c>
      <c r="L2051" s="4">
        <v>112</v>
      </c>
      <c r="M2051">
        <v>17</v>
      </c>
      <c r="N2051" s="3">
        <v>0.29380000000000001</v>
      </c>
      <c r="O2051" s="3">
        <v>0.42</v>
      </c>
      <c r="P2051" s="4">
        <f>$L2051*IF($J2051="",$I2051,VLOOKUP($J2051,margin_ranges!$E$5:$F$10,2,FALSE))</f>
        <v>33.6</v>
      </c>
      <c r="Q2051">
        <f>SUMIF($C$2:$C$4819,$C2051,$P$2:$P6868)/SUMIF($C$2:$C$4819,$C2051,$L$2:$L$4819)</f>
        <v>0.3</v>
      </c>
    </row>
    <row r="2052" spans="1:17" hidden="1" x14ac:dyDescent="0.3">
      <c r="A2052" t="s">
        <v>11502</v>
      </c>
      <c r="B2052" t="s">
        <v>1360</v>
      </c>
      <c r="C2052" t="s">
        <v>1817</v>
      </c>
      <c r="D2052" t="s">
        <v>1822</v>
      </c>
      <c r="E2052" t="s">
        <v>1823</v>
      </c>
      <c r="F2052" t="s">
        <v>11511</v>
      </c>
      <c r="G2052" s="2">
        <v>26.201499999999999</v>
      </c>
      <c r="H2052" t="s">
        <v>11515</v>
      </c>
      <c r="I2052">
        <v>0.3</v>
      </c>
      <c r="K2052" s="3">
        <f t="shared" si="33"/>
        <v>0.3</v>
      </c>
      <c r="L2052" s="4">
        <v>119</v>
      </c>
      <c r="M2052">
        <v>18</v>
      </c>
      <c r="N2052" s="3">
        <v>0.42459999999999998</v>
      </c>
      <c r="O2052" s="3">
        <v>0.42</v>
      </c>
      <c r="P2052" s="4">
        <f>$L2052*IF($J2052="",$I2052,VLOOKUP($J2052,margin_ranges!$E$5:$F$10,2,FALSE))</f>
        <v>35.699999999999996</v>
      </c>
      <c r="Q2052">
        <f>SUMIF($C$2:$C$4819,$C2052,$P$2:$P6869)/SUMIF($C$2:$C$4819,$C2052,$L$2:$L$4819)</f>
        <v>0.3</v>
      </c>
    </row>
    <row r="2053" spans="1:17" hidden="1" x14ac:dyDescent="0.3">
      <c r="A2053" t="s">
        <v>11502</v>
      </c>
      <c r="B2053" t="s">
        <v>1360</v>
      </c>
      <c r="C2053" t="s">
        <v>1817</v>
      </c>
      <c r="D2053" t="s">
        <v>1824</v>
      </c>
      <c r="E2053" t="s">
        <v>1825</v>
      </c>
      <c r="F2053" t="s">
        <v>11511</v>
      </c>
      <c r="G2053" s="2">
        <v>26.201499999999999</v>
      </c>
      <c r="H2053" t="s">
        <v>11515</v>
      </c>
      <c r="I2053">
        <v>0.3</v>
      </c>
      <c r="K2053" s="3">
        <f t="shared" si="33"/>
        <v>0.3</v>
      </c>
      <c r="L2053" s="4">
        <v>125</v>
      </c>
      <c r="M2053">
        <v>19</v>
      </c>
      <c r="N2053" s="3">
        <v>0.28799999999999998</v>
      </c>
      <c r="O2053" s="3">
        <v>0.42</v>
      </c>
      <c r="P2053" s="4">
        <f>$L2053*IF($J2053="",$I2053,VLOOKUP($J2053,margin_ranges!$E$5:$F$10,2,FALSE))</f>
        <v>37.5</v>
      </c>
      <c r="Q2053">
        <f>SUMIF($C$2:$C$4819,$C2053,$P$2:$P6870)/SUMIF($C$2:$C$4819,$C2053,$L$2:$L$4819)</f>
        <v>0.3</v>
      </c>
    </row>
    <row r="2054" spans="1:17" hidden="1" x14ac:dyDescent="0.3">
      <c r="A2054" t="s">
        <v>11502</v>
      </c>
      <c r="B2054" t="s">
        <v>6262</v>
      </c>
      <c r="C2054" t="s">
        <v>6281</v>
      </c>
      <c r="D2054" t="s">
        <v>6282</v>
      </c>
      <c r="E2054" t="s">
        <v>6283</v>
      </c>
      <c r="F2054" t="s">
        <v>11513</v>
      </c>
      <c r="G2054" s="2">
        <v>27.551500000000001</v>
      </c>
      <c r="H2054" t="s">
        <v>11512</v>
      </c>
      <c r="I2054">
        <v>0.3</v>
      </c>
      <c r="K2054" s="3">
        <f t="shared" si="33"/>
        <v>0.29999999999999993</v>
      </c>
      <c r="L2054" s="4">
        <v>80</v>
      </c>
      <c r="M2054">
        <v>33</v>
      </c>
      <c r="N2054" s="3">
        <v>2.47E-2</v>
      </c>
      <c r="O2054" s="3">
        <v>2.3300000000000001E-2</v>
      </c>
      <c r="P2054" s="4">
        <f>$L2054*IF($J2054="",$I2054,VLOOKUP($J2054,margin_ranges!$E$5:$F$10,2,FALSE))</f>
        <v>24</v>
      </c>
      <c r="Q2054">
        <f>SUMIF($C$2:$C$4819,$C2054,$P$2:$P6871)/SUMIF($C$2:$C$4819,$C2054,$L$2:$L$4819)</f>
        <v>0.29999999999999993</v>
      </c>
    </row>
    <row r="2055" spans="1:17" hidden="1" x14ac:dyDescent="0.3">
      <c r="A2055" t="s">
        <v>11502</v>
      </c>
      <c r="B2055" t="s">
        <v>6262</v>
      </c>
      <c r="C2055" t="s">
        <v>6281</v>
      </c>
      <c r="D2055" t="s">
        <v>6284</v>
      </c>
      <c r="E2055" t="s">
        <v>6285</v>
      </c>
      <c r="F2055" t="s">
        <v>11511</v>
      </c>
      <c r="G2055" s="2">
        <v>27.551500000000001</v>
      </c>
      <c r="H2055" t="s">
        <v>11512</v>
      </c>
      <c r="I2055">
        <v>0.3</v>
      </c>
      <c r="K2055" s="3">
        <f t="shared" si="33"/>
        <v>0.29999999999999993</v>
      </c>
      <c r="L2055" s="4">
        <v>68</v>
      </c>
      <c r="M2055">
        <v>28</v>
      </c>
      <c r="N2055" s="3">
        <v>3.3000000000000002E-2</v>
      </c>
      <c r="O2055" s="3">
        <v>2.3300000000000001E-2</v>
      </c>
      <c r="P2055" s="4">
        <f>$L2055*IF($J2055="",$I2055,VLOOKUP($J2055,margin_ranges!$E$5:$F$10,2,FALSE))</f>
        <v>20.399999999999999</v>
      </c>
      <c r="Q2055">
        <f>SUMIF($C$2:$C$4819,$C2055,$P$2:$P6872)/SUMIF($C$2:$C$4819,$C2055,$L$2:$L$4819)</f>
        <v>0.29999999999999993</v>
      </c>
    </row>
    <row r="2056" spans="1:17" hidden="1" x14ac:dyDescent="0.3">
      <c r="A2056" t="s">
        <v>11502</v>
      </c>
      <c r="B2056" t="s">
        <v>6262</v>
      </c>
      <c r="C2056" t="s">
        <v>6281</v>
      </c>
      <c r="D2056" t="s">
        <v>6286</v>
      </c>
      <c r="E2056" t="s">
        <v>6287</v>
      </c>
      <c r="F2056" t="s">
        <v>11511</v>
      </c>
      <c r="G2056" s="2">
        <v>27.551500000000001</v>
      </c>
      <c r="H2056" t="s">
        <v>11512</v>
      </c>
      <c r="I2056">
        <v>0.3</v>
      </c>
      <c r="K2056" s="3">
        <f t="shared" si="33"/>
        <v>0.29999999999999993</v>
      </c>
      <c r="L2056" s="4">
        <v>26</v>
      </c>
      <c r="M2056">
        <v>11</v>
      </c>
      <c r="N2056" s="3">
        <v>1.24E-2</v>
      </c>
      <c r="O2056" s="3">
        <v>2.3300000000000001E-2</v>
      </c>
      <c r="P2056" s="4">
        <f>$L2056*IF($J2056="",$I2056,VLOOKUP($J2056,margin_ranges!$E$5:$F$10,2,FALSE))</f>
        <v>7.8</v>
      </c>
      <c r="Q2056">
        <f>SUMIF($C$2:$C$4819,$C2056,$P$2:$P6873)/SUMIF($C$2:$C$4819,$C2056,$L$2:$L$4819)</f>
        <v>0.29999999999999993</v>
      </c>
    </row>
    <row r="2057" spans="1:17" hidden="1" x14ac:dyDescent="0.3">
      <c r="A2057" t="s">
        <v>11502</v>
      </c>
      <c r="B2057" t="s">
        <v>6262</v>
      </c>
      <c r="C2057" t="s">
        <v>6281</v>
      </c>
      <c r="D2057" t="s">
        <v>6288</v>
      </c>
      <c r="E2057" t="s">
        <v>6289</v>
      </c>
      <c r="F2057" t="s">
        <v>11513</v>
      </c>
      <c r="G2057" s="2">
        <v>27.551500000000001</v>
      </c>
      <c r="H2057" t="s">
        <v>11512</v>
      </c>
      <c r="I2057">
        <v>0.3</v>
      </c>
      <c r="K2057" s="3">
        <f t="shared" si="33"/>
        <v>0.29999999999999993</v>
      </c>
      <c r="L2057" s="4">
        <v>70</v>
      </c>
      <c r="M2057">
        <v>29</v>
      </c>
      <c r="N2057" s="3">
        <v>2.24E-2</v>
      </c>
      <c r="O2057" s="3">
        <v>2.3300000000000001E-2</v>
      </c>
      <c r="P2057" s="4">
        <f>$L2057*IF($J2057="",$I2057,VLOOKUP($J2057,margin_ranges!$E$5:$F$10,2,FALSE))</f>
        <v>21</v>
      </c>
      <c r="Q2057">
        <f>SUMIF($C$2:$C$4819,$C2057,$P$2:$P6874)/SUMIF($C$2:$C$4819,$C2057,$L$2:$L$4819)</f>
        <v>0.29999999999999993</v>
      </c>
    </row>
    <row r="2058" spans="1:17" hidden="1" x14ac:dyDescent="0.3">
      <c r="A2058" t="s">
        <v>11502</v>
      </c>
      <c r="B2058" t="s">
        <v>1360</v>
      </c>
      <c r="C2058" t="s">
        <v>1826</v>
      </c>
      <c r="D2058" t="s">
        <v>1827</v>
      </c>
      <c r="E2058" t="s">
        <v>1828</v>
      </c>
      <c r="F2058" t="s">
        <v>11511</v>
      </c>
      <c r="G2058" s="2">
        <v>27.563700000000001</v>
      </c>
      <c r="H2058" t="s">
        <v>11512</v>
      </c>
      <c r="I2058">
        <v>0.3</v>
      </c>
      <c r="K2058" s="3">
        <f t="shared" si="33"/>
        <v>0.3</v>
      </c>
      <c r="L2058" s="4">
        <v>28</v>
      </c>
      <c r="M2058">
        <v>57</v>
      </c>
      <c r="N2058" s="3">
        <v>0.33560000000000001</v>
      </c>
      <c r="O2058" s="3">
        <v>0.31769999999999998</v>
      </c>
      <c r="P2058" s="4">
        <f>$L2058*IF($J2058="",$I2058,VLOOKUP($J2058,margin_ranges!$E$5:$F$10,2,FALSE))</f>
        <v>8.4</v>
      </c>
      <c r="Q2058">
        <f>SUMIF($C$2:$C$4819,$C2058,$P$2:$P6875)/SUMIF($C$2:$C$4819,$C2058,$L$2:$L$4819)</f>
        <v>0.3</v>
      </c>
    </row>
    <row r="2059" spans="1:17" hidden="1" x14ac:dyDescent="0.3">
      <c r="A2059" t="s">
        <v>11502</v>
      </c>
      <c r="B2059" t="s">
        <v>1360</v>
      </c>
      <c r="C2059" t="s">
        <v>1826</v>
      </c>
      <c r="D2059" t="s">
        <v>1829</v>
      </c>
      <c r="E2059" t="s">
        <v>1830</v>
      </c>
      <c r="F2059" t="s">
        <v>11511</v>
      </c>
      <c r="G2059" s="2">
        <v>27.563700000000001</v>
      </c>
      <c r="H2059" t="s">
        <v>11512</v>
      </c>
      <c r="I2059">
        <v>0.3</v>
      </c>
      <c r="K2059" s="3">
        <f t="shared" si="33"/>
        <v>0.3</v>
      </c>
      <c r="L2059" s="4">
        <v>21</v>
      </c>
      <c r="M2059">
        <v>43</v>
      </c>
      <c r="N2059" s="3">
        <v>0.29730000000000001</v>
      </c>
      <c r="O2059" s="3">
        <v>0.31769999999999998</v>
      </c>
      <c r="P2059" s="4">
        <f>$L2059*IF($J2059="",$I2059,VLOOKUP($J2059,margin_ranges!$E$5:$F$10,2,FALSE))</f>
        <v>6.3</v>
      </c>
      <c r="Q2059">
        <f>SUMIF($C$2:$C$4819,$C2059,$P$2:$P6876)/SUMIF($C$2:$C$4819,$C2059,$L$2:$L$4819)</f>
        <v>0.3</v>
      </c>
    </row>
    <row r="2060" spans="1:17" hidden="1" x14ac:dyDescent="0.3">
      <c r="A2060" t="s">
        <v>11502</v>
      </c>
      <c r="B2060" t="s">
        <v>1360</v>
      </c>
      <c r="C2060" t="s">
        <v>1831</v>
      </c>
      <c r="D2060" t="s">
        <v>1832</v>
      </c>
      <c r="E2060" t="s">
        <v>1833</v>
      </c>
      <c r="F2060" t="s">
        <v>11511</v>
      </c>
      <c r="G2060" s="2">
        <v>29</v>
      </c>
      <c r="H2060" t="s">
        <v>11512</v>
      </c>
      <c r="I2060">
        <v>0.3</v>
      </c>
      <c r="K2060" s="3">
        <f t="shared" si="33"/>
        <v>0.29999999999999993</v>
      </c>
      <c r="L2060" s="4">
        <v>45</v>
      </c>
      <c r="M2060">
        <v>40</v>
      </c>
      <c r="N2060" s="3">
        <v>0.41210000000000002</v>
      </c>
      <c r="O2060" s="3">
        <v>0.41</v>
      </c>
      <c r="P2060" s="4">
        <f>$L2060*IF($J2060="",$I2060,VLOOKUP($J2060,margin_ranges!$E$5:$F$10,2,FALSE))</f>
        <v>13.5</v>
      </c>
      <c r="Q2060">
        <f>SUMIF($C$2:$C$4819,$C2060,$P$2:$P6877)/SUMIF($C$2:$C$4819,$C2060,$L$2:$L$4819)</f>
        <v>0.29999999999999993</v>
      </c>
    </row>
    <row r="2061" spans="1:17" hidden="1" x14ac:dyDescent="0.3">
      <c r="A2061" t="s">
        <v>11502</v>
      </c>
      <c r="B2061" t="s">
        <v>1360</v>
      </c>
      <c r="C2061" t="s">
        <v>1831</v>
      </c>
      <c r="D2061" t="s">
        <v>1834</v>
      </c>
      <c r="E2061" t="s">
        <v>1835</v>
      </c>
      <c r="F2061" t="s">
        <v>11511</v>
      </c>
      <c r="G2061" s="2">
        <v>29</v>
      </c>
      <c r="H2061" t="s">
        <v>11512</v>
      </c>
      <c r="I2061">
        <v>0.3</v>
      </c>
      <c r="K2061" s="3">
        <f t="shared" si="33"/>
        <v>0.29999999999999993</v>
      </c>
      <c r="L2061" s="4">
        <v>67</v>
      </c>
      <c r="M2061">
        <v>60</v>
      </c>
      <c r="N2061" s="3">
        <v>0.40860000000000002</v>
      </c>
      <c r="O2061" s="3">
        <v>0.41</v>
      </c>
      <c r="P2061" s="4">
        <f>$L2061*IF($J2061="",$I2061,VLOOKUP($J2061,margin_ranges!$E$5:$F$10,2,FALSE))</f>
        <v>20.099999999999998</v>
      </c>
      <c r="Q2061">
        <f>SUMIF($C$2:$C$4819,$C2061,$P$2:$P6878)/SUMIF($C$2:$C$4819,$C2061,$L$2:$L$4819)</f>
        <v>0.29999999999999993</v>
      </c>
    </row>
    <row r="2062" spans="1:17" hidden="1" x14ac:dyDescent="0.3">
      <c r="A2062" t="s">
        <v>11502</v>
      </c>
      <c r="B2062" t="s">
        <v>1360</v>
      </c>
      <c r="C2062" t="s">
        <v>1836</v>
      </c>
      <c r="D2062" t="s">
        <v>1837</v>
      </c>
      <c r="E2062" t="s">
        <v>1838</v>
      </c>
      <c r="F2062" t="s">
        <v>11511</v>
      </c>
      <c r="G2062" s="2">
        <v>29</v>
      </c>
      <c r="H2062" t="s">
        <v>11512</v>
      </c>
      <c r="I2062">
        <v>0.3</v>
      </c>
      <c r="K2062" s="3">
        <f t="shared" si="33"/>
        <v>0.3</v>
      </c>
      <c r="L2062" s="4">
        <v>22</v>
      </c>
      <c r="M2062">
        <v>58</v>
      </c>
      <c r="N2062" s="3">
        <v>0.19489999999999999</v>
      </c>
      <c r="O2062" s="3">
        <v>0.2225</v>
      </c>
      <c r="P2062" s="4">
        <f>$L2062*IF($J2062="",$I2062,VLOOKUP($J2062,margin_ranges!$E$5:$F$10,2,FALSE))</f>
        <v>6.6</v>
      </c>
      <c r="Q2062">
        <f>SUMIF($C$2:$C$4819,$C2062,$P$2:$P6879)/SUMIF($C$2:$C$4819,$C2062,$L$2:$L$4819)</f>
        <v>0.3</v>
      </c>
    </row>
    <row r="2063" spans="1:17" hidden="1" x14ac:dyDescent="0.3">
      <c r="A2063" t="s">
        <v>11502</v>
      </c>
      <c r="B2063" t="s">
        <v>1360</v>
      </c>
      <c r="C2063" t="s">
        <v>1836</v>
      </c>
      <c r="D2063" t="s">
        <v>1839</v>
      </c>
      <c r="E2063" t="s">
        <v>1840</v>
      </c>
      <c r="F2063" t="s">
        <v>11511</v>
      </c>
      <c r="G2063" s="2">
        <v>29</v>
      </c>
      <c r="H2063" t="s">
        <v>11512</v>
      </c>
      <c r="I2063">
        <v>0.3</v>
      </c>
      <c r="K2063" s="3">
        <f t="shared" si="33"/>
        <v>0.3</v>
      </c>
      <c r="L2063" s="4">
        <v>16</v>
      </c>
      <c r="M2063">
        <v>42</v>
      </c>
      <c r="N2063" s="3">
        <v>0.2712</v>
      </c>
      <c r="O2063" s="3">
        <v>0.2225</v>
      </c>
      <c r="P2063" s="4">
        <f>$L2063*IF($J2063="",$I2063,VLOOKUP($J2063,margin_ranges!$E$5:$F$10,2,FALSE))</f>
        <v>4.8</v>
      </c>
      <c r="Q2063">
        <f>SUMIF($C$2:$C$4819,$C2063,$P$2:$P6880)/SUMIF($C$2:$C$4819,$C2063,$L$2:$L$4819)</f>
        <v>0.3</v>
      </c>
    </row>
    <row r="2064" spans="1:17" hidden="1" x14ac:dyDescent="0.3">
      <c r="A2064" t="s">
        <v>11502</v>
      </c>
      <c r="B2064" t="s">
        <v>1360</v>
      </c>
      <c r="C2064" t="s">
        <v>1841</v>
      </c>
      <c r="D2064" t="s">
        <v>1842</v>
      </c>
      <c r="E2064" t="s">
        <v>1843</v>
      </c>
      <c r="F2064" t="s">
        <v>11511</v>
      </c>
      <c r="G2064" s="2">
        <v>25.326000000000001</v>
      </c>
      <c r="H2064" t="s">
        <v>11512</v>
      </c>
      <c r="I2064">
        <v>0.3</v>
      </c>
      <c r="K2064" s="3">
        <f t="shared" si="33"/>
        <v>0.3</v>
      </c>
      <c r="L2064" s="4">
        <v>7</v>
      </c>
      <c r="M2064">
        <v>8</v>
      </c>
      <c r="N2064" s="3">
        <v>0.3906</v>
      </c>
      <c r="O2064" s="3">
        <v>0.42320000000000002</v>
      </c>
      <c r="P2064" s="4">
        <f>$L2064*IF($J2064="",$I2064,VLOOKUP($J2064,margin_ranges!$E$5:$F$10,2,FALSE))</f>
        <v>2.1</v>
      </c>
      <c r="Q2064">
        <f>SUMIF($C$2:$C$4819,$C2064,$P$2:$P6881)/SUMIF($C$2:$C$4819,$C2064,$L$2:$L$4819)</f>
        <v>0.3</v>
      </c>
    </row>
    <row r="2065" spans="1:17" hidden="1" x14ac:dyDescent="0.3">
      <c r="A2065" t="s">
        <v>11502</v>
      </c>
      <c r="B2065" t="s">
        <v>1360</v>
      </c>
      <c r="C2065" t="s">
        <v>1841</v>
      </c>
      <c r="D2065" s="1" t="s">
        <v>1844</v>
      </c>
      <c r="E2065" t="s">
        <v>1845</v>
      </c>
      <c r="F2065" t="s">
        <v>11511</v>
      </c>
      <c r="G2065" s="2">
        <v>25.326000000000001</v>
      </c>
      <c r="H2065" t="s">
        <v>11512</v>
      </c>
      <c r="I2065">
        <v>0.3</v>
      </c>
      <c r="K2065" s="3">
        <f t="shared" si="33"/>
        <v>0.3</v>
      </c>
      <c r="L2065" s="4">
        <v>25</v>
      </c>
      <c r="M2065">
        <v>26</v>
      </c>
      <c r="N2065" s="3">
        <v>0.43659999999999999</v>
      </c>
      <c r="O2065" s="3">
        <v>0.42320000000000002</v>
      </c>
      <c r="P2065" s="4">
        <f>$L2065*IF($J2065="",$I2065,VLOOKUP($J2065,margin_ranges!$E$5:$F$10,2,FALSE))</f>
        <v>7.5</v>
      </c>
      <c r="Q2065">
        <f>SUMIF($C$2:$C$4819,$C2065,$P$2:$P6882)/SUMIF($C$2:$C$4819,$C2065,$L$2:$L$4819)</f>
        <v>0.3</v>
      </c>
    </row>
    <row r="2066" spans="1:17" hidden="1" x14ac:dyDescent="0.3">
      <c r="A2066" t="s">
        <v>11502</v>
      </c>
      <c r="B2066" t="s">
        <v>1360</v>
      </c>
      <c r="C2066" t="s">
        <v>1841</v>
      </c>
      <c r="D2066" t="s">
        <v>1846</v>
      </c>
      <c r="E2066" t="s">
        <v>1847</v>
      </c>
      <c r="F2066" t="s">
        <v>11511</v>
      </c>
      <c r="G2066" s="2">
        <v>25.326000000000001</v>
      </c>
      <c r="H2066" t="s">
        <v>11512</v>
      </c>
      <c r="I2066">
        <v>0.3</v>
      </c>
      <c r="K2066" s="3">
        <f t="shared" si="33"/>
        <v>0.3</v>
      </c>
      <c r="L2066" s="4">
        <v>63</v>
      </c>
      <c r="M2066">
        <v>66</v>
      </c>
      <c r="N2066" s="3">
        <v>0.42249999999999999</v>
      </c>
      <c r="O2066" s="3">
        <v>0.42320000000000002</v>
      </c>
      <c r="P2066" s="4">
        <f>$L2066*IF($J2066="",$I2066,VLOOKUP($J2066,margin_ranges!$E$5:$F$10,2,FALSE))</f>
        <v>18.899999999999999</v>
      </c>
      <c r="Q2066">
        <f>SUMIF($C$2:$C$4819,$C2066,$P$2:$P6883)/SUMIF($C$2:$C$4819,$C2066,$L$2:$L$4819)</f>
        <v>0.3</v>
      </c>
    </row>
    <row r="2067" spans="1:17" hidden="1" x14ac:dyDescent="0.3">
      <c r="A2067" t="s">
        <v>11502</v>
      </c>
      <c r="B2067" t="s">
        <v>5007</v>
      </c>
      <c r="C2067" t="s">
        <v>5070</v>
      </c>
      <c r="D2067" t="s">
        <v>5071</v>
      </c>
      <c r="E2067" t="s">
        <v>5072</v>
      </c>
      <c r="F2067" t="s">
        <v>11511</v>
      </c>
      <c r="G2067" s="2">
        <v>25</v>
      </c>
      <c r="H2067" t="s">
        <v>11512</v>
      </c>
      <c r="I2067">
        <v>0.3</v>
      </c>
      <c r="K2067" s="3">
        <f t="shared" si="33"/>
        <v>0.3</v>
      </c>
      <c r="L2067" s="4">
        <v>47</v>
      </c>
      <c r="M2067">
        <v>91</v>
      </c>
      <c r="N2067" s="3">
        <v>0.21929999999999999</v>
      </c>
      <c r="O2067" s="3">
        <v>0.2142</v>
      </c>
      <c r="P2067" s="4">
        <f>$L2067*IF($J2067="",$I2067,VLOOKUP($J2067,margin_ranges!$E$5:$F$10,2,FALSE))</f>
        <v>14.1</v>
      </c>
      <c r="Q2067">
        <f>SUMIF($C$2:$C$4819,$C2067,$P$2:$P6884)/SUMIF($C$2:$C$4819,$C2067,$L$2:$L$4819)</f>
        <v>0.3</v>
      </c>
    </row>
    <row r="2068" spans="1:17" hidden="1" x14ac:dyDescent="0.3">
      <c r="A2068" t="s">
        <v>11502</v>
      </c>
      <c r="B2068" t="s">
        <v>5261</v>
      </c>
      <c r="C2068" t="s">
        <v>5268</v>
      </c>
      <c r="D2068" t="s">
        <v>5269</v>
      </c>
      <c r="E2068" t="s">
        <v>5270</v>
      </c>
      <c r="F2068" t="s">
        <v>11511</v>
      </c>
      <c r="G2068" s="2">
        <v>38.635899999999999</v>
      </c>
      <c r="H2068" t="s">
        <v>11512</v>
      </c>
      <c r="I2068">
        <v>0.3</v>
      </c>
      <c r="K2068" s="3">
        <f t="shared" si="33"/>
        <v>0.3</v>
      </c>
      <c r="L2068" s="4">
        <v>11</v>
      </c>
      <c r="M2068">
        <v>7</v>
      </c>
      <c r="N2068" s="3">
        <v>0.2162</v>
      </c>
      <c r="O2068" s="3">
        <v>0.72560000000000002</v>
      </c>
      <c r="P2068" s="4">
        <f>$L2068*IF($J2068="",$I2068,VLOOKUP($J2068,margin_ranges!$E$5:$F$10,2,FALSE))</f>
        <v>3.3</v>
      </c>
      <c r="Q2068">
        <f>SUMIF($C$2:$C$4819,$C2068,$P$2:$P6885)/SUMIF($C$2:$C$4819,$C2068,$L$2:$L$4819)</f>
        <v>0.3</v>
      </c>
    </row>
    <row r="2069" spans="1:17" hidden="1" x14ac:dyDescent="0.3">
      <c r="A2069" t="s">
        <v>11502</v>
      </c>
      <c r="B2069" t="s">
        <v>5261</v>
      </c>
      <c r="C2069" t="s">
        <v>5268</v>
      </c>
      <c r="D2069" t="s">
        <v>5271</v>
      </c>
      <c r="E2069" t="s">
        <v>5272</v>
      </c>
      <c r="F2069" t="s">
        <v>11511</v>
      </c>
      <c r="G2069" s="2">
        <v>38.635899999999999</v>
      </c>
      <c r="H2069" t="s">
        <v>11512</v>
      </c>
      <c r="I2069">
        <v>0.3</v>
      </c>
      <c r="K2069" s="3">
        <f t="shared" si="33"/>
        <v>0.3</v>
      </c>
      <c r="L2069" s="4">
        <v>146</v>
      </c>
      <c r="M2069">
        <v>93</v>
      </c>
      <c r="N2069" s="3">
        <v>0.84030000000000005</v>
      </c>
      <c r="O2069" s="3">
        <v>0.72560000000000002</v>
      </c>
      <c r="P2069" s="4">
        <f>$L2069*IF($J2069="",$I2069,VLOOKUP($J2069,margin_ranges!$E$5:$F$10,2,FALSE))</f>
        <v>43.8</v>
      </c>
      <c r="Q2069">
        <f>SUMIF($C$2:$C$4819,$C2069,$P$2:$P6886)/SUMIF($C$2:$C$4819,$C2069,$L$2:$L$4819)</f>
        <v>0.3</v>
      </c>
    </row>
    <row r="2070" spans="1:17" hidden="1" x14ac:dyDescent="0.3">
      <c r="A2070" t="s">
        <v>11502</v>
      </c>
      <c r="B2070" t="s">
        <v>6775</v>
      </c>
      <c r="C2070" t="s">
        <v>6949</v>
      </c>
      <c r="D2070" t="s">
        <v>6950</v>
      </c>
      <c r="E2070" t="s">
        <v>6951</v>
      </c>
      <c r="F2070" t="s">
        <v>11513</v>
      </c>
      <c r="G2070" s="2">
        <v>25</v>
      </c>
      <c r="H2070" t="s">
        <v>11512</v>
      </c>
      <c r="I2070">
        <v>0.3</v>
      </c>
      <c r="K2070" s="3">
        <f t="shared" si="33"/>
        <v>0.3</v>
      </c>
      <c r="L2070" s="4">
        <v>188</v>
      </c>
      <c r="M2070">
        <v>23</v>
      </c>
      <c r="N2070" s="3">
        <v>3.6799999999999999E-2</v>
      </c>
      <c r="O2070" s="3">
        <v>3.6200000000000003E-2</v>
      </c>
      <c r="P2070" s="4">
        <f>$L2070*IF($J2070="",$I2070,VLOOKUP($J2070,margin_ranges!$E$5:$F$10,2,FALSE))</f>
        <v>56.4</v>
      </c>
      <c r="Q2070">
        <f>SUMIF($C$2:$C$4819,$C2070,$P$2:$P6887)/SUMIF($C$2:$C$4819,$C2070,$L$2:$L$4819)</f>
        <v>0.3</v>
      </c>
    </row>
    <row r="2071" spans="1:17" hidden="1" x14ac:dyDescent="0.3">
      <c r="A2071" t="s">
        <v>11502</v>
      </c>
      <c r="B2071" t="s">
        <v>6775</v>
      </c>
      <c r="C2071" t="s">
        <v>6949</v>
      </c>
      <c r="D2071" t="s">
        <v>6952</v>
      </c>
      <c r="E2071" t="s">
        <v>6953</v>
      </c>
      <c r="F2071" t="s">
        <v>11513</v>
      </c>
      <c r="G2071" s="2">
        <v>25</v>
      </c>
      <c r="H2071" t="s">
        <v>11512</v>
      </c>
      <c r="I2071">
        <v>0.3</v>
      </c>
      <c r="K2071" s="3">
        <f t="shared" si="33"/>
        <v>0.3</v>
      </c>
      <c r="L2071" s="4">
        <v>266</v>
      </c>
      <c r="M2071">
        <v>32</v>
      </c>
      <c r="N2071" s="3">
        <v>3.56E-2</v>
      </c>
      <c r="O2071" s="3">
        <v>3.6200000000000003E-2</v>
      </c>
      <c r="P2071" s="4">
        <f>$L2071*IF($J2071="",$I2071,VLOOKUP($J2071,margin_ranges!$E$5:$F$10,2,FALSE))</f>
        <v>79.8</v>
      </c>
      <c r="Q2071">
        <f>SUMIF($C$2:$C$4819,$C2071,$P$2:$P6888)/SUMIF($C$2:$C$4819,$C2071,$L$2:$L$4819)</f>
        <v>0.3</v>
      </c>
    </row>
    <row r="2072" spans="1:17" hidden="1" x14ac:dyDescent="0.3">
      <c r="A2072" t="s">
        <v>11502</v>
      </c>
      <c r="B2072" t="s">
        <v>6775</v>
      </c>
      <c r="C2072" t="s">
        <v>6949</v>
      </c>
      <c r="D2072" t="s">
        <v>6954</v>
      </c>
      <c r="E2072" t="s">
        <v>6955</v>
      </c>
      <c r="F2072" t="s">
        <v>11513</v>
      </c>
      <c r="G2072" s="2">
        <v>25</v>
      </c>
      <c r="H2072" t="s">
        <v>11512</v>
      </c>
      <c r="I2072">
        <v>0.3</v>
      </c>
      <c r="K2072" s="3">
        <f t="shared" si="33"/>
        <v>0.3</v>
      </c>
      <c r="L2072" s="4">
        <v>377</v>
      </c>
      <c r="M2072">
        <v>45</v>
      </c>
      <c r="N2072" s="3">
        <v>3.6299999999999999E-2</v>
      </c>
      <c r="O2072" s="3">
        <v>3.6200000000000003E-2</v>
      </c>
      <c r="P2072" s="4">
        <f>$L2072*IF($J2072="",$I2072,VLOOKUP($J2072,margin_ranges!$E$5:$F$10,2,FALSE))</f>
        <v>113.1</v>
      </c>
      <c r="Q2072">
        <f>SUMIF($C$2:$C$4819,$C2072,$P$2:$P6889)/SUMIF($C$2:$C$4819,$C2072,$L$2:$L$4819)</f>
        <v>0.3</v>
      </c>
    </row>
    <row r="2073" spans="1:17" hidden="1" x14ac:dyDescent="0.3">
      <c r="A2073" t="s">
        <v>11502</v>
      </c>
      <c r="B2073" t="s">
        <v>1360</v>
      </c>
      <c r="C2073" t="s">
        <v>1848</v>
      </c>
      <c r="D2073" t="s">
        <v>1849</v>
      </c>
      <c r="E2073" t="s">
        <v>1850</v>
      </c>
      <c r="F2073" t="s">
        <v>11511</v>
      </c>
      <c r="G2073" s="2">
        <v>25</v>
      </c>
      <c r="H2073" t="s">
        <v>11512</v>
      </c>
      <c r="I2073">
        <v>0.3</v>
      </c>
      <c r="K2073" s="3">
        <f t="shared" si="33"/>
        <v>0.3</v>
      </c>
      <c r="L2073" s="4">
        <v>7</v>
      </c>
      <c r="M2073">
        <v>36</v>
      </c>
      <c r="N2073" s="3">
        <v>0.36180000000000001</v>
      </c>
      <c r="O2073" s="3">
        <v>0.3745</v>
      </c>
      <c r="P2073" s="4">
        <f>$L2073*IF($J2073="",$I2073,VLOOKUP($J2073,margin_ranges!$E$5:$F$10,2,FALSE))</f>
        <v>2.1</v>
      </c>
      <c r="Q2073">
        <f>SUMIF($C$2:$C$4819,$C2073,$P$2:$P6890)/SUMIF($C$2:$C$4819,$C2073,$L$2:$L$4819)</f>
        <v>0.3</v>
      </c>
    </row>
    <row r="2074" spans="1:17" hidden="1" x14ac:dyDescent="0.3">
      <c r="A2074" t="s">
        <v>11502</v>
      </c>
      <c r="B2074" t="s">
        <v>5424</v>
      </c>
      <c r="C2074" t="s">
        <v>5425</v>
      </c>
      <c r="D2074" t="s">
        <v>5426</v>
      </c>
      <c r="E2074" t="s">
        <v>5427</v>
      </c>
      <c r="F2074" t="s">
        <v>11513</v>
      </c>
      <c r="G2074" s="2">
        <v>39</v>
      </c>
      <c r="H2074" t="s">
        <v>11512</v>
      </c>
      <c r="I2074">
        <v>0.3</v>
      </c>
      <c r="K2074" s="3">
        <f t="shared" si="33"/>
        <v>0.3</v>
      </c>
      <c r="L2074" s="4">
        <v>370</v>
      </c>
      <c r="M2074">
        <v>100</v>
      </c>
      <c r="N2074" s="3">
        <v>0.18079999999999999</v>
      </c>
      <c r="O2074" s="3">
        <v>0.18079999999999999</v>
      </c>
      <c r="P2074" s="4">
        <f>$L2074*IF($J2074="",$I2074,VLOOKUP($J2074,margin_ranges!$E$5:$F$10,2,FALSE))</f>
        <v>111</v>
      </c>
      <c r="Q2074">
        <f>SUMIF($C$2:$C$4819,$C2074,$P$2:$P6891)/SUMIF($C$2:$C$4819,$C2074,$L$2:$L$4819)</f>
        <v>0.3</v>
      </c>
    </row>
    <row r="2075" spans="1:17" hidden="1" x14ac:dyDescent="0.3">
      <c r="A2075" t="s">
        <v>11502</v>
      </c>
      <c r="B2075" t="s">
        <v>5428</v>
      </c>
      <c r="C2075" t="s">
        <v>1087</v>
      </c>
      <c r="D2075" t="s">
        <v>5429</v>
      </c>
      <c r="E2075" t="s">
        <v>1089</v>
      </c>
      <c r="F2075" t="s">
        <v>11513</v>
      </c>
      <c r="G2075" s="2">
        <v>25</v>
      </c>
      <c r="H2075" t="s">
        <v>11512</v>
      </c>
      <c r="I2075">
        <v>0.3</v>
      </c>
      <c r="K2075" s="3">
        <f t="shared" si="33"/>
        <v>0.3</v>
      </c>
      <c r="L2075" s="4">
        <v>1722</v>
      </c>
      <c r="M2075">
        <v>41</v>
      </c>
      <c r="N2075" s="3">
        <v>0.16320000000000001</v>
      </c>
      <c r="O2075" s="3">
        <v>0.1462</v>
      </c>
      <c r="P2075" s="4">
        <f>$L2075*IF($J2075="",$I2075,VLOOKUP($J2075,margin_ranges!$E$5:$F$10,2,FALSE))</f>
        <v>516.6</v>
      </c>
      <c r="Q2075">
        <f>SUMIF($C$2:$C$4819,$C2075,$P$2:$P6892)/SUMIF($C$2:$C$4819,$C2075,$L$2:$L$4819)</f>
        <v>0.3</v>
      </c>
    </row>
    <row r="2076" spans="1:17" hidden="1" x14ac:dyDescent="0.3">
      <c r="A2076" t="s">
        <v>11502</v>
      </c>
      <c r="B2076" t="s">
        <v>1007</v>
      </c>
      <c r="C2076" t="s">
        <v>1087</v>
      </c>
      <c r="D2076" t="s">
        <v>1088</v>
      </c>
      <c r="E2076" t="s">
        <v>1089</v>
      </c>
      <c r="F2076" t="s">
        <v>11511</v>
      </c>
      <c r="G2076" s="2">
        <v>27.904800000000002</v>
      </c>
      <c r="H2076" t="s">
        <v>11515</v>
      </c>
      <c r="I2076">
        <v>0.3</v>
      </c>
      <c r="K2076" s="3">
        <f t="shared" si="33"/>
        <v>0.3</v>
      </c>
      <c r="L2076" s="4">
        <v>62</v>
      </c>
      <c r="M2076">
        <v>97</v>
      </c>
      <c r="N2076" s="3">
        <v>0.2392</v>
      </c>
      <c r="O2076" s="3">
        <v>0.19670000000000001</v>
      </c>
      <c r="P2076" s="4">
        <f>$L2076*IF($J2076="",$I2076,VLOOKUP($J2076,margin_ranges!$E$5:$F$10,2,FALSE))</f>
        <v>18.599999999999998</v>
      </c>
      <c r="Q2076">
        <f>SUMIF($C$2:$C$4819,$C2076,$P$2:$P6893)/SUMIF($C$2:$C$4819,$C2076,$L$2:$L$4819)</f>
        <v>0.3</v>
      </c>
    </row>
    <row r="2077" spans="1:17" hidden="1" x14ac:dyDescent="0.3">
      <c r="A2077" t="s">
        <v>11502</v>
      </c>
      <c r="B2077" t="s">
        <v>5428</v>
      </c>
      <c r="C2077" t="s">
        <v>1087</v>
      </c>
      <c r="D2077" t="s">
        <v>5430</v>
      </c>
      <c r="E2077" t="s">
        <v>5431</v>
      </c>
      <c r="F2077" t="s">
        <v>11513</v>
      </c>
      <c r="G2077" s="2">
        <v>25</v>
      </c>
      <c r="H2077" t="s">
        <v>11512</v>
      </c>
      <c r="I2077">
        <v>0.3</v>
      </c>
      <c r="K2077" s="3">
        <f t="shared" si="33"/>
        <v>0.3</v>
      </c>
      <c r="L2077" s="4">
        <v>1315</v>
      </c>
      <c r="M2077">
        <v>31</v>
      </c>
      <c r="N2077" s="3">
        <v>0.15179999999999999</v>
      </c>
      <c r="O2077" s="3">
        <v>0.1462</v>
      </c>
      <c r="P2077" s="4">
        <f>$L2077*IF($J2077="",$I2077,VLOOKUP($J2077,margin_ranges!$E$5:$F$10,2,FALSE))</f>
        <v>394.5</v>
      </c>
      <c r="Q2077">
        <f>SUMIF($C$2:$C$4819,$C2077,$P$2:$P6894)/SUMIF($C$2:$C$4819,$C2077,$L$2:$L$4819)</f>
        <v>0.3</v>
      </c>
    </row>
    <row r="2078" spans="1:17" hidden="1" x14ac:dyDescent="0.3">
      <c r="A2078" t="s">
        <v>11502</v>
      </c>
      <c r="B2078" t="s">
        <v>5428</v>
      </c>
      <c r="C2078" t="s">
        <v>1087</v>
      </c>
      <c r="D2078" t="s">
        <v>5432</v>
      </c>
      <c r="E2078" t="s">
        <v>5433</v>
      </c>
      <c r="F2078" t="s">
        <v>11513</v>
      </c>
      <c r="G2078" s="2">
        <v>25</v>
      </c>
      <c r="H2078" t="s">
        <v>11512</v>
      </c>
      <c r="I2078">
        <v>0.3</v>
      </c>
      <c r="K2078" s="3">
        <f t="shared" si="33"/>
        <v>0.3</v>
      </c>
      <c r="L2078" s="4">
        <v>1212</v>
      </c>
      <c r="M2078">
        <v>29</v>
      </c>
      <c r="N2078" s="3">
        <v>0.1227</v>
      </c>
      <c r="O2078" s="3">
        <v>0.1462</v>
      </c>
      <c r="P2078" s="4">
        <f>$L2078*IF($J2078="",$I2078,VLOOKUP($J2078,margin_ranges!$E$5:$F$10,2,FALSE))</f>
        <v>363.59999999999997</v>
      </c>
      <c r="Q2078">
        <f>SUMIF($C$2:$C$4819,$C2078,$P$2:$P6895)/SUMIF($C$2:$C$4819,$C2078,$L$2:$L$4819)</f>
        <v>0.3</v>
      </c>
    </row>
    <row r="2079" spans="1:17" hidden="1" x14ac:dyDescent="0.3">
      <c r="A2079" t="s">
        <v>11502</v>
      </c>
      <c r="B2079" t="s">
        <v>4581</v>
      </c>
      <c r="C2079" t="s">
        <v>4664</v>
      </c>
      <c r="D2079" t="s">
        <v>4665</v>
      </c>
      <c r="E2079" t="s">
        <v>4666</v>
      </c>
      <c r="F2079" t="s">
        <v>11513</v>
      </c>
      <c r="G2079" s="2">
        <v>34</v>
      </c>
      <c r="H2079" t="s">
        <v>11512</v>
      </c>
      <c r="I2079">
        <v>0.3</v>
      </c>
      <c r="K2079" s="3">
        <f t="shared" si="33"/>
        <v>0.3</v>
      </c>
      <c r="L2079" s="4">
        <v>98</v>
      </c>
      <c r="M2079">
        <v>84</v>
      </c>
      <c r="N2079" s="3">
        <v>0.1414</v>
      </c>
      <c r="O2079" s="3">
        <v>0.1434</v>
      </c>
      <c r="P2079" s="4">
        <f>$L2079*IF($J2079="",$I2079,VLOOKUP($J2079,margin_ranges!$E$5:$F$10,2,FALSE))</f>
        <v>29.4</v>
      </c>
      <c r="Q2079">
        <f>SUMIF($C$2:$C$4819,$C2079,$P$2:$P6896)/SUMIF($C$2:$C$4819,$C2079,$L$2:$L$4819)</f>
        <v>0.3</v>
      </c>
    </row>
    <row r="2080" spans="1:17" hidden="1" x14ac:dyDescent="0.3">
      <c r="A2080" t="s">
        <v>11502</v>
      </c>
      <c r="B2080" t="s">
        <v>4581</v>
      </c>
      <c r="C2080" t="s">
        <v>4664</v>
      </c>
      <c r="D2080" t="s">
        <v>4667</v>
      </c>
      <c r="E2080" t="s">
        <v>4668</v>
      </c>
      <c r="F2080" t="s">
        <v>11511</v>
      </c>
      <c r="G2080" s="2">
        <v>34</v>
      </c>
      <c r="H2080" t="s">
        <v>11512</v>
      </c>
      <c r="I2080">
        <v>0.3</v>
      </c>
      <c r="K2080" s="3">
        <f t="shared" si="33"/>
        <v>0.3</v>
      </c>
      <c r="L2080" s="4">
        <v>18</v>
      </c>
      <c r="M2080">
        <v>16</v>
      </c>
      <c r="N2080" s="3">
        <v>0.151</v>
      </c>
      <c r="O2080" s="3">
        <v>0.1434</v>
      </c>
      <c r="P2080" s="4">
        <f>$L2080*IF($J2080="",$I2080,VLOOKUP($J2080,margin_ranges!$E$5:$F$10,2,FALSE))</f>
        <v>5.3999999999999995</v>
      </c>
      <c r="Q2080">
        <f>SUMIF($C$2:$C$4819,$C2080,$P$2:$P6897)/SUMIF($C$2:$C$4819,$C2080,$L$2:$L$4819)</f>
        <v>0.3</v>
      </c>
    </row>
    <row r="2081" spans="1:17" hidden="1" x14ac:dyDescent="0.3">
      <c r="A2081" t="s">
        <v>11502</v>
      </c>
      <c r="B2081" t="s">
        <v>5907</v>
      </c>
      <c r="C2081" t="s">
        <v>6067</v>
      </c>
      <c r="D2081" t="s">
        <v>6068</v>
      </c>
      <c r="E2081" t="s">
        <v>6069</v>
      </c>
      <c r="F2081" t="s">
        <v>11513</v>
      </c>
      <c r="G2081" s="2">
        <v>29</v>
      </c>
      <c r="H2081" t="s">
        <v>11512</v>
      </c>
      <c r="I2081">
        <v>0.3</v>
      </c>
      <c r="K2081" s="3">
        <f t="shared" si="33"/>
        <v>0.30000000000000004</v>
      </c>
      <c r="L2081" s="4">
        <v>190</v>
      </c>
      <c r="M2081">
        <v>61</v>
      </c>
      <c r="N2081" s="3">
        <v>0.19040000000000001</v>
      </c>
      <c r="O2081" s="3">
        <v>0.14080000000000001</v>
      </c>
      <c r="P2081" s="4">
        <f>$L2081*IF($J2081="",$I2081,VLOOKUP($J2081,margin_ranges!$E$5:$F$10,2,FALSE))</f>
        <v>57</v>
      </c>
      <c r="Q2081">
        <f>SUMIF($C$2:$C$4819,$C2081,$P$2:$P6898)/SUMIF($C$2:$C$4819,$C2081,$L$2:$L$4819)</f>
        <v>0.30000000000000004</v>
      </c>
    </row>
    <row r="2082" spans="1:17" hidden="1" x14ac:dyDescent="0.3">
      <c r="A2082" t="s">
        <v>11502</v>
      </c>
      <c r="B2082" t="s">
        <v>5907</v>
      </c>
      <c r="C2082" t="s">
        <v>6067</v>
      </c>
      <c r="D2082" t="s">
        <v>6070</v>
      </c>
      <c r="E2082" t="s">
        <v>6071</v>
      </c>
      <c r="F2082" t="s">
        <v>11513</v>
      </c>
      <c r="G2082" s="2">
        <v>29</v>
      </c>
      <c r="H2082" t="s">
        <v>11512</v>
      </c>
      <c r="I2082">
        <v>0.3</v>
      </c>
      <c r="K2082" s="3">
        <f t="shared" si="33"/>
        <v>0.30000000000000004</v>
      </c>
      <c r="L2082" s="4">
        <v>123</v>
      </c>
      <c r="M2082">
        <v>39</v>
      </c>
      <c r="N2082" s="3">
        <v>0.1076</v>
      </c>
      <c r="O2082" s="3">
        <v>0.14080000000000001</v>
      </c>
      <c r="P2082" s="4">
        <f>$L2082*IF($J2082="",$I2082,VLOOKUP($J2082,margin_ranges!$E$5:$F$10,2,FALSE))</f>
        <v>36.9</v>
      </c>
      <c r="Q2082">
        <f>SUMIF($C$2:$C$4819,$C2082,$P$2:$P6899)/SUMIF($C$2:$C$4819,$C2082,$L$2:$L$4819)</f>
        <v>0.30000000000000004</v>
      </c>
    </row>
    <row r="2083" spans="1:17" hidden="1" x14ac:dyDescent="0.3">
      <c r="A2083" t="s">
        <v>11502</v>
      </c>
      <c r="B2083" t="s">
        <v>4142</v>
      </c>
      <c r="C2083" t="s">
        <v>4143</v>
      </c>
      <c r="D2083" t="s">
        <v>4144</v>
      </c>
      <c r="E2083" t="s">
        <v>4145</v>
      </c>
      <c r="F2083" t="s">
        <v>11511</v>
      </c>
      <c r="G2083" s="2">
        <v>29</v>
      </c>
      <c r="H2083" t="s">
        <v>11512</v>
      </c>
      <c r="I2083">
        <v>0.3</v>
      </c>
      <c r="K2083" s="3">
        <f t="shared" si="33"/>
        <v>0.3</v>
      </c>
      <c r="L2083" s="4">
        <v>104</v>
      </c>
      <c r="M2083">
        <v>100</v>
      </c>
      <c r="N2083" s="3">
        <v>9.5200000000000007E-2</v>
      </c>
      <c r="O2083" s="3">
        <v>9.5200000000000007E-2</v>
      </c>
      <c r="P2083" s="4">
        <f>$L2083*IF($J2083="",$I2083,VLOOKUP($J2083,margin_ranges!$E$5:$F$10,2,FALSE))</f>
        <v>31.2</v>
      </c>
      <c r="Q2083">
        <f>SUMIF($C$2:$C$4819,$C2083,$P$2:$P6900)/SUMIF($C$2:$C$4819,$C2083,$L$2:$L$4819)</f>
        <v>0.3</v>
      </c>
    </row>
    <row r="2084" spans="1:17" hidden="1" x14ac:dyDescent="0.3">
      <c r="A2084" t="s">
        <v>11502</v>
      </c>
      <c r="B2084" t="s">
        <v>4142</v>
      </c>
      <c r="C2084" t="s">
        <v>4146</v>
      </c>
      <c r="D2084" t="s">
        <v>4147</v>
      </c>
      <c r="E2084" t="s">
        <v>4148</v>
      </c>
      <c r="F2084" t="s">
        <v>11511</v>
      </c>
      <c r="G2084" s="2">
        <v>29</v>
      </c>
      <c r="H2084" t="s">
        <v>11512</v>
      </c>
      <c r="I2084">
        <v>0.3</v>
      </c>
      <c r="K2084" s="3">
        <f t="shared" si="33"/>
        <v>0.3</v>
      </c>
      <c r="L2084" s="4">
        <v>27</v>
      </c>
      <c r="M2084">
        <v>100</v>
      </c>
      <c r="N2084" s="3">
        <v>0.31369999999999998</v>
      </c>
      <c r="O2084" s="3">
        <v>0.31369999999999998</v>
      </c>
      <c r="P2084" s="4">
        <f>$L2084*IF($J2084="",$I2084,VLOOKUP($J2084,margin_ranges!$E$5:$F$10,2,FALSE))</f>
        <v>8.1</v>
      </c>
      <c r="Q2084">
        <f>SUMIF($C$2:$C$4819,$C2084,$P$2:$P6901)/SUMIF($C$2:$C$4819,$C2084,$L$2:$L$4819)</f>
        <v>0.3</v>
      </c>
    </row>
    <row r="2085" spans="1:17" hidden="1" x14ac:dyDescent="0.3">
      <c r="A2085" t="s">
        <v>11502</v>
      </c>
      <c r="B2085" t="s">
        <v>100</v>
      </c>
      <c r="C2085" t="s">
        <v>101</v>
      </c>
      <c r="D2085" t="s">
        <v>102</v>
      </c>
      <c r="E2085" t="s">
        <v>103</v>
      </c>
      <c r="F2085" t="s">
        <v>11513</v>
      </c>
      <c r="G2085" s="2">
        <v>25</v>
      </c>
      <c r="H2085" t="s">
        <v>11512</v>
      </c>
      <c r="I2085">
        <v>0.3</v>
      </c>
      <c r="K2085" s="3">
        <f t="shared" si="33"/>
        <v>0.3</v>
      </c>
      <c r="L2085" s="4">
        <v>246</v>
      </c>
      <c r="M2085">
        <v>100</v>
      </c>
      <c r="N2085" s="3">
        <v>0.1421</v>
      </c>
      <c r="O2085" s="3">
        <v>0.1421</v>
      </c>
      <c r="P2085" s="4">
        <f>$L2085*IF($J2085="",$I2085,VLOOKUP($J2085,margin_ranges!$E$5:$F$10,2,FALSE))</f>
        <v>73.8</v>
      </c>
      <c r="Q2085">
        <f>SUMIF($C$2:$C$4819,$C2085,$P$2:$P6902)/SUMIF($C$2:$C$4819,$C2085,$L$2:$L$4819)</f>
        <v>0.3</v>
      </c>
    </row>
    <row r="2086" spans="1:17" hidden="1" x14ac:dyDescent="0.3">
      <c r="A2086" t="s">
        <v>11502</v>
      </c>
      <c r="B2086" t="s">
        <v>5439</v>
      </c>
      <c r="C2086" t="s">
        <v>5440</v>
      </c>
      <c r="D2086" t="s">
        <v>5441</v>
      </c>
      <c r="E2086" t="s">
        <v>5442</v>
      </c>
      <c r="F2086" t="s">
        <v>11511</v>
      </c>
      <c r="G2086" s="2">
        <v>32.542999999999999</v>
      </c>
      <c r="H2086" t="s">
        <v>11515</v>
      </c>
      <c r="I2086">
        <v>0.3</v>
      </c>
      <c r="K2086" s="3">
        <f t="shared" si="33"/>
        <v>0.3</v>
      </c>
      <c r="L2086" s="4">
        <v>68</v>
      </c>
      <c r="M2086">
        <v>21</v>
      </c>
      <c r="N2086" s="3">
        <v>0.19980000000000001</v>
      </c>
      <c r="O2086" s="3">
        <v>0.2233</v>
      </c>
      <c r="P2086" s="4">
        <f>$L2086*IF($J2086="",$I2086,VLOOKUP($J2086,margin_ranges!$E$5:$F$10,2,FALSE))</f>
        <v>20.399999999999999</v>
      </c>
      <c r="Q2086">
        <f>SUMIF($C$2:$C$4819,$C2086,$P$2:$P6903)/SUMIF($C$2:$C$4819,$C2086,$L$2:$L$4819)</f>
        <v>0.3</v>
      </c>
    </row>
    <row r="2087" spans="1:17" hidden="1" x14ac:dyDescent="0.3">
      <c r="A2087" t="s">
        <v>11502</v>
      </c>
      <c r="B2087" t="s">
        <v>5439</v>
      </c>
      <c r="C2087" t="s">
        <v>5440</v>
      </c>
      <c r="D2087" t="s">
        <v>5443</v>
      </c>
      <c r="E2087" t="s">
        <v>5444</v>
      </c>
      <c r="F2087" t="s">
        <v>11511</v>
      </c>
      <c r="G2087" s="2">
        <v>32.542999999999999</v>
      </c>
      <c r="H2087" t="s">
        <v>11512</v>
      </c>
      <c r="I2087">
        <v>0.3</v>
      </c>
      <c r="K2087" s="3">
        <f t="shared" si="33"/>
        <v>0.3</v>
      </c>
      <c r="L2087" s="4">
        <v>64</v>
      </c>
      <c r="M2087">
        <v>19</v>
      </c>
      <c r="N2087" s="3">
        <v>0.20250000000000001</v>
      </c>
      <c r="O2087" s="3">
        <v>0.2233</v>
      </c>
      <c r="P2087" s="4">
        <f>$L2087*IF($J2087="",$I2087,VLOOKUP($J2087,margin_ranges!$E$5:$F$10,2,FALSE))</f>
        <v>19.2</v>
      </c>
      <c r="Q2087">
        <f>SUMIF($C$2:$C$4819,$C2087,$P$2:$P6904)/SUMIF($C$2:$C$4819,$C2087,$L$2:$L$4819)</f>
        <v>0.3</v>
      </c>
    </row>
    <row r="2088" spans="1:17" hidden="1" x14ac:dyDescent="0.3">
      <c r="A2088" t="s">
        <v>11502</v>
      </c>
      <c r="B2088" t="s">
        <v>5439</v>
      </c>
      <c r="C2088" t="s">
        <v>5440</v>
      </c>
      <c r="D2088" s="1" t="s">
        <v>5445</v>
      </c>
      <c r="E2088" t="s">
        <v>5446</v>
      </c>
      <c r="F2088" t="s">
        <v>11511</v>
      </c>
      <c r="G2088" s="2">
        <v>32.542999999999999</v>
      </c>
      <c r="H2088" t="s">
        <v>11515</v>
      </c>
      <c r="I2088">
        <v>0.3</v>
      </c>
      <c r="K2088" s="3">
        <f t="shared" si="33"/>
        <v>0.3</v>
      </c>
      <c r="L2088" s="4">
        <v>60</v>
      </c>
      <c r="M2088">
        <v>18</v>
      </c>
      <c r="N2088" s="3">
        <v>0.191</v>
      </c>
      <c r="O2088" s="3">
        <v>0.2233</v>
      </c>
      <c r="P2088" s="4">
        <f>$L2088*IF($J2088="",$I2088,VLOOKUP($J2088,margin_ranges!$E$5:$F$10,2,FALSE))</f>
        <v>18</v>
      </c>
      <c r="Q2088">
        <f>SUMIF($C$2:$C$4819,$C2088,$P$2:$P6905)/SUMIF($C$2:$C$4819,$C2088,$L$2:$L$4819)</f>
        <v>0.3</v>
      </c>
    </row>
    <row r="2089" spans="1:17" hidden="1" x14ac:dyDescent="0.3">
      <c r="A2089" t="s">
        <v>11502</v>
      </c>
      <c r="B2089" t="s">
        <v>5439</v>
      </c>
      <c r="C2089" t="s">
        <v>5440</v>
      </c>
      <c r="D2089" t="s">
        <v>5447</v>
      </c>
      <c r="E2089" t="s">
        <v>5448</v>
      </c>
      <c r="F2089" t="s">
        <v>11511</v>
      </c>
      <c r="G2089" s="2">
        <v>32.542999999999999</v>
      </c>
      <c r="H2089" t="s">
        <v>11512</v>
      </c>
      <c r="I2089">
        <v>0.3</v>
      </c>
      <c r="K2089" s="3">
        <f t="shared" si="33"/>
        <v>0.3</v>
      </c>
      <c r="L2089" s="4">
        <v>71</v>
      </c>
      <c r="M2089">
        <v>22</v>
      </c>
      <c r="N2089" s="3">
        <v>0.27329999999999999</v>
      </c>
      <c r="O2089" s="3">
        <v>0.2233</v>
      </c>
      <c r="P2089" s="4">
        <f>$L2089*IF($J2089="",$I2089,VLOOKUP($J2089,margin_ranges!$E$5:$F$10,2,FALSE))</f>
        <v>21.3</v>
      </c>
      <c r="Q2089">
        <f>SUMIF($C$2:$C$4819,$C2089,$P$2:$P6906)/SUMIF($C$2:$C$4819,$C2089,$L$2:$L$4819)</f>
        <v>0.3</v>
      </c>
    </row>
    <row r="2090" spans="1:17" hidden="1" x14ac:dyDescent="0.3">
      <c r="A2090" t="s">
        <v>11502</v>
      </c>
      <c r="B2090" t="s">
        <v>5439</v>
      </c>
      <c r="C2090" t="s">
        <v>5440</v>
      </c>
      <c r="D2090" t="s">
        <v>5449</v>
      </c>
      <c r="E2090" t="s">
        <v>5450</v>
      </c>
      <c r="F2090" t="s">
        <v>11511</v>
      </c>
      <c r="G2090" s="2">
        <v>32.542999999999999</v>
      </c>
      <c r="H2090" t="s">
        <v>11512</v>
      </c>
      <c r="I2090">
        <v>0.3</v>
      </c>
      <c r="K2090" s="3">
        <f t="shared" si="33"/>
        <v>0.3</v>
      </c>
      <c r="L2090" s="4">
        <v>65</v>
      </c>
      <c r="M2090">
        <v>20</v>
      </c>
      <c r="N2090" s="3">
        <v>0.25979999999999998</v>
      </c>
      <c r="O2090" s="3">
        <v>0.2233</v>
      </c>
      <c r="P2090" s="4">
        <f>$L2090*IF($J2090="",$I2090,VLOOKUP($J2090,margin_ranges!$E$5:$F$10,2,FALSE))</f>
        <v>19.5</v>
      </c>
      <c r="Q2090">
        <f>SUMIF($C$2:$C$4819,$C2090,$P$2:$P6907)/SUMIF($C$2:$C$4819,$C2090,$L$2:$L$4819)</f>
        <v>0.3</v>
      </c>
    </row>
    <row r="2091" spans="1:17" hidden="1" x14ac:dyDescent="0.3">
      <c r="A2091" t="s">
        <v>11502</v>
      </c>
      <c r="B2091" t="s">
        <v>5451</v>
      </c>
      <c r="C2091" t="s">
        <v>5451</v>
      </c>
      <c r="D2091" t="s">
        <v>5452</v>
      </c>
      <c r="E2091" t="s">
        <v>5453</v>
      </c>
      <c r="F2091" t="s">
        <v>11513</v>
      </c>
      <c r="G2091" s="2">
        <v>28.845600000000001</v>
      </c>
      <c r="H2091" t="s">
        <v>11517</v>
      </c>
      <c r="I2091">
        <v>0.2</v>
      </c>
      <c r="K2091" s="3">
        <f t="shared" si="33"/>
        <v>0.20381471389645781</v>
      </c>
      <c r="L2091" s="4">
        <v>242</v>
      </c>
      <c r="M2091">
        <v>66</v>
      </c>
      <c r="N2091" s="3">
        <v>5.3900000000000003E-2</v>
      </c>
      <c r="O2091" s="3">
        <v>4.7500000000000001E-2</v>
      </c>
      <c r="P2091" s="4">
        <f>$L2091*IF($J2091="",$I2091,VLOOKUP($J2091,margin_ranges!$E$5:$F$10,2,FALSE))</f>
        <v>48.400000000000006</v>
      </c>
      <c r="Q2091">
        <f>SUMIF($C$2:$C$4819,$C2091,$P$2:$P6908)/SUMIF($C$2:$C$4819,$C2091,$L$2:$L$4819)</f>
        <v>0.20381471389645781</v>
      </c>
    </row>
    <row r="2092" spans="1:17" hidden="1" x14ac:dyDescent="0.3">
      <c r="A2092" t="s">
        <v>11502</v>
      </c>
      <c r="B2092" t="s">
        <v>5451</v>
      </c>
      <c r="C2092" t="s">
        <v>5451</v>
      </c>
      <c r="D2092" t="s">
        <v>5454</v>
      </c>
      <c r="E2092" t="s">
        <v>5455</v>
      </c>
      <c r="F2092" t="s">
        <v>11513</v>
      </c>
      <c r="G2092" s="2">
        <v>28.845600000000001</v>
      </c>
      <c r="H2092" t="s">
        <v>11512</v>
      </c>
      <c r="I2092">
        <v>0.3</v>
      </c>
      <c r="K2092" s="3">
        <f t="shared" si="33"/>
        <v>0.20381471389645781</v>
      </c>
      <c r="L2092" s="4">
        <v>14</v>
      </c>
      <c r="M2092">
        <v>4</v>
      </c>
      <c r="N2092" s="3">
        <v>0.05</v>
      </c>
      <c r="O2092" s="3">
        <v>4.7500000000000001E-2</v>
      </c>
      <c r="P2092" s="4">
        <f>$L2092*IF($J2092="",$I2092,VLOOKUP($J2092,margin_ranges!$E$5:$F$10,2,FALSE))</f>
        <v>4.2</v>
      </c>
      <c r="Q2092">
        <f>SUMIF($C$2:$C$4819,$C2092,$P$2:$P6909)/SUMIF($C$2:$C$4819,$C2092,$L$2:$L$4819)</f>
        <v>0.20381471389645781</v>
      </c>
    </row>
    <row r="2093" spans="1:17" hidden="1" x14ac:dyDescent="0.3">
      <c r="A2093" t="s">
        <v>11502</v>
      </c>
      <c r="B2093" t="s">
        <v>5451</v>
      </c>
      <c r="C2093" t="s">
        <v>5451</v>
      </c>
      <c r="D2093" t="s">
        <v>5456</v>
      </c>
      <c r="E2093" t="s">
        <v>5457</v>
      </c>
      <c r="F2093" t="s">
        <v>11513</v>
      </c>
      <c r="G2093" s="2">
        <v>28.845600000000001</v>
      </c>
      <c r="H2093" t="s">
        <v>11517</v>
      </c>
      <c r="I2093">
        <v>0.2</v>
      </c>
      <c r="K2093" s="3">
        <f t="shared" si="33"/>
        <v>0.20381471389645781</v>
      </c>
      <c r="L2093" s="4">
        <v>111</v>
      </c>
      <c r="M2093">
        <v>30</v>
      </c>
      <c r="N2093" s="3">
        <v>3.6700000000000003E-2</v>
      </c>
      <c r="O2093" s="3">
        <v>4.7500000000000001E-2</v>
      </c>
      <c r="P2093" s="4">
        <f>$L2093*IF($J2093="",$I2093,VLOOKUP($J2093,margin_ranges!$E$5:$F$10,2,FALSE))</f>
        <v>22.200000000000003</v>
      </c>
      <c r="Q2093">
        <f>SUMIF($C$2:$C$4819,$C2093,$P$2:$P6910)/SUMIF($C$2:$C$4819,$C2093,$L$2:$L$4819)</f>
        <v>0.20381471389645781</v>
      </c>
    </row>
    <row r="2094" spans="1:17" hidden="1" x14ac:dyDescent="0.3">
      <c r="A2094" t="s">
        <v>11502</v>
      </c>
      <c r="B2094" t="s">
        <v>5458</v>
      </c>
      <c r="C2094" t="s">
        <v>5459</v>
      </c>
      <c r="D2094" t="s">
        <v>5460</v>
      </c>
      <c r="E2094" t="s">
        <v>5461</v>
      </c>
      <c r="F2094" t="s">
        <v>11513</v>
      </c>
      <c r="G2094" s="2">
        <v>27.8874</v>
      </c>
      <c r="H2094" t="s">
        <v>11512</v>
      </c>
      <c r="I2094">
        <v>0.3</v>
      </c>
      <c r="K2094" s="3">
        <f t="shared" si="33"/>
        <v>0.38068406408903388</v>
      </c>
      <c r="L2094" s="4">
        <v>393</v>
      </c>
      <c r="M2094">
        <v>4</v>
      </c>
      <c r="N2094" s="3">
        <v>0.1192</v>
      </c>
      <c r="O2094" s="3">
        <v>0.21379999999999999</v>
      </c>
      <c r="P2094" s="4">
        <f>$L2094*IF($J2094="",$I2094,VLOOKUP($J2094,margin_ranges!$E$5:$F$10,2,FALSE))</f>
        <v>117.89999999999999</v>
      </c>
      <c r="Q2094">
        <f>SUMIF($C$2:$C$4819,$C2094,$P$2:$P6911)/SUMIF($C$2:$C$4819,$C2094,$L$2:$L$4819)</f>
        <v>0.38068406408903388</v>
      </c>
    </row>
    <row r="2095" spans="1:17" hidden="1" x14ac:dyDescent="0.3">
      <c r="A2095" t="s">
        <v>11502</v>
      </c>
      <c r="B2095" t="s">
        <v>5458</v>
      </c>
      <c r="C2095" t="s">
        <v>5459</v>
      </c>
      <c r="D2095" t="s">
        <v>5462</v>
      </c>
      <c r="E2095" t="s">
        <v>5463</v>
      </c>
      <c r="F2095" t="s">
        <v>11513</v>
      </c>
      <c r="G2095" s="2">
        <v>27.8874</v>
      </c>
      <c r="H2095" t="s">
        <v>11515</v>
      </c>
      <c r="I2095">
        <v>0.3</v>
      </c>
      <c r="K2095" s="3">
        <f t="shared" si="33"/>
        <v>0.38068406408903388</v>
      </c>
      <c r="L2095" s="4">
        <v>1075</v>
      </c>
      <c r="M2095">
        <v>10</v>
      </c>
      <c r="N2095" s="3">
        <v>0.29820000000000002</v>
      </c>
      <c r="O2095" s="3">
        <v>0.21379999999999999</v>
      </c>
      <c r="P2095" s="4">
        <f>$L2095*IF($J2095="",$I2095,VLOOKUP($J2095,margin_ranges!$E$5:$F$10,2,FALSE))</f>
        <v>322.5</v>
      </c>
      <c r="Q2095">
        <f>SUMIF($C$2:$C$4819,$C2095,$P$2:$P6912)/SUMIF($C$2:$C$4819,$C2095,$L$2:$L$4819)</f>
        <v>0.38068406408903388</v>
      </c>
    </row>
    <row r="2096" spans="1:17" hidden="1" x14ac:dyDescent="0.3">
      <c r="A2096" t="s">
        <v>11502</v>
      </c>
      <c r="B2096" t="s">
        <v>5458</v>
      </c>
      <c r="C2096" t="s">
        <v>5459</v>
      </c>
      <c r="D2096" t="s">
        <v>5464</v>
      </c>
      <c r="E2096" t="s">
        <v>5465</v>
      </c>
      <c r="F2096" t="s">
        <v>11513</v>
      </c>
      <c r="G2096" s="2">
        <v>27.8874</v>
      </c>
      <c r="H2096" t="s">
        <v>11514</v>
      </c>
      <c r="I2096">
        <v>0.43</v>
      </c>
      <c r="K2096" s="3">
        <f t="shared" si="33"/>
        <v>0.38068406408903388</v>
      </c>
      <c r="L2096" s="4">
        <v>560</v>
      </c>
      <c r="M2096">
        <v>5</v>
      </c>
      <c r="N2096" s="3">
        <v>0.14860000000000001</v>
      </c>
      <c r="O2096" s="3">
        <v>0.21379999999999999</v>
      </c>
      <c r="P2096" s="4">
        <f>$L2096*IF($J2096="",$I2096,VLOOKUP($J2096,margin_ranges!$E$5:$F$10,2,FALSE))</f>
        <v>240.79999999999998</v>
      </c>
      <c r="Q2096">
        <f>SUMIF($C$2:$C$4819,$C2096,$P$2:$P6913)/SUMIF($C$2:$C$4819,$C2096,$L$2:$L$4819)</f>
        <v>0.38068406408903388</v>
      </c>
    </row>
    <row r="2097" spans="1:17" hidden="1" x14ac:dyDescent="0.3">
      <c r="A2097" t="s">
        <v>11502</v>
      </c>
      <c r="B2097" t="s">
        <v>5458</v>
      </c>
      <c r="C2097" t="s">
        <v>5459</v>
      </c>
      <c r="D2097" t="s">
        <v>5466</v>
      </c>
      <c r="E2097" t="s">
        <v>5467</v>
      </c>
      <c r="F2097" t="s">
        <v>11513</v>
      </c>
      <c r="G2097" s="2">
        <v>27.8874</v>
      </c>
      <c r="H2097" t="s">
        <v>11516</v>
      </c>
      <c r="I2097">
        <v>0.43</v>
      </c>
      <c r="K2097" s="3">
        <f t="shared" si="33"/>
        <v>0.38068406408903388</v>
      </c>
      <c r="L2097" s="4">
        <v>3418</v>
      </c>
      <c r="M2097">
        <v>33</v>
      </c>
      <c r="N2097" s="3">
        <v>0.2235</v>
      </c>
      <c r="O2097" s="3">
        <v>0.21379999999999999</v>
      </c>
      <c r="P2097" s="4">
        <f>$L2097*IF($J2097="",$I2097,VLOOKUP($J2097,margin_ranges!$E$5:$F$10,2,FALSE))</f>
        <v>1469.74</v>
      </c>
      <c r="Q2097">
        <f>SUMIF($C$2:$C$4819,$C2097,$P$2:$P6914)/SUMIF($C$2:$C$4819,$C2097,$L$2:$L$4819)</f>
        <v>0.38068406408903388</v>
      </c>
    </row>
    <row r="2098" spans="1:17" hidden="1" x14ac:dyDescent="0.3">
      <c r="A2098" t="s">
        <v>11502</v>
      </c>
      <c r="B2098" t="s">
        <v>5458</v>
      </c>
      <c r="C2098" t="s">
        <v>5459</v>
      </c>
      <c r="D2098" t="s">
        <v>5468</v>
      </c>
      <c r="E2098" t="s">
        <v>5469</v>
      </c>
      <c r="F2098" t="s">
        <v>11513</v>
      </c>
      <c r="G2098" s="2">
        <v>27.8874</v>
      </c>
      <c r="H2098" t="s">
        <v>11512</v>
      </c>
      <c r="I2098">
        <v>0.3</v>
      </c>
      <c r="K2098" s="3">
        <f t="shared" si="33"/>
        <v>0.38068406408903388</v>
      </c>
      <c r="L2098" s="4">
        <v>1855</v>
      </c>
      <c r="M2098">
        <v>18</v>
      </c>
      <c r="N2098" s="3">
        <v>0.2399</v>
      </c>
      <c r="O2098" s="3">
        <v>0.21379999999999999</v>
      </c>
      <c r="P2098" s="4">
        <f>$L2098*IF($J2098="",$I2098,VLOOKUP($J2098,margin_ranges!$E$5:$F$10,2,FALSE))</f>
        <v>556.5</v>
      </c>
      <c r="Q2098">
        <f>SUMIF($C$2:$C$4819,$C2098,$P$2:$P6915)/SUMIF($C$2:$C$4819,$C2098,$L$2:$L$4819)</f>
        <v>0.38068406408903388</v>
      </c>
    </row>
    <row r="2099" spans="1:17" hidden="1" x14ac:dyDescent="0.3">
      <c r="A2099" t="s">
        <v>11502</v>
      </c>
      <c r="B2099" t="s">
        <v>5458</v>
      </c>
      <c r="C2099" t="s">
        <v>5459</v>
      </c>
      <c r="D2099" t="s">
        <v>5470</v>
      </c>
      <c r="E2099" t="s">
        <v>5471</v>
      </c>
      <c r="F2099" t="s">
        <v>11513</v>
      </c>
      <c r="G2099" s="2">
        <v>27.8874</v>
      </c>
      <c r="H2099" t="s">
        <v>11512</v>
      </c>
      <c r="I2099">
        <v>0.3</v>
      </c>
      <c r="K2099" s="3">
        <f t="shared" si="33"/>
        <v>0.38068406408903388</v>
      </c>
      <c r="L2099" s="4">
        <v>631</v>
      </c>
      <c r="M2099">
        <v>6</v>
      </c>
      <c r="N2099" s="3">
        <v>0.2152</v>
      </c>
      <c r="O2099" s="3">
        <v>0.21379999999999999</v>
      </c>
      <c r="P2099" s="4">
        <f>$L2099*IF($J2099="",$I2099,VLOOKUP($J2099,margin_ranges!$E$5:$F$10,2,FALSE))</f>
        <v>189.29999999999998</v>
      </c>
      <c r="Q2099">
        <f>SUMIF($C$2:$C$4819,$C2099,$P$2:$P6916)/SUMIF($C$2:$C$4819,$C2099,$L$2:$L$4819)</f>
        <v>0.38068406408903388</v>
      </c>
    </row>
    <row r="2100" spans="1:17" hidden="1" x14ac:dyDescent="0.3">
      <c r="A2100" t="s">
        <v>11502</v>
      </c>
      <c r="B2100" t="s">
        <v>5458</v>
      </c>
      <c r="C2100" t="s">
        <v>5459</v>
      </c>
      <c r="D2100" s="1" t="s">
        <v>5472</v>
      </c>
      <c r="E2100" t="s">
        <v>5473</v>
      </c>
      <c r="F2100" t="s">
        <v>11513</v>
      </c>
      <c r="G2100" s="2">
        <v>27.8874</v>
      </c>
      <c r="H2100" t="s">
        <v>11516</v>
      </c>
      <c r="I2100">
        <v>0.43</v>
      </c>
      <c r="K2100" s="3">
        <f t="shared" si="33"/>
        <v>0.38068406408903388</v>
      </c>
      <c r="L2100" s="4">
        <v>2491</v>
      </c>
      <c r="M2100">
        <v>24</v>
      </c>
      <c r="N2100" s="3">
        <v>0.20680000000000001</v>
      </c>
      <c r="O2100" s="3">
        <v>0.21379999999999999</v>
      </c>
      <c r="P2100" s="4">
        <f>$L2100*IF($J2100="",$I2100,VLOOKUP($J2100,margin_ranges!$E$5:$F$10,2,FALSE))</f>
        <v>1071.1299999999999</v>
      </c>
      <c r="Q2100">
        <f>SUMIF($C$2:$C$4819,$C2100,$P$2:$P6917)/SUMIF($C$2:$C$4819,$C2100,$L$2:$L$4819)</f>
        <v>0.38068406408903388</v>
      </c>
    </row>
    <row r="2101" spans="1:17" hidden="1" x14ac:dyDescent="0.3">
      <c r="A2101" t="s">
        <v>11502</v>
      </c>
      <c r="B2101" t="s">
        <v>9581</v>
      </c>
      <c r="C2101" t="s">
        <v>9640</v>
      </c>
      <c r="D2101" t="s">
        <v>9641</v>
      </c>
      <c r="E2101" t="s">
        <v>9642</v>
      </c>
      <c r="F2101" t="s">
        <v>11511</v>
      </c>
      <c r="G2101" s="2">
        <v>25</v>
      </c>
      <c r="H2101" t="s">
        <v>11515</v>
      </c>
      <c r="I2101">
        <v>0.3</v>
      </c>
      <c r="K2101" s="3">
        <f t="shared" si="33"/>
        <v>0.3</v>
      </c>
      <c r="L2101" s="4">
        <v>18</v>
      </c>
      <c r="M2101">
        <v>53</v>
      </c>
      <c r="N2101" s="3">
        <v>4.3799999999999999E-2</v>
      </c>
      <c r="O2101" s="3">
        <v>1.9800000000000002E-2</v>
      </c>
      <c r="P2101" s="4">
        <f>$L2101*IF($J2101="",$I2101,VLOOKUP($J2101,margin_ranges!$E$5:$F$10,2,FALSE))</f>
        <v>5.3999999999999995</v>
      </c>
      <c r="Q2101">
        <f>SUMIF($C$2:$C$4819,$C2101,$P$2:$P6918)/SUMIF($C$2:$C$4819,$C2101,$L$2:$L$4819)</f>
        <v>0.3</v>
      </c>
    </row>
    <row r="2102" spans="1:17" hidden="1" x14ac:dyDescent="0.3">
      <c r="A2102" t="s">
        <v>11502</v>
      </c>
      <c r="B2102" t="s">
        <v>9581</v>
      </c>
      <c r="C2102" t="s">
        <v>9640</v>
      </c>
      <c r="D2102" t="s">
        <v>9643</v>
      </c>
      <c r="E2102" t="s">
        <v>9644</v>
      </c>
      <c r="F2102" t="s">
        <v>11511</v>
      </c>
      <c r="G2102" s="2">
        <v>25</v>
      </c>
      <c r="H2102" t="s">
        <v>11515</v>
      </c>
      <c r="I2102">
        <v>0.3</v>
      </c>
      <c r="K2102" s="3">
        <f t="shared" si="33"/>
        <v>0.3</v>
      </c>
      <c r="L2102" s="4">
        <v>16</v>
      </c>
      <c r="M2102">
        <v>47</v>
      </c>
      <c r="N2102" s="3">
        <v>3.6299999999999999E-2</v>
      </c>
      <c r="O2102" s="3">
        <v>1.9800000000000002E-2</v>
      </c>
      <c r="P2102" s="4">
        <f>$L2102*IF($J2102="",$I2102,VLOOKUP($J2102,margin_ranges!$E$5:$F$10,2,FALSE))</f>
        <v>4.8</v>
      </c>
      <c r="Q2102">
        <f>SUMIF($C$2:$C$4819,$C2102,$P$2:$P6919)/SUMIF($C$2:$C$4819,$C2102,$L$2:$L$4819)</f>
        <v>0.3</v>
      </c>
    </row>
    <row r="2103" spans="1:17" hidden="1" x14ac:dyDescent="0.3">
      <c r="A2103" t="s">
        <v>11502</v>
      </c>
      <c r="B2103" t="s">
        <v>7561</v>
      </c>
      <c r="C2103" t="s">
        <v>7692</v>
      </c>
      <c r="D2103" t="s">
        <v>7693</v>
      </c>
      <c r="E2103" t="s">
        <v>7694</v>
      </c>
      <c r="F2103" t="s">
        <v>11511</v>
      </c>
      <c r="G2103" s="2">
        <v>34</v>
      </c>
      <c r="H2103" t="s">
        <v>11512</v>
      </c>
      <c r="I2103">
        <v>0.3</v>
      </c>
      <c r="K2103" s="3">
        <f t="shared" si="33"/>
        <v>0.3</v>
      </c>
      <c r="L2103" s="4">
        <v>21</v>
      </c>
      <c r="M2103">
        <v>47</v>
      </c>
      <c r="N2103" s="3">
        <v>0.1075</v>
      </c>
      <c r="O2103" s="3">
        <v>0.1096</v>
      </c>
      <c r="P2103" s="4">
        <f>$L2103*IF($J2103="",$I2103,VLOOKUP($J2103,margin_ranges!$E$5:$F$10,2,FALSE))</f>
        <v>6.3</v>
      </c>
      <c r="Q2103">
        <f>SUMIF($C$2:$C$4819,$C2103,$P$2:$P6920)/SUMIF($C$2:$C$4819,$C2103,$L$2:$L$4819)</f>
        <v>0.3</v>
      </c>
    </row>
    <row r="2104" spans="1:17" hidden="1" x14ac:dyDescent="0.3">
      <c r="A2104" t="s">
        <v>11502</v>
      </c>
      <c r="B2104" t="s">
        <v>7561</v>
      </c>
      <c r="C2104" t="s">
        <v>7692</v>
      </c>
      <c r="D2104" t="s">
        <v>7695</v>
      </c>
      <c r="E2104" t="s">
        <v>7696</v>
      </c>
      <c r="F2104" t="s">
        <v>11511</v>
      </c>
      <c r="G2104" s="2">
        <v>34</v>
      </c>
      <c r="H2104" t="s">
        <v>11512</v>
      </c>
      <c r="I2104">
        <v>0.3</v>
      </c>
      <c r="K2104" s="3">
        <f t="shared" si="33"/>
        <v>0.3</v>
      </c>
      <c r="L2104" s="4">
        <v>24</v>
      </c>
      <c r="M2104">
        <v>53</v>
      </c>
      <c r="N2104" s="3">
        <v>0.11169999999999999</v>
      </c>
      <c r="O2104" s="3">
        <v>0.1096</v>
      </c>
      <c r="P2104" s="4">
        <f>$L2104*IF($J2104="",$I2104,VLOOKUP($J2104,margin_ranges!$E$5:$F$10,2,FALSE))</f>
        <v>7.1999999999999993</v>
      </c>
      <c r="Q2104">
        <f>SUMIF($C$2:$C$4819,$C2104,$P$2:$P6921)/SUMIF($C$2:$C$4819,$C2104,$L$2:$L$4819)</f>
        <v>0.3</v>
      </c>
    </row>
    <row r="2105" spans="1:17" hidden="1" x14ac:dyDescent="0.3">
      <c r="A2105" t="s">
        <v>11502</v>
      </c>
      <c r="B2105" t="s">
        <v>8256</v>
      </c>
      <c r="C2105" t="s">
        <v>1851</v>
      </c>
      <c r="D2105" t="s">
        <v>8322</v>
      </c>
      <c r="E2105" t="s">
        <v>8323</v>
      </c>
      <c r="F2105" t="s">
        <v>11513</v>
      </c>
      <c r="G2105" s="2">
        <v>25</v>
      </c>
      <c r="H2105" t="s">
        <v>11516</v>
      </c>
      <c r="I2105">
        <v>0.43</v>
      </c>
      <c r="K2105" s="3">
        <f t="shared" si="33"/>
        <v>0.40044157981349426</v>
      </c>
      <c r="L2105" s="4">
        <v>2817</v>
      </c>
      <c r="M2105">
        <v>99</v>
      </c>
      <c r="N2105" s="3">
        <v>0.19939999999999999</v>
      </c>
      <c r="O2105" s="3">
        <v>0.1983</v>
      </c>
      <c r="P2105" s="4">
        <f>$L2105*IF($J2105="",$I2105,VLOOKUP($J2105,margin_ranges!$E$5:$F$10,2,FALSE))</f>
        <v>1211.31</v>
      </c>
      <c r="Q2105">
        <f>SUMIF($C$2:$C$4819,$C2105,$P$2:$P6922)/SUMIF($C$2:$C$4819,$C2105,$L$2:$L$4819)</f>
        <v>0.40044157981349426</v>
      </c>
    </row>
    <row r="2106" spans="1:17" hidden="1" x14ac:dyDescent="0.3">
      <c r="A2106" t="s">
        <v>11502</v>
      </c>
      <c r="B2106" t="s">
        <v>1360</v>
      </c>
      <c r="C2106" t="s">
        <v>1851</v>
      </c>
      <c r="D2106" t="s">
        <v>1852</v>
      </c>
      <c r="E2106" t="s">
        <v>1853</v>
      </c>
      <c r="F2106" t="s">
        <v>11511</v>
      </c>
      <c r="G2106" s="2">
        <v>26.501999999999999</v>
      </c>
      <c r="H2106" t="s">
        <v>11515</v>
      </c>
      <c r="I2106">
        <v>0.3</v>
      </c>
      <c r="K2106" s="3">
        <f t="shared" si="33"/>
        <v>0.40044157981349426</v>
      </c>
      <c r="L2106" s="4">
        <v>142</v>
      </c>
      <c r="M2106">
        <v>18</v>
      </c>
      <c r="N2106" s="3">
        <v>0.37159999999999999</v>
      </c>
      <c r="O2106" s="3">
        <v>0.31480000000000002</v>
      </c>
      <c r="P2106" s="4">
        <f>$L2106*IF($J2106="",$I2106,VLOOKUP($J2106,margin_ranges!$E$5:$F$10,2,FALSE))</f>
        <v>42.6</v>
      </c>
      <c r="Q2106">
        <f>SUMIF($C$2:$C$4819,$C2106,$P$2:$P6923)/SUMIF($C$2:$C$4819,$C2106,$L$2:$L$4819)</f>
        <v>0.40044157981349426</v>
      </c>
    </row>
    <row r="2107" spans="1:17" hidden="1" x14ac:dyDescent="0.3">
      <c r="A2107" t="s">
        <v>11502</v>
      </c>
      <c r="B2107" t="s">
        <v>1360</v>
      </c>
      <c r="C2107" t="s">
        <v>1851</v>
      </c>
      <c r="D2107" t="s">
        <v>1854</v>
      </c>
      <c r="E2107" t="s">
        <v>1855</v>
      </c>
      <c r="F2107" t="s">
        <v>11511</v>
      </c>
      <c r="G2107" s="2">
        <v>26.501999999999999</v>
      </c>
      <c r="H2107" t="s">
        <v>11512</v>
      </c>
      <c r="I2107">
        <v>0.3</v>
      </c>
      <c r="K2107" s="3">
        <f t="shared" si="33"/>
        <v>0.40044157981349426</v>
      </c>
      <c r="L2107" s="4">
        <v>234</v>
      </c>
      <c r="M2107">
        <v>29</v>
      </c>
      <c r="N2107" s="3">
        <v>0.2596</v>
      </c>
      <c r="O2107" s="3">
        <v>0.31480000000000002</v>
      </c>
      <c r="P2107" s="4">
        <f>$L2107*IF($J2107="",$I2107,VLOOKUP($J2107,margin_ranges!$E$5:$F$10,2,FALSE))</f>
        <v>70.2</v>
      </c>
      <c r="Q2107">
        <f>SUMIF($C$2:$C$4819,$C2107,$P$2:$P6924)/SUMIF($C$2:$C$4819,$C2107,$L$2:$L$4819)</f>
        <v>0.40044157981349426</v>
      </c>
    </row>
    <row r="2108" spans="1:17" hidden="1" x14ac:dyDescent="0.3">
      <c r="A2108" t="s">
        <v>11502</v>
      </c>
      <c r="B2108" t="s">
        <v>1360</v>
      </c>
      <c r="C2108" t="s">
        <v>1851</v>
      </c>
      <c r="D2108" t="s">
        <v>1856</v>
      </c>
      <c r="E2108" t="s">
        <v>1857</v>
      </c>
      <c r="F2108" t="s">
        <v>11511</v>
      </c>
      <c r="G2108" s="2">
        <v>26.501999999999999</v>
      </c>
      <c r="H2108" t="s">
        <v>11515</v>
      </c>
      <c r="I2108">
        <v>0.3</v>
      </c>
      <c r="K2108" s="3">
        <f t="shared" si="33"/>
        <v>0.40044157981349426</v>
      </c>
      <c r="L2108" s="4">
        <v>75</v>
      </c>
      <c r="M2108">
        <v>9</v>
      </c>
      <c r="N2108" s="3">
        <v>0.32679999999999998</v>
      </c>
      <c r="O2108" s="3">
        <v>0.31480000000000002</v>
      </c>
      <c r="P2108" s="4">
        <f>$L2108*IF($J2108="",$I2108,VLOOKUP($J2108,margin_ranges!$E$5:$F$10,2,FALSE))</f>
        <v>22.5</v>
      </c>
      <c r="Q2108">
        <f>SUMIF($C$2:$C$4819,$C2108,$P$2:$P6925)/SUMIF($C$2:$C$4819,$C2108,$L$2:$L$4819)</f>
        <v>0.40044157981349426</v>
      </c>
    </row>
    <row r="2109" spans="1:17" hidden="1" x14ac:dyDescent="0.3">
      <c r="A2109" t="s">
        <v>11502</v>
      </c>
      <c r="B2109" t="s">
        <v>1360</v>
      </c>
      <c r="C2109" t="s">
        <v>1851</v>
      </c>
      <c r="D2109" t="s">
        <v>1858</v>
      </c>
      <c r="E2109" t="s">
        <v>1859</v>
      </c>
      <c r="F2109" t="s">
        <v>11511</v>
      </c>
      <c r="G2109" s="2">
        <v>26.501999999999999</v>
      </c>
      <c r="H2109" t="s">
        <v>11515</v>
      </c>
      <c r="I2109">
        <v>0.3</v>
      </c>
      <c r="K2109" s="3">
        <f t="shared" si="33"/>
        <v>0.40044157981349426</v>
      </c>
      <c r="L2109" s="4">
        <v>80</v>
      </c>
      <c r="M2109">
        <v>10</v>
      </c>
      <c r="N2109" s="3">
        <v>0.56579999999999997</v>
      </c>
      <c r="O2109" s="3">
        <v>0.31480000000000002</v>
      </c>
      <c r="P2109" s="4">
        <f>$L2109*IF($J2109="",$I2109,VLOOKUP($J2109,margin_ranges!$E$5:$F$10,2,FALSE))</f>
        <v>24</v>
      </c>
      <c r="Q2109">
        <f>SUMIF($C$2:$C$4819,$C2109,$P$2:$P6926)/SUMIF($C$2:$C$4819,$C2109,$L$2:$L$4819)</f>
        <v>0.40044157981349426</v>
      </c>
    </row>
    <row r="2110" spans="1:17" hidden="1" x14ac:dyDescent="0.3">
      <c r="A2110" t="s">
        <v>11502</v>
      </c>
      <c r="B2110" t="s">
        <v>8256</v>
      </c>
      <c r="C2110" t="s">
        <v>1851</v>
      </c>
      <c r="D2110" t="s">
        <v>8324</v>
      </c>
      <c r="E2110" t="s">
        <v>8325</v>
      </c>
      <c r="F2110" t="s">
        <v>11511</v>
      </c>
      <c r="G2110" s="2">
        <v>25</v>
      </c>
      <c r="H2110" t="s">
        <v>11512</v>
      </c>
      <c r="I2110">
        <v>0.3</v>
      </c>
      <c r="K2110" s="3">
        <f t="shared" si="33"/>
        <v>0.40044157981349426</v>
      </c>
      <c r="L2110" s="4">
        <v>22</v>
      </c>
      <c r="M2110">
        <v>1</v>
      </c>
      <c r="N2110" s="3">
        <v>0.1153</v>
      </c>
      <c r="O2110" s="3">
        <v>0.1983</v>
      </c>
      <c r="P2110" s="4">
        <f>$L2110*IF($J2110="",$I2110,VLOOKUP($J2110,margin_ranges!$E$5:$F$10,2,FALSE))</f>
        <v>6.6</v>
      </c>
      <c r="Q2110">
        <f>SUMIF($C$2:$C$4819,$C2110,$P$2:$P6927)/SUMIF($C$2:$C$4819,$C2110,$L$2:$L$4819)</f>
        <v>0.40044157981349426</v>
      </c>
    </row>
    <row r="2111" spans="1:17" hidden="1" x14ac:dyDescent="0.3">
      <c r="A2111" t="s">
        <v>11502</v>
      </c>
      <c r="B2111" t="s">
        <v>1360</v>
      </c>
      <c r="C2111" t="s">
        <v>1851</v>
      </c>
      <c r="D2111" t="s">
        <v>1860</v>
      </c>
      <c r="E2111" t="s">
        <v>1861</v>
      </c>
      <c r="F2111" t="s">
        <v>11511</v>
      </c>
      <c r="G2111" s="2">
        <v>26.501999999999999</v>
      </c>
      <c r="H2111" t="s">
        <v>11515</v>
      </c>
      <c r="I2111">
        <v>0.3</v>
      </c>
      <c r="K2111" s="3">
        <f t="shared" si="33"/>
        <v>0.40044157981349426</v>
      </c>
      <c r="L2111" s="4">
        <v>119</v>
      </c>
      <c r="M2111">
        <v>15</v>
      </c>
      <c r="N2111" s="3">
        <v>0.30509999999999998</v>
      </c>
      <c r="O2111" s="3">
        <v>0.31480000000000002</v>
      </c>
      <c r="P2111" s="4">
        <f>$L2111*IF($J2111="",$I2111,VLOOKUP($J2111,margin_ranges!$E$5:$F$10,2,FALSE))</f>
        <v>35.699999999999996</v>
      </c>
      <c r="Q2111">
        <f>SUMIF($C$2:$C$4819,$C2111,$P$2:$P6928)/SUMIF($C$2:$C$4819,$C2111,$L$2:$L$4819)</f>
        <v>0.40044157981349426</v>
      </c>
    </row>
    <row r="2112" spans="1:17" hidden="1" x14ac:dyDescent="0.3">
      <c r="A2112" t="s">
        <v>11502</v>
      </c>
      <c r="B2112" t="s">
        <v>1360</v>
      </c>
      <c r="C2112" t="s">
        <v>1851</v>
      </c>
      <c r="D2112" t="s">
        <v>1862</v>
      </c>
      <c r="E2112" t="s">
        <v>1863</v>
      </c>
      <c r="F2112" t="s">
        <v>11511</v>
      </c>
      <c r="G2112" s="2">
        <v>26.501999999999999</v>
      </c>
      <c r="H2112" t="s">
        <v>11515</v>
      </c>
      <c r="I2112">
        <v>0.3</v>
      </c>
      <c r="K2112" s="3">
        <f t="shared" si="33"/>
        <v>0.40044157981349426</v>
      </c>
      <c r="L2112" s="4">
        <v>103</v>
      </c>
      <c r="M2112">
        <v>13</v>
      </c>
      <c r="N2112" s="3">
        <v>0.31580000000000003</v>
      </c>
      <c r="O2112" s="3">
        <v>0.31480000000000002</v>
      </c>
      <c r="P2112" s="4">
        <f>$L2112*IF($J2112="",$I2112,VLOOKUP($J2112,margin_ranges!$E$5:$F$10,2,FALSE))</f>
        <v>30.9</v>
      </c>
      <c r="Q2112">
        <f>SUMIF($C$2:$C$4819,$C2112,$P$2:$P6929)/SUMIF($C$2:$C$4819,$C2112,$L$2:$L$4819)</f>
        <v>0.40044157981349426</v>
      </c>
    </row>
    <row r="2113" spans="1:17" hidden="1" x14ac:dyDescent="0.3">
      <c r="A2113" t="s">
        <v>11502</v>
      </c>
      <c r="B2113" t="s">
        <v>1360</v>
      </c>
      <c r="C2113" t="s">
        <v>1851</v>
      </c>
      <c r="D2113" t="s">
        <v>1864</v>
      </c>
      <c r="E2113" t="s">
        <v>1865</v>
      </c>
      <c r="F2113" t="s">
        <v>11511</v>
      </c>
      <c r="G2113" s="2">
        <v>26.501999999999999</v>
      </c>
      <c r="H2113" t="s">
        <v>11515</v>
      </c>
      <c r="I2113">
        <v>0.3</v>
      </c>
      <c r="K2113" s="3">
        <f t="shared" si="33"/>
        <v>0.40044157981349426</v>
      </c>
      <c r="L2113" s="4">
        <v>54</v>
      </c>
      <c r="M2113">
        <v>7</v>
      </c>
      <c r="N2113" s="3">
        <v>0.28960000000000002</v>
      </c>
      <c r="O2113" s="3">
        <v>0.31480000000000002</v>
      </c>
      <c r="P2113" s="4">
        <f>$L2113*IF($J2113="",$I2113,VLOOKUP($J2113,margin_ranges!$E$5:$F$10,2,FALSE))</f>
        <v>16.2</v>
      </c>
      <c r="Q2113">
        <f>SUMIF($C$2:$C$4819,$C2113,$P$2:$P6930)/SUMIF($C$2:$C$4819,$C2113,$L$2:$L$4819)</f>
        <v>0.40044157981349426</v>
      </c>
    </row>
    <row r="2114" spans="1:17" hidden="1" x14ac:dyDescent="0.3">
      <c r="A2114" t="s">
        <v>11502</v>
      </c>
      <c r="B2114" t="s">
        <v>7561</v>
      </c>
      <c r="C2114" t="s">
        <v>7697</v>
      </c>
      <c r="D2114" t="s">
        <v>7698</v>
      </c>
      <c r="E2114" t="s">
        <v>7699</v>
      </c>
      <c r="F2114" t="s">
        <v>11511</v>
      </c>
      <c r="G2114" s="2">
        <v>30</v>
      </c>
      <c r="H2114" t="s">
        <v>11515</v>
      </c>
      <c r="I2114">
        <v>0.3</v>
      </c>
      <c r="K2114" s="3">
        <f t="shared" si="33"/>
        <v>0.3</v>
      </c>
      <c r="L2114" s="4">
        <v>85</v>
      </c>
      <c r="M2114">
        <v>100</v>
      </c>
      <c r="N2114" s="3">
        <v>0.2492</v>
      </c>
      <c r="O2114" s="3">
        <v>0.2492</v>
      </c>
      <c r="P2114" s="4">
        <f>$L2114*IF($J2114="",$I2114,VLOOKUP($J2114,margin_ranges!$E$5:$F$10,2,FALSE))</f>
        <v>25.5</v>
      </c>
      <c r="Q2114">
        <f>SUMIF($C$2:$C$4819,$C2114,$P$2:$P6931)/SUMIF($C$2:$C$4819,$C2114,$L$2:$L$4819)</f>
        <v>0.3</v>
      </c>
    </row>
    <row r="2115" spans="1:17" hidden="1" x14ac:dyDescent="0.3">
      <c r="A2115" t="s">
        <v>11502</v>
      </c>
      <c r="B2115" t="s">
        <v>5474</v>
      </c>
      <c r="C2115" t="s">
        <v>5475</v>
      </c>
      <c r="D2115" t="s">
        <v>5476</v>
      </c>
      <c r="E2115" t="s">
        <v>5477</v>
      </c>
      <c r="F2115" t="s">
        <v>11513</v>
      </c>
      <c r="G2115" s="2">
        <v>26.8841</v>
      </c>
      <c r="H2115" t="s">
        <v>11515</v>
      </c>
      <c r="I2115">
        <v>0.3</v>
      </c>
      <c r="K2115" s="3">
        <f t="shared" ref="K2115:K2178" si="34">Q2115</f>
        <v>0.3</v>
      </c>
      <c r="L2115" s="4">
        <v>8793</v>
      </c>
      <c r="M2115">
        <v>53</v>
      </c>
      <c r="N2115" s="3">
        <v>0.4088</v>
      </c>
      <c r="O2115" s="3">
        <v>0.40010000000000001</v>
      </c>
      <c r="P2115" s="4">
        <f>$L2115*IF($J2115="",$I2115,VLOOKUP($J2115,margin_ranges!$E$5:$F$10,2,FALSE))</f>
        <v>2637.9</v>
      </c>
      <c r="Q2115">
        <f>SUMIF($C$2:$C$4819,$C2115,$P$2:$P6932)/SUMIF($C$2:$C$4819,$C2115,$L$2:$L$4819)</f>
        <v>0.3</v>
      </c>
    </row>
    <row r="2116" spans="1:17" hidden="1" x14ac:dyDescent="0.3">
      <c r="A2116" t="s">
        <v>11502</v>
      </c>
      <c r="B2116" t="s">
        <v>5474</v>
      </c>
      <c r="C2116" t="s">
        <v>5475</v>
      </c>
      <c r="D2116" t="s">
        <v>5478</v>
      </c>
      <c r="E2116" t="s">
        <v>5479</v>
      </c>
      <c r="F2116" t="s">
        <v>11513</v>
      </c>
      <c r="G2116" s="2">
        <v>26.8841</v>
      </c>
      <c r="H2116" t="s">
        <v>11515</v>
      </c>
      <c r="I2116">
        <v>0.3</v>
      </c>
      <c r="K2116" s="3">
        <f t="shared" si="34"/>
        <v>0.3</v>
      </c>
      <c r="L2116" s="4">
        <v>7830</v>
      </c>
      <c r="M2116">
        <v>47</v>
      </c>
      <c r="N2116" s="3">
        <v>0.39140000000000003</v>
      </c>
      <c r="O2116" s="3">
        <v>0.40010000000000001</v>
      </c>
      <c r="P2116" s="4">
        <f>$L2116*IF($J2116="",$I2116,VLOOKUP($J2116,margin_ranges!$E$5:$F$10,2,FALSE))</f>
        <v>2349</v>
      </c>
      <c r="Q2116">
        <f>SUMIF($C$2:$C$4819,$C2116,$P$2:$P6933)/SUMIF($C$2:$C$4819,$C2116,$L$2:$L$4819)</f>
        <v>0.3</v>
      </c>
    </row>
    <row r="2117" spans="1:17" hidden="1" x14ac:dyDescent="0.3">
      <c r="A2117" t="s">
        <v>11502</v>
      </c>
      <c r="B2117" t="s">
        <v>2772</v>
      </c>
      <c r="C2117" t="s">
        <v>2773</v>
      </c>
      <c r="D2117" t="s">
        <v>2774</v>
      </c>
      <c r="E2117" t="s">
        <v>2775</v>
      </c>
      <c r="F2117" t="s">
        <v>11513</v>
      </c>
      <c r="G2117" s="2">
        <v>30</v>
      </c>
      <c r="H2117" t="s">
        <v>11515</v>
      </c>
      <c r="I2117">
        <v>0.3</v>
      </c>
      <c r="K2117" s="3">
        <f t="shared" si="34"/>
        <v>0.29999999999999993</v>
      </c>
      <c r="L2117" s="4">
        <v>476</v>
      </c>
      <c r="M2117">
        <v>47</v>
      </c>
      <c r="N2117" s="3">
        <v>0.1242</v>
      </c>
      <c r="O2117" s="3">
        <v>0.22459999999999999</v>
      </c>
      <c r="P2117" s="4">
        <f>$L2117*IF($J2117="",$I2117,VLOOKUP($J2117,margin_ranges!$E$5:$F$10,2,FALSE))</f>
        <v>142.79999999999998</v>
      </c>
      <c r="Q2117">
        <f>SUMIF($C$2:$C$4819,$C2117,$P$2:$P6934)/SUMIF($C$2:$C$4819,$C2117,$L$2:$L$4819)</f>
        <v>0.29999999999999993</v>
      </c>
    </row>
    <row r="2118" spans="1:17" hidden="1" x14ac:dyDescent="0.3">
      <c r="A2118" t="s">
        <v>11502</v>
      </c>
      <c r="B2118" t="s">
        <v>2772</v>
      </c>
      <c r="C2118" t="s">
        <v>2773</v>
      </c>
      <c r="D2118" t="s">
        <v>2776</v>
      </c>
      <c r="E2118" t="s">
        <v>2777</v>
      </c>
      <c r="F2118" t="s">
        <v>11513</v>
      </c>
      <c r="G2118" s="2">
        <v>30</v>
      </c>
      <c r="H2118" t="s">
        <v>11515</v>
      </c>
      <c r="I2118">
        <v>0.3</v>
      </c>
      <c r="K2118" s="3">
        <f t="shared" si="34"/>
        <v>0.29999999999999993</v>
      </c>
      <c r="L2118" s="4">
        <v>540</v>
      </c>
      <c r="M2118">
        <v>53</v>
      </c>
      <c r="N2118" s="3">
        <v>0.47289999999999999</v>
      </c>
      <c r="O2118" s="3">
        <v>0.22459999999999999</v>
      </c>
      <c r="P2118" s="4">
        <f>$L2118*IF($J2118="",$I2118,VLOOKUP($J2118,margin_ranges!$E$5:$F$10,2,FALSE))</f>
        <v>162</v>
      </c>
      <c r="Q2118">
        <f>SUMIF($C$2:$C$4819,$C2118,$P$2:$P6935)/SUMIF($C$2:$C$4819,$C2118,$L$2:$L$4819)</f>
        <v>0.29999999999999993</v>
      </c>
    </row>
    <row r="2119" spans="1:17" hidden="1" x14ac:dyDescent="0.3">
      <c r="A2119" t="s">
        <v>11502</v>
      </c>
      <c r="B2119" t="s">
        <v>4581</v>
      </c>
      <c r="C2119" t="s">
        <v>4669</v>
      </c>
      <c r="D2119" s="1" t="s">
        <v>4670</v>
      </c>
      <c r="E2119" t="s">
        <v>4671</v>
      </c>
      <c r="F2119" t="s">
        <v>11513</v>
      </c>
      <c r="G2119" s="2">
        <v>25</v>
      </c>
      <c r="H2119" t="s">
        <v>11512</v>
      </c>
      <c r="I2119">
        <v>0.3</v>
      </c>
      <c r="K2119" s="3">
        <f t="shared" si="34"/>
        <v>0.3</v>
      </c>
      <c r="L2119" s="4">
        <v>32</v>
      </c>
      <c r="M2119">
        <v>100</v>
      </c>
      <c r="N2119" s="3">
        <v>9.3399999999999997E-2</v>
      </c>
      <c r="O2119" s="3">
        <v>9.3100000000000002E-2</v>
      </c>
      <c r="P2119" s="4">
        <f>$L2119*IF($J2119="",$I2119,VLOOKUP($J2119,margin_ranges!$E$5:$F$10,2,FALSE))</f>
        <v>9.6</v>
      </c>
      <c r="Q2119">
        <f>SUMIF($C$2:$C$4819,$C2119,$P$2:$P6936)/SUMIF($C$2:$C$4819,$C2119,$L$2:$L$4819)</f>
        <v>0.3</v>
      </c>
    </row>
    <row r="2120" spans="1:17" hidden="1" x14ac:dyDescent="0.3">
      <c r="A2120" t="s">
        <v>11502</v>
      </c>
      <c r="B2120" t="s">
        <v>5907</v>
      </c>
      <c r="C2120" t="s">
        <v>6072</v>
      </c>
      <c r="D2120" t="s">
        <v>6073</v>
      </c>
      <c r="E2120" t="s">
        <v>6074</v>
      </c>
      <c r="F2120" t="s">
        <v>11513</v>
      </c>
      <c r="G2120" s="2">
        <v>21.697099999999999</v>
      </c>
      <c r="H2120" t="s">
        <v>11512</v>
      </c>
      <c r="I2120">
        <v>0.3</v>
      </c>
      <c r="K2120" s="3">
        <f t="shared" si="34"/>
        <v>0.2196969696969697</v>
      </c>
      <c r="L2120" s="4">
        <v>13</v>
      </c>
      <c r="M2120">
        <v>9</v>
      </c>
      <c r="N2120" s="3">
        <v>9.7999999999999997E-3</v>
      </c>
      <c r="O2120" s="3">
        <v>0.04</v>
      </c>
      <c r="P2120" s="4">
        <f>$L2120*IF($J2120="",$I2120,VLOOKUP($J2120,margin_ranges!$E$5:$F$10,2,FALSE))</f>
        <v>3.9</v>
      </c>
      <c r="Q2120">
        <f>SUMIF($C$2:$C$4819,$C2120,$P$2:$P6937)/SUMIF($C$2:$C$4819,$C2120,$L$2:$L$4819)</f>
        <v>0.2196969696969697</v>
      </c>
    </row>
    <row r="2121" spans="1:17" hidden="1" x14ac:dyDescent="0.3">
      <c r="A2121" t="s">
        <v>11502</v>
      </c>
      <c r="B2121" t="s">
        <v>5907</v>
      </c>
      <c r="C2121" s="1" t="s">
        <v>6072</v>
      </c>
      <c r="D2121" t="s">
        <v>6075</v>
      </c>
      <c r="E2121" t="s">
        <v>6076</v>
      </c>
      <c r="F2121" t="s">
        <v>11513</v>
      </c>
      <c r="G2121" s="2">
        <v>21.697099999999999</v>
      </c>
      <c r="H2121" t="s">
        <v>11517</v>
      </c>
      <c r="I2121">
        <v>0.2</v>
      </c>
      <c r="K2121" s="3">
        <f t="shared" si="34"/>
        <v>0.2196969696969697</v>
      </c>
      <c r="L2121" s="4">
        <v>56</v>
      </c>
      <c r="M2121">
        <v>43</v>
      </c>
      <c r="N2121" s="3">
        <v>5.3400000000000003E-2</v>
      </c>
      <c r="O2121" s="3">
        <v>0.04</v>
      </c>
      <c r="P2121" s="4">
        <f>$L2121*IF($J2121="",$I2121,VLOOKUP($J2121,margin_ranges!$E$5:$F$10,2,FALSE))</f>
        <v>11.200000000000001</v>
      </c>
      <c r="Q2121">
        <f>SUMIF($C$2:$C$4819,$C2121,$P$2:$P6938)/SUMIF($C$2:$C$4819,$C2121,$L$2:$L$4819)</f>
        <v>0.2196969696969697</v>
      </c>
    </row>
    <row r="2122" spans="1:17" hidden="1" x14ac:dyDescent="0.3">
      <c r="A2122" t="s">
        <v>11502</v>
      </c>
      <c r="B2122" t="s">
        <v>5907</v>
      </c>
      <c r="C2122" t="s">
        <v>6072</v>
      </c>
      <c r="D2122" t="s">
        <v>6077</v>
      </c>
      <c r="E2122" t="s">
        <v>6078</v>
      </c>
      <c r="F2122" t="s">
        <v>11511</v>
      </c>
      <c r="G2122" s="2">
        <v>21.697099999999999</v>
      </c>
      <c r="H2122" t="s">
        <v>11515</v>
      </c>
      <c r="I2122">
        <v>0.3</v>
      </c>
      <c r="K2122" s="3">
        <f t="shared" si="34"/>
        <v>0.2196969696969697</v>
      </c>
      <c r="L2122" s="4">
        <v>13</v>
      </c>
      <c r="M2122">
        <v>10</v>
      </c>
      <c r="N2122" s="3">
        <v>2.9600000000000001E-2</v>
      </c>
      <c r="O2122" s="3">
        <v>0.04</v>
      </c>
      <c r="P2122" s="4">
        <f>$L2122*IF($J2122="",$I2122,VLOOKUP($J2122,margin_ranges!$E$5:$F$10,2,FALSE))</f>
        <v>3.9</v>
      </c>
      <c r="Q2122">
        <f>SUMIF($C$2:$C$4819,$C2122,$P$2:$P6939)/SUMIF($C$2:$C$4819,$C2122,$L$2:$L$4819)</f>
        <v>0.2196969696969697</v>
      </c>
    </row>
    <row r="2123" spans="1:17" hidden="1" x14ac:dyDescent="0.3">
      <c r="A2123" t="s">
        <v>11502</v>
      </c>
      <c r="B2123" t="s">
        <v>5907</v>
      </c>
      <c r="C2123" t="s">
        <v>6072</v>
      </c>
      <c r="D2123" t="s">
        <v>6079</v>
      </c>
      <c r="E2123" t="s">
        <v>6080</v>
      </c>
      <c r="F2123" t="s">
        <v>11513</v>
      </c>
      <c r="G2123" s="2">
        <v>21.697099999999999</v>
      </c>
      <c r="H2123" t="s">
        <v>11517</v>
      </c>
      <c r="I2123">
        <v>0.2</v>
      </c>
      <c r="K2123" s="3">
        <f t="shared" si="34"/>
        <v>0.2196969696969697</v>
      </c>
      <c r="L2123" s="4">
        <v>50</v>
      </c>
      <c r="M2123">
        <v>38</v>
      </c>
      <c r="N2123" s="3">
        <v>6.4399999999999999E-2</v>
      </c>
      <c r="O2123" s="3">
        <v>0.04</v>
      </c>
      <c r="P2123" s="4">
        <f>$L2123*IF($J2123="",$I2123,VLOOKUP($J2123,margin_ranges!$E$5:$F$10,2,FALSE))</f>
        <v>10</v>
      </c>
      <c r="Q2123">
        <f>SUMIF($C$2:$C$4819,$C2123,$P$2:$P6940)/SUMIF($C$2:$C$4819,$C2123,$L$2:$L$4819)</f>
        <v>0.2196969696969697</v>
      </c>
    </row>
    <row r="2124" spans="1:17" hidden="1" x14ac:dyDescent="0.3">
      <c r="A2124" t="s">
        <v>11502</v>
      </c>
      <c r="B2124" t="s">
        <v>5907</v>
      </c>
      <c r="C2124" t="s">
        <v>6081</v>
      </c>
      <c r="D2124" s="1" t="s">
        <v>6082</v>
      </c>
      <c r="E2124" t="s">
        <v>6083</v>
      </c>
      <c r="F2124" t="s">
        <v>11513</v>
      </c>
      <c r="G2124" s="2">
        <v>19.0456</v>
      </c>
      <c r="H2124" t="s">
        <v>11517</v>
      </c>
      <c r="I2124">
        <v>0.2</v>
      </c>
      <c r="K2124" s="3">
        <f t="shared" si="34"/>
        <v>0.22127659574468087</v>
      </c>
      <c r="L2124" s="4">
        <v>37</v>
      </c>
      <c r="M2124">
        <v>79</v>
      </c>
      <c r="N2124" s="3">
        <v>3.2399999999999998E-2</v>
      </c>
      <c r="O2124" s="3">
        <v>3.49E-2</v>
      </c>
      <c r="P2124" s="4">
        <f>$L2124*IF($J2124="",$I2124,VLOOKUP($J2124,margin_ranges!$E$5:$F$10,2,FALSE))</f>
        <v>7.4</v>
      </c>
      <c r="Q2124">
        <f>SUMIF($C$2:$C$4819,$C2124,$P$2:$P6941)/SUMIF($C$2:$C$4819,$C2124,$L$2:$L$4819)</f>
        <v>0.22127659574468087</v>
      </c>
    </row>
    <row r="2125" spans="1:17" hidden="1" x14ac:dyDescent="0.3">
      <c r="A2125" t="s">
        <v>11502</v>
      </c>
      <c r="B2125" t="s">
        <v>5907</v>
      </c>
      <c r="C2125" t="s">
        <v>6081</v>
      </c>
      <c r="D2125" t="s">
        <v>6084</v>
      </c>
      <c r="E2125" t="s">
        <v>6085</v>
      </c>
      <c r="F2125" t="s">
        <v>11511</v>
      </c>
      <c r="G2125" s="2">
        <v>19.0456</v>
      </c>
      <c r="H2125" t="s">
        <v>11512</v>
      </c>
      <c r="I2125">
        <v>0.3</v>
      </c>
      <c r="K2125" s="3">
        <f t="shared" si="34"/>
        <v>0.22127659574468087</v>
      </c>
      <c r="L2125" s="4">
        <v>10</v>
      </c>
      <c r="M2125">
        <v>21</v>
      </c>
      <c r="N2125" s="3">
        <v>5.0299999999999997E-2</v>
      </c>
      <c r="O2125" s="3">
        <v>3.49E-2</v>
      </c>
      <c r="P2125" s="4">
        <f>$L2125*IF($J2125="",$I2125,VLOOKUP($J2125,margin_ranges!$E$5:$F$10,2,FALSE))</f>
        <v>3</v>
      </c>
      <c r="Q2125">
        <f>SUMIF($C$2:$C$4819,$C2125,$P$2:$P6942)/SUMIF($C$2:$C$4819,$C2125,$L$2:$L$4819)</f>
        <v>0.22127659574468087</v>
      </c>
    </row>
    <row r="2126" spans="1:17" hidden="1" x14ac:dyDescent="0.3">
      <c r="A2126" t="s">
        <v>11502</v>
      </c>
      <c r="B2126" t="s">
        <v>5907</v>
      </c>
      <c r="C2126" t="s">
        <v>6086</v>
      </c>
      <c r="D2126" t="s">
        <v>6087</v>
      </c>
      <c r="E2126" t="s">
        <v>6088</v>
      </c>
      <c r="F2126" t="s">
        <v>11511</v>
      </c>
      <c r="G2126" s="2">
        <v>19.721399999999999</v>
      </c>
      <c r="H2126" t="s">
        <v>11512</v>
      </c>
      <c r="I2126">
        <v>0.3</v>
      </c>
      <c r="K2126" s="3">
        <f t="shared" si="34"/>
        <v>0.22500000000000003</v>
      </c>
      <c r="L2126" s="4">
        <v>32</v>
      </c>
      <c r="M2126">
        <v>25</v>
      </c>
      <c r="N2126" s="3">
        <v>0.129</v>
      </c>
      <c r="O2126" s="3">
        <v>0.15790000000000001</v>
      </c>
      <c r="P2126" s="4">
        <f>$L2126*IF($J2126="",$I2126,VLOOKUP($J2126,margin_ranges!$E$5:$F$10,2,FALSE))</f>
        <v>9.6</v>
      </c>
      <c r="Q2126">
        <f>SUMIF($C$2:$C$4819,$C2126,$P$2:$P6943)/SUMIF($C$2:$C$4819,$C2126,$L$2:$L$4819)</f>
        <v>0.22500000000000003</v>
      </c>
    </row>
    <row r="2127" spans="1:17" hidden="1" x14ac:dyDescent="0.3">
      <c r="A2127" t="s">
        <v>11502</v>
      </c>
      <c r="B2127" t="s">
        <v>5907</v>
      </c>
      <c r="C2127" t="s">
        <v>6086</v>
      </c>
      <c r="D2127" t="s">
        <v>6089</v>
      </c>
      <c r="E2127" t="s">
        <v>6090</v>
      </c>
      <c r="F2127" t="s">
        <v>11513</v>
      </c>
      <c r="G2127" s="2">
        <v>19.721399999999999</v>
      </c>
      <c r="H2127" t="s">
        <v>11517</v>
      </c>
      <c r="I2127">
        <v>0.2</v>
      </c>
      <c r="K2127" s="3">
        <f t="shared" si="34"/>
        <v>0.22500000000000003</v>
      </c>
      <c r="L2127" s="4">
        <v>96</v>
      </c>
      <c r="M2127">
        <v>75</v>
      </c>
      <c r="N2127" s="3">
        <v>0.16789999999999999</v>
      </c>
      <c r="O2127" s="3">
        <v>0.15790000000000001</v>
      </c>
      <c r="P2127" s="4">
        <f>$L2127*IF($J2127="",$I2127,VLOOKUP($J2127,margin_ranges!$E$5:$F$10,2,FALSE))</f>
        <v>19.200000000000003</v>
      </c>
      <c r="Q2127">
        <f>SUMIF($C$2:$C$4819,$C2127,$P$2:$P6944)/SUMIF($C$2:$C$4819,$C2127,$L$2:$L$4819)</f>
        <v>0.22500000000000003</v>
      </c>
    </row>
    <row r="2128" spans="1:17" hidden="1" x14ac:dyDescent="0.3">
      <c r="A2128" t="s">
        <v>11502</v>
      </c>
      <c r="B2128" t="s">
        <v>1360</v>
      </c>
      <c r="C2128" t="s">
        <v>1866</v>
      </c>
      <c r="D2128" t="s">
        <v>1867</v>
      </c>
      <c r="E2128" t="s">
        <v>1868</v>
      </c>
      <c r="F2128" t="s">
        <v>11511</v>
      </c>
      <c r="G2128" s="2">
        <v>29</v>
      </c>
      <c r="H2128" t="s">
        <v>11512</v>
      </c>
      <c r="I2128">
        <v>0.3</v>
      </c>
      <c r="K2128" s="3">
        <f t="shared" si="34"/>
        <v>0.3</v>
      </c>
      <c r="L2128" s="4">
        <v>11</v>
      </c>
      <c r="M2128">
        <v>100</v>
      </c>
      <c r="N2128" s="3">
        <v>0.35970000000000002</v>
      </c>
      <c r="O2128" s="3">
        <v>0.35970000000000002</v>
      </c>
      <c r="P2128" s="4">
        <f>$L2128*IF($J2128="",$I2128,VLOOKUP($J2128,margin_ranges!$E$5:$F$10,2,FALSE))</f>
        <v>3.3</v>
      </c>
      <c r="Q2128">
        <f>SUMIF($C$2:$C$4819,$C2128,$P$2:$P6945)/SUMIF($C$2:$C$4819,$C2128,$L$2:$L$4819)</f>
        <v>0.3</v>
      </c>
    </row>
    <row r="2129" spans="1:17" hidden="1" x14ac:dyDescent="0.3">
      <c r="A2129" t="s">
        <v>11502</v>
      </c>
      <c r="B2129" t="s">
        <v>7561</v>
      </c>
      <c r="C2129" t="s">
        <v>7700</v>
      </c>
      <c r="D2129" t="s">
        <v>7701</v>
      </c>
      <c r="E2129" t="s">
        <v>7702</v>
      </c>
      <c r="F2129" t="s">
        <v>11511</v>
      </c>
      <c r="G2129" s="2">
        <v>26.870699999999999</v>
      </c>
      <c r="H2129" t="s">
        <v>11515</v>
      </c>
      <c r="I2129">
        <v>0.3</v>
      </c>
      <c r="K2129" s="3">
        <f t="shared" si="34"/>
        <v>0.3</v>
      </c>
      <c r="L2129" s="4">
        <v>56</v>
      </c>
      <c r="M2129">
        <v>53</v>
      </c>
      <c r="N2129" s="3">
        <v>0.46960000000000002</v>
      </c>
      <c r="O2129" s="3">
        <v>0.44090000000000001</v>
      </c>
      <c r="P2129" s="4">
        <f>$L2129*IF($J2129="",$I2129,VLOOKUP($J2129,margin_ranges!$E$5:$F$10,2,FALSE))</f>
        <v>16.8</v>
      </c>
      <c r="Q2129">
        <f>SUMIF($C$2:$C$4819,$C2129,$P$2:$P6946)/SUMIF($C$2:$C$4819,$C2129,$L$2:$L$4819)</f>
        <v>0.3</v>
      </c>
    </row>
    <row r="2130" spans="1:17" hidden="1" x14ac:dyDescent="0.3">
      <c r="A2130" t="s">
        <v>11502</v>
      </c>
      <c r="B2130" t="s">
        <v>7561</v>
      </c>
      <c r="C2130" t="s">
        <v>7700</v>
      </c>
      <c r="D2130" t="s">
        <v>7703</v>
      </c>
      <c r="E2130" t="s">
        <v>7704</v>
      </c>
      <c r="F2130" t="s">
        <v>11511</v>
      </c>
      <c r="G2130" s="2">
        <v>26.870699999999999</v>
      </c>
      <c r="H2130" t="s">
        <v>11515</v>
      </c>
      <c r="I2130">
        <v>0.3</v>
      </c>
      <c r="K2130" s="3">
        <f t="shared" si="34"/>
        <v>0.3</v>
      </c>
      <c r="L2130" s="4">
        <v>49</v>
      </c>
      <c r="M2130">
        <v>47</v>
      </c>
      <c r="N2130" s="3">
        <v>0.41249999999999998</v>
      </c>
      <c r="O2130" s="3">
        <v>0.44090000000000001</v>
      </c>
      <c r="P2130" s="4">
        <f>$L2130*IF($J2130="",$I2130,VLOOKUP($J2130,margin_ranges!$E$5:$F$10,2,FALSE))</f>
        <v>14.7</v>
      </c>
      <c r="Q2130">
        <f>SUMIF($C$2:$C$4819,$C2130,$P$2:$P6947)/SUMIF($C$2:$C$4819,$C2130,$L$2:$L$4819)</f>
        <v>0.3</v>
      </c>
    </row>
    <row r="2131" spans="1:17" hidden="1" x14ac:dyDescent="0.3">
      <c r="A2131" t="s">
        <v>11502</v>
      </c>
      <c r="B2131" t="s">
        <v>5480</v>
      </c>
      <c r="C2131" t="s">
        <v>5481</v>
      </c>
      <c r="D2131" t="s">
        <v>5482</v>
      </c>
      <c r="E2131" t="s">
        <v>5483</v>
      </c>
      <c r="F2131" t="s">
        <v>11513</v>
      </c>
      <c r="G2131" s="2">
        <v>29.192</v>
      </c>
      <c r="H2131" t="s">
        <v>11514</v>
      </c>
      <c r="I2131">
        <v>0.43</v>
      </c>
      <c r="K2131" s="3">
        <f t="shared" si="34"/>
        <v>0.3965485948477751</v>
      </c>
      <c r="L2131" s="4">
        <v>644</v>
      </c>
      <c r="M2131">
        <v>19</v>
      </c>
      <c r="N2131" s="3">
        <v>0.14369999999999999</v>
      </c>
      <c r="O2131" s="3">
        <v>0.15379999999999999</v>
      </c>
      <c r="P2131" s="4">
        <f>$L2131*IF($J2131="",$I2131,VLOOKUP($J2131,margin_ranges!$E$5:$F$10,2,FALSE))</f>
        <v>276.92</v>
      </c>
      <c r="Q2131">
        <f>SUMIF($C$2:$C$4819,$C2131,$P$2:$P6948)/SUMIF($C$2:$C$4819,$C2131,$L$2:$L$4819)</f>
        <v>0.3965485948477751</v>
      </c>
    </row>
    <row r="2132" spans="1:17" hidden="1" x14ac:dyDescent="0.3">
      <c r="A2132" t="s">
        <v>11502</v>
      </c>
      <c r="B2132" t="s">
        <v>5480</v>
      </c>
      <c r="C2132" t="s">
        <v>5481</v>
      </c>
      <c r="D2132" t="s">
        <v>5484</v>
      </c>
      <c r="E2132" t="s">
        <v>5485</v>
      </c>
      <c r="F2132" t="s">
        <v>11513</v>
      </c>
      <c r="G2132" s="2">
        <v>29.192</v>
      </c>
      <c r="H2132" t="s">
        <v>11514</v>
      </c>
      <c r="I2132">
        <v>0.43</v>
      </c>
      <c r="K2132" s="3">
        <f t="shared" si="34"/>
        <v>0.3965485948477751</v>
      </c>
      <c r="L2132" s="4">
        <v>966</v>
      </c>
      <c r="M2132">
        <v>28</v>
      </c>
      <c r="N2132" s="3">
        <v>0.15179999999999999</v>
      </c>
      <c r="O2132" s="3">
        <v>0.15379999999999999</v>
      </c>
      <c r="P2132" s="4">
        <f>$L2132*IF($J2132="",$I2132,VLOOKUP($J2132,margin_ranges!$E$5:$F$10,2,FALSE))</f>
        <v>415.38</v>
      </c>
      <c r="Q2132">
        <f>SUMIF($C$2:$C$4819,$C2132,$P$2:$P6949)/SUMIF($C$2:$C$4819,$C2132,$L$2:$L$4819)</f>
        <v>0.3965485948477751</v>
      </c>
    </row>
    <row r="2133" spans="1:17" hidden="1" x14ac:dyDescent="0.3">
      <c r="A2133" t="s">
        <v>11502</v>
      </c>
      <c r="B2133" t="s">
        <v>5480</v>
      </c>
      <c r="C2133" t="s">
        <v>5481</v>
      </c>
      <c r="D2133" t="s">
        <v>5486</v>
      </c>
      <c r="E2133" t="s">
        <v>5487</v>
      </c>
      <c r="F2133" t="s">
        <v>11513</v>
      </c>
      <c r="G2133" s="2">
        <v>29.192</v>
      </c>
      <c r="H2133" t="s">
        <v>11516</v>
      </c>
      <c r="I2133">
        <v>0.43</v>
      </c>
      <c r="K2133" s="3">
        <f t="shared" si="34"/>
        <v>0.3965485948477751</v>
      </c>
      <c r="L2133" s="4">
        <v>927</v>
      </c>
      <c r="M2133">
        <v>27</v>
      </c>
      <c r="N2133" s="3">
        <v>0.1633</v>
      </c>
      <c r="O2133" s="3">
        <v>0.15379999999999999</v>
      </c>
      <c r="P2133" s="4">
        <f>$L2133*IF($J2133="",$I2133,VLOOKUP($J2133,margin_ranges!$E$5:$F$10,2,FALSE))</f>
        <v>398.61</v>
      </c>
      <c r="Q2133">
        <f>SUMIF($C$2:$C$4819,$C2133,$P$2:$P6950)/SUMIF($C$2:$C$4819,$C2133,$L$2:$L$4819)</f>
        <v>0.3965485948477751</v>
      </c>
    </row>
    <row r="2134" spans="1:17" hidden="1" x14ac:dyDescent="0.3">
      <c r="A2134" t="s">
        <v>11502</v>
      </c>
      <c r="B2134" t="s">
        <v>5480</v>
      </c>
      <c r="C2134" t="s">
        <v>5481</v>
      </c>
      <c r="D2134" t="s">
        <v>5488</v>
      </c>
      <c r="E2134" t="s">
        <v>5489</v>
      </c>
      <c r="F2134" t="s">
        <v>11513</v>
      </c>
      <c r="G2134" s="2">
        <v>29.192</v>
      </c>
      <c r="H2134" t="s">
        <v>11512</v>
      </c>
      <c r="I2134">
        <v>0.3</v>
      </c>
      <c r="K2134" s="3">
        <f t="shared" si="34"/>
        <v>0.3965485948477751</v>
      </c>
      <c r="L2134" s="4">
        <v>787</v>
      </c>
      <c r="M2134">
        <v>23</v>
      </c>
      <c r="N2134" s="3">
        <v>0.14219999999999999</v>
      </c>
      <c r="O2134" s="3">
        <v>0.15379999999999999</v>
      </c>
      <c r="P2134" s="4">
        <f>$L2134*IF($J2134="",$I2134,VLOOKUP($J2134,margin_ranges!$E$5:$F$10,2,FALSE))</f>
        <v>236.1</v>
      </c>
      <c r="Q2134">
        <f>SUMIF($C$2:$C$4819,$C2134,$P$2:$P6951)/SUMIF($C$2:$C$4819,$C2134,$L$2:$L$4819)</f>
        <v>0.3965485948477751</v>
      </c>
    </row>
    <row r="2135" spans="1:17" hidden="1" x14ac:dyDescent="0.3">
      <c r="A2135" t="s">
        <v>11502</v>
      </c>
      <c r="B2135" t="s">
        <v>5480</v>
      </c>
      <c r="C2135" t="s">
        <v>5481</v>
      </c>
      <c r="D2135" t="s">
        <v>5490</v>
      </c>
      <c r="E2135" t="s">
        <v>5491</v>
      </c>
      <c r="F2135" t="s">
        <v>11511</v>
      </c>
      <c r="G2135" s="2">
        <v>29.192</v>
      </c>
      <c r="H2135" t="s">
        <v>11512</v>
      </c>
      <c r="I2135">
        <v>0.3</v>
      </c>
      <c r="K2135" s="3">
        <f t="shared" si="34"/>
        <v>0.3965485948477751</v>
      </c>
      <c r="L2135" s="4">
        <v>92</v>
      </c>
      <c r="M2135">
        <v>3</v>
      </c>
      <c r="N2135" s="3">
        <v>0.29770000000000002</v>
      </c>
      <c r="O2135" s="3">
        <v>0.15379999999999999</v>
      </c>
      <c r="P2135" s="4">
        <f>$L2135*IF($J2135="",$I2135,VLOOKUP($J2135,margin_ranges!$E$5:$F$10,2,FALSE))</f>
        <v>27.599999999999998</v>
      </c>
      <c r="Q2135">
        <f>SUMIF($C$2:$C$4819,$C2135,$P$2:$P6952)/SUMIF($C$2:$C$4819,$C2135,$L$2:$L$4819)</f>
        <v>0.3965485948477751</v>
      </c>
    </row>
    <row r="2136" spans="1:17" hidden="1" x14ac:dyDescent="0.3">
      <c r="A2136" t="s">
        <v>11502</v>
      </c>
      <c r="B2136" t="s">
        <v>9069</v>
      </c>
      <c r="C2136" t="s">
        <v>9196</v>
      </c>
      <c r="D2136" t="s">
        <v>9197</v>
      </c>
      <c r="E2136" t="s">
        <v>9198</v>
      </c>
      <c r="F2136" t="s">
        <v>11511</v>
      </c>
      <c r="G2136" s="2">
        <v>31.448499999999999</v>
      </c>
      <c r="H2136" t="s">
        <v>11512</v>
      </c>
      <c r="I2136">
        <v>0.3</v>
      </c>
      <c r="K2136" s="3">
        <f t="shared" si="34"/>
        <v>0.29999999999999993</v>
      </c>
      <c r="L2136" s="4">
        <v>67</v>
      </c>
      <c r="M2136">
        <v>61</v>
      </c>
      <c r="N2136" s="3">
        <v>0.1072</v>
      </c>
      <c r="O2136" s="3">
        <v>7.6399999999999996E-2</v>
      </c>
      <c r="P2136" s="4">
        <f>$L2136*IF($J2136="",$I2136,VLOOKUP($J2136,margin_ranges!$E$5:$F$10,2,FALSE))</f>
        <v>20.099999999999998</v>
      </c>
      <c r="Q2136">
        <f>SUMIF($C$2:$C$4819,$C2136,$P$2:$P6953)/SUMIF($C$2:$C$4819,$C2136,$L$2:$L$4819)</f>
        <v>0.29999999999999993</v>
      </c>
    </row>
    <row r="2137" spans="1:17" hidden="1" x14ac:dyDescent="0.3">
      <c r="A2137" t="s">
        <v>11502</v>
      </c>
      <c r="B2137" t="s">
        <v>9069</v>
      </c>
      <c r="C2137" t="s">
        <v>9196</v>
      </c>
      <c r="D2137" t="s">
        <v>9199</v>
      </c>
      <c r="E2137" t="s">
        <v>9200</v>
      </c>
      <c r="F2137" t="s">
        <v>11511</v>
      </c>
      <c r="G2137" s="2">
        <v>31.448499999999999</v>
      </c>
      <c r="H2137" t="s">
        <v>11512</v>
      </c>
      <c r="I2137">
        <v>0.3</v>
      </c>
      <c r="K2137" s="3">
        <f t="shared" si="34"/>
        <v>0.29999999999999993</v>
      </c>
      <c r="L2137" s="4">
        <v>42</v>
      </c>
      <c r="M2137">
        <v>38</v>
      </c>
      <c r="N2137" s="3">
        <v>5.1499999999999997E-2</v>
      </c>
      <c r="O2137" s="3">
        <v>7.6399999999999996E-2</v>
      </c>
      <c r="P2137" s="4">
        <f>$L2137*IF($J2137="",$I2137,VLOOKUP($J2137,margin_ranges!$E$5:$F$10,2,FALSE))</f>
        <v>12.6</v>
      </c>
      <c r="Q2137">
        <f>SUMIF($C$2:$C$4819,$C2137,$P$2:$P6954)/SUMIF($C$2:$C$4819,$C2137,$L$2:$L$4819)</f>
        <v>0.29999999999999993</v>
      </c>
    </row>
    <row r="2138" spans="1:17" hidden="1" x14ac:dyDescent="0.3">
      <c r="A2138" t="s">
        <v>11502</v>
      </c>
      <c r="B2138" t="s">
        <v>5492</v>
      </c>
      <c r="C2138" t="s">
        <v>5493</v>
      </c>
      <c r="D2138" t="s">
        <v>5494</v>
      </c>
      <c r="E2138" t="s">
        <v>5495</v>
      </c>
      <c r="F2138" t="s">
        <v>11511</v>
      </c>
      <c r="G2138" s="2">
        <v>30.504100000000001</v>
      </c>
      <c r="H2138" t="s">
        <v>11512</v>
      </c>
      <c r="I2138">
        <v>0.3</v>
      </c>
      <c r="K2138" s="3">
        <f t="shared" si="34"/>
        <v>0.30028882871623974</v>
      </c>
      <c r="L2138" s="4">
        <v>87</v>
      </c>
      <c r="M2138">
        <v>1</v>
      </c>
      <c r="N2138" s="3">
        <v>0.35260000000000002</v>
      </c>
      <c r="O2138" s="3">
        <v>0.32590000000000002</v>
      </c>
      <c r="P2138" s="4">
        <f>$L2138*IF($J2138="",$I2138,VLOOKUP($J2138,margin_ranges!$E$5:$F$10,2,FALSE))</f>
        <v>26.099999999999998</v>
      </c>
      <c r="Q2138">
        <f>SUMIF($C$2:$C$4819,$C2138,$P$2:$P6955)/SUMIF($C$2:$C$4819,$C2138,$L$2:$L$4819)</f>
        <v>0.30028882871623974</v>
      </c>
    </row>
    <row r="2139" spans="1:17" hidden="1" x14ac:dyDescent="0.3">
      <c r="A2139" t="s">
        <v>11502</v>
      </c>
      <c r="B2139" t="s">
        <v>5492</v>
      </c>
      <c r="C2139" t="s">
        <v>5493</v>
      </c>
      <c r="D2139" t="s">
        <v>5496</v>
      </c>
      <c r="E2139" t="s">
        <v>5497</v>
      </c>
      <c r="F2139" t="s">
        <v>11511</v>
      </c>
      <c r="G2139" s="2">
        <v>30.504100000000001</v>
      </c>
      <c r="H2139" t="s">
        <v>11515</v>
      </c>
      <c r="I2139">
        <v>0.3</v>
      </c>
      <c r="K2139" s="3">
        <f t="shared" si="34"/>
        <v>0.30028882871623974</v>
      </c>
      <c r="L2139" s="4">
        <v>16</v>
      </c>
      <c r="M2139">
        <v>0</v>
      </c>
      <c r="N2139" s="3">
        <v>0.5302</v>
      </c>
      <c r="O2139" s="3">
        <v>0.32590000000000002</v>
      </c>
      <c r="P2139" s="4">
        <f>$L2139*IF($J2139="",$I2139,VLOOKUP($J2139,margin_ranges!$E$5:$F$10,2,FALSE))</f>
        <v>4.8</v>
      </c>
      <c r="Q2139">
        <f>SUMIF($C$2:$C$4819,$C2139,$P$2:$P6956)/SUMIF($C$2:$C$4819,$C2139,$L$2:$L$4819)</f>
        <v>0.30028882871623974</v>
      </c>
    </row>
    <row r="2140" spans="1:17" hidden="1" x14ac:dyDescent="0.3">
      <c r="A2140" t="s">
        <v>11502</v>
      </c>
      <c r="B2140" t="s">
        <v>5492</v>
      </c>
      <c r="C2140" t="s">
        <v>5493</v>
      </c>
      <c r="D2140" t="s">
        <v>5498</v>
      </c>
      <c r="E2140" t="s">
        <v>5499</v>
      </c>
      <c r="F2140" t="s">
        <v>11511</v>
      </c>
      <c r="G2140" s="2">
        <v>30.504100000000001</v>
      </c>
      <c r="H2140" t="s">
        <v>11512</v>
      </c>
      <c r="I2140">
        <v>0.3</v>
      </c>
      <c r="K2140" s="3">
        <f t="shared" si="34"/>
        <v>0.30028882871623974</v>
      </c>
      <c r="L2140" s="4">
        <v>55</v>
      </c>
      <c r="M2140">
        <v>0</v>
      </c>
      <c r="N2140" s="3">
        <v>0.217</v>
      </c>
      <c r="O2140" s="3">
        <v>0.32590000000000002</v>
      </c>
      <c r="P2140" s="4">
        <f>$L2140*IF($J2140="",$I2140,VLOOKUP($J2140,margin_ranges!$E$5:$F$10,2,FALSE))</f>
        <v>16.5</v>
      </c>
      <c r="Q2140">
        <f>SUMIF($C$2:$C$4819,$C2140,$P$2:$P6957)/SUMIF($C$2:$C$4819,$C2140,$L$2:$L$4819)</f>
        <v>0.30028882871623974</v>
      </c>
    </row>
    <row r="2141" spans="1:17" hidden="1" x14ac:dyDescent="0.3">
      <c r="A2141" t="s">
        <v>11502</v>
      </c>
      <c r="B2141" t="s">
        <v>5492</v>
      </c>
      <c r="C2141" t="s">
        <v>5493</v>
      </c>
      <c r="D2141" t="s">
        <v>5500</v>
      </c>
      <c r="E2141" t="s">
        <v>5501</v>
      </c>
      <c r="F2141" t="s">
        <v>11511</v>
      </c>
      <c r="G2141" s="2">
        <v>30.504100000000001</v>
      </c>
      <c r="H2141" t="s">
        <v>11512</v>
      </c>
      <c r="I2141">
        <v>0.3</v>
      </c>
      <c r="K2141" s="3">
        <f t="shared" si="34"/>
        <v>0.30028882871623974</v>
      </c>
      <c r="L2141" s="4">
        <v>15</v>
      </c>
      <c r="M2141">
        <v>0</v>
      </c>
      <c r="N2141" s="3">
        <v>0.42280000000000001</v>
      </c>
      <c r="O2141" s="3">
        <v>0.32590000000000002</v>
      </c>
      <c r="P2141" s="4">
        <f>$L2141*IF($J2141="",$I2141,VLOOKUP($J2141,margin_ranges!$E$5:$F$10,2,FALSE))</f>
        <v>4.5</v>
      </c>
      <c r="Q2141">
        <f>SUMIF($C$2:$C$4819,$C2141,$P$2:$P6958)/SUMIF($C$2:$C$4819,$C2141,$L$2:$L$4819)</f>
        <v>0.30028882871623974</v>
      </c>
    </row>
    <row r="2142" spans="1:17" hidden="1" x14ac:dyDescent="0.3">
      <c r="A2142" t="s">
        <v>11502</v>
      </c>
      <c r="B2142" t="s">
        <v>5492</v>
      </c>
      <c r="C2142" t="s">
        <v>5493</v>
      </c>
      <c r="D2142" t="s">
        <v>5502</v>
      </c>
      <c r="E2142" t="s">
        <v>5503</v>
      </c>
      <c r="F2142" t="s">
        <v>11511</v>
      </c>
      <c r="G2142" s="2">
        <v>30.504100000000001</v>
      </c>
      <c r="H2142" t="s">
        <v>11515</v>
      </c>
      <c r="I2142">
        <v>0.3</v>
      </c>
      <c r="K2142" s="3">
        <f t="shared" si="34"/>
        <v>0.30028882871623974</v>
      </c>
      <c r="L2142" s="4">
        <v>58</v>
      </c>
      <c r="M2142">
        <v>0</v>
      </c>
      <c r="N2142" s="3">
        <v>0.2266</v>
      </c>
      <c r="O2142" s="3">
        <v>0.32590000000000002</v>
      </c>
      <c r="P2142" s="4">
        <f>$L2142*IF($J2142="",$I2142,VLOOKUP($J2142,margin_ranges!$E$5:$F$10,2,FALSE))</f>
        <v>17.399999999999999</v>
      </c>
      <c r="Q2142">
        <f>SUMIF($C$2:$C$4819,$C2142,$P$2:$P6959)/SUMIF($C$2:$C$4819,$C2142,$L$2:$L$4819)</f>
        <v>0.30028882871623974</v>
      </c>
    </row>
    <row r="2143" spans="1:17" hidden="1" x14ac:dyDescent="0.3">
      <c r="A2143" t="s">
        <v>11502</v>
      </c>
      <c r="B2143" t="s">
        <v>5492</v>
      </c>
      <c r="C2143" t="s">
        <v>5493</v>
      </c>
      <c r="D2143" t="s">
        <v>5504</v>
      </c>
      <c r="E2143" t="s">
        <v>5505</v>
      </c>
      <c r="F2143" t="s">
        <v>11513</v>
      </c>
      <c r="G2143" s="2">
        <v>30.504100000000001</v>
      </c>
      <c r="H2143" t="s">
        <v>11515</v>
      </c>
      <c r="I2143">
        <v>0.3</v>
      </c>
      <c r="K2143" s="3">
        <f t="shared" si="34"/>
        <v>0.30028882871623974</v>
      </c>
      <c r="L2143" s="4">
        <v>1135</v>
      </c>
      <c r="M2143">
        <v>8</v>
      </c>
      <c r="N2143" s="3">
        <v>0.54059999999999997</v>
      </c>
      <c r="O2143" s="3">
        <v>0.32590000000000002</v>
      </c>
      <c r="P2143" s="4">
        <f>$L2143*IF($J2143="",$I2143,VLOOKUP($J2143,margin_ranges!$E$5:$F$10,2,FALSE))</f>
        <v>340.5</v>
      </c>
      <c r="Q2143">
        <f>SUMIF($C$2:$C$4819,$C2143,$P$2:$P6960)/SUMIF($C$2:$C$4819,$C2143,$L$2:$L$4819)</f>
        <v>0.30028882871623974</v>
      </c>
    </row>
    <row r="2144" spans="1:17" hidden="1" x14ac:dyDescent="0.3">
      <c r="A2144" t="s">
        <v>11502</v>
      </c>
      <c r="B2144" t="s">
        <v>5492</v>
      </c>
      <c r="C2144" t="s">
        <v>5493</v>
      </c>
      <c r="D2144" s="1" t="s">
        <v>5506</v>
      </c>
      <c r="E2144" t="s">
        <v>5507</v>
      </c>
      <c r="F2144" t="s">
        <v>11511</v>
      </c>
      <c r="G2144" s="2">
        <v>30.504100000000001</v>
      </c>
      <c r="H2144" t="s">
        <v>11515</v>
      </c>
      <c r="I2144">
        <v>0.3</v>
      </c>
      <c r="K2144" s="3">
        <f t="shared" si="34"/>
        <v>0.30028882871623974</v>
      </c>
      <c r="L2144" s="4">
        <v>86</v>
      </c>
      <c r="M2144">
        <v>1</v>
      </c>
      <c r="N2144" s="3">
        <v>0.35749999999999998</v>
      </c>
      <c r="O2144" s="3">
        <v>0.32590000000000002</v>
      </c>
      <c r="P2144" s="4">
        <f>$L2144*IF($J2144="",$I2144,VLOOKUP($J2144,margin_ranges!$E$5:$F$10,2,FALSE))</f>
        <v>25.8</v>
      </c>
      <c r="Q2144">
        <f>SUMIF($C$2:$C$4819,$C2144,$P$2:$P6961)/SUMIF($C$2:$C$4819,$C2144,$L$2:$L$4819)</f>
        <v>0.30028882871623974</v>
      </c>
    </row>
    <row r="2145" spans="1:17" hidden="1" x14ac:dyDescent="0.3">
      <c r="A2145" t="s">
        <v>11502</v>
      </c>
      <c r="B2145" t="s">
        <v>5492</v>
      </c>
      <c r="C2145" t="s">
        <v>5493</v>
      </c>
      <c r="D2145" t="s">
        <v>5508</v>
      </c>
      <c r="E2145" t="s">
        <v>5509</v>
      </c>
      <c r="F2145" t="s">
        <v>11513</v>
      </c>
      <c r="G2145" s="2">
        <v>30.504100000000001</v>
      </c>
      <c r="H2145" t="s">
        <v>11512</v>
      </c>
      <c r="I2145">
        <v>0.3</v>
      </c>
      <c r="K2145" s="3">
        <f t="shared" si="34"/>
        <v>0.30028882871623974</v>
      </c>
      <c r="L2145" s="4">
        <v>299</v>
      </c>
      <c r="M2145">
        <v>2</v>
      </c>
      <c r="N2145" s="3">
        <v>0.65569999999999995</v>
      </c>
      <c r="O2145" s="3">
        <v>0.32590000000000002</v>
      </c>
      <c r="P2145" s="4">
        <f>$L2145*IF($J2145="",$I2145,VLOOKUP($J2145,margin_ranges!$E$5:$F$10,2,FALSE))</f>
        <v>89.7</v>
      </c>
      <c r="Q2145">
        <f>SUMIF($C$2:$C$4819,$C2145,$P$2:$P6962)/SUMIF($C$2:$C$4819,$C2145,$L$2:$L$4819)</f>
        <v>0.30028882871623974</v>
      </c>
    </row>
    <row r="2146" spans="1:17" hidden="1" x14ac:dyDescent="0.3">
      <c r="A2146" t="s">
        <v>11502</v>
      </c>
      <c r="B2146" t="s">
        <v>5492</v>
      </c>
      <c r="C2146" t="s">
        <v>5493</v>
      </c>
      <c r="D2146" t="s">
        <v>5510</v>
      </c>
      <c r="E2146" t="s">
        <v>5511</v>
      </c>
      <c r="F2146" t="s">
        <v>11511</v>
      </c>
      <c r="G2146" s="2">
        <v>30.504100000000001</v>
      </c>
      <c r="H2146" t="s">
        <v>11512</v>
      </c>
      <c r="I2146">
        <v>0.3</v>
      </c>
      <c r="K2146" s="3">
        <f t="shared" si="34"/>
        <v>0.30028882871623974</v>
      </c>
      <c r="L2146" s="4">
        <v>25</v>
      </c>
      <c r="M2146">
        <v>0</v>
      </c>
      <c r="N2146" s="3">
        <v>0.66720000000000002</v>
      </c>
      <c r="O2146" s="3">
        <v>0.32590000000000002</v>
      </c>
      <c r="P2146" s="4">
        <f>$L2146*IF($J2146="",$I2146,VLOOKUP($J2146,margin_ranges!$E$5:$F$10,2,FALSE))</f>
        <v>7.5</v>
      </c>
      <c r="Q2146">
        <f>SUMIF($C$2:$C$4819,$C2146,$P$2:$P6963)/SUMIF($C$2:$C$4819,$C2146,$L$2:$L$4819)</f>
        <v>0.30028882871623974</v>
      </c>
    </row>
    <row r="2147" spans="1:17" hidden="1" x14ac:dyDescent="0.3">
      <c r="A2147" t="s">
        <v>11502</v>
      </c>
      <c r="B2147" t="s">
        <v>5492</v>
      </c>
      <c r="C2147" t="s">
        <v>5493</v>
      </c>
      <c r="D2147" t="s">
        <v>5512</v>
      </c>
      <c r="E2147" t="s">
        <v>5513</v>
      </c>
      <c r="F2147" t="s">
        <v>11513</v>
      </c>
      <c r="G2147" s="2">
        <v>30.504100000000001</v>
      </c>
      <c r="H2147" t="s">
        <v>11515</v>
      </c>
      <c r="I2147">
        <v>0.3</v>
      </c>
      <c r="K2147" s="3">
        <f t="shared" si="34"/>
        <v>0.30028882871623974</v>
      </c>
      <c r="L2147" s="4">
        <v>2489</v>
      </c>
      <c r="M2147">
        <v>17</v>
      </c>
      <c r="N2147" s="3">
        <v>0.30570000000000003</v>
      </c>
      <c r="O2147" s="3">
        <v>0.32590000000000002</v>
      </c>
      <c r="P2147" s="4">
        <f>$L2147*IF($J2147="",$I2147,VLOOKUP($J2147,margin_ranges!$E$5:$F$10,2,FALSE))</f>
        <v>746.69999999999993</v>
      </c>
      <c r="Q2147">
        <f>SUMIF($C$2:$C$4819,$C2147,$P$2:$P6964)/SUMIF($C$2:$C$4819,$C2147,$L$2:$L$4819)</f>
        <v>0.30028882871623974</v>
      </c>
    </row>
    <row r="2148" spans="1:17" hidden="1" x14ac:dyDescent="0.3">
      <c r="A2148" t="s">
        <v>11502</v>
      </c>
      <c r="B2148" t="s">
        <v>5492</v>
      </c>
      <c r="C2148" t="s">
        <v>5493</v>
      </c>
      <c r="D2148" t="s">
        <v>5514</v>
      </c>
      <c r="E2148" t="s">
        <v>5515</v>
      </c>
      <c r="F2148" t="s">
        <v>11511</v>
      </c>
      <c r="G2148" s="2">
        <v>30.504100000000001</v>
      </c>
      <c r="H2148" t="s">
        <v>11516</v>
      </c>
      <c r="I2148">
        <v>0.43</v>
      </c>
      <c r="K2148" s="3">
        <f t="shared" si="34"/>
        <v>0.30028882871623974</v>
      </c>
      <c r="L2148" s="4">
        <v>32</v>
      </c>
      <c r="M2148">
        <v>0</v>
      </c>
      <c r="N2148" s="3">
        <v>0.1008</v>
      </c>
      <c r="O2148" s="3">
        <v>0.32590000000000002</v>
      </c>
      <c r="P2148" s="4">
        <f>$L2148*IF($J2148="",$I2148,VLOOKUP($J2148,margin_ranges!$E$5:$F$10,2,FALSE))</f>
        <v>13.76</v>
      </c>
      <c r="Q2148">
        <f>SUMIF($C$2:$C$4819,$C2148,$P$2:$P6965)/SUMIF($C$2:$C$4819,$C2148,$L$2:$L$4819)</f>
        <v>0.30028882871623974</v>
      </c>
    </row>
    <row r="2149" spans="1:17" hidden="1" x14ac:dyDescent="0.3">
      <c r="A2149" t="s">
        <v>11502</v>
      </c>
      <c r="B2149" t="s">
        <v>5492</v>
      </c>
      <c r="C2149" t="s">
        <v>5493</v>
      </c>
      <c r="D2149" t="s">
        <v>5516</v>
      </c>
      <c r="E2149" t="s">
        <v>5517</v>
      </c>
      <c r="F2149" t="s">
        <v>11513</v>
      </c>
      <c r="G2149" s="2">
        <v>30.504100000000001</v>
      </c>
      <c r="H2149" t="s">
        <v>11512</v>
      </c>
      <c r="I2149">
        <v>0.3</v>
      </c>
      <c r="K2149" s="3">
        <f t="shared" si="34"/>
        <v>0.30028882871623974</v>
      </c>
      <c r="L2149" s="4">
        <v>2312</v>
      </c>
      <c r="M2149">
        <v>16</v>
      </c>
      <c r="N2149" s="3">
        <v>0.19600000000000001</v>
      </c>
      <c r="O2149" s="3">
        <v>0.32590000000000002</v>
      </c>
      <c r="P2149" s="4">
        <f>$L2149*IF($J2149="",$I2149,VLOOKUP($J2149,margin_ranges!$E$5:$F$10,2,FALSE))</f>
        <v>693.6</v>
      </c>
      <c r="Q2149">
        <f>SUMIF($C$2:$C$4819,$C2149,$P$2:$P6966)/SUMIF($C$2:$C$4819,$C2149,$L$2:$L$4819)</f>
        <v>0.30028882871623974</v>
      </c>
    </row>
    <row r="2150" spans="1:17" hidden="1" x14ac:dyDescent="0.3">
      <c r="A2150" t="s">
        <v>11502</v>
      </c>
      <c r="B2150" t="s">
        <v>5492</v>
      </c>
      <c r="C2150" t="s">
        <v>5493</v>
      </c>
      <c r="D2150" t="s">
        <v>5518</v>
      </c>
      <c r="E2150" t="s">
        <v>5519</v>
      </c>
      <c r="F2150" t="s">
        <v>11513</v>
      </c>
      <c r="G2150" s="2">
        <v>30.504100000000001</v>
      </c>
      <c r="H2150" t="s">
        <v>11512</v>
      </c>
      <c r="I2150">
        <v>0.3</v>
      </c>
      <c r="K2150" s="3">
        <f t="shared" si="34"/>
        <v>0.30028882871623974</v>
      </c>
      <c r="L2150" s="4">
        <v>4182</v>
      </c>
      <c r="M2150">
        <v>29</v>
      </c>
      <c r="N2150" s="3">
        <v>0.25309999999999999</v>
      </c>
      <c r="O2150" s="3">
        <v>0.32590000000000002</v>
      </c>
      <c r="P2150" s="4">
        <f>$L2150*IF($J2150="",$I2150,VLOOKUP($J2150,margin_ranges!$E$5:$F$10,2,FALSE))</f>
        <v>1254.5999999999999</v>
      </c>
      <c r="Q2150">
        <f>SUMIF($C$2:$C$4819,$C2150,$P$2:$P6967)/SUMIF($C$2:$C$4819,$C2150,$L$2:$L$4819)</f>
        <v>0.30028882871623974</v>
      </c>
    </row>
    <row r="2151" spans="1:17" hidden="1" x14ac:dyDescent="0.3">
      <c r="A2151" t="s">
        <v>11502</v>
      </c>
      <c r="B2151" t="s">
        <v>5492</v>
      </c>
      <c r="C2151" t="s">
        <v>5493</v>
      </c>
      <c r="D2151" t="s">
        <v>5520</v>
      </c>
      <c r="E2151" t="s">
        <v>5521</v>
      </c>
      <c r="F2151" t="s">
        <v>11513</v>
      </c>
      <c r="G2151" s="2">
        <v>30.504100000000001</v>
      </c>
      <c r="H2151" t="s">
        <v>11512</v>
      </c>
      <c r="I2151">
        <v>0.3</v>
      </c>
      <c r="K2151" s="3">
        <f t="shared" si="34"/>
        <v>0.30028882871623974</v>
      </c>
      <c r="L2151" s="4">
        <v>420</v>
      </c>
      <c r="M2151">
        <v>3</v>
      </c>
      <c r="N2151" s="3">
        <v>0.47270000000000001</v>
      </c>
      <c r="O2151" s="3">
        <v>0.32590000000000002</v>
      </c>
      <c r="P2151" s="4">
        <f>$L2151*IF($J2151="",$I2151,VLOOKUP($J2151,margin_ranges!$E$5:$F$10,2,FALSE))</f>
        <v>126</v>
      </c>
      <c r="Q2151">
        <f>SUMIF($C$2:$C$4819,$C2151,$P$2:$P6968)/SUMIF($C$2:$C$4819,$C2151,$L$2:$L$4819)</f>
        <v>0.30028882871623974</v>
      </c>
    </row>
    <row r="2152" spans="1:17" hidden="1" x14ac:dyDescent="0.3">
      <c r="A2152" t="s">
        <v>11502</v>
      </c>
      <c r="B2152" t="s">
        <v>5492</v>
      </c>
      <c r="C2152" t="s">
        <v>5493</v>
      </c>
      <c r="D2152" t="s">
        <v>5522</v>
      </c>
      <c r="E2152" t="s">
        <v>5523</v>
      </c>
      <c r="F2152" t="s">
        <v>11511</v>
      </c>
      <c r="G2152" s="2">
        <v>30.504100000000001</v>
      </c>
      <c r="H2152" t="s">
        <v>11512</v>
      </c>
      <c r="I2152">
        <v>0.3</v>
      </c>
      <c r="K2152" s="3">
        <f t="shared" si="34"/>
        <v>0.30028882871623974</v>
      </c>
      <c r="L2152" s="4">
        <v>192</v>
      </c>
      <c r="M2152">
        <v>1</v>
      </c>
      <c r="N2152" s="3">
        <v>0.63019999999999998</v>
      </c>
      <c r="O2152" s="3">
        <v>0.32590000000000002</v>
      </c>
      <c r="P2152" s="4">
        <f>$L2152*IF($J2152="",$I2152,VLOOKUP($J2152,margin_ranges!$E$5:$F$10,2,FALSE))</f>
        <v>57.599999999999994</v>
      </c>
      <c r="Q2152">
        <f>SUMIF($C$2:$C$4819,$C2152,$P$2:$P6969)/SUMIF($C$2:$C$4819,$C2152,$L$2:$L$4819)</f>
        <v>0.30028882871623974</v>
      </c>
    </row>
    <row r="2153" spans="1:17" hidden="1" x14ac:dyDescent="0.3">
      <c r="A2153" t="s">
        <v>11502</v>
      </c>
      <c r="B2153" t="s">
        <v>5492</v>
      </c>
      <c r="C2153" t="s">
        <v>5493</v>
      </c>
      <c r="D2153" t="s">
        <v>5524</v>
      </c>
      <c r="E2153" t="s">
        <v>5525</v>
      </c>
      <c r="F2153" t="s">
        <v>11511</v>
      </c>
      <c r="G2153" s="2">
        <v>30.504100000000001</v>
      </c>
      <c r="H2153" t="s">
        <v>11512</v>
      </c>
      <c r="I2153">
        <v>0.3</v>
      </c>
      <c r="K2153" s="3">
        <f t="shared" si="34"/>
        <v>0.30028882871623974</v>
      </c>
      <c r="L2153" s="4">
        <v>13</v>
      </c>
      <c r="M2153">
        <v>0</v>
      </c>
      <c r="N2153" s="3">
        <v>0.68469999999999998</v>
      </c>
      <c r="O2153" s="3">
        <v>0.32590000000000002</v>
      </c>
      <c r="P2153" s="4">
        <f>$L2153*IF($J2153="",$I2153,VLOOKUP($J2153,margin_ranges!$E$5:$F$10,2,FALSE))</f>
        <v>3.9</v>
      </c>
      <c r="Q2153">
        <f>SUMIF($C$2:$C$4819,$C2153,$P$2:$P6970)/SUMIF($C$2:$C$4819,$C2153,$L$2:$L$4819)</f>
        <v>0.30028882871623974</v>
      </c>
    </row>
    <row r="2154" spans="1:17" hidden="1" x14ac:dyDescent="0.3">
      <c r="A2154" t="s">
        <v>11502</v>
      </c>
      <c r="B2154" t="s">
        <v>5492</v>
      </c>
      <c r="C2154" t="s">
        <v>5493</v>
      </c>
      <c r="D2154" t="s">
        <v>5526</v>
      </c>
      <c r="E2154" t="s">
        <v>5527</v>
      </c>
      <c r="F2154" t="s">
        <v>11511</v>
      </c>
      <c r="G2154" s="2">
        <v>30.504100000000001</v>
      </c>
      <c r="H2154" t="s">
        <v>11512</v>
      </c>
      <c r="I2154">
        <v>0.3</v>
      </c>
      <c r="K2154" s="3">
        <f t="shared" si="34"/>
        <v>0.30028882871623974</v>
      </c>
      <c r="L2154" s="4">
        <v>301</v>
      </c>
      <c r="M2154">
        <v>2</v>
      </c>
      <c r="N2154" s="3">
        <v>0.72160000000000002</v>
      </c>
      <c r="O2154" s="3">
        <v>0.32590000000000002</v>
      </c>
      <c r="P2154" s="4">
        <f>$L2154*IF($J2154="",$I2154,VLOOKUP($J2154,margin_ranges!$E$5:$F$10,2,FALSE))</f>
        <v>90.3</v>
      </c>
      <c r="Q2154">
        <f>SUMIF($C$2:$C$4819,$C2154,$P$2:$P6971)/SUMIF($C$2:$C$4819,$C2154,$L$2:$L$4819)</f>
        <v>0.30028882871623974</v>
      </c>
    </row>
    <row r="2155" spans="1:17" hidden="1" x14ac:dyDescent="0.3">
      <c r="A2155" t="s">
        <v>11502</v>
      </c>
      <c r="B2155" t="s">
        <v>5492</v>
      </c>
      <c r="C2155" t="s">
        <v>5493</v>
      </c>
      <c r="D2155" t="s">
        <v>5528</v>
      </c>
      <c r="E2155" t="s">
        <v>5529</v>
      </c>
      <c r="F2155" t="s">
        <v>11513</v>
      </c>
      <c r="G2155" s="2">
        <v>30.504100000000001</v>
      </c>
      <c r="H2155" t="s">
        <v>11515</v>
      </c>
      <c r="I2155">
        <v>0.3</v>
      </c>
      <c r="K2155" s="3">
        <f t="shared" si="34"/>
        <v>0.30028882871623974</v>
      </c>
      <c r="L2155" s="4">
        <v>2672</v>
      </c>
      <c r="M2155">
        <v>19</v>
      </c>
      <c r="N2155" s="3">
        <v>0.2278</v>
      </c>
      <c r="O2155" s="3">
        <v>0.32590000000000002</v>
      </c>
      <c r="P2155" s="4">
        <f>$L2155*IF($J2155="",$I2155,VLOOKUP($J2155,margin_ranges!$E$5:$F$10,2,FALSE))</f>
        <v>801.6</v>
      </c>
      <c r="Q2155">
        <f>SUMIF($C$2:$C$4819,$C2155,$P$2:$P6972)/SUMIF($C$2:$C$4819,$C2155,$L$2:$L$4819)</f>
        <v>0.30028882871623974</v>
      </c>
    </row>
    <row r="2156" spans="1:17" hidden="1" x14ac:dyDescent="0.3">
      <c r="A2156" t="s">
        <v>11502</v>
      </c>
      <c r="B2156" t="s">
        <v>5492</v>
      </c>
      <c r="C2156" t="s">
        <v>5493</v>
      </c>
      <c r="D2156" t="s">
        <v>5530</v>
      </c>
      <c r="E2156" t="s">
        <v>5531</v>
      </c>
      <c r="F2156" t="s">
        <v>11511</v>
      </c>
      <c r="G2156" s="2">
        <v>30.504100000000001</v>
      </c>
      <c r="H2156" t="s">
        <v>11512</v>
      </c>
      <c r="I2156">
        <v>0.3</v>
      </c>
      <c r="K2156" s="3">
        <f t="shared" si="34"/>
        <v>0.30028882871623974</v>
      </c>
      <c r="L2156" s="4">
        <v>7</v>
      </c>
      <c r="M2156">
        <v>0</v>
      </c>
      <c r="N2156" s="3">
        <v>0.36249999999999999</v>
      </c>
      <c r="O2156" s="3">
        <v>0.32590000000000002</v>
      </c>
      <c r="P2156" s="4">
        <f>$L2156*IF($J2156="",$I2156,VLOOKUP($J2156,margin_ranges!$E$5:$F$10,2,FALSE))</f>
        <v>2.1</v>
      </c>
      <c r="Q2156">
        <f>SUMIF($C$2:$C$4819,$C2156,$P$2:$P6973)/SUMIF($C$2:$C$4819,$C2156,$L$2:$L$4819)</f>
        <v>0.30028882871623974</v>
      </c>
    </row>
    <row r="2157" spans="1:17" hidden="1" x14ac:dyDescent="0.3">
      <c r="A2157" t="s">
        <v>11502</v>
      </c>
      <c r="B2157" t="s">
        <v>5492</v>
      </c>
      <c r="C2157" t="s">
        <v>5493</v>
      </c>
      <c r="D2157" t="s">
        <v>5532</v>
      </c>
      <c r="E2157" t="s">
        <v>5533</v>
      </c>
      <c r="F2157" t="s">
        <v>11511</v>
      </c>
      <c r="G2157" s="2">
        <v>30.504100000000001</v>
      </c>
      <c r="H2157" t="s">
        <v>11512</v>
      </c>
      <c r="I2157">
        <v>0.3</v>
      </c>
      <c r="K2157" s="3">
        <f t="shared" si="34"/>
        <v>0.30028882871623974</v>
      </c>
      <c r="L2157" s="4">
        <v>7</v>
      </c>
      <c r="M2157">
        <v>0</v>
      </c>
      <c r="N2157" s="3">
        <v>0.37319999999999998</v>
      </c>
      <c r="O2157" s="3">
        <v>0.32590000000000002</v>
      </c>
      <c r="P2157" s="4">
        <f>$L2157*IF($J2157="",$I2157,VLOOKUP($J2157,margin_ranges!$E$5:$F$10,2,FALSE))</f>
        <v>2.1</v>
      </c>
      <c r="Q2157">
        <f>SUMIF($C$2:$C$4819,$C2157,$P$2:$P6974)/SUMIF($C$2:$C$4819,$C2157,$L$2:$L$4819)</f>
        <v>0.30028882871623974</v>
      </c>
    </row>
    <row r="2158" spans="1:17" hidden="1" x14ac:dyDescent="0.3">
      <c r="A2158" t="s">
        <v>11502</v>
      </c>
      <c r="B2158" t="s">
        <v>5534</v>
      </c>
      <c r="C2158" t="s">
        <v>5535</v>
      </c>
      <c r="D2158" t="s">
        <v>5536</v>
      </c>
      <c r="E2158" t="s">
        <v>5537</v>
      </c>
      <c r="F2158" t="s">
        <v>11511</v>
      </c>
      <c r="G2158" s="2">
        <v>31.299600000000002</v>
      </c>
      <c r="H2158" t="s">
        <v>11512</v>
      </c>
      <c r="I2158">
        <v>0.3</v>
      </c>
      <c r="K2158" s="3">
        <f t="shared" si="34"/>
        <v>0.37379183576032476</v>
      </c>
      <c r="L2158" s="4">
        <v>29</v>
      </c>
      <c r="M2158">
        <v>0</v>
      </c>
      <c r="N2158" s="3">
        <v>0.58299999999999996</v>
      </c>
      <c r="O2158" s="3">
        <v>0.3624</v>
      </c>
      <c r="P2158" s="4">
        <f>$L2158*IF($J2158="",$I2158,VLOOKUP($J2158,margin_ranges!$E$5:$F$10,2,FALSE))</f>
        <v>8.6999999999999993</v>
      </c>
      <c r="Q2158">
        <f>SUMIF($C$2:$C$4819,$C2158,$P$2:$P6975)/SUMIF($C$2:$C$4819,$C2158,$L$2:$L$4819)</f>
        <v>0.37379183576032476</v>
      </c>
    </row>
    <row r="2159" spans="1:17" hidden="1" x14ac:dyDescent="0.3">
      <c r="A2159" t="s">
        <v>11502</v>
      </c>
      <c r="B2159" t="s">
        <v>5534</v>
      </c>
      <c r="C2159" t="s">
        <v>5535</v>
      </c>
      <c r="D2159" s="1" t="s">
        <v>5538</v>
      </c>
      <c r="E2159" t="s">
        <v>5539</v>
      </c>
      <c r="F2159" t="s">
        <v>11511</v>
      </c>
      <c r="G2159" s="2">
        <v>31.299600000000002</v>
      </c>
      <c r="H2159" t="s">
        <v>11512</v>
      </c>
      <c r="I2159">
        <v>0.3</v>
      </c>
      <c r="K2159" s="3">
        <f t="shared" si="34"/>
        <v>0.37379183576032476</v>
      </c>
      <c r="L2159" s="4">
        <v>48</v>
      </c>
      <c r="M2159">
        <v>0</v>
      </c>
      <c r="N2159" s="3">
        <v>0.50970000000000004</v>
      </c>
      <c r="O2159" s="3">
        <v>0.3624</v>
      </c>
      <c r="P2159" s="4">
        <f>$L2159*IF($J2159="",$I2159,VLOOKUP($J2159,margin_ranges!$E$5:$F$10,2,FALSE))</f>
        <v>14.399999999999999</v>
      </c>
      <c r="Q2159">
        <f>SUMIF($C$2:$C$4819,$C2159,$P$2:$P6976)/SUMIF($C$2:$C$4819,$C2159,$L$2:$L$4819)</f>
        <v>0.37379183576032476</v>
      </c>
    </row>
    <row r="2160" spans="1:17" hidden="1" x14ac:dyDescent="0.3">
      <c r="A2160" t="s">
        <v>11502</v>
      </c>
      <c r="B2160" t="s">
        <v>5534</v>
      </c>
      <c r="C2160" t="s">
        <v>5535</v>
      </c>
      <c r="D2160" t="s">
        <v>5540</v>
      </c>
      <c r="E2160" t="s">
        <v>5541</v>
      </c>
      <c r="F2160" t="s">
        <v>11511</v>
      </c>
      <c r="G2160" s="2">
        <v>31.299600000000002</v>
      </c>
      <c r="H2160" t="s">
        <v>11512</v>
      </c>
      <c r="I2160">
        <v>0.3</v>
      </c>
      <c r="K2160" s="3">
        <f t="shared" si="34"/>
        <v>0.37379183576032476</v>
      </c>
      <c r="L2160" s="4">
        <v>9</v>
      </c>
      <c r="M2160">
        <v>0</v>
      </c>
      <c r="N2160" s="3">
        <v>0.42709999999999998</v>
      </c>
      <c r="O2160" s="3">
        <v>0.3624</v>
      </c>
      <c r="P2160" s="4">
        <f>$L2160*IF($J2160="",$I2160,VLOOKUP($J2160,margin_ranges!$E$5:$F$10,2,FALSE))</f>
        <v>2.6999999999999997</v>
      </c>
      <c r="Q2160">
        <f>SUMIF($C$2:$C$4819,$C2160,$P$2:$P6977)/SUMIF($C$2:$C$4819,$C2160,$L$2:$L$4819)</f>
        <v>0.37379183576032476</v>
      </c>
    </row>
    <row r="2161" spans="1:17" hidden="1" x14ac:dyDescent="0.3">
      <c r="A2161" t="s">
        <v>11502</v>
      </c>
      <c r="B2161" t="s">
        <v>5534</v>
      </c>
      <c r="C2161" t="s">
        <v>5535</v>
      </c>
      <c r="D2161" t="s">
        <v>5542</v>
      </c>
      <c r="E2161" t="s">
        <v>5543</v>
      </c>
      <c r="F2161" t="s">
        <v>11513</v>
      </c>
      <c r="G2161" s="2">
        <v>31.299600000000002</v>
      </c>
      <c r="H2161" t="s">
        <v>11512</v>
      </c>
      <c r="I2161">
        <v>0.3</v>
      </c>
      <c r="K2161" s="3">
        <f t="shared" si="34"/>
        <v>0.37379183576032476</v>
      </c>
      <c r="L2161" s="4">
        <v>96</v>
      </c>
      <c r="M2161">
        <v>0</v>
      </c>
      <c r="N2161" s="3">
        <v>0.1623</v>
      </c>
      <c r="O2161" s="3">
        <v>0.3624</v>
      </c>
      <c r="P2161" s="4">
        <f>$L2161*IF($J2161="",$I2161,VLOOKUP($J2161,margin_ranges!$E$5:$F$10,2,FALSE))</f>
        <v>28.799999999999997</v>
      </c>
      <c r="Q2161">
        <f>SUMIF($C$2:$C$4819,$C2161,$P$2:$P6978)/SUMIF($C$2:$C$4819,$C2161,$L$2:$L$4819)</f>
        <v>0.37379183576032476</v>
      </c>
    </row>
    <row r="2162" spans="1:17" hidden="1" x14ac:dyDescent="0.3">
      <c r="A2162" t="s">
        <v>11502</v>
      </c>
      <c r="B2162" t="s">
        <v>5534</v>
      </c>
      <c r="C2162" t="s">
        <v>5535</v>
      </c>
      <c r="D2162" t="s">
        <v>5544</v>
      </c>
      <c r="E2162" t="s">
        <v>5545</v>
      </c>
      <c r="F2162" t="s">
        <v>11513</v>
      </c>
      <c r="G2162" s="2">
        <v>31.299600000000002</v>
      </c>
      <c r="H2162" t="s">
        <v>11512</v>
      </c>
      <c r="I2162">
        <v>0.3</v>
      </c>
      <c r="K2162" s="3">
        <f t="shared" si="34"/>
        <v>0.37379183576032476</v>
      </c>
      <c r="L2162" s="4">
        <v>2095</v>
      </c>
      <c r="M2162">
        <v>5</v>
      </c>
      <c r="N2162" s="3">
        <v>0.21299999999999999</v>
      </c>
      <c r="O2162" s="3">
        <v>0.3624</v>
      </c>
      <c r="P2162" s="4">
        <f>$L2162*IF($J2162="",$I2162,VLOOKUP($J2162,margin_ranges!$E$5:$F$10,2,FALSE))</f>
        <v>628.5</v>
      </c>
      <c r="Q2162">
        <f>SUMIF($C$2:$C$4819,$C2162,$P$2:$P6979)/SUMIF($C$2:$C$4819,$C2162,$L$2:$L$4819)</f>
        <v>0.37379183576032476</v>
      </c>
    </row>
    <row r="2163" spans="1:17" hidden="1" x14ac:dyDescent="0.3">
      <c r="A2163" t="s">
        <v>11502</v>
      </c>
      <c r="B2163" t="s">
        <v>5534</v>
      </c>
      <c r="C2163" t="s">
        <v>5535</v>
      </c>
      <c r="D2163" s="1" t="s">
        <v>5546</v>
      </c>
      <c r="E2163" t="s">
        <v>5547</v>
      </c>
      <c r="F2163" t="s">
        <v>11513</v>
      </c>
      <c r="G2163" s="2">
        <v>31.299600000000002</v>
      </c>
      <c r="H2163" t="s">
        <v>11512</v>
      </c>
      <c r="I2163">
        <v>0.3</v>
      </c>
      <c r="K2163" s="3">
        <f t="shared" si="34"/>
        <v>0.37379183576032476</v>
      </c>
      <c r="L2163" s="4">
        <v>702</v>
      </c>
      <c r="M2163">
        <v>2</v>
      </c>
      <c r="N2163" s="3">
        <v>0.1651</v>
      </c>
      <c r="O2163" s="3">
        <v>0.3624</v>
      </c>
      <c r="P2163" s="4">
        <f>$L2163*IF($J2163="",$I2163,VLOOKUP($J2163,margin_ranges!$E$5:$F$10,2,FALSE))</f>
        <v>210.6</v>
      </c>
      <c r="Q2163">
        <f>SUMIF($C$2:$C$4819,$C2163,$P$2:$P6980)/SUMIF($C$2:$C$4819,$C2163,$L$2:$L$4819)</f>
        <v>0.37379183576032476</v>
      </c>
    </row>
    <row r="2164" spans="1:17" hidden="1" x14ac:dyDescent="0.3">
      <c r="A2164" t="s">
        <v>11502</v>
      </c>
      <c r="B2164" t="s">
        <v>5534</v>
      </c>
      <c r="C2164" t="s">
        <v>5535</v>
      </c>
      <c r="D2164" t="s">
        <v>5548</v>
      </c>
      <c r="E2164" t="s">
        <v>5549</v>
      </c>
      <c r="F2164" t="s">
        <v>11511</v>
      </c>
      <c r="G2164" s="2">
        <v>31.299600000000002</v>
      </c>
      <c r="H2164" t="s">
        <v>11516</v>
      </c>
      <c r="I2164">
        <v>0.43</v>
      </c>
      <c r="K2164" s="3">
        <f t="shared" si="34"/>
        <v>0.37379183576032476</v>
      </c>
      <c r="L2164" s="4">
        <v>45</v>
      </c>
      <c r="M2164">
        <v>0</v>
      </c>
      <c r="N2164" s="3">
        <v>0.2455</v>
      </c>
      <c r="O2164" s="3">
        <v>0.3624</v>
      </c>
      <c r="P2164" s="4">
        <f>$L2164*IF($J2164="",$I2164,VLOOKUP($J2164,margin_ranges!$E$5:$F$10,2,FALSE))</f>
        <v>19.350000000000001</v>
      </c>
      <c r="Q2164">
        <f>SUMIF($C$2:$C$4819,$C2164,$P$2:$P6981)/SUMIF($C$2:$C$4819,$C2164,$L$2:$L$4819)</f>
        <v>0.37379183576032476</v>
      </c>
    </row>
    <row r="2165" spans="1:17" hidden="1" x14ac:dyDescent="0.3">
      <c r="A2165" t="s">
        <v>11502</v>
      </c>
      <c r="B2165" t="s">
        <v>5534</v>
      </c>
      <c r="C2165" t="s">
        <v>5535</v>
      </c>
      <c r="D2165" t="s">
        <v>5550</v>
      </c>
      <c r="E2165" t="s">
        <v>5551</v>
      </c>
      <c r="F2165" t="s">
        <v>11513</v>
      </c>
      <c r="G2165" s="2">
        <v>31.299600000000002</v>
      </c>
      <c r="H2165" t="s">
        <v>11512</v>
      </c>
      <c r="I2165">
        <v>0.3</v>
      </c>
      <c r="K2165" s="3">
        <f t="shared" si="34"/>
        <v>0.37379183576032476</v>
      </c>
      <c r="L2165" s="4">
        <v>5707</v>
      </c>
      <c r="M2165">
        <v>14</v>
      </c>
      <c r="N2165" s="3">
        <v>0.37890000000000001</v>
      </c>
      <c r="O2165" s="3">
        <v>0.3624</v>
      </c>
      <c r="P2165" s="4">
        <f>$L2165*IF($J2165="",$I2165,VLOOKUP($J2165,margin_ranges!$E$5:$F$10,2,FALSE))</f>
        <v>1712.1</v>
      </c>
      <c r="Q2165">
        <f>SUMIF($C$2:$C$4819,$C2165,$P$2:$P6982)/SUMIF($C$2:$C$4819,$C2165,$L$2:$L$4819)</f>
        <v>0.37379183576032476</v>
      </c>
    </row>
    <row r="2166" spans="1:17" hidden="1" x14ac:dyDescent="0.3">
      <c r="A2166" t="s">
        <v>11502</v>
      </c>
      <c r="B2166" t="s">
        <v>5534</v>
      </c>
      <c r="C2166" t="s">
        <v>5535</v>
      </c>
      <c r="D2166" s="1" t="s">
        <v>5552</v>
      </c>
      <c r="E2166" t="s">
        <v>5553</v>
      </c>
      <c r="F2166" t="s">
        <v>11511</v>
      </c>
      <c r="G2166" s="2">
        <v>31.299600000000002</v>
      </c>
      <c r="H2166" t="s">
        <v>11512</v>
      </c>
      <c r="I2166">
        <v>0.3</v>
      </c>
      <c r="K2166" s="3">
        <f t="shared" si="34"/>
        <v>0.37379183576032476</v>
      </c>
      <c r="L2166" s="4">
        <v>77</v>
      </c>
      <c r="M2166">
        <v>0</v>
      </c>
      <c r="N2166" s="3">
        <v>0.33160000000000001</v>
      </c>
      <c r="O2166" s="3">
        <v>0.3624</v>
      </c>
      <c r="P2166" s="4">
        <f>$L2166*IF($J2166="",$I2166,VLOOKUP($J2166,margin_ranges!$E$5:$F$10,2,FALSE))</f>
        <v>23.099999999999998</v>
      </c>
      <c r="Q2166">
        <f>SUMIF($C$2:$C$4819,$C2166,$P$2:$P6983)/SUMIF($C$2:$C$4819,$C2166,$L$2:$L$4819)</f>
        <v>0.37379183576032476</v>
      </c>
    </row>
    <row r="2167" spans="1:17" hidden="1" x14ac:dyDescent="0.3">
      <c r="A2167" t="s">
        <v>11502</v>
      </c>
      <c r="B2167" t="s">
        <v>5534</v>
      </c>
      <c r="C2167" t="s">
        <v>5535</v>
      </c>
      <c r="D2167" s="1" t="s">
        <v>5554</v>
      </c>
      <c r="E2167" t="s">
        <v>5555</v>
      </c>
      <c r="F2167" t="s">
        <v>11511</v>
      </c>
      <c r="G2167" s="2">
        <v>31.299600000000002</v>
      </c>
      <c r="H2167" t="s">
        <v>11512</v>
      </c>
      <c r="I2167">
        <v>0.3</v>
      </c>
      <c r="K2167" s="3">
        <f t="shared" si="34"/>
        <v>0.37379183576032476</v>
      </c>
      <c r="L2167" s="4">
        <v>11</v>
      </c>
      <c r="M2167">
        <v>0</v>
      </c>
      <c r="N2167" s="3">
        <v>0.31509999999999999</v>
      </c>
      <c r="O2167" s="3">
        <v>0.3624</v>
      </c>
      <c r="P2167" s="4">
        <f>$L2167*IF($J2167="",$I2167,VLOOKUP($J2167,margin_ranges!$E$5:$F$10,2,FALSE))</f>
        <v>3.3</v>
      </c>
      <c r="Q2167">
        <f>SUMIF($C$2:$C$4819,$C2167,$P$2:$P6984)/SUMIF($C$2:$C$4819,$C2167,$L$2:$L$4819)</f>
        <v>0.37379183576032476</v>
      </c>
    </row>
    <row r="2168" spans="1:17" hidden="1" x14ac:dyDescent="0.3">
      <c r="A2168" t="s">
        <v>11502</v>
      </c>
      <c r="B2168" t="s">
        <v>5534</v>
      </c>
      <c r="C2168" t="s">
        <v>5535</v>
      </c>
      <c r="D2168" t="s">
        <v>5556</v>
      </c>
      <c r="E2168" t="s">
        <v>5557</v>
      </c>
      <c r="F2168" t="s">
        <v>11511</v>
      </c>
      <c r="G2168" s="2">
        <v>31.299600000000002</v>
      </c>
      <c r="H2168" t="s">
        <v>11512</v>
      </c>
      <c r="I2168">
        <v>0.3</v>
      </c>
      <c r="K2168" s="3">
        <f t="shared" si="34"/>
        <v>0.37379183576032476</v>
      </c>
      <c r="L2168" s="4">
        <v>85</v>
      </c>
      <c r="M2168">
        <v>0</v>
      </c>
      <c r="N2168" s="3">
        <v>0.34770000000000001</v>
      </c>
      <c r="O2168" s="3">
        <v>0.3624</v>
      </c>
      <c r="P2168" s="4">
        <f>$L2168*IF($J2168="",$I2168,VLOOKUP($J2168,margin_ranges!$E$5:$F$10,2,FALSE))</f>
        <v>25.5</v>
      </c>
      <c r="Q2168">
        <f>SUMIF($C$2:$C$4819,$C2168,$P$2:$P6985)/SUMIF($C$2:$C$4819,$C2168,$L$2:$L$4819)</f>
        <v>0.37379183576032476</v>
      </c>
    </row>
    <row r="2169" spans="1:17" hidden="1" x14ac:dyDescent="0.3">
      <c r="A2169" t="s">
        <v>11502</v>
      </c>
      <c r="B2169" t="s">
        <v>5534</v>
      </c>
      <c r="C2169" t="s">
        <v>5535</v>
      </c>
      <c r="D2169" t="s">
        <v>5558</v>
      </c>
      <c r="E2169" t="s">
        <v>5559</v>
      </c>
      <c r="F2169" t="s">
        <v>11513</v>
      </c>
      <c r="G2169" s="2">
        <v>31.299600000000002</v>
      </c>
      <c r="H2169" t="s">
        <v>11512</v>
      </c>
      <c r="I2169">
        <v>0.3</v>
      </c>
      <c r="K2169" s="3">
        <f t="shared" si="34"/>
        <v>0.37379183576032476</v>
      </c>
      <c r="L2169" s="4">
        <v>66</v>
      </c>
      <c r="M2169">
        <v>0</v>
      </c>
      <c r="N2169" s="3">
        <v>0.1457</v>
      </c>
      <c r="O2169" s="3">
        <v>0.3624</v>
      </c>
      <c r="P2169" s="4">
        <f>$L2169*IF($J2169="",$I2169,VLOOKUP($J2169,margin_ranges!$E$5:$F$10,2,FALSE))</f>
        <v>19.8</v>
      </c>
      <c r="Q2169">
        <f>SUMIF($C$2:$C$4819,$C2169,$P$2:$P6986)/SUMIF($C$2:$C$4819,$C2169,$L$2:$L$4819)</f>
        <v>0.37379183576032476</v>
      </c>
    </row>
    <row r="2170" spans="1:17" hidden="1" x14ac:dyDescent="0.3">
      <c r="A2170" t="s">
        <v>11502</v>
      </c>
      <c r="B2170" t="s">
        <v>5534</v>
      </c>
      <c r="C2170" t="s">
        <v>5535</v>
      </c>
      <c r="D2170" t="s">
        <v>5560</v>
      </c>
      <c r="E2170" t="s">
        <v>5561</v>
      </c>
      <c r="F2170" t="s">
        <v>11513</v>
      </c>
      <c r="G2170" s="2">
        <v>31.299600000000002</v>
      </c>
      <c r="H2170" t="s">
        <v>11516</v>
      </c>
      <c r="I2170">
        <v>0.43</v>
      </c>
      <c r="K2170" s="3">
        <f t="shared" si="34"/>
        <v>0.37379183576032476</v>
      </c>
      <c r="L2170" s="4">
        <v>8067</v>
      </c>
      <c r="M2170">
        <v>19</v>
      </c>
      <c r="N2170" s="3">
        <v>0.37959999999999999</v>
      </c>
      <c r="O2170" s="3">
        <v>0.3624</v>
      </c>
      <c r="P2170" s="4">
        <f>$L2170*IF($J2170="",$I2170,VLOOKUP($J2170,margin_ranges!$E$5:$F$10,2,FALSE))</f>
        <v>3468.81</v>
      </c>
      <c r="Q2170">
        <f>SUMIF($C$2:$C$4819,$C2170,$P$2:$P6987)/SUMIF($C$2:$C$4819,$C2170,$L$2:$L$4819)</f>
        <v>0.37379183576032476</v>
      </c>
    </row>
    <row r="2171" spans="1:17" hidden="1" x14ac:dyDescent="0.3">
      <c r="A2171" t="s">
        <v>11502</v>
      </c>
      <c r="B2171" t="s">
        <v>5534</v>
      </c>
      <c r="C2171" t="s">
        <v>5535</v>
      </c>
      <c r="D2171" t="s">
        <v>5562</v>
      </c>
      <c r="E2171" t="s">
        <v>5563</v>
      </c>
      <c r="F2171" t="s">
        <v>11511</v>
      </c>
      <c r="G2171" s="2">
        <v>31.299600000000002</v>
      </c>
      <c r="H2171" t="s">
        <v>11512</v>
      </c>
      <c r="I2171">
        <v>0.3</v>
      </c>
      <c r="K2171" s="3">
        <f t="shared" si="34"/>
        <v>0.37379183576032476</v>
      </c>
      <c r="L2171" s="4">
        <v>10</v>
      </c>
      <c r="M2171">
        <v>0</v>
      </c>
      <c r="N2171" s="3">
        <v>0.38369999999999999</v>
      </c>
      <c r="O2171" s="3">
        <v>0.3624</v>
      </c>
      <c r="P2171" s="4">
        <f>$L2171*IF($J2171="",$I2171,VLOOKUP($J2171,margin_ranges!$E$5:$F$10,2,FALSE))</f>
        <v>3</v>
      </c>
      <c r="Q2171">
        <f>SUMIF($C$2:$C$4819,$C2171,$P$2:$P6988)/SUMIF($C$2:$C$4819,$C2171,$L$2:$L$4819)</f>
        <v>0.37379183576032476</v>
      </c>
    </row>
    <row r="2172" spans="1:17" hidden="1" x14ac:dyDescent="0.3">
      <c r="A2172" t="s">
        <v>11502</v>
      </c>
      <c r="B2172" t="s">
        <v>5534</v>
      </c>
      <c r="C2172" t="s">
        <v>5535</v>
      </c>
      <c r="D2172" t="s">
        <v>5564</v>
      </c>
      <c r="E2172" t="s">
        <v>5565</v>
      </c>
      <c r="F2172" t="s">
        <v>11513</v>
      </c>
      <c r="G2172" s="2">
        <v>31.299600000000002</v>
      </c>
      <c r="H2172" t="s">
        <v>11512</v>
      </c>
      <c r="I2172">
        <v>0.3</v>
      </c>
      <c r="K2172" s="3">
        <f t="shared" si="34"/>
        <v>0.37379183576032476</v>
      </c>
      <c r="L2172" s="4">
        <v>391</v>
      </c>
      <c r="M2172">
        <v>1</v>
      </c>
      <c r="N2172" s="3">
        <v>0.35020000000000001</v>
      </c>
      <c r="O2172" s="3">
        <v>0.3624</v>
      </c>
      <c r="P2172" s="4">
        <f>$L2172*IF($J2172="",$I2172,VLOOKUP($J2172,margin_ranges!$E$5:$F$10,2,FALSE))</f>
        <v>117.3</v>
      </c>
      <c r="Q2172">
        <f>SUMIF($C$2:$C$4819,$C2172,$P$2:$P6989)/SUMIF($C$2:$C$4819,$C2172,$L$2:$L$4819)</f>
        <v>0.37379183576032476</v>
      </c>
    </row>
    <row r="2173" spans="1:17" hidden="1" x14ac:dyDescent="0.3">
      <c r="A2173" t="s">
        <v>11502</v>
      </c>
      <c r="B2173" t="s">
        <v>5534</v>
      </c>
      <c r="C2173" t="s">
        <v>5535</v>
      </c>
      <c r="D2173" t="s">
        <v>5566</v>
      </c>
      <c r="E2173" t="s">
        <v>5567</v>
      </c>
      <c r="F2173" t="s">
        <v>11513</v>
      </c>
      <c r="G2173" s="2">
        <v>31.299600000000002</v>
      </c>
      <c r="H2173" t="s">
        <v>11516</v>
      </c>
      <c r="I2173">
        <v>0.43</v>
      </c>
      <c r="K2173" s="3">
        <f t="shared" si="34"/>
        <v>0.37379183576032476</v>
      </c>
      <c r="L2173" s="4">
        <v>11723</v>
      </c>
      <c r="M2173">
        <v>28</v>
      </c>
      <c r="N2173" s="3">
        <v>0.37330000000000002</v>
      </c>
      <c r="O2173" s="3">
        <v>0.3624</v>
      </c>
      <c r="P2173" s="4">
        <f>$L2173*IF($J2173="",$I2173,VLOOKUP($J2173,margin_ranges!$E$5:$F$10,2,FALSE))</f>
        <v>5040.8900000000003</v>
      </c>
      <c r="Q2173">
        <f>SUMIF($C$2:$C$4819,$C2173,$P$2:$P6990)/SUMIF($C$2:$C$4819,$C2173,$L$2:$L$4819)</f>
        <v>0.37379183576032476</v>
      </c>
    </row>
    <row r="2174" spans="1:17" hidden="1" x14ac:dyDescent="0.3">
      <c r="A2174" t="s">
        <v>11502</v>
      </c>
      <c r="B2174" t="s">
        <v>5534</v>
      </c>
      <c r="C2174" t="s">
        <v>5535</v>
      </c>
      <c r="D2174" t="s">
        <v>5568</v>
      </c>
      <c r="E2174" t="s">
        <v>5569</v>
      </c>
      <c r="F2174" t="s">
        <v>11513</v>
      </c>
      <c r="G2174" s="2">
        <v>31.299600000000002</v>
      </c>
      <c r="H2174" t="s">
        <v>11512</v>
      </c>
      <c r="I2174">
        <v>0.3</v>
      </c>
      <c r="K2174" s="3">
        <f t="shared" si="34"/>
        <v>0.37379183576032476</v>
      </c>
      <c r="L2174" s="4">
        <v>180</v>
      </c>
      <c r="M2174">
        <v>0</v>
      </c>
      <c r="N2174" s="3">
        <v>9.0899999999999995E-2</v>
      </c>
      <c r="O2174" s="3">
        <v>0.3624</v>
      </c>
      <c r="P2174" s="4">
        <f>$L2174*IF($J2174="",$I2174,VLOOKUP($J2174,margin_ranges!$E$5:$F$10,2,FALSE))</f>
        <v>54</v>
      </c>
      <c r="Q2174">
        <f>SUMIF($C$2:$C$4819,$C2174,$P$2:$P6991)/SUMIF($C$2:$C$4819,$C2174,$L$2:$L$4819)</f>
        <v>0.37379183576032476</v>
      </c>
    </row>
    <row r="2175" spans="1:17" hidden="1" x14ac:dyDescent="0.3">
      <c r="A2175" t="s">
        <v>11502</v>
      </c>
      <c r="B2175" t="s">
        <v>5534</v>
      </c>
      <c r="C2175" t="s">
        <v>5535</v>
      </c>
      <c r="D2175" t="s">
        <v>5570</v>
      </c>
      <c r="E2175" t="s">
        <v>5571</v>
      </c>
      <c r="F2175" t="s">
        <v>11513</v>
      </c>
      <c r="G2175" s="2">
        <v>31.299600000000002</v>
      </c>
      <c r="H2175" t="s">
        <v>11512</v>
      </c>
      <c r="I2175">
        <v>0.3</v>
      </c>
      <c r="K2175" s="3">
        <f t="shared" si="34"/>
        <v>0.37379183576032476</v>
      </c>
      <c r="L2175" s="4">
        <v>419</v>
      </c>
      <c r="M2175">
        <v>1</v>
      </c>
      <c r="N2175" s="3">
        <v>0.15079999999999999</v>
      </c>
      <c r="O2175" s="3">
        <v>0.3624</v>
      </c>
      <c r="P2175" s="4">
        <f>$L2175*IF($J2175="",$I2175,VLOOKUP($J2175,margin_ranges!$E$5:$F$10,2,FALSE))</f>
        <v>125.69999999999999</v>
      </c>
      <c r="Q2175">
        <f>SUMIF($C$2:$C$4819,$C2175,$P$2:$P6992)/SUMIF($C$2:$C$4819,$C2175,$L$2:$L$4819)</f>
        <v>0.37379183576032476</v>
      </c>
    </row>
    <row r="2176" spans="1:17" hidden="1" x14ac:dyDescent="0.3">
      <c r="A2176" t="s">
        <v>11502</v>
      </c>
      <c r="B2176" t="s">
        <v>5534</v>
      </c>
      <c r="C2176" s="1" t="s">
        <v>5535</v>
      </c>
      <c r="D2176" t="s">
        <v>5572</v>
      </c>
      <c r="E2176" t="s">
        <v>5573</v>
      </c>
      <c r="F2176" t="s">
        <v>11511</v>
      </c>
      <c r="G2176" s="2">
        <v>31.299600000000002</v>
      </c>
      <c r="H2176" t="s">
        <v>11512</v>
      </c>
      <c r="I2176">
        <v>0.3</v>
      </c>
      <c r="K2176" s="3">
        <f t="shared" si="34"/>
        <v>0.37379183576032476</v>
      </c>
      <c r="L2176" s="4">
        <v>7</v>
      </c>
      <c r="M2176">
        <v>0</v>
      </c>
      <c r="N2176" s="3">
        <v>0.1308</v>
      </c>
      <c r="O2176" s="3">
        <v>0.3624</v>
      </c>
      <c r="P2176" s="4">
        <f>$L2176*IF($J2176="",$I2176,VLOOKUP($J2176,margin_ranges!$E$5:$F$10,2,FALSE))</f>
        <v>2.1</v>
      </c>
      <c r="Q2176">
        <f>SUMIF($C$2:$C$4819,$C2176,$P$2:$P6993)/SUMIF($C$2:$C$4819,$C2176,$L$2:$L$4819)</f>
        <v>0.37379183576032476</v>
      </c>
    </row>
    <row r="2177" spans="1:17" hidden="1" x14ac:dyDescent="0.3">
      <c r="A2177" t="s">
        <v>11502</v>
      </c>
      <c r="B2177" t="s">
        <v>5534</v>
      </c>
      <c r="C2177" t="s">
        <v>5535</v>
      </c>
      <c r="D2177" t="s">
        <v>5574</v>
      </c>
      <c r="E2177" t="s">
        <v>5575</v>
      </c>
      <c r="F2177" t="s">
        <v>11511</v>
      </c>
      <c r="G2177" s="2">
        <v>31.299600000000002</v>
      </c>
      <c r="H2177" t="s">
        <v>11516</v>
      </c>
      <c r="I2177">
        <v>0.43</v>
      </c>
      <c r="K2177" s="3">
        <f t="shared" si="34"/>
        <v>0.37379183576032476</v>
      </c>
      <c r="L2177" s="4">
        <v>11</v>
      </c>
      <c r="M2177">
        <v>0</v>
      </c>
      <c r="N2177" s="3">
        <v>0.12</v>
      </c>
      <c r="O2177" s="3">
        <v>0.3624</v>
      </c>
      <c r="P2177" s="4">
        <f>$L2177*IF($J2177="",$I2177,VLOOKUP($J2177,margin_ranges!$E$5:$F$10,2,FALSE))</f>
        <v>4.7299999999999995</v>
      </c>
      <c r="Q2177">
        <f>SUMIF($C$2:$C$4819,$C2177,$P$2:$P6994)/SUMIF($C$2:$C$4819,$C2177,$L$2:$L$4819)</f>
        <v>0.37379183576032476</v>
      </c>
    </row>
    <row r="2178" spans="1:17" hidden="1" x14ac:dyDescent="0.3">
      <c r="A2178" t="s">
        <v>11502</v>
      </c>
      <c r="B2178" t="s">
        <v>5534</v>
      </c>
      <c r="C2178" t="s">
        <v>5535</v>
      </c>
      <c r="D2178" t="s">
        <v>5576</v>
      </c>
      <c r="E2178" t="s">
        <v>5577</v>
      </c>
      <c r="F2178" t="s">
        <v>11513</v>
      </c>
      <c r="G2178" s="2">
        <v>31.299600000000002</v>
      </c>
      <c r="H2178" t="s">
        <v>11512</v>
      </c>
      <c r="I2178">
        <v>0.3</v>
      </c>
      <c r="K2178" s="3">
        <f t="shared" si="34"/>
        <v>0.37379183576032476</v>
      </c>
      <c r="L2178" s="4">
        <v>270</v>
      </c>
      <c r="M2178">
        <v>1</v>
      </c>
      <c r="N2178" s="3">
        <v>0.31840000000000002</v>
      </c>
      <c r="O2178" s="3">
        <v>0.3624</v>
      </c>
      <c r="P2178" s="4">
        <f>$L2178*IF($J2178="",$I2178,VLOOKUP($J2178,margin_ranges!$E$5:$F$10,2,FALSE))</f>
        <v>81</v>
      </c>
      <c r="Q2178">
        <f>SUMIF($C$2:$C$4819,$C2178,$P$2:$P6995)/SUMIF($C$2:$C$4819,$C2178,$L$2:$L$4819)</f>
        <v>0.37379183576032476</v>
      </c>
    </row>
    <row r="2179" spans="1:17" hidden="1" x14ac:dyDescent="0.3">
      <c r="A2179" t="s">
        <v>11502</v>
      </c>
      <c r="B2179" t="s">
        <v>5534</v>
      </c>
      <c r="C2179" t="s">
        <v>5535</v>
      </c>
      <c r="D2179" t="s">
        <v>5578</v>
      </c>
      <c r="E2179" t="s">
        <v>5579</v>
      </c>
      <c r="F2179" t="s">
        <v>11513</v>
      </c>
      <c r="G2179" s="2">
        <v>31.299600000000002</v>
      </c>
      <c r="H2179" t="s">
        <v>11512</v>
      </c>
      <c r="I2179">
        <v>0.3</v>
      </c>
      <c r="K2179" s="3">
        <f t="shared" ref="K2179:K2242" si="35">Q2179</f>
        <v>0.37379183576032476</v>
      </c>
      <c r="L2179" s="4">
        <v>2424</v>
      </c>
      <c r="M2179">
        <v>6</v>
      </c>
      <c r="N2179" s="3">
        <v>0.57979999999999998</v>
      </c>
      <c r="O2179" s="3">
        <v>0.3624</v>
      </c>
      <c r="P2179" s="4">
        <f>$L2179*IF($J2179="",$I2179,VLOOKUP($J2179,margin_ranges!$E$5:$F$10,2,FALSE))</f>
        <v>727.19999999999993</v>
      </c>
      <c r="Q2179">
        <f>SUMIF($C$2:$C$4819,$C2179,$P$2:$P6996)/SUMIF($C$2:$C$4819,$C2179,$L$2:$L$4819)</f>
        <v>0.37379183576032476</v>
      </c>
    </row>
    <row r="2180" spans="1:17" hidden="1" x14ac:dyDescent="0.3">
      <c r="A2180" t="s">
        <v>11502</v>
      </c>
      <c r="B2180" t="s">
        <v>5534</v>
      </c>
      <c r="C2180" t="s">
        <v>5535</v>
      </c>
      <c r="D2180" t="s">
        <v>5580</v>
      </c>
      <c r="E2180" t="s">
        <v>5581</v>
      </c>
      <c r="F2180" t="s">
        <v>11513</v>
      </c>
      <c r="G2180" s="2">
        <v>31.299600000000002</v>
      </c>
      <c r="H2180" t="s">
        <v>11512</v>
      </c>
      <c r="I2180">
        <v>0.3</v>
      </c>
      <c r="K2180" s="3">
        <f t="shared" si="35"/>
        <v>0.37379183576032476</v>
      </c>
      <c r="L2180" s="4">
        <v>450</v>
      </c>
      <c r="M2180">
        <v>1</v>
      </c>
      <c r="N2180" s="3">
        <v>0.44379999999999997</v>
      </c>
      <c r="O2180" s="3">
        <v>0.3624</v>
      </c>
      <c r="P2180" s="4">
        <f>$L2180*IF($J2180="",$I2180,VLOOKUP($J2180,margin_ranges!$E$5:$F$10,2,FALSE))</f>
        <v>135</v>
      </c>
      <c r="Q2180">
        <f>SUMIF($C$2:$C$4819,$C2180,$P$2:$P6997)/SUMIF($C$2:$C$4819,$C2180,$L$2:$L$4819)</f>
        <v>0.37379183576032476</v>
      </c>
    </row>
    <row r="2181" spans="1:17" hidden="1" x14ac:dyDescent="0.3">
      <c r="A2181" t="s">
        <v>11502</v>
      </c>
      <c r="B2181" t="s">
        <v>5534</v>
      </c>
      <c r="C2181" t="s">
        <v>5535</v>
      </c>
      <c r="D2181" t="s">
        <v>5582</v>
      </c>
      <c r="E2181" t="s">
        <v>5583</v>
      </c>
      <c r="F2181" t="s">
        <v>11513</v>
      </c>
      <c r="G2181" s="2">
        <v>31.299600000000002</v>
      </c>
      <c r="H2181" t="s">
        <v>11516</v>
      </c>
      <c r="I2181">
        <v>0.43</v>
      </c>
      <c r="K2181" s="3">
        <f t="shared" si="35"/>
        <v>0.37379183576032476</v>
      </c>
      <c r="L2181" s="4">
        <v>3932</v>
      </c>
      <c r="M2181">
        <v>9</v>
      </c>
      <c r="N2181" s="3">
        <v>0.19209999999999999</v>
      </c>
      <c r="O2181" s="3">
        <v>0.3624</v>
      </c>
      <c r="P2181" s="4">
        <f>$L2181*IF($J2181="",$I2181,VLOOKUP($J2181,margin_ranges!$E$5:$F$10,2,FALSE))</f>
        <v>1690.76</v>
      </c>
      <c r="Q2181">
        <f>SUMIF($C$2:$C$4819,$C2181,$P$2:$P6998)/SUMIF($C$2:$C$4819,$C2181,$L$2:$L$4819)</f>
        <v>0.37379183576032476</v>
      </c>
    </row>
    <row r="2182" spans="1:17" hidden="1" x14ac:dyDescent="0.3">
      <c r="A2182" t="s">
        <v>11502</v>
      </c>
      <c r="B2182" t="s">
        <v>5534</v>
      </c>
      <c r="C2182" t="s">
        <v>5535</v>
      </c>
      <c r="D2182" t="s">
        <v>5584</v>
      </c>
      <c r="E2182" t="s">
        <v>5585</v>
      </c>
      <c r="F2182" t="s">
        <v>11511</v>
      </c>
      <c r="G2182" s="2">
        <v>31.299600000000002</v>
      </c>
      <c r="H2182" t="s">
        <v>11512</v>
      </c>
      <c r="I2182">
        <v>0.3</v>
      </c>
      <c r="K2182" s="3">
        <f t="shared" si="35"/>
        <v>0.37379183576032476</v>
      </c>
      <c r="L2182" s="4">
        <v>49</v>
      </c>
      <c r="M2182">
        <v>0</v>
      </c>
      <c r="N2182" s="3">
        <v>0.24490000000000001</v>
      </c>
      <c r="O2182" s="3">
        <v>0.3624</v>
      </c>
      <c r="P2182" s="4">
        <f>$L2182*IF($J2182="",$I2182,VLOOKUP($J2182,margin_ranges!$E$5:$F$10,2,FALSE))</f>
        <v>14.7</v>
      </c>
      <c r="Q2182">
        <f>SUMIF($C$2:$C$4819,$C2182,$P$2:$P6999)/SUMIF($C$2:$C$4819,$C2182,$L$2:$L$4819)</f>
        <v>0.37379183576032476</v>
      </c>
    </row>
    <row r="2183" spans="1:17" hidden="1" x14ac:dyDescent="0.3">
      <c r="A2183" t="s">
        <v>11502</v>
      </c>
      <c r="B2183" t="s">
        <v>5534</v>
      </c>
      <c r="C2183" t="s">
        <v>5535</v>
      </c>
      <c r="D2183" t="s">
        <v>5586</v>
      </c>
      <c r="E2183" t="s">
        <v>5587</v>
      </c>
      <c r="F2183" t="s">
        <v>11513</v>
      </c>
      <c r="G2183" s="2">
        <v>31.299600000000002</v>
      </c>
      <c r="H2183" t="s">
        <v>11512</v>
      </c>
      <c r="I2183">
        <v>0.3</v>
      </c>
      <c r="K2183" s="3">
        <f t="shared" si="35"/>
        <v>0.37379183576032476</v>
      </c>
      <c r="L2183" s="4">
        <v>819</v>
      </c>
      <c r="M2183">
        <v>2</v>
      </c>
      <c r="N2183" s="3">
        <v>0.57210000000000005</v>
      </c>
      <c r="O2183" s="3">
        <v>0.3624</v>
      </c>
      <c r="P2183" s="4">
        <f>$L2183*IF($J2183="",$I2183,VLOOKUP($J2183,margin_ranges!$E$5:$F$10,2,FALSE))</f>
        <v>245.7</v>
      </c>
      <c r="Q2183">
        <f>SUMIF($C$2:$C$4819,$C2183,$P$2:$P7000)/SUMIF($C$2:$C$4819,$C2183,$L$2:$L$4819)</f>
        <v>0.37379183576032476</v>
      </c>
    </row>
    <row r="2184" spans="1:17" hidden="1" x14ac:dyDescent="0.3">
      <c r="A2184" t="s">
        <v>11502</v>
      </c>
      <c r="B2184" t="s">
        <v>5534</v>
      </c>
      <c r="C2184" t="s">
        <v>5535</v>
      </c>
      <c r="D2184" t="s">
        <v>5588</v>
      </c>
      <c r="E2184" t="s">
        <v>5589</v>
      </c>
      <c r="F2184" t="s">
        <v>11513</v>
      </c>
      <c r="G2184" s="2">
        <v>31.299600000000002</v>
      </c>
      <c r="H2184" t="s">
        <v>11512</v>
      </c>
      <c r="I2184">
        <v>0.3</v>
      </c>
      <c r="K2184" s="3">
        <f t="shared" si="35"/>
        <v>0.37379183576032476</v>
      </c>
      <c r="L2184" s="4">
        <v>125</v>
      </c>
      <c r="M2184">
        <v>0</v>
      </c>
      <c r="N2184" s="3">
        <v>0.1883</v>
      </c>
      <c r="O2184" s="3">
        <v>0.3624</v>
      </c>
      <c r="P2184" s="4">
        <f>$L2184*IF($J2184="",$I2184,VLOOKUP($J2184,margin_ranges!$E$5:$F$10,2,FALSE))</f>
        <v>37.5</v>
      </c>
      <c r="Q2184">
        <f>SUMIF($C$2:$C$4819,$C2184,$P$2:$P7001)/SUMIF($C$2:$C$4819,$C2184,$L$2:$L$4819)</f>
        <v>0.37379183576032476</v>
      </c>
    </row>
    <row r="2185" spans="1:17" hidden="1" x14ac:dyDescent="0.3">
      <c r="A2185" t="s">
        <v>11502</v>
      </c>
      <c r="B2185" t="s">
        <v>5534</v>
      </c>
      <c r="C2185" t="s">
        <v>5535</v>
      </c>
      <c r="D2185" t="s">
        <v>5590</v>
      </c>
      <c r="E2185" t="s">
        <v>5591</v>
      </c>
      <c r="F2185" t="s">
        <v>11513</v>
      </c>
      <c r="G2185" s="2">
        <v>31.299600000000002</v>
      </c>
      <c r="H2185" t="s">
        <v>11512</v>
      </c>
      <c r="I2185">
        <v>0.3</v>
      </c>
      <c r="K2185" s="3">
        <f t="shared" si="35"/>
        <v>0.37379183576032476</v>
      </c>
      <c r="L2185" s="4">
        <v>909</v>
      </c>
      <c r="M2185">
        <v>2</v>
      </c>
      <c r="N2185" s="3">
        <v>0.57530000000000003</v>
      </c>
      <c r="O2185" s="3">
        <v>0.3624</v>
      </c>
      <c r="P2185" s="4">
        <f>$L2185*IF($J2185="",$I2185,VLOOKUP($J2185,margin_ranges!$E$5:$F$10,2,FALSE))</f>
        <v>272.7</v>
      </c>
      <c r="Q2185">
        <f>SUMIF($C$2:$C$4819,$C2185,$P$2:$P7002)/SUMIF($C$2:$C$4819,$C2185,$L$2:$L$4819)</f>
        <v>0.37379183576032476</v>
      </c>
    </row>
    <row r="2186" spans="1:17" hidden="1" x14ac:dyDescent="0.3">
      <c r="A2186" t="s">
        <v>11502</v>
      </c>
      <c r="B2186" t="s">
        <v>5534</v>
      </c>
      <c r="C2186" t="s">
        <v>5535</v>
      </c>
      <c r="D2186" t="s">
        <v>5592</v>
      </c>
      <c r="E2186" t="s">
        <v>5593</v>
      </c>
      <c r="F2186" t="s">
        <v>11513</v>
      </c>
      <c r="G2186" s="2">
        <v>31.299600000000002</v>
      </c>
      <c r="H2186" t="s">
        <v>11515</v>
      </c>
      <c r="I2186">
        <v>0.3</v>
      </c>
      <c r="K2186" s="3">
        <f t="shared" si="35"/>
        <v>0.37379183576032476</v>
      </c>
      <c r="L2186" s="4">
        <v>324</v>
      </c>
      <c r="M2186">
        <v>1</v>
      </c>
      <c r="N2186" s="3">
        <v>0.13739999999999999</v>
      </c>
      <c r="O2186" s="3">
        <v>0.3624</v>
      </c>
      <c r="P2186" s="4">
        <f>$L2186*IF($J2186="",$I2186,VLOOKUP($J2186,margin_ranges!$E$5:$F$10,2,FALSE))</f>
        <v>97.2</v>
      </c>
      <c r="Q2186">
        <f>SUMIF($C$2:$C$4819,$C2186,$P$2:$P7003)/SUMIF($C$2:$C$4819,$C2186,$L$2:$L$4819)</f>
        <v>0.37379183576032476</v>
      </c>
    </row>
    <row r="2187" spans="1:17" hidden="1" x14ac:dyDescent="0.3">
      <c r="A2187" t="s">
        <v>11502</v>
      </c>
      <c r="B2187" t="s">
        <v>5534</v>
      </c>
      <c r="C2187" t="s">
        <v>5535</v>
      </c>
      <c r="D2187" t="s">
        <v>5594</v>
      </c>
      <c r="E2187" t="s">
        <v>5595</v>
      </c>
      <c r="F2187" t="s">
        <v>11511</v>
      </c>
      <c r="G2187" s="2">
        <v>31.299600000000002</v>
      </c>
      <c r="H2187" t="s">
        <v>11512</v>
      </c>
      <c r="I2187">
        <v>0.3</v>
      </c>
      <c r="K2187" s="3">
        <f t="shared" si="35"/>
        <v>0.37379183576032476</v>
      </c>
      <c r="L2187" s="4">
        <v>51</v>
      </c>
      <c r="M2187">
        <v>0</v>
      </c>
      <c r="N2187" s="3">
        <v>0.47749999999999998</v>
      </c>
      <c r="O2187" s="3">
        <v>0.3624</v>
      </c>
      <c r="P2187" s="4">
        <f>$L2187*IF($J2187="",$I2187,VLOOKUP($J2187,margin_ranges!$E$5:$F$10,2,FALSE))</f>
        <v>15.299999999999999</v>
      </c>
      <c r="Q2187">
        <f>SUMIF($C$2:$C$4819,$C2187,$P$2:$P7004)/SUMIF($C$2:$C$4819,$C2187,$L$2:$L$4819)</f>
        <v>0.37379183576032476</v>
      </c>
    </row>
    <row r="2188" spans="1:17" hidden="1" x14ac:dyDescent="0.3">
      <c r="A2188" t="s">
        <v>11502</v>
      </c>
      <c r="B2188" t="s">
        <v>5534</v>
      </c>
      <c r="C2188" t="s">
        <v>5535</v>
      </c>
      <c r="D2188" t="s">
        <v>5596</v>
      </c>
      <c r="E2188" t="s">
        <v>5597</v>
      </c>
      <c r="F2188" t="s">
        <v>11513</v>
      </c>
      <c r="G2188" s="2">
        <v>31.299600000000002</v>
      </c>
      <c r="H2188" t="s">
        <v>11512</v>
      </c>
      <c r="I2188">
        <v>0.3</v>
      </c>
      <c r="K2188" s="3">
        <f t="shared" si="35"/>
        <v>0.37379183576032476</v>
      </c>
      <c r="L2188" s="4">
        <v>897</v>
      </c>
      <c r="M2188">
        <v>2</v>
      </c>
      <c r="N2188" s="3">
        <v>0.18490000000000001</v>
      </c>
      <c r="O2188" s="3">
        <v>0.3624</v>
      </c>
      <c r="P2188" s="4">
        <f>$L2188*IF($J2188="",$I2188,VLOOKUP($J2188,margin_ranges!$E$5:$F$10,2,FALSE))</f>
        <v>269.09999999999997</v>
      </c>
      <c r="Q2188">
        <f>SUMIF($C$2:$C$4819,$C2188,$P$2:$P7005)/SUMIF($C$2:$C$4819,$C2188,$L$2:$L$4819)</f>
        <v>0.37379183576032476</v>
      </c>
    </row>
    <row r="2189" spans="1:17" hidden="1" x14ac:dyDescent="0.3">
      <c r="A2189" t="s">
        <v>11502</v>
      </c>
      <c r="B2189" t="s">
        <v>5534</v>
      </c>
      <c r="C2189" t="s">
        <v>5535</v>
      </c>
      <c r="D2189" t="s">
        <v>5598</v>
      </c>
      <c r="E2189" t="s">
        <v>5561</v>
      </c>
      <c r="F2189" t="s">
        <v>11511</v>
      </c>
      <c r="G2189" s="2">
        <v>31.299600000000002</v>
      </c>
      <c r="H2189" t="s">
        <v>11515</v>
      </c>
      <c r="I2189">
        <v>0.3</v>
      </c>
      <c r="K2189" s="3">
        <f t="shared" si="35"/>
        <v>0.37379183576032476</v>
      </c>
      <c r="L2189" s="4">
        <v>1862</v>
      </c>
      <c r="M2189">
        <v>4</v>
      </c>
      <c r="N2189" s="3">
        <v>0.76329999999999998</v>
      </c>
      <c r="O2189" s="3">
        <v>0.3624</v>
      </c>
      <c r="P2189" s="4">
        <f>$L2189*IF($J2189="",$I2189,VLOOKUP($J2189,margin_ranges!$E$5:$F$10,2,FALSE))</f>
        <v>558.6</v>
      </c>
      <c r="Q2189">
        <f>SUMIF($C$2:$C$4819,$C2189,$P$2:$P7006)/SUMIF($C$2:$C$4819,$C2189,$L$2:$L$4819)</f>
        <v>0.37379183576032476</v>
      </c>
    </row>
    <row r="2190" spans="1:17" hidden="1" x14ac:dyDescent="0.3">
      <c r="A2190" t="s">
        <v>11502</v>
      </c>
      <c r="B2190" t="s">
        <v>9852</v>
      </c>
      <c r="C2190" t="s">
        <v>9853</v>
      </c>
      <c r="D2190" t="s">
        <v>9854</v>
      </c>
      <c r="E2190" t="s">
        <v>9855</v>
      </c>
      <c r="F2190" t="s">
        <v>11513</v>
      </c>
      <c r="G2190" s="2">
        <v>33.802799999999998</v>
      </c>
      <c r="H2190" t="s">
        <v>11512</v>
      </c>
      <c r="I2190">
        <v>0.3</v>
      </c>
      <c r="K2190" s="3">
        <f t="shared" si="35"/>
        <v>0.37670137354720973</v>
      </c>
      <c r="L2190" s="4">
        <v>21342</v>
      </c>
      <c r="M2190">
        <v>41</v>
      </c>
      <c r="N2190" s="3">
        <v>0.58889999999999998</v>
      </c>
      <c r="O2190" s="3">
        <v>0.52490000000000003</v>
      </c>
      <c r="P2190" s="4">
        <f>$L2190*IF($J2190="",$I2190,VLOOKUP($J2190,margin_ranges!$E$5:$F$10,2,FALSE))</f>
        <v>6402.5999999999995</v>
      </c>
      <c r="Q2190">
        <f>SUMIF($C$2:$C$4819,$C2190,$P$2:$P7007)/SUMIF($C$2:$C$4819,$C2190,$L$2:$L$4819)</f>
        <v>0.37670137354720973</v>
      </c>
    </row>
    <row r="2191" spans="1:17" x14ac:dyDescent="0.3">
      <c r="A2191" t="s">
        <v>11502</v>
      </c>
      <c r="B2191" t="s">
        <v>9852</v>
      </c>
      <c r="C2191" t="s">
        <v>9853</v>
      </c>
      <c r="D2191" t="s">
        <v>9856</v>
      </c>
      <c r="E2191" t="s">
        <v>9857</v>
      </c>
      <c r="F2191" t="s">
        <v>11513</v>
      </c>
      <c r="G2191" s="2">
        <v>33.802799999999998</v>
      </c>
      <c r="H2191" t="s">
        <v>11516</v>
      </c>
      <c r="I2191">
        <v>0.43</v>
      </c>
      <c r="J2191" t="s">
        <v>11514</v>
      </c>
      <c r="K2191" s="3">
        <f t="shared" si="35"/>
        <v>0.37670137354720973</v>
      </c>
      <c r="L2191" s="4">
        <v>5431</v>
      </c>
      <c r="M2191">
        <v>10</v>
      </c>
      <c r="N2191" s="3">
        <v>0.26650000000000001</v>
      </c>
      <c r="O2191" s="3">
        <v>0.52490000000000003</v>
      </c>
      <c r="P2191" s="4">
        <f>$L2191*IF($J2191="",$I2191,VLOOKUP($J2191,margin_ranges!$E$5:$F$10,2,FALSE))</f>
        <v>2335.33</v>
      </c>
      <c r="Q2191">
        <f>SUMIF($C$2:$C$4819,$C2191,$P$2:$P7008)/SUMIF($C$2:$C$4819,$C2191,$L$2:$L$4819)</f>
        <v>0.37670137354720973</v>
      </c>
    </row>
    <row r="2192" spans="1:17" x14ac:dyDescent="0.3">
      <c r="A2192" t="s">
        <v>11502</v>
      </c>
      <c r="B2192" t="s">
        <v>9852</v>
      </c>
      <c r="C2192" s="1" t="s">
        <v>9853</v>
      </c>
      <c r="D2192" t="s">
        <v>9858</v>
      </c>
      <c r="E2192" t="s">
        <v>9859</v>
      </c>
      <c r="F2192" t="s">
        <v>11513</v>
      </c>
      <c r="G2192" s="2">
        <v>33.802799999999998</v>
      </c>
      <c r="H2192" t="s">
        <v>11512</v>
      </c>
      <c r="I2192">
        <v>0.3</v>
      </c>
      <c r="J2192" t="s">
        <v>11514</v>
      </c>
      <c r="K2192" s="3">
        <f t="shared" si="35"/>
        <v>0.37670137354720973</v>
      </c>
      <c r="L2192" s="4">
        <v>6231</v>
      </c>
      <c r="M2192">
        <v>12</v>
      </c>
      <c r="N2192" s="3">
        <v>0.40579999999999999</v>
      </c>
      <c r="O2192" s="3">
        <v>0.52490000000000003</v>
      </c>
      <c r="P2192" s="4">
        <f>$L2192*IF($J2192="",$I2192,VLOOKUP($J2192,margin_ranges!$E$5:$F$10,2,FALSE))</f>
        <v>2679.33</v>
      </c>
      <c r="Q2192">
        <f>SUMIF($C$2:$C$4819,$C2192,$P$2:$P7009)/SUMIF($C$2:$C$4819,$C2192,$L$2:$L$4819)</f>
        <v>0.37670137354720973</v>
      </c>
    </row>
    <row r="2193" spans="1:17" x14ac:dyDescent="0.3">
      <c r="A2193" t="s">
        <v>11502</v>
      </c>
      <c r="B2193" t="s">
        <v>9852</v>
      </c>
      <c r="C2193" t="s">
        <v>9853</v>
      </c>
      <c r="D2193" t="s">
        <v>9860</v>
      </c>
      <c r="E2193" t="s">
        <v>9861</v>
      </c>
      <c r="F2193" t="s">
        <v>11513</v>
      </c>
      <c r="G2193" s="2">
        <v>33.802799999999998</v>
      </c>
      <c r="H2193" t="s">
        <v>11512</v>
      </c>
      <c r="I2193">
        <v>0.3</v>
      </c>
      <c r="J2193" t="s">
        <v>11514</v>
      </c>
      <c r="K2193" s="3">
        <f t="shared" si="35"/>
        <v>0.37670137354720973</v>
      </c>
      <c r="L2193" s="4">
        <v>19051</v>
      </c>
      <c r="M2193">
        <v>37</v>
      </c>
      <c r="N2193" s="3">
        <v>0.55459999999999998</v>
      </c>
      <c r="O2193" s="3">
        <v>0.52490000000000003</v>
      </c>
      <c r="P2193" s="4">
        <f>$L2193*IF($J2193="",$I2193,VLOOKUP($J2193,margin_ranges!$E$5:$F$10,2,FALSE))</f>
        <v>8191.93</v>
      </c>
      <c r="Q2193">
        <f>SUMIF($C$2:$C$4819,$C2193,$P$2:$P7010)/SUMIF($C$2:$C$4819,$C2193,$L$2:$L$4819)</f>
        <v>0.37670137354720973</v>
      </c>
    </row>
    <row r="2194" spans="1:17" hidden="1" x14ac:dyDescent="0.3">
      <c r="A2194" t="s">
        <v>11502</v>
      </c>
      <c r="B2194" t="s">
        <v>8851</v>
      </c>
      <c r="C2194" t="s">
        <v>8856</v>
      </c>
      <c r="D2194" s="1" t="s">
        <v>8857</v>
      </c>
      <c r="E2194" t="s">
        <v>8858</v>
      </c>
      <c r="F2194" t="s">
        <v>11511</v>
      </c>
      <c r="G2194" s="2">
        <v>34</v>
      </c>
      <c r="H2194" t="s">
        <v>11512</v>
      </c>
      <c r="I2194">
        <v>0.3</v>
      </c>
      <c r="K2194" s="3">
        <f t="shared" si="35"/>
        <v>0.30000000000000004</v>
      </c>
      <c r="L2194" s="4">
        <v>19</v>
      </c>
      <c r="M2194">
        <v>74</v>
      </c>
      <c r="N2194" s="3">
        <v>0.1046</v>
      </c>
      <c r="O2194" s="3">
        <v>8.6400000000000005E-2</v>
      </c>
      <c r="P2194" s="4">
        <f>$L2194*IF($J2194="",$I2194,VLOOKUP($J2194,margin_ranges!$E$5:$F$10,2,FALSE))</f>
        <v>5.7</v>
      </c>
      <c r="Q2194">
        <f>SUMIF($C$2:$C$4819,$C2194,$P$2:$P7011)/SUMIF($C$2:$C$4819,$C2194,$L$2:$L$4819)</f>
        <v>0.30000000000000004</v>
      </c>
    </row>
    <row r="2195" spans="1:17" hidden="1" x14ac:dyDescent="0.3">
      <c r="A2195" t="s">
        <v>11502</v>
      </c>
      <c r="B2195" t="s">
        <v>8851</v>
      </c>
      <c r="C2195" t="s">
        <v>8856</v>
      </c>
      <c r="D2195" t="s">
        <v>8859</v>
      </c>
      <c r="E2195" t="s">
        <v>8860</v>
      </c>
      <c r="F2195" t="s">
        <v>11511</v>
      </c>
      <c r="G2195" s="2">
        <v>34</v>
      </c>
      <c r="H2195" t="s">
        <v>11512</v>
      </c>
      <c r="I2195">
        <v>0.3</v>
      </c>
      <c r="K2195" s="3">
        <f t="shared" si="35"/>
        <v>0.30000000000000004</v>
      </c>
      <c r="L2195" s="4">
        <v>7</v>
      </c>
      <c r="M2195">
        <v>26</v>
      </c>
      <c r="N2195" s="3">
        <v>5.5500000000000001E-2</v>
      </c>
      <c r="O2195" s="3">
        <v>8.6400000000000005E-2</v>
      </c>
      <c r="P2195" s="4">
        <f>$L2195*IF($J2195="",$I2195,VLOOKUP($J2195,margin_ranges!$E$5:$F$10,2,FALSE))</f>
        <v>2.1</v>
      </c>
      <c r="Q2195">
        <f>SUMIF($C$2:$C$4819,$C2195,$P$2:$P7012)/SUMIF($C$2:$C$4819,$C2195,$L$2:$L$4819)</f>
        <v>0.30000000000000004</v>
      </c>
    </row>
    <row r="2196" spans="1:17" hidden="1" x14ac:dyDescent="0.3">
      <c r="A2196" t="s">
        <v>11502</v>
      </c>
      <c r="B2196" t="s">
        <v>4282</v>
      </c>
      <c r="C2196" s="1" t="s">
        <v>4288</v>
      </c>
      <c r="D2196" s="1" t="s">
        <v>4289</v>
      </c>
      <c r="E2196" t="s">
        <v>4290</v>
      </c>
      <c r="F2196" t="s">
        <v>11511</v>
      </c>
      <c r="G2196" s="2">
        <v>29</v>
      </c>
      <c r="H2196" t="s">
        <v>11512</v>
      </c>
      <c r="I2196">
        <v>0.3</v>
      </c>
      <c r="K2196" s="3">
        <f t="shared" si="35"/>
        <v>0.3</v>
      </c>
      <c r="L2196" s="4">
        <v>190</v>
      </c>
      <c r="M2196">
        <v>100</v>
      </c>
      <c r="N2196" s="3">
        <v>0.4335</v>
      </c>
      <c r="O2196" s="3">
        <v>0.4335</v>
      </c>
      <c r="P2196" s="4">
        <f>$L2196*IF($J2196="",$I2196,VLOOKUP($J2196,margin_ranges!$E$5:$F$10,2,FALSE))</f>
        <v>57</v>
      </c>
      <c r="Q2196">
        <f>SUMIF($C$2:$C$4819,$C2196,$P$2:$P7013)/SUMIF($C$2:$C$4819,$C2196,$L$2:$L$4819)</f>
        <v>0.3</v>
      </c>
    </row>
    <row r="2197" spans="1:17" hidden="1" x14ac:dyDescent="0.3">
      <c r="A2197" t="s">
        <v>11502</v>
      </c>
      <c r="B2197" t="s">
        <v>5599</v>
      </c>
      <c r="C2197" t="s">
        <v>5600</v>
      </c>
      <c r="D2197" s="1" t="s">
        <v>5601</v>
      </c>
      <c r="E2197" t="s">
        <v>5602</v>
      </c>
      <c r="F2197" t="s">
        <v>11511</v>
      </c>
      <c r="G2197" s="2">
        <v>32.067300000000003</v>
      </c>
      <c r="H2197" t="s">
        <v>11512</v>
      </c>
      <c r="I2197">
        <v>0.3</v>
      </c>
      <c r="K2197" s="3">
        <f t="shared" si="35"/>
        <v>0.3</v>
      </c>
      <c r="L2197" s="4">
        <v>22</v>
      </c>
      <c r="M2197">
        <v>10</v>
      </c>
      <c r="N2197" s="3">
        <v>6.54E-2</v>
      </c>
      <c r="O2197" s="3">
        <v>5.79E-2</v>
      </c>
      <c r="P2197" s="4">
        <f>$L2197*IF($J2197="",$I2197,VLOOKUP($J2197,margin_ranges!$E$5:$F$10,2,FALSE))</f>
        <v>6.6</v>
      </c>
      <c r="Q2197">
        <f>SUMIF($C$2:$C$4819,$C2197,$P$2:$P7014)/SUMIF($C$2:$C$4819,$C2197,$L$2:$L$4819)</f>
        <v>0.3</v>
      </c>
    </row>
    <row r="2198" spans="1:17" hidden="1" x14ac:dyDescent="0.3">
      <c r="A2198" t="s">
        <v>11502</v>
      </c>
      <c r="B2198" t="s">
        <v>5599</v>
      </c>
      <c r="C2198" t="s">
        <v>5600</v>
      </c>
      <c r="D2198" t="s">
        <v>5603</v>
      </c>
      <c r="E2198" t="s">
        <v>5604</v>
      </c>
      <c r="F2198" t="s">
        <v>11511</v>
      </c>
      <c r="G2198" s="2">
        <v>32.067300000000003</v>
      </c>
      <c r="H2198" t="s">
        <v>11512</v>
      </c>
      <c r="I2198">
        <v>0.3</v>
      </c>
      <c r="K2198" s="3">
        <f t="shared" si="35"/>
        <v>0.3</v>
      </c>
      <c r="L2198" s="4">
        <v>16</v>
      </c>
      <c r="M2198">
        <v>8</v>
      </c>
      <c r="N2198" s="3">
        <v>5.0700000000000002E-2</v>
      </c>
      <c r="O2198" s="3">
        <v>5.79E-2</v>
      </c>
      <c r="P2198" s="4">
        <f>$L2198*IF($J2198="",$I2198,VLOOKUP($J2198,margin_ranges!$E$5:$F$10,2,FALSE))</f>
        <v>4.8</v>
      </c>
      <c r="Q2198">
        <f>SUMIF($C$2:$C$4819,$C2198,$P$2:$P7015)/SUMIF($C$2:$C$4819,$C2198,$L$2:$L$4819)</f>
        <v>0.3</v>
      </c>
    </row>
    <row r="2199" spans="1:17" hidden="1" x14ac:dyDescent="0.3">
      <c r="A2199" t="s">
        <v>11502</v>
      </c>
      <c r="B2199" t="s">
        <v>5599</v>
      </c>
      <c r="C2199" t="s">
        <v>5600</v>
      </c>
      <c r="D2199" t="s">
        <v>5605</v>
      </c>
      <c r="E2199" t="s">
        <v>5606</v>
      </c>
      <c r="F2199" t="s">
        <v>11513</v>
      </c>
      <c r="G2199" s="2">
        <v>32.067300000000003</v>
      </c>
      <c r="H2199" t="s">
        <v>11512</v>
      </c>
      <c r="I2199">
        <v>0.3</v>
      </c>
      <c r="K2199" s="3">
        <f t="shared" si="35"/>
        <v>0.3</v>
      </c>
      <c r="L2199" s="4">
        <v>105</v>
      </c>
      <c r="M2199">
        <v>51</v>
      </c>
      <c r="N2199" s="3">
        <v>6.8500000000000005E-2</v>
      </c>
      <c r="O2199" s="3">
        <v>5.79E-2</v>
      </c>
      <c r="P2199" s="4">
        <f>$L2199*IF($J2199="",$I2199,VLOOKUP($J2199,margin_ranges!$E$5:$F$10,2,FALSE))</f>
        <v>31.5</v>
      </c>
      <c r="Q2199">
        <f>SUMIF($C$2:$C$4819,$C2199,$P$2:$P7016)/SUMIF($C$2:$C$4819,$C2199,$L$2:$L$4819)</f>
        <v>0.3</v>
      </c>
    </row>
    <row r="2200" spans="1:17" hidden="1" x14ac:dyDescent="0.3">
      <c r="A2200" t="s">
        <v>11502</v>
      </c>
      <c r="B2200" t="s">
        <v>5599</v>
      </c>
      <c r="C2200" t="s">
        <v>5600</v>
      </c>
      <c r="D2200" t="s">
        <v>5607</v>
      </c>
      <c r="E2200" t="s">
        <v>5608</v>
      </c>
      <c r="F2200" t="s">
        <v>11513</v>
      </c>
      <c r="G2200" s="2">
        <v>32.067300000000003</v>
      </c>
      <c r="H2200" t="s">
        <v>11512</v>
      </c>
      <c r="I2200">
        <v>0.3</v>
      </c>
      <c r="K2200" s="3">
        <f t="shared" si="35"/>
        <v>0.3</v>
      </c>
      <c r="L2200" s="4">
        <v>63</v>
      </c>
      <c r="M2200">
        <v>31</v>
      </c>
      <c r="N2200" s="3">
        <v>4.7E-2</v>
      </c>
      <c r="O2200" s="3">
        <v>5.79E-2</v>
      </c>
      <c r="P2200" s="4">
        <f>$L2200*IF($J2200="",$I2200,VLOOKUP($J2200,margin_ranges!$E$5:$F$10,2,FALSE))</f>
        <v>18.899999999999999</v>
      </c>
      <c r="Q2200">
        <f>SUMIF($C$2:$C$4819,$C2200,$P$2:$P7017)/SUMIF($C$2:$C$4819,$C2200,$L$2:$L$4819)</f>
        <v>0.3</v>
      </c>
    </row>
    <row r="2201" spans="1:17" hidden="1" x14ac:dyDescent="0.3">
      <c r="A2201" t="s">
        <v>11502</v>
      </c>
      <c r="B2201" t="s">
        <v>3416</v>
      </c>
      <c r="C2201" t="s">
        <v>3417</v>
      </c>
      <c r="D2201" t="s">
        <v>3418</v>
      </c>
      <c r="E2201" t="s">
        <v>3419</v>
      </c>
      <c r="F2201" t="s">
        <v>11511</v>
      </c>
      <c r="G2201" s="2">
        <v>25</v>
      </c>
      <c r="H2201" t="s">
        <v>11512</v>
      </c>
      <c r="I2201">
        <v>0.3</v>
      </c>
      <c r="K2201" s="3">
        <f t="shared" si="35"/>
        <v>0.3</v>
      </c>
      <c r="L2201" s="4">
        <v>204</v>
      </c>
      <c r="M2201">
        <v>100</v>
      </c>
      <c r="N2201" s="3">
        <v>0.19789999999999999</v>
      </c>
      <c r="O2201" s="3">
        <v>0.19789999999999999</v>
      </c>
      <c r="P2201" s="4">
        <f>$L2201*IF($J2201="",$I2201,VLOOKUP($J2201,margin_ranges!$E$5:$F$10,2,FALSE))</f>
        <v>61.199999999999996</v>
      </c>
      <c r="Q2201">
        <f>SUMIF($C$2:$C$4819,$C2201,$P$2:$P7018)/SUMIF($C$2:$C$4819,$C2201,$L$2:$L$4819)</f>
        <v>0.3</v>
      </c>
    </row>
    <row r="2202" spans="1:17" hidden="1" x14ac:dyDescent="0.3">
      <c r="A2202" t="s">
        <v>11502</v>
      </c>
      <c r="B2202" t="s">
        <v>5713</v>
      </c>
      <c r="C2202" t="s">
        <v>5719</v>
      </c>
      <c r="D2202" t="s">
        <v>5720</v>
      </c>
      <c r="E2202" t="s">
        <v>5721</v>
      </c>
      <c r="F2202" t="s">
        <v>11513</v>
      </c>
      <c r="G2202" s="2">
        <v>29.940300000000001</v>
      </c>
      <c r="H2202" t="s">
        <v>11514</v>
      </c>
      <c r="I2202">
        <v>0.43</v>
      </c>
      <c r="K2202" s="3">
        <f t="shared" si="35"/>
        <v>0.43</v>
      </c>
      <c r="L2202" s="4">
        <v>5315</v>
      </c>
      <c r="M2202">
        <v>62</v>
      </c>
      <c r="N2202" s="3">
        <v>0.13789999999999999</v>
      </c>
      <c r="O2202" s="3">
        <v>0.10440000000000001</v>
      </c>
      <c r="P2202" s="4">
        <f>$L2202*IF($J2202="",$I2202,VLOOKUP($J2202,margin_ranges!$E$5:$F$10,2,FALSE))</f>
        <v>2285.4499999999998</v>
      </c>
      <c r="Q2202">
        <f>SUMIF($C$2:$C$4819,$C2202,$P$2:$P7019)/SUMIF($C$2:$C$4819,$C2202,$L$2:$L$4819)</f>
        <v>0.43</v>
      </c>
    </row>
    <row r="2203" spans="1:17" hidden="1" x14ac:dyDescent="0.3">
      <c r="A2203" t="s">
        <v>11502</v>
      </c>
      <c r="B2203" t="s">
        <v>5713</v>
      </c>
      <c r="C2203" t="s">
        <v>5719</v>
      </c>
      <c r="D2203" t="s">
        <v>5722</v>
      </c>
      <c r="E2203" t="s">
        <v>5723</v>
      </c>
      <c r="F2203" t="s">
        <v>11513</v>
      </c>
      <c r="G2203" s="2">
        <v>29.940300000000001</v>
      </c>
      <c r="H2203" t="s">
        <v>11516</v>
      </c>
      <c r="I2203">
        <v>0.43</v>
      </c>
      <c r="K2203" s="3">
        <f t="shared" si="35"/>
        <v>0.43</v>
      </c>
      <c r="L2203" s="4">
        <v>3292</v>
      </c>
      <c r="M2203">
        <v>38</v>
      </c>
      <c r="N2203" s="3">
        <v>7.0900000000000005E-2</v>
      </c>
      <c r="O2203" s="3">
        <v>0.10440000000000001</v>
      </c>
      <c r="P2203" s="4">
        <f>$L2203*IF($J2203="",$I2203,VLOOKUP($J2203,margin_ranges!$E$5:$F$10,2,FALSE))</f>
        <v>1415.56</v>
      </c>
      <c r="Q2203">
        <f>SUMIF($C$2:$C$4819,$C2203,$P$2:$P7020)/SUMIF($C$2:$C$4819,$C2203,$L$2:$L$4819)</f>
        <v>0.43</v>
      </c>
    </row>
    <row r="2204" spans="1:17" hidden="1" x14ac:dyDescent="0.3">
      <c r="A2204" t="s">
        <v>11502</v>
      </c>
      <c r="B2204" t="s">
        <v>5889</v>
      </c>
      <c r="C2204" t="s">
        <v>5890</v>
      </c>
      <c r="D2204" t="s">
        <v>5891</v>
      </c>
      <c r="E2204" t="s">
        <v>5892</v>
      </c>
      <c r="F2204" t="s">
        <v>11511</v>
      </c>
      <c r="G2204" s="2">
        <v>25</v>
      </c>
      <c r="H2204" t="s">
        <v>11515</v>
      </c>
      <c r="I2204">
        <v>0.3</v>
      </c>
      <c r="K2204" s="3">
        <f t="shared" si="35"/>
        <v>0.3</v>
      </c>
      <c r="L2204" s="4">
        <v>51</v>
      </c>
      <c r="M2204">
        <v>65</v>
      </c>
      <c r="N2204" s="3">
        <v>4.7699999999999999E-2</v>
      </c>
      <c r="O2204" s="3">
        <v>5.21E-2</v>
      </c>
      <c r="P2204" s="4">
        <f>$L2204*IF($J2204="",$I2204,VLOOKUP($J2204,margin_ranges!$E$5:$F$10,2,FALSE))</f>
        <v>15.299999999999999</v>
      </c>
      <c r="Q2204">
        <f>SUMIF($C$2:$C$4819,$C2204,$P$2:$P7021)/SUMIF($C$2:$C$4819,$C2204,$L$2:$L$4819)</f>
        <v>0.3</v>
      </c>
    </row>
    <row r="2205" spans="1:17" hidden="1" x14ac:dyDescent="0.3">
      <c r="A2205" t="s">
        <v>11502</v>
      </c>
      <c r="B2205" t="s">
        <v>5889</v>
      </c>
      <c r="C2205" t="s">
        <v>5890</v>
      </c>
      <c r="D2205" t="s">
        <v>5893</v>
      </c>
      <c r="E2205" t="s">
        <v>5894</v>
      </c>
      <c r="F2205" t="s">
        <v>11511</v>
      </c>
      <c r="G2205" s="2">
        <v>25</v>
      </c>
      <c r="H2205" t="s">
        <v>11515</v>
      </c>
      <c r="I2205">
        <v>0.3</v>
      </c>
      <c r="K2205" s="3">
        <f t="shared" si="35"/>
        <v>0.3</v>
      </c>
      <c r="L2205" s="4">
        <v>27</v>
      </c>
      <c r="M2205">
        <v>35</v>
      </c>
      <c r="N2205" s="3">
        <v>6.0499999999999998E-2</v>
      </c>
      <c r="O2205" s="3">
        <v>5.21E-2</v>
      </c>
      <c r="P2205" s="4">
        <f>$L2205*IF($J2205="",$I2205,VLOOKUP($J2205,margin_ranges!$E$5:$F$10,2,FALSE))</f>
        <v>8.1</v>
      </c>
      <c r="Q2205">
        <f>SUMIF($C$2:$C$4819,$C2205,$P$2:$P7022)/SUMIF($C$2:$C$4819,$C2205,$L$2:$L$4819)</f>
        <v>0.3</v>
      </c>
    </row>
    <row r="2206" spans="1:17" hidden="1" x14ac:dyDescent="0.3">
      <c r="A2206" t="s">
        <v>11502</v>
      </c>
      <c r="B2206" t="s">
        <v>5261</v>
      </c>
      <c r="C2206" t="s">
        <v>5273</v>
      </c>
      <c r="D2206" t="s">
        <v>5274</v>
      </c>
      <c r="E2206" t="s">
        <v>5275</v>
      </c>
      <c r="F2206" t="s">
        <v>11511</v>
      </c>
      <c r="G2206" s="2">
        <v>35</v>
      </c>
      <c r="H2206" t="s">
        <v>11512</v>
      </c>
      <c r="I2206">
        <v>0.3</v>
      </c>
      <c r="K2206" s="3">
        <f t="shared" si="35"/>
        <v>0.39307999999999998</v>
      </c>
      <c r="L2206" s="4">
        <v>34</v>
      </c>
      <c r="M2206">
        <v>13</v>
      </c>
      <c r="N2206" s="3">
        <v>0.71040000000000003</v>
      </c>
      <c r="O2206" s="3">
        <v>0.2848</v>
      </c>
      <c r="P2206" s="4">
        <f>$L2206*IF($J2206="",$I2206,VLOOKUP($J2206,margin_ranges!$E$5:$F$10,2,FALSE))</f>
        <v>10.199999999999999</v>
      </c>
      <c r="Q2206">
        <f>SUMIF($C$2:$C$4819,$C2206,$P$2:$P7023)/SUMIF($C$2:$C$4819,$C2206,$L$2:$L$4819)</f>
        <v>0.39307999999999998</v>
      </c>
    </row>
    <row r="2207" spans="1:17" hidden="1" x14ac:dyDescent="0.3">
      <c r="A2207" t="s">
        <v>11502</v>
      </c>
      <c r="B2207" t="s">
        <v>5261</v>
      </c>
      <c r="C2207" t="s">
        <v>5273</v>
      </c>
      <c r="D2207" t="s">
        <v>5276</v>
      </c>
      <c r="E2207" t="s">
        <v>5277</v>
      </c>
      <c r="F2207" t="s">
        <v>11513</v>
      </c>
      <c r="G2207" s="2">
        <v>35</v>
      </c>
      <c r="H2207" t="s">
        <v>11514</v>
      </c>
      <c r="I2207">
        <v>0.43</v>
      </c>
      <c r="K2207" s="3">
        <f t="shared" si="35"/>
        <v>0.39307999999999998</v>
      </c>
      <c r="L2207" s="4">
        <v>179</v>
      </c>
      <c r="M2207">
        <v>72</v>
      </c>
      <c r="N2207" s="3">
        <v>0.19789999999999999</v>
      </c>
      <c r="O2207" s="3">
        <v>0.2848</v>
      </c>
      <c r="P2207" s="4">
        <f>$L2207*IF($J2207="",$I2207,VLOOKUP($J2207,margin_ranges!$E$5:$F$10,2,FALSE))</f>
        <v>76.97</v>
      </c>
      <c r="Q2207">
        <f>SUMIF($C$2:$C$4819,$C2207,$P$2:$P7024)/SUMIF($C$2:$C$4819,$C2207,$L$2:$L$4819)</f>
        <v>0.39307999999999998</v>
      </c>
    </row>
    <row r="2208" spans="1:17" hidden="1" x14ac:dyDescent="0.3">
      <c r="A2208" t="s">
        <v>11502</v>
      </c>
      <c r="B2208" t="s">
        <v>5261</v>
      </c>
      <c r="C2208" t="s">
        <v>5273</v>
      </c>
      <c r="D2208" t="s">
        <v>5278</v>
      </c>
      <c r="E2208" t="s">
        <v>5279</v>
      </c>
      <c r="F2208" t="s">
        <v>11511</v>
      </c>
      <c r="G2208" s="2">
        <v>35</v>
      </c>
      <c r="H2208" t="s">
        <v>11512</v>
      </c>
      <c r="I2208">
        <v>0.3</v>
      </c>
      <c r="K2208" s="3">
        <f t="shared" si="35"/>
        <v>0.39307999999999998</v>
      </c>
      <c r="L2208" s="4">
        <v>37</v>
      </c>
      <c r="M2208">
        <v>15</v>
      </c>
      <c r="N2208" s="3">
        <v>0.64370000000000005</v>
      </c>
      <c r="O2208" s="3">
        <v>0.2848</v>
      </c>
      <c r="P2208" s="4">
        <f>$L2208*IF($J2208="",$I2208,VLOOKUP($J2208,margin_ranges!$E$5:$F$10,2,FALSE))</f>
        <v>11.1</v>
      </c>
      <c r="Q2208">
        <f>SUMIF($C$2:$C$4819,$C2208,$P$2:$P7025)/SUMIF($C$2:$C$4819,$C2208,$L$2:$L$4819)</f>
        <v>0.39307999999999998</v>
      </c>
    </row>
    <row r="2209" spans="1:17" hidden="1" x14ac:dyDescent="0.3">
      <c r="A2209" t="s">
        <v>11502</v>
      </c>
      <c r="B2209" t="s">
        <v>9069</v>
      </c>
      <c r="C2209" t="s">
        <v>9201</v>
      </c>
      <c r="D2209" t="s">
        <v>9202</v>
      </c>
      <c r="E2209" t="s">
        <v>9203</v>
      </c>
      <c r="F2209" t="s">
        <v>11513</v>
      </c>
      <c r="G2209" s="2">
        <v>28.2943</v>
      </c>
      <c r="H2209" t="s">
        <v>11512</v>
      </c>
      <c r="I2209">
        <v>0.3</v>
      </c>
      <c r="K2209" s="3">
        <f t="shared" si="35"/>
        <v>0.3</v>
      </c>
      <c r="L2209" s="4">
        <v>630</v>
      </c>
      <c r="M2209">
        <v>37</v>
      </c>
      <c r="N2209" s="3">
        <v>8.0500000000000002E-2</v>
      </c>
      <c r="O2209" s="3">
        <v>7.2900000000000006E-2</v>
      </c>
      <c r="P2209" s="4">
        <f>$L2209*IF($J2209="",$I2209,VLOOKUP($J2209,margin_ranges!$E$5:$F$10,2,FALSE))</f>
        <v>189</v>
      </c>
      <c r="Q2209">
        <f>SUMIF($C$2:$C$4819,$C2209,$P$2:$P7026)/SUMIF($C$2:$C$4819,$C2209,$L$2:$L$4819)</f>
        <v>0.3</v>
      </c>
    </row>
    <row r="2210" spans="1:17" hidden="1" x14ac:dyDescent="0.3">
      <c r="A2210" t="s">
        <v>11502</v>
      </c>
      <c r="B2210" t="s">
        <v>9069</v>
      </c>
      <c r="C2210" t="s">
        <v>9201</v>
      </c>
      <c r="D2210" t="s">
        <v>9204</v>
      </c>
      <c r="E2210" t="s">
        <v>9205</v>
      </c>
      <c r="F2210" t="s">
        <v>11513</v>
      </c>
      <c r="G2210" s="2">
        <v>28.2943</v>
      </c>
      <c r="H2210" t="s">
        <v>11512</v>
      </c>
      <c r="I2210">
        <v>0.3</v>
      </c>
      <c r="K2210" s="3">
        <f t="shared" si="35"/>
        <v>0.3</v>
      </c>
      <c r="L2210" s="4">
        <v>440</v>
      </c>
      <c r="M2210">
        <v>26</v>
      </c>
      <c r="N2210" s="3">
        <v>6.1899999999999997E-2</v>
      </c>
      <c r="O2210" s="3">
        <v>7.2900000000000006E-2</v>
      </c>
      <c r="P2210" s="4">
        <f>$L2210*IF($J2210="",$I2210,VLOOKUP($J2210,margin_ranges!$E$5:$F$10,2,FALSE))</f>
        <v>132</v>
      </c>
      <c r="Q2210">
        <f>SUMIF($C$2:$C$4819,$C2210,$P$2:$P7027)/SUMIF($C$2:$C$4819,$C2210,$L$2:$L$4819)</f>
        <v>0.3</v>
      </c>
    </row>
    <row r="2211" spans="1:17" hidden="1" x14ac:dyDescent="0.3">
      <c r="A2211" t="s">
        <v>11502</v>
      </c>
      <c r="B2211" t="s">
        <v>9069</v>
      </c>
      <c r="C2211" t="s">
        <v>9201</v>
      </c>
      <c r="D2211" s="1" t="s">
        <v>9206</v>
      </c>
      <c r="E2211" t="s">
        <v>9207</v>
      </c>
      <c r="F2211" t="s">
        <v>11513</v>
      </c>
      <c r="G2211" s="2">
        <v>28.2943</v>
      </c>
      <c r="H2211" t="s">
        <v>11512</v>
      </c>
      <c r="I2211">
        <v>0.3</v>
      </c>
      <c r="K2211" s="3">
        <f t="shared" si="35"/>
        <v>0.3</v>
      </c>
      <c r="L2211" s="4">
        <v>630</v>
      </c>
      <c r="M2211">
        <v>37</v>
      </c>
      <c r="N2211" s="3">
        <v>7.51E-2</v>
      </c>
      <c r="O2211" s="3">
        <v>7.2900000000000006E-2</v>
      </c>
      <c r="P2211" s="4">
        <f>$L2211*IF($J2211="",$I2211,VLOOKUP($J2211,margin_ranges!$E$5:$F$10,2,FALSE))</f>
        <v>189</v>
      </c>
      <c r="Q2211">
        <f>SUMIF($C$2:$C$4819,$C2211,$P$2:$P7028)/SUMIF($C$2:$C$4819,$C2211,$L$2:$L$4819)</f>
        <v>0.3</v>
      </c>
    </row>
    <row r="2212" spans="1:17" hidden="1" x14ac:dyDescent="0.3">
      <c r="A2212" t="s">
        <v>11502</v>
      </c>
      <c r="B2212" t="s">
        <v>7561</v>
      </c>
      <c r="C2212" t="s">
        <v>7705</v>
      </c>
      <c r="D2212" t="s">
        <v>7706</v>
      </c>
      <c r="E2212" t="s">
        <v>7707</v>
      </c>
      <c r="F2212" t="s">
        <v>11513</v>
      </c>
      <c r="G2212" s="2">
        <v>25</v>
      </c>
      <c r="H2212" t="s">
        <v>11515</v>
      </c>
      <c r="I2212">
        <v>0.3</v>
      </c>
      <c r="K2212" s="3">
        <f t="shared" si="35"/>
        <v>0.3</v>
      </c>
      <c r="L2212" s="4">
        <v>958</v>
      </c>
      <c r="M2212">
        <v>58</v>
      </c>
      <c r="N2212" s="3">
        <v>0.26669999999999999</v>
      </c>
      <c r="O2212" s="3">
        <v>0.28270000000000001</v>
      </c>
      <c r="P2212" s="4">
        <f>$L2212*IF($J2212="",$I2212,VLOOKUP($J2212,margin_ranges!$E$5:$F$10,2,FALSE))</f>
        <v>287.39999999999998</v>
      </c>
      <c r="Q2212">
        <f>SUMIF($C$2:$C$4819,$C2212,$P$2:$P7029)/SUMIF($C$2:$C$4819,$C2212,$L$2:$L$4819)</f>
        <v>0.3</v>
      </c>
    </row>
    <row r="2213" spans="1:17" hidden="1" x14ac:dyDescent="0.3">
      <c r="A2213" t="s">
        <v>11502</v>
      </c>
      <c r="B2213" t="s">
        <v>7561</v>
      </c>
      <c r="C2213" t="s">
        <v>7705</v>
      </c>
      <c r="D2213" t="s">
        <v>7708</v>
      </c>
      <c r="E2213" t="s">
        <v>7709</v>
      </c>
      <c r="F2213" t="s">
        <v>11513</v>
      </c>
      <c r="G2213" s="2">
        <v>25</v>
      </c>
      <c r="H2213" t="s">
        <v>11515</v>
      </c>
      <c r="I2213">
        <v>0.3</v>
      </c>
      <c r="K2213" s="3">
        <f t="shared" si="35"/>
        <v>0.3</v>
      </c>
      <c r="L2213" s="4">
        <v>690</v>
      </c>
      <c r="M2213">
        <v>42</v>
      </c>
      <c r="N2213" s="3">
        <v>0.31059999999999999</v>
      </c>
      <c r="O2213" s="3">
        <v>0.28270000000000001</v>
      </c>
      <c r="P2213" s="4">
        <f>$L2213*IF($J2213="",$I2213,VLOOKUP($J2213,margin_ranges!$E$5:$F$10,2,FALSE))</f>
        <v>207</v>
      </c>
      <c r="Q2213">
        <f>SUMIF($C$2:$C$4819,$C2213,$P$2:$P7030)/SUMIF($C$2:$C$4819,$C2213,$L$2:$L$4819)</f>
        <v>0.3</v>
      </c>
    </row>
    <row r="2214" spans="1:17" hidden="1" x14ac:dyDescent="0.3">
      <c r="A2214" t="s">
        <v>11502</v>
      </c>
      <c r="B2214" t="s">
        <v>7561</v>
      </c>
      <c r="C2214" t="s">
        <v>7710</v>
      </c>
      <c r="D2214" t="s">
        <v>7711</v>
      </c>
      <c r="E2214" t="s">
        <v>7712</v>
      </c>
      <c r="F2214" t="s">
        <v>11511</v>
      </c>
      <c r="G2214" s="2">
        <v>28.9512</v>
      </c>
      <c r="H2214" t="s">
        <v>11512</v>
      </c>
      <c r="I2214">
        <v>0.3</v>
      </c>
      <c r="K2214" s="3">
        <f t="shared" si="35"/>
        <v>0.3</v>
      </c>
      <c r="L2214" s="4">
        <v>43</v>
      </c>
      <c r="M2214">
        <v>1</v>
      </c>
      <c r="N2214" s="3">
        <v>0.33779999999999999</v>
      </c>
      <c r="O2214" s="3">
        <v>0.29499999999999998</v>
      </c>
      <c r="P2214" s="4">
        <f>$L2214*IF($J2214="",$I2214,VLOOKUP($J2214,margin_ranges!$E$5:$F$10,2,FALSE))</f>
        <v>12.9</v>
      </c>
      <c r="Q2214">
        <f>SUMIF($C$2:$C$4819,$C2214,$P$2:$P7031)/SUMIF($C$2:$C$4819,$C2214,$L$2:$L$4819)</f>
        <v>0.3</v>
      </c>
    </row>
    <row r="2215" spans="1:17" hidden="1" x14ac:dyDescent="0.3">
      <c r="A2215" t="s">
        <v>11502</v>
      </c>
      <c r="B2215" t="s">
        <v>7561</v>
      </c>
      <c r="C2215" t="s">
        <v>7710</v>
      </c>
      <c r="D2215" t="s">
        <v>7713</v>
      </c>
      <c r="E2215" t="s">
        <v>7714</v>
      </c>
      <c r="F2215" t="s">
        <v>11511</v>
      </c>
      <c r="G2215" s="2">
        <v>28.9512</v>
      </c>
      <c r="H2215" t="s">
        <v>11512</v>
      </c>
      <c r="I2215">
        <v>0.3</v>
      </c>
      <c r="K2215" s="3">
        <f t="shared" si="35"/>
        <v>0.3</v>
      </c>
      <c r="L2215" s="4">
        <v>84</v>
      </c>
      <c r="M2215">
        <v>3</v>
      </c>
      <c r="N2215" s="3">
        <v>0.49080000000000001</v>
      </c>
      <c r="O2215" s="3">
        <v>0.29499999999999998</v>
      </c>
      <c r="P2215" s="4">
        <f>$L2215*IF($J2215="",$I2215,VLOOKUP($J2215,margin_ranges!$E$5:$F$10,2,FALSE))</f>
        <v>25.2</v>
      </c>
      <c r="Q2215">
        <f>SUMIF($C$2:$C$4819,$C2215,$P$2:$P7032)/SUMIF($C$2:$C$4819,$C2215,$L$2:$L$4819)</f>
        <v>0.3</v>
      </c>
    </row>
    <row r="2216" spans="1:17" hidden="1" x14ac:dyDescent="0.3">
      <c r="A2216" t="s">
        <v>11502</v>
      </c>
      <c r="B2216" t="s">
        <v>7561</v>
      </c>
      <c r="C2216" t="s">
        <v>7710</v>
      </c>
      <c r="D2216" t="s">
        <v>7715</v>
      </c>
      <c r="E2216" t="s">
        <v>7716</v>
      </c>
      <c r="F2216" t="s">
        <v>11511</v>
      </c>
      <c r="G2216" s="2">
        <v>28.9512</v>
      </c>
      <c r="H2216" t="s">
        <v>11512</v>
      </c>
      <c r="I2216">
        <v>0.3</v>
      </c>
      <c r="K2216" s="3">
        <f t="shared" si="35"/>
        <v>0.3</v>
      </c>
      <c r="L2216" s="4">
        <v>18</v>
      </c>
      <c r="M2216">
        <v>1</v>
      </c>
      <c r="N2216" s="3">
        <v>0.27179999999999999</v>
      </c>
      <c r="O2216" s="3">
        <v>0.29499999999999998</v>
      </c>
      <c r="P2216" s="4">
        <f>$L2216*IF($J2216="",$I2216,VLOOKUP($J2216,margin_ranges!$E$5:$F$10,2,FALSE))</f>
        <v>5.3999999999999995</v>
      </c>
      <c r="Q2216">
        <f>SUMIF($C$2:$C$4819,$C2216,$P$2:$P7033)/SUMIF($C$2:$C$4819,$C2216,$L$2:$L$4819)</f>
        <v>0.3</v>
      </c>
    </row>
    <row r="2217" spans="1:17" hidden="1" x14ac:dyDescent="0.3">
      <c r="A2217" t="s">
        <v>11502</v>
      </c>
      <c r="B2217" t="s">
        <v>7561</v>
      </c>
      <c r="C2217" t="s">
        <v>7710</v>
      </c>
      <c r="D2217" t="s">
        <v>7717</v>
      </c>
      <c r="E2217" t="s">
        <v>7718</v>
      </c>
      <c r="F2217" t="s">
        <v>11511</v>
      </c>
      <c r="G2217" s="2">
        <v>28.9512</v>
      </c>
      <c r="H2217" t="s">
        <v>11512</v>
      </c>
      <c r="I2217">
        <v>0.3</v>
      </c>
      <c r="K2217" s="3">
        <f t="shared" si="35"/>
        <v>0.3</v>
      </c>
      <c r="L2217" s="4">
        <v>59</v>
      </c>
      <c r="M2217">
        <v>2</v>
      </c>
      <c r="N2217" s="3">
        <v>0.57750000000000001</v>
      </c>
      <c r="O2217" s="3">
        <v>0.29499999999999998</v>
      </c>
      <c r="P2217" s="4">
        <f>$L2217*IF($J2217="",$I2217,VLOOKUP($J2217,margin_ranges!$E$5:$F$10,2,FALSE))</f>
        <v>17.7</v>
      </c>
      <c r="Q2217">
        <f>SUMIF($C$2:$C$4819,$C2217,$P$2:$P7034)/SUMIF($C$2:$C$4819,$C2217,$L$2:$L$4819)</f>
        <v>0.3</v>
      </c>
    </row>
    <row r="2218" spans="1:17" hidden="1" x14ac:dyDescent="0.3">
      <c r="A2218" t="s">
        <v>11502</v>
      </c>
      <c r="B2218" t="s">
        <v>7561</v>
      </c>
      <c r="C2218" t="s">
        <v>7710</v>
      </c>
      <c r="D2218" t="s">
        <v>7719</v>
      </c>
      <c r="E2218" t="s">
        <v>7720</v>
      </c>
      <c r="F2218" t="s">
        <v>11511</v>
      </c>
      <c r="G2218" s="2">
        <v>28.9512</v>
      </c>
      <c r="H2218" t="s">
        <v>11512</v>
      </c>
      <c r="I2218">
        <v>0.3</v>
      </c>
      <c r="K2218" s="3">
        <f t="shared" si="35"/>
        <v>0.3</v>
      </c>
      <c r="L2218" s="4">
        <v>25</v>
      </c>
      <c r="M2218">
        <v>1</v>
      </c>
      <c r="N2218" s="3">
        <v>0.15240000000000001</v>
      </c>
      <c r="O2218" s="3">
        <v>0.29499999999999998</v>
      </c>
      <c r="P2218" s="4">
        <f>$L2218*IF($J2218="",$I2218,VLOOKUP($J2218,margin_ranges!$E$5:$F$10,2,FALSE))</f>
        <v>7.5</v>
      </c>
      <c r="Q2218">
        <f>SUMIF($C$2:$C$4819,$C2218,$P$2:$P7035)/SUMIF($C$2:$C$4819,$C2218,$L$2:$L$4819)</f>
        <v>0.3</v>
      </c>
    </row>
    <row r="2219" spans="1:17" hidden="1" x14ac:dyDescent="0.3">
      <c r="A2219" t="s">
        <v>11502</v>
      </c>
      <c r="B2219" t="s">
        <v>7561</v>
      </c>
      <c r="C2219" t="s">
        <v>7710</v>
      </c>
      <c r="D2219" t="s">
        <v>7721</v>
      </c>
      <c r="E2219" t="s">
        <v>7722</v>
      </c>
      <c r="F2219" t="s">
        <v>11511</v>
      </c>
      <c r="G2219" s="2">
        <v>28.9512</v>
      </c>
      <c r="H2219" t="s">
        <v>11512</v>
      </c>
      <c r="I2219">
        <v>0.3</v>
      </c>
      <c r="K2219" s="3">
        <f t="shared" si="35"/>
        <v>0.3</v>
      </c>
      <c r="L2219" s="4">
        <v>8</v>
      </c>
      <c r="M2219">
        <v>0</v>
      </c>
      <c r="N2219" s="3">
        <v>0.42730000000000001</v>
      </c>
      <c r="O2219" s="3">
        <v>0.29499999999999998</v>
      </c>
      <c r="P2219" s="4">
        <f>$L2219*IF($J2219="",$I2219,VLOOKUP($J2219,margin_ranges!$E$5:$F$10,2,FALSE))</f>
        <v>2.4</v>
      </c>
      <c r="Q2219">
        <f>SUMIF($C$2:$C$4819,$C2219,$P$2:$P7036)/SUMIF($C$2:$C$4819,$C2219,$L$2:$L$4819)</f>
        <v>0.3</v>
      </c>
    </row>
    <row r="2220" spans="1:17" hidden="1" x14ac:dyDescent="0.3">
      <c r="A2220" t="s">
        <v>11502</v>
      </c>
      <c r="B2220" t="s">
        <v>7561</v>
      </c>
      <c r="C2220" t="s">
        <v>7710</v>
      </c>
      <c r="D2220" t="s">
        <v>7723</v>
      </c>
      <c r="E2220" t="s">
        <v>7724</v>
      </c>
      <c r="F2220" t="s">
        <v>11511</v>
      </c>
      <c r="G2220" s="2">
        <v>28.9512</v>
      </c>
      <c r="H2220" t="s">
        <v>11512</v>
      </c>
      <c r="I2220">
        <v>0.3</v>
      </c>
      <c r="K2220" s="3">
        <f t="shared" si="35"/>
        <v>0.3</v>
      </c>
      <c r="L2220" s="4">
        <v>218</v>
      </c>
      <c r="M2220">
        <v>7</v>
      </c>
      <c r="N2220" s="3">
        <v>0.2515</v>
      </c>
      <c r="O2220" s="3">
        <v>0.29499999999999998</v>
      </c>
      <c r="P2220" s="4">
        <f>$L2220*IF($J2220="",$I2220,VLOOKUP($J2220,margin_ranges!$E$5:$F$10,2,FALSE))</f>
        <v>65.399999999999991</v>
      </c>
      <c r="Q2220">
        <f>SUMIF($C$2:$C$4819,$C2220,$P$2:$P7037)/SUMIF($C$2:$C$4819,$C2220,$L$2:$L$4819)</f>
        <v>0.3</v>
      </c>
    </row>
    <row r="2221" spans="1:17" hidden="1" x14ac:dyDescent="0.3">
      <c r="A2221" t="s">
        <v>11502</v>
      </c>
      <c r="B2221" t="s">
        <v>7561</v>
      </c>
      <c r="C2221" t="s">
        <v>7710</v>
      </c>
      <c r="D2221" t="s">
        <v>7725</v>
      </c>
      <c r="E2221" t="s">
        <v>7726</v>
      </c>
      <c r="F2221" t="s">
        <v>11511</v>
      </c>
      <c r="G2221" s="2">
        <v>28.9512</v>
      </c>
      <c r="H2221" t="s">
        <v>11512</v>
      </c>
      <c r="I2221">
        <v>0.3</v>
      </c>
      <c r="K2221" s="3">
        <f t="shared" si="35"/>
        <v>0.3</v>
      </c>
      <c r="L2221" s="4">
        <v>63</v>
      </c>
      <c r="M2221">
        <v>2</v>
      </c>
      <c r="N2221" s="3">
        <v>0.18459999999999999</v>
      </c>
      <c r="O2221" s="3">
        <v>0.29499999999999998</v>
      </c>
      <c r="P2221" s="4">
        <f>$L2221*IF($J2221="",$I2221,VLOOKUP($J2221,margin_ranges!$E$5:$F$10,2,FALSE))</f>
        <v>18.899999999999999</v>
      </c>
      <c r="Q2221">
        <f>SUMIF($C$2:$C$4819,$C2221,$P$2:$P7038)/SUMIF($C$2:$C$4819,$C2221,$L$2:$L$4819)</f>
        <v>0.3</v>
      </c>
    </row>
    <row r="2222" spans="1:17" hidden="1" x14ac:dyDescent="0.3">
      <c r="A2222" t="s">
        <v>11502</v>
      </c>
      <c r="B2222" t="s">
        <v>7561</v>
      </c>
      <c r="C2222" t="s">
        <v>7710</v>
      </c>
      <c r="D2222" t="s">
        <v>7727</v>
      </c>
      <c r="E2222" t="s">
        <v>7728</v>
      </c>
      <c r="F2222" t="s">
        <v>11513</v>
      </c>
      <c r="G2222" s="2">
        <v>28.9512</v>
      </c>
      <c r="H2222" t="s">
        <v>11512</v>
      </c>
      <c r="I2222">
        <v>0.3</v>
      </c>
      <c r="K2222" s="3">
        <f t="shared" si="35"/>
        <v>0.3</v>
      </c>
      <c r="L2222" s="4">
        <v>938</v>
      </c>
      <c r="M2222">
        <v>31</v>
      </c>
      <c r="N2222" s="3">
        <v>0.34370000000000001</v>
      </c>
      <c r="O2222" s="3">
        <v>0.29499999999999998</v>
      </c>
      <c r="P2222" s="4">
        <f>$L2222*IF($J2222="",$I2222,VLOOKUP($J2222,margin_ranges!$E$5:$F$10,2,FALSE))</f>
        <v>281.39999999999998</v>
      </c>
      <c r="Q2222">
        <f>SUMIF($C$2:$C$4819,$C2222,$P$2:$P7039)/SUMIF($C$2:$C$4819,$C2222,$L$2:$L$4819)</f>
        <v>0.3</v>
      </c>
    </row>
    <row r="2223" spans="1:17" hidden="1" x14ac:dyDescent="0.3">
      <c r="A2223" t="s">
        <v>11502</v>
      </c>
      <c r="B2223" t="s">
        <v>7561</v>
      </c>
      <c r="C2223" t="s">
        <v>7710</v>
      </c>
      <c r="D2223" t="s">
        <v>7729</v>
      </c>
      <c r="E2223" t="s">
        <v>7730</v>
      </c>
      <c r="F2223" t="s">
        <v>11511</v>
      </c>
      <c r="G2223" s="2">
        <v>28.9512</v>
      </c>
      <c r="H2223" t="s">
        <v>11512</v>
      </c>
      <c r="I2223">
        <v>0.3</v>
      </c>
      <c r="K2223" s="3">
        <f t="shared" si="35"/>
        <v>0.3</v>
      </c>
      <c r="L2223" s="4">
        <v>42</v>
      </c>
      <c r="M2223">
        <v>1</v>
      </c>
      <c r="N2223" s="3">
        <v>0.16239999999999999</v>
      </c>
      <c r="O2223" s="3">
        <v>0.29499999999999998</v>
      </c>
      <c r="P2223" s="4">
        <f>$L2223*IF($J2223="",$I2223,VLOOKUP($J2223,margin_ranges!$E$5:$F$10,2,FALSE))</f>
        <v>12.6</v>
      </c>
      <c r="Q2223">
        <f>SUMIF($C$2:$C$4819,$C2223,$P$2:$P7040)/SUMIF($C$2:$C$4819,$C2223,$L$2:$L$4819)</f>
        <v>0.3</v>
      </c>
    </row>
    <row r="2224" spans="1:17" hidden="1" x14ac:dyDescent="0.3">
      <c r="A2224" t="s">
        <v>11502</v>
      </c>
      <c r="B2224" t="s">
        <v>7561</v>
      </c>
      <c r="C2224" t="s">
        <v>7710</v>
      </c>
      <c r="D2224" t="s">
        <v>7731</v>
      </c>
      <c r="E2224" t="s">
        <v>7732</v>
      </c>
      <c r="F2224" t="s">
        <v>11511</v>
      </c>
      <c r="G2224" s="2">
        <v>28.9512</v>
      </c>
      <c r="H2224" t="s">
        <v>11512</v>
      </c>
      <c r="I2224">
        <v>0.3</v>
      </c>
      <c r="K2224" s="3">
        <f t="shared" si="35"/>
        <v>0.3</v>
      </c>
      <c r="L2224" s="4">
        <v>103</v>
      </c>
      <c r="M2224">
        <v>3</v>
      </c>
      <c r="N2224" s="3">
        <v>0.41670000000000001</v>
      </c>
      <c r="O2224" s="3">
        <v>0.29499999999999998</v>
      </c>
      <c r="P2224" s="4">
        <f>$L2224*IF($J2224="",$I2224,VLOOKUP($J2224,margin_ranges!$E$5:$F$10,2,FALSE))</f>
        <v>30.9</v>
      </c>
      <c r="Q2224">
        <f>SUMIF($C$2:$C$4819,$C2224,$P$2:$P7041)/SUMIF($C$2:$C$4819,$C2224,$L$2:$L$4819)</f>
        <v>0.3</v>
      </c>
    </row>
    <row r="2225" spans="1:17" hidden="1" x14ac:dyDescent="0.3">
      <c r="A2225" t="s">
        <v>11502</v>
      </c>
      <c r="B2225" t="s">
        <v>7561</v>
      </c>
      <c r="C2225" t="s">
        <v>7710</v>
      </c>
      <c r="D2225" t="s">
        <v>7733</v>
      </c>
      <c r="E2225" t="s">
        <v>7734</v>
      </c>
      <c r="F2225" t="s">
        <v>11511</v>
      </c>
      <c r="G2225" s="2">
        <v>28.9512</v>
      </c>
      <c r="H2225" t="s">
        <v>11512</v>
      </c>
      <c r="I2225">
        <v>0.3</v>
      </c>
      <c r="K2225" s="3">
        <f t="shared" si="35"/>
        <v>0.3</v>
      </c>
      <c r="L2225" s="4">
        <v>77</v>
      </c>
      <c r="M2225">
        <v>3</v>
      </c>
      <c r="N2225" s="3">
        <v>0.17180000000000001</v>
      </c>
      <c r="O2225" s="3">
        <v>0.29499999999999998</v>
      </c>
      <c r="P2225" s="4">
        <f>$L2225*IF($J2225="",$I2225,VLOOKUP($J2225,margin_ranges!$E$5:$F$10,2,FALSE))</f>
        <v>23.099999999999998</v>
      </c>
      <c r="Q2225">
        <f>SUMIF($C$2:$C$4819,$C2225,$P$2:$P7042)/SUMIF($C$2:$C$4819,$C2225,$L$2:$L$4819)</f>
        <v>0.3</v>
      </c>
    </row>
    <row r="2226" spans="1:17" hidden="1" x14ac:dyDescent="0.3">
      <c r="A2226" t="s">
        <v>11502</v>
      </c>
      <c r="B2226" t="s">
        <v>7561</v>
      </c>
      <c r="C2226" t="s">
        <v>7710</v>
      </c>
      <c r="D2226" t="s">
        <v>7735</v>
      </c>
      <c r="E2226" t="s">
        <v>7736</v>
      </c>
      <c r="F2226" t="s">
        <v>11511</v>
      </c>
      <c r="G2226" s="2">
        <v>28.9512</v>
      </c>
      <c r="H2226" t="s">
        <v>11512</v>
      </c>
      <c r="I2226">
        <v>0.3</v>
      </c>
      <c r="K2226" s="3">
        <f t="shared" si="35"/>
        <v>0.3</v>
      </c>
      <c r="L2226" s="4">
        <v>32</v>
      </c>
      <c r="M2226">
        <v>1</v>
      </c>
      <c r="N2226" s="3">
        <v>0.30990000000000001</v>
      </c>
      <c r="O2226" s="3">
        <v>0.29499999999999998</v>
      </c>
      <c r="P2226" s="4">
        <f>$L2226*IF($J2226="",$I2226,VLOOKUP($J2226,margin_ranges!$E$5:$F$10,2,FALSE))</f>
        <v>9.6</v>
      </c>
      <c r="Q2226">
        <f>SUMIF($C$2:$C$4819,$C2226,$P$2:$P7043)/SUMIF($C$2:$C$4819,$C2226,$L$2:$L$4819)</f>
        <v>0.3</v>
      </c>
    </row>
    <row r="2227" spans="1:17" hidden="1" x14ac:dyDescent="0.3">
      <c r="A2227" t="s">
        <v>11502</v>
      </c>
      <c r="B2227" t="s">
        <v>7561</v>
      </c>
      <c r="C2227" t="s">
        <v>7710</v>
      </c>
      <c r="D2227" t="s">
        <v>7737</v>
      </c>
      <c r="E2227" t="s">
        <v>7738</v>
      </c>
      <c r="F2227" t="s">
        <v>11511</v>
      </c>
      <c r="G2227" s="2">
        <v>28.9512</v>
      </c>
      <c r="H2227" t="s">
        <v>11512</v>
      </c>
      <c r="I2227">
        <v>0.3</v>
      </c>
      <c r="K2227" s="3">
        <f t="shared" si="35"/>
        <v>0.3</v>
      </c>
      <c r="L2227" s="4">
        <v>555</v>
      </c>
      <c r="M2227">
        <v>18</v>
      </c>
      <c r="N2227" s="3">
        <v>0.33479999999999999</v>
      </c>
      <c r="O2227" s="3">
        <v>0.29499999999999998</v>
      </c>
      <c r="P2227" s="4">
        <f>$L2227*IF($J2227="",$I2227,VLOOKUP($J2227,margin_ranges!$E$5:$F$10,2,FALSE))</f>
        <v>166.5</v>
      </c>
      <c r="Q2227">
        <f>SUMIF($C$2:$C$4819,$C2227,$P$2:$P7044)/SUMIF($C$2:$C$4819,$C2227,$L$2:$L$4819)</f>
        <v>0.3</v>
      </c>
    </row>
    <row r="2228" spans="1:17" hidden="1" x14ac:dyDescent="0.3">
      <c r="A2228" t="s">
        <v>11502</v>
      </c>
      <c r="B2228" t="s">
        <v>7561</v>
      </c>
      <c r="C2228" t="s">
        <v>7710</v>
      </c>
      <c r="D2228" s="1" t="s">
        <v>7739</v>
      </c>
      <c r="E2228" t="s">
        <v>7740</v>
      </c>
      <c r="F2228" t="s">
        <v>11511</v>
      </c>
      <c r="G2228" s="2">
        <v>28.9512</v>
      </c>
      <c r="H2228" t="s">
        <v>11512</v>
      </c>
      <c r="I2228">
        <v>0.3</v>
      </c>
      <c r="K2228" s="3">
        <f t="shared" si="35"/>
        <v>0.3</v>
      </c>
      <c r="L2228" s="4">
        <v>359</v>
      </c>
      <c r="M2228">
        <v>12</v>
      </c>
      <c r="N2228" s="3">
        <v>0.22869999999999999</v>
      </c>
      <c r="O2228" s="3">
        <v>0.29499999999999998</v>
      </c>
      <c r="P2228" s="4">
        <f>$L2228*IF($J2228="",$I2228,VLOOKUP($J2228,margin_ranges!$E$5:$F$10,2,FALSE))</f>
        <v>107.7</v>
      </c>
      <c r="Q2228">
        <f>SUMIF($C$2:$C$4819,$C2228,$P$2:$P7045)/SUMIF($C$2:$C$4819,$C2228,$L$2:$L$4819)</f>
        <v>0.3</v>
      </c>
    </row>
    <row r="2229" spans="1:17" hidden="1" x14ac:dyDescent="0.3">
      <c r="A2229" t="s">
        <v>11502</v>
      </c>
      <c r="B2229" t="s">
        <v>7561</v>
      </c>
      <c r="C2229" t="s">
        <v>7710</v>
      </c>
      <c r="D2229" t="s">
        <v>7741</v>
      </c>
      <c r="E2229" t="s">
        <v>7742</v>
      </c>
      <c r="F2229" t="s">
        <v>11511</v>
      </c>
      <c r="G2229" s="2">
        <v>28.9512</v>
      </c>
      <c r="H2229" t="s">
        <v>11512</v>
      </c>
      <c r="I2229">
        <v>0.3</v>
      </c>
      <c r="K2229" s="3">
        <f t="shared" si="35"/>
        <v>0.3</v>
      </c>
      <c r="L2229" s="4">
        <v>106</v>
      </c>
      <c r="M2229">
        <v>3</v>
      </c>
      <c r="N2229" s="3">
        <v>0.44350000000000001</v>
      </c>
      <c r="O2229" s="3">
        <v>0.29499999999999998</v>
      </c>
      <c r="P2229" s="4">
        <f>$L2229*IF($J2229="",$I2229,VLOOKUP($J2229,margin_ranges!$E$5:$F$10,2,FALSE))</f>
        <v>31.799999999999997</v>
      </c>
      <c r="Q2229">
        <f>SUMIF($C$2:$C$4819,$C2229,$P$2:$P7046)/SUMIF($C$2:$C$4819,$C2229,$L$2:$L$4819)</f>
        <v>0.3</v>
      </c>
    </row>
    <row r="2230" spans="1:17" hidden="1" x14ac:dyDescent="0.3">
      <c r="A2230" t="s">
        <v>11502</v>
      </c>
      <c r="B2230" t="s">
        <v>7561</v>
      </c>
      <c r="C2230" t="s">
        <v>7710</v>
      </c>
      <c r="D2230" t="s">
        <v>7743</v>
      </c>
      <c r="E2230" t="s">
        <v>7744</v>
      </c>
      <c r="F2230" t="s">
        <v>11511</v>
      </c>
      <c r="G2230" s="2">
        <v>28.9512</v>
      </c>
      <c r="H2230" t="s">
        <v>11512</v>
      </c>
      <c r="I2230">
        <v>0.3</v>
      </c>
      <c r="K2230" s="3">
        <f t="shared" si="35"/>
        <v>0.3</v>
      </c>
      <c r="L2230" s="4">
        <v>11</v>
      </c>
      <c r="M2230">
        <v>0</v>
      </c>
      <c r="N2230" s="3">
        <v>0.12820000000000001</v>
      </c>
      <c r="O2230" s="3">
        <v>0.29499999999999998</v>
      </c>
      <c r="P2230" s="4">
        <f>$L2230*IF($J2230="",$I2230,VLOOKUP($J2230,margin_ranges!$E$5:$F$10,2,FALSE))</f>
        <v>3.3</v>
      </c>
      <c r="Q2230">
        <f>SUMIF($C$2:$C$4819,$C2230,$P$2:$P7047)/SUMIF($C$2:$C$4819,$C2230,$L$2:$L$4819)</f>
        <v>0.3</v>
      </c>
    </row>
    <row r="2231" spans="1:17" hidden="1" x14ac:dyDescent="0.3">
      <c r="A2231" t="s">
        <v>11502</v>
      </c>
      <c r="B2231" t="s">
        <v>7561</v>
      </c>
      <c r="C2231" t="s">
        <v>7710</v>
      </c>
      <c r="D2231" t="s">
        <v>7745</v>
      </c>
      <c r="E2231" t="s">
        <v>7746</v>
      </c>
      <c r="F2231" t="s">
        <v>11511</v>
      </c>
      <c r="G2231" s="2">
        <v>28.9512</v>
      </c>
      <c r="H2231" t="s">
        <v>11512</v>
      </c>
      <c r="I2231">
        <v>0.3</v>
      </c>
      <c r="K2231" s="3">
        <f t="shared" si="35"/>
        <v>0.3</v>
      </c>
      <c r="L2231" s="4">
        <v>194</v>
      </c>
      <c r="M2231">
        <v>6</v>
      </c>
      <c r="N2231" s="3">
        <v>0.43680000000000002</v>
      </c>
      <c r="O2231" s="3">
        <v>0.29499999999999998</v>
      </c>
      <c r="P2231" s="4">
        <f>$L2231*IF($J2231="",$I2231,VLOOKUP($J2231,margin_ranges!$E$5:$F$10,2,FALSE))</f>
        <v>58.199999999999996</v>
      </c>
      <c r="Q2231">
        <f>SUMIF($C$2:$C$4819,$C2231,$P$2:$P7048)/SUMIF($C$2:$C$4819,$C2231,$L$2:$L$4819)</f>
        <v>0.3</v>
      </c>
    </row>
    <row r="2232" spans="1:17" hidden="1" x14ac:dyDescent="0.3">
      <c r="A2232" t="s">
        <v>11502</v>
      </c>
      <c r="B2232" t="s">
        <v>7561</v>
      </c>
      <c r="C2232" t="s">
        <v>7710</v>
      </c>
      <c r="D2232" t="s">
        <v>7747</v>
      </c>
      <c r="E2232" t="s">
        <v>7748</v>
      </c>
      <c r="F2232" t="s">
        <v>11511</v>
      </c>
      <c r="G2232" s="2">
        <v>28.9512</v>
      </c>
      <c r="H2232" t="s">
        <v>11512</v>
      </c>
      <c r="I2232">
        <v>0.3</v>
      </c>
      <c r="K2232" s="3">
        <f t="shared" si="35"/>
        <v>0.3</v>
      </c>
      <c r="L2232" s="4">
        <v>110</v>
      </c>
      <c r="M2232">
        <v>4</v>
      </c>
      <c r="N2232" s="3">
        <v>0.19750000000000001</v>
      </c>
      <c r="O2232" s="3">
        <v>0.29499999999999998</v>
      </c>
      <c r="P2232" s="4">
        <f>$L2232*IF($J2232="",$I2232,VLOOKUP($J2232,margin_ranges!$E$5:$F$10,2,FALSE))</f>
        <v>33</v>
      </c>
      <c r="Q2232">
        <f>SUMIF($C$2:$C$4819,$C2232,$P$2:$P7049)/SUMIF($C$2:$C$4819,$C2232,$L$2:$L$4819)</f>
        <v>0.3</v>
      </c>
    </row>
    <row r="2233" spans="1:17" hidden="1" x14ac:dyDescent="0.3">
      <c r="A2233" t="s">
        <v>11502</v>
      </c>
      <c r="B2233" t="s">
        <v>8851</v>
      </c>
      <c r="C2233" t="s">
        <v>408</v>
      </c>
      <c r="D2233" t="s">
        <v>8861</v>
      </c>
      <c r="E2233" t="s">
        <v>8862</v>
      </c>
      <c r="F2233" t="s">
        <v>11513</v>
      </c>
      <c r="G2233" s="2">
        <v>29</v>
      </c>
      <c r="H2233" t="s">
        <v>11512</v>
      </c>
      <c r="I2233">
        <v>0.3</v>
      </c>
      <c r="K2233" s="3">
        <f t="shared" si="35"/>
        <v>0.3</v>
      </c>
      <c r="L2233" s="4">
        <v>286</v>
      </c>
      <c r="M2233">
        <v>100</v>
      </c>
      <c r="N2233" s="3">
        <v>4.1200000000000001E-2</v>
      </c>
      <c r="O2233" s="3">
        <v>3.9800000000000002E-2</v>
      </c>
      <c r="P2233" s="4">
        <f>$L2233*IF($J2233="",$I2233,VLOOKUP($J2233,margin_ranges!$E$5:$F$10,2,FALSE))</f>
        <v>85.8</v>
      </c>
      <c r="Q2233">
        <f>SUMIF($C$2:$C$4819,$C2233,$P$2:$P7050)/SUMIF($C$2:$C$4819,$C2233,$L$2:$L$4819)</f>
        <v>0.3</v>
      </c>
    </row>
    <row r="2234" spans="1:17" hidden="1" x14ac:dyDescent="0.3">
      <c r="A2234" t="s">
        <v>11502</v>
      </c>
      <c r="B2234" t="s">
        <v>151</v>
      </c>
      <c r="C2234" t="s">
        <v>408</v>
      </c>
      <c r="D2234" t="s">
        <v>409</v>
      </c>
      <c r="E2234" t="s">
        <v>410</v>
      </c>
      <c r="F2234" t="s">
        <v>11513</v>
      </c>
      <c r="G2234" s="2">
        <v>29</v>
      </c>
      <c r="H2234" t="s">
        <v>11512</v>
      </c>
      <c r="I2234">
        <v>0.3</v>
      </c>
      <c r="K2234" s="3">
        <f t="shared" si="35"/>
        <v>0.3</v>
      </c>
      <c r="L2234" s="4">
        <v>1046</v>
      </c>
      <c r="M2234">
        <v>94</v>
      </c>
      <c r="N2234" s="3">
        <v>0.1084</v>
      </c>
      <c r="O2234" s="3">
        <v>0.1079</v>
      </c>
      <c r="P2234" s="4">
        <f>$L2234*IF($J2234="",$I2234,VLOOKUP($J2234,margin_ranges!$E$5:$F$10,2,FALSE))</f>
        <v>313.8</v>
      </c>
      <c r="Q2234">
        <f>SUMIF($C$2:$C$4819,$C2234,$P$2:$P7051)/SUMIF($C$2:$C$4819,$C2234,$L$2:$L$4819)</f>
        <v>0.3</v>
      </c>
    </row>
    <row r="2235" spans="1:17" hidden="1" x14ac:dyDescent="0.3">
      <c r="A2235" t="s">
        <v>11502</v>
      </c>
      <c r="B2235" t="s">
        <v>151</v>
      </c>
      <c r="C2235" t="s">
        <v>408</v>
      </c>
      <c r="D2235" s="1" t="s">
        <v>411</v>
      </c>
      <c r="E2235" t="s">
        <v>412</v>
      </c>
      <c r="F2235" t="s">
        <v>11511</v>
      </c>
      <c r="G2235" s="2">
        <v>29</v>
      </c>
      <c r="H2235" t="s">
        <v>11512</v>
      </c>
      <c r="I2235">
        <v>0.3</v>
      </c>
      <c r="K2235" s="3">
        <f t="shared" si="35"/>
        <v>0.3</v>
      </c>
      <c r="L2235" s="4">
        <v>68</v>
      </c>
      <c r="M2235">
        <v>6</v>
      </c>
      <c r="N2235" s="3">
        <v>9.98E-2</v>
      </c>
      <c r="O2235" s="3">
        <v>0.1079</v>
      </c>
      <c r="P2235" s="4">
        <f>$L2235*IF($J2235="",$I2235,VLOOKUP($J2235,margin_ranges!$E$5:$F$10,2,FALSE))</f>
        <v>20.399999999999999</v>
      </c>
      <c r="Q2235">
        <f>SUMIF($C$2:$C$4819,$C2235,$P$2:$P7052)/SUMIF($C$2:$C$4819,$C2235,$L$2:$L$4819)</f>
        <v>0.3</v>
      </c>
    </row>
    <row r="2236" spans="1:17" hidden="1" x14ac:dyDescent="0.3">
      <c r="A2236" t="s">
        <v>11502</v>
      </c>
      <c r="B2236" t="s">
        <v>9772</v>
      </c>
      <c r="C2236" t="s">
        <v>9824</v>
      </c>
      <c r="D2236" s="1" t="s">
        <v>9825</v>
      </c>
      <c r="E2236" t="s">
        <v>9826</v>
      </c>
      <c r="F2236" t="s">
        <v>11511</v>
      </c>
      <c r="G2236" s="2">
        <v>28.307600000000001</v>
      </c>
      <c r="H2236" t="s">
        <v>11512</v>
      </c>
      <c r="I2236">
        <v>0.3</v>
      </c>
      <c r="K2236" s="3">
        <f t="shared" si="35"/>
        <v>0.30000000000000004</v>
      </c>
      <c r="L2236" s="4">
        <v>132</v>
      </c>
      <c r="M2236">
        <v>31</v>
      </c>
      <c r="N2236" s="3">
        <v>0.14599999999999999</v>
      </c>
      <c r="O2236" s="3">
        <v>0.1348</v>
      </c>
      <c r="P2236" s="4">
        <f>$L2236*IF($J2236="",$I2236,VLOOKUP($J2236,margin_ranges!$E$5:$F$10,2,FALSE))</f>
        <v>39.6</v>
      </c>
      <c r="Q2236">
        <f>SUMIF($C$2:$C$4819,$C2236,$P$2:$P7053)/SUMIF($C$2:$C$4819,$C2236,$L$2:$L$4819)</f>
        <v>0.30000000000000004</v>
      </c>
    </row>
    <row r="2237" spans="1:17" hidden="1" x14ac:dyDescent="0.3">
      <c r="A2237" t="s">
        <v>11502</v>
      </c>
      <c r="B2237" t="s">
        <v>9772</v>
      </c>
      <c r="C2237" t="s">
        <v>9824</v>
      </c>
      <c r="D2237" t="s">
        <v>9827</v>
      </c>
      <c r="E2237" t="s">
        <v>9828</v>
      </c>
      <c r="F2237" t="s">
        <v>11513</v>
      </c>
      <c r="G2237" s="2">
        <v>28.307600000000001</v>
      </c>
      <c r="H2237" t="s">
        <v>11512</v>
      </c>
      <c r="I2237">
        <v>0.3</v>
      </c>
      <c r="K2237" s="3">
        <f t="shared" si="35"/>
        <v>0.30000000000000004</v>
      </c>
      <c r="L2237" s="4">
        <v>214</v>
      </c>
      <c r="M2237">
        <v>50</v>
      </c>
      <c r="N2237" s="3">
        <v>0.14360000000000001</v>
      </c>
      <c r="O2237" s="3">
        <v>0.1348</v>
      </c>
      <c r="P2237" s="4">
        <f>$L2237*IF($J2237="",$I2237,VLOOKUP($J2237,margin_ranges!$E$5:$F$10,2,FALSE))</f>
        <v>64.2</v>
      </c>
      <c r="Q2237">
        <f>SUMIF($C$2:$C$4819,$C2237,$P$2:$P7054)/SUMIF($C$2:$C$4819,$C2237,$L$2:$L$4819)</f>
        <v>0.30000000000000004</v>
      </c>
    </row>
    <row r="2238" spans="1:17" hidden="1" x14ac:dyDescent="0.3">
      <c r="A2238" t="s">
        <v>11502</v>
      </c>
      <c r="B2238" t="s">
        <v>9772</v>
      </c>
      <c r="C2238" t="s">
        <v>9824</v>
      </c>
      <c r="D2238" t="s">
        <v>9829</v>
      </c>
      <c r="E2238" t="s">
        <v>9830</v>
      </c>
      <c r="F2238" t="s">
        <v>11511</v>
      </c>
      <c r="G2238" s="2">
        <v>28.307600000000001</v>
      </c>
      <c r="H2238" t="s">
        <v>11512</v>
      </c>
      <c r="I2238">
        <v>0.3</v>
      </c>
      <c r="K2238" s="3">
        <f t="shared" si="35"/>
        <v>0.30000000000000004</v>
      </c>
      <c r="L2238" s="4">
        <v>83</v>
      </c>
      <c r="M2238">
        <v>19</v>
      </c>
      <c r="N2238" s="3">
        <v>0.10390000000000001</v>
      </c>
      <c r="O2238" s="3">
        <v>0.1348</v>
      </c>
      <c r="P2238" s="4">
        <f>$L2238*IF($J2238="",$I2238,VLOOKUP($J2238,margin_ranges!$E$5:$F$10,2,FALSE))</f>
        <v>24.9</v>
      </c>
      <c r="Q2238">
        <f>SUMIF($C$2:$C$4819,$C2238,$P$2:$P7055)/SUMIF($C$2:$C$4819,$C2238,$L$2:$L$4819)</f>
        <v>0.30000000000000004</v>
      </c>
    </row>
    <row r="2239" spans="1:17" hidden="1" x14ac:dyDescent="0.3">
      <c r="A2239" t="s">
        <v>11502</v>
      </c>
      <c r="B2239" t="s">
        <v>5615</v>
      </c>
      <c r="C2239" t="s">
        <v>5616</v>
      </c>
      <c r="D2239" t="s">
        <v>5617</v>
      </c>
      <c r="E2239" t="s">
        <v>5618</v>
      </c>
      <c r="F2239" t="s">
        <v>11511</v>
      </c>
      <c r="G2239" s="2">
        <v>20</v>
      </c>
      <c r="H2239" t="s">
        <v>11517</v>
      </c>
      <c r="I2239">
        <v>0.2</v>
      </c>
      <c r="K2239" s="3">
        <f t="shared" si="35"/>
        <v>0.2</v>
      </c>
      <c r="L2239" s="4">
        <v>365</v>
      </c>
      <c r="M2239">
        <v>100</v>
      </c>
      <c r="N2239" s="3">
        <v>0.19489999999999999</v>
      </c>
      <c r="O2239" s="3">
        <v>0.19489999999999999</v>
      </c>
      <c r="P2239" s="4">
        <f>$L2239*IF($J2239="",$I2239,VLOOKUP($J2239,margin_ranges!$E$5:$F$10,2,FALSE))</f>
        <v>73</v>
      </c>
      <c r="Q2239">
        <f>SUMIF($C$2:$C$4819,$C2239,$P$2:$P7056)/SUMIF($C$2:$C$4819,$C2239,$L$2:$L$4819)</f>
        <v>0.2</v>
      </c>
    </row>
    <row r="2240" spans="1:17" hidden="1" x14ac:dyDescent="0.3">
      <c r="A2240" t="s">
        <v>11502</v>
      </c>
      <c r="B2240" t="s">
        <v>5139</v>
      </c>
      <c r="C2240" t="s">
        <v>5145</v>
      </c>
      <c r="D2240" t="s">
        <v>5146</v>
      </c>
      <c r="E2240" t="s">
        <v>5147</v>
      </c>
      <c r="F2240" t="s">
        <v>11513</v>
      </c>
      <c r="G2240" s="2">
        <v>29</v>
      </c>
      <c r="H2240" t="s">
        <v>11512</v>
      </c>
      <c r="I2240">
        <v>0.3</v>
      </c>
      <c r="K2240" s="3">
        <f t="shared" si="35"/>
        <v>0.3</v>
      </c>
      <c r="L2240" s="4">
        <v>1110</v>
      </c>
      <c r="M2240">
        <v>61</v>
      </c>
      <c r="N2240" s="3">
        <v>0.1208</v>
      </c>
      <c r="O2240" s="3">
        <v>0.12909999999999999</v>
      </c>
      <c r="P2240" s="4">
        <f>$L2240*IF($J2240="",$I2240,VLOOKUP($J2240,margin_ranges!$E$5:$F$10,2,FALSE))</f>
        <v>333</v>
      </c>
      <c r="Q2240">
        <f>SUMIF($C$2:$C$4819,$C2240,$P$2:$P7057)/SUMIF($C$2:$C$4819,$C2240,$L$2:$L$4819)</f>
        <v>0.3</v>
      </c>
    </row>
    <row r="2241" spans="1:17" hidden="1" x14ac:dyDescent="0.3">
      <c r="A2241" t="s">
        <v>11502</v>
      </c>
      <c r="B2241" t="s">
        <v>5139</v>
      </c>
      <c r="C2241" t="s">
        <v>5145</v>
      </c>
      <c r="D2241" t="s">
        <v>5148</v>
      </c>
      <c r="E2241" t="s">
        <v>5149</v>
      </c>
      <c r="F2241" t="s">
        <v>11513</v>
      </c>
      <c r="G2241" s="2">
        <v>29</v>
      </c>
      <c r="H2241" t="s">
        <v>11512</v>
      </c>
      <c r="I2241">
        <v>0.3</v>
      </c>
      <c r="K2241" s="3">
        <f t="shared" si="35"/>
        <v>0.3</v>
      </c>
      <c r="L2241" s="4">
        <v>705</v>
      </c>
      <c r="M2241">
        <v>39</v>
      </c>
      <c r="N2241" s="3">
        <v>0.13750000000000001</v>
      </c>
      <c r="O2241" s="3">
        <v>0.12909999999999999</v>
      </c>
      <c r="P2241" s="4">
        <f>$L2241*IF($J2241="",$I2241,VLOOKUP($J2241,margin_ranges!$E$5:$F$10,2,FALSE))</f>
        <v>211.5</v>
      </c>
      <c r="Q2241">
        <f>SUMIF($C$2:$C$4819,$C2241,$P$2:$P7058)/SUMIF($C$2:$C$4819,$C2241,$L$2:$L$4819)</f>
        <v>0.3</v>
      </c>
    </row>
    <row r="2242" spans="1:17" hidden="1" x14ac:dyDescent="0.3">
      <c r="A2242" t="s">
        <v>11502</v>
      </c>
      <c r="B2242" t="s">
        <v>9772</v>
      </c>
      <c r="C2242" t="s">
        <v>9831</v>
      </c>
      <c r="D2242" t="s">
        <v>9832</v>
      </c>
      <c r="E2242" t="s">
        <v>9833</v>
      </c>
      <c r="F2242" t="s">
        <v>11511</v>
      </c>
      <c r="G2242" s="2">
        <v>29</v>
      </c>
      <c r="H2242" t="s">
        <v>11512</v>
      </c>
      <c r="I2242">
        <v>0.3</v>
      </c>
      <c r="K2242" s="3">
        <f t="shared" si="35"/>
        <v>0.29999999999999993</v>
      </c>
      <c r="L2242" s="4">
        <v>89</v>
      </c>
      <c r="M2242">
        <v>27</v>
      </c>
      <c r="N2242" s="3">
        <v>0.16009999999999999</v>
      </c>
      <c r="O2242" s="3">
        <v>0.1744</v>
      </c>
      <c r="P2242" s="4">
        <f>$L2242*IF($J2242="",$I2242,VLOOKUP($J2242,margin_ranges!$E$5:$F$10,2,FALSE))</f>
        <v>26.7</v>
      </c>
      <c r="Q2242">
        <f>SUMIF($C$2:$C$4819,$C2242,$P$2:$P7059)/SUMIF($C$2:$C$4819,$C2242,$L$2:$L$4819)</f>
        <v>0.29999999999999993</v>
      </c>
    </row>
    <row r="2243" spans="1:17" hidden="1" x14ac:dyDescent="0.3">
      <c r="A2243" t="s">
        <v>11502</v>
      </c>
      <c r="B2243" t="s">
        <v>9772</v>
      </c>
      <c r="C2243" t="s">
        <v>9831</v>
      </c>
      <c r="D2243" t="s">
        <v>9834</v>
      </c>
      <c r="E2243" t="s">
        <v>9835</v>
      </c>
      <c r="F2243" t="s">
        <v>11511</v>
      </c>
      <c r="G2243" s="2">
        <v>29</v>
      </c>
      <c r="H2243" t="s">
        <v>11512</v>
      </c>
      <c r="I2243">
        <v>0.3</v>
      </c>
      <c r="K2243" s="3">
        <f t="shared" ref="K2243:K2306" si="36">Q2243</f>
        <v>0.29999999999999993</v>
      </c>
      <c r="L2243" s="4">
        <v>77</v>
      </c>
      <c r="M2243">
        <v>23</v>
      </c>
      <c r="N2243" s="3">
        <v>0.2397</v>
      </c>
      <c r="O2243" s="3">
        <v>0.1744</v>
      </c>
      <c r="P2243" s="4">
        <f>$L2243*IF($J2243="",$I2243,VLOOKUP($J2243,margin_ranges!$E$5:$F$10,2,FALSE))</f>
        <v>23.099999999999998</v>
      </c>
      <c r="Q2243">
        <f>SUMIF($C$2:$C$4819,$C2243,$P$2:$P7060)/SUMIF($C$2:$C$4819,$C2243,$L$2:$L$4819)</f>
        <v>0.29999999999999993</v>
      </c>
    </row>
    <row r="2244" spans="1:17" hidden="1" x14ac:dyDescent="0.3">
      <c r="A2244" t="s">
        <v>11502</v>
      </c>
      <c r="B2244" t="s">
        <v>9772</v>
      </c>
      <c r="C2244" t="s">
        <v>9831</v>
      </c>
      <c r="D2244" t="s">
        <v>9836</v>
      </c>
      <c r="E2244" t="s">
        <v>9837</v>
      </c>
      <c r="F2244" t="s">
        <v>11511</v>
      </c>
      <c r="G2244" s="2">
        <v>29</v>
      </c>
      <c r="H2244" t="s">
        <v>11512</v>
      </c>
      <c r="I2244">
        <v>0.3</v>
      </c>
      <c r="K2244" s="3">
        <f t="shared" si="36"/>
        <v>0.29999999999999993</v>
      </c>
      <c r="L2244" s="4">
        <v>93</v>
      </c>
      <c r="M2244">
        <v>28</v>
      </c>
      <c r="N2244" s="3">
        <v>0.19220000000000001</v>
      </c>
      <c r="O2244" s="3">
        <v>0.1744</v>
      </c>
      <c r="P2244" s="4">
        <f>$L2244*IF($J2244="",$I2244,VLOOKUP($J2244,margin_ranges!$E$5:$F$10,2,FALSE))</f>
        <v>27.9</v>
      </c>
      <c r="Q2244">
        <f>SUMIF($C$2:$C$4819,$C2244,$P$2:$P7061)/SUMIF($C$2:$C$4819,$C2244,$L$2:$L$4819)</f>
        <v>0.29999999999999993</v>
      </c>
    </row>
    <row r="2245" spans="1:17" hidden="1" x14ac:dyDescent="0.3">
      <c r="A2245" t="s">
        <v>11502</v>
      </c>
      <c r="B2245" t="s">
        <v>9772</v>
      </c>
      <c r="C2245" t="s">
        <v>9831</v>
      </c>
      <c r="D2245" t="s">
        <v>9838</v>
      </c>
      <c r="E2245" t="s">
        <v>9839</v>
      </c>
      <c r="F2245" t="s">
        <v>11511</v>
      </c>
      <c r="G2245" s="2">
        <v>29</v>
      </c>
      <c r="H2245" t="s">
        <v>11512</v>
      </c>
      <c r="I2245">
        <v>0.3</v>
      </c>
      <c r="K2245" s="3">
        <f t="shared" si="36"/>
        <v>0.29999999999999993</v>
      </c>
      <c r="L2245" s="4">
        <v>67</v>
      </c>
      <c r="M2245">
        <v>21</v>
      </c>
      <c r="N2245" s="3">
        <v>0.13300000000000001</v>
      </c>
      <c r="O2245" s="3">
        <v>0.1744</v>
      </c>
      <c r="P2245" s="4">
        <f>$L2245*IF($J2245="",$I2245,VLOOKUP($J2245,margin_ranges!$E$5:$F$10,2,FALSE))</f>
        <v>20.099999999999998</v>
      </c>
      <c r="Q2245">
        <f>SUMIF($C$2:$C$4819,$C2245,$P$2:$P7062)/SUMIF($C$2:$C$4819,$C2245,$L$2:$L$4819)</f>
        <v>0.29999999999999993</v>
      </c>
    </row>
    <row r="2246" spans="1:17" hidden="1" x14ac:dyDescent="0.3">
      <c r="A2246" t="s">
        <v>11502</v>
      </c>
      <c r="B2246" t="s">
        <v>5619</v>
      </c>
      <c r="C2246" t="s">
        <v>5620</v>
      </c>
      <c r="D2246" t="s">
        <v>5621</v>
      </c>
      <c r="E2246" t="s">
        <v>5622</v>
      </c>
      <c r="F2246" t="s">
        <v>11511</v>
      </c>
      <c r="G2246" s="2">
        <v>25</v>
      </c>
      <c r="H2246" t="s">
        <v>11512</v>
      </c>
      <c r="I2246">
        <v>0.3</v>
      </c>
      <c r="K2246" s="3">
        <f t="shared" si="36"/>
        <v>0.30000000000000004</v>
      </c>
      <c r="L2246" s="4">
        <v>26</v>
      </c>
      <c r="M2246">
        <v>11</v>
      </c>
      <c r="N2246" s="3">
        <v>0.46939999999999998</v>
      </c>
      <c r="O2246" s="3">
        <v>0.2732</v>
      </c>
      <c r="P2246" s="4">
        <f>$L2246*IF($J2246="",$I2246,VLOOKUP($J2246,margin_ranges!$E$5:$F$10,2,FALSE))</f>
        <v>7.8</v>
      </c>
      <c r="Q2246">
        <f>SUMIF($C$2:$C$4819,$C2246,$P$2:$P7063)/SUMIF($C$2:$C$4819,$C2246,$L$2:$L$4819)</f>
        <v>0.30000000000000004</v>
      </c>
    </row>
    <row r="2247" spans="1:17" hidden="1" x14ac:dyDescent="0.3">
      <c r="A2247" t="s">
        <v>11502</v>
      </c>
      <c r="B2247" t="s">
        <v>5619</v>
      </c>
      <c r="C2247" t="s">
        <v>5620</v>
      </c>
      <c r="D2247" t="s">
        <v>5623</v>
      </c>
      <c r="E2247" t="s">
        <v>5624</v>
      </c>
      <c r="F2247" t="s">
        <v>11511</v>
      </c>
      <c r="G2247" s="2">
        <v>25</v>
      </c>
      <c r="H2247" t="s">
        <v>11512</v>
      </c>
      <c r="I2247">
        <v>0.3</v>
      </c>
      <c r="K2247" s="3">
        <f t="shared" si="36"/>
        <v>0.30000000000000004</v>
      </c>
      <c r="L2247" s="4">
        <v>14</v>
      </c>
      <c r="M2247">
        <v>6</v>
      </c>
      <c r="N2247" s="3">
        <v>0.32290000000000002</v>
      </c>
      <c r="O2247" s="3">
        <v>0.2732</v>
      </c>
      <c r="P2247" s="4">
        <f>$L2247*IF($J2247="",$I2247,VLOOKUP($J2247,margin_ranges!$E$5:$F$10,2,FALSE))</f>
        <v>4.2</v>
      </c>
      <c r="Q2247">
        <f>SUMIF($C$2:$C$4819,$C2247,$P$2:$P7064)/SUMIF($C$2:$C$4819,$C2247,$L$2:$L$4819)</f>
        <v>0.30000000000000004</v>
      </c>
    </row>
    <row r="2248" spans="1:17" hidden="1" x14ac:dyDescent="0.3">
      <c r="A2248" t="s">
        <v>11502</v>
      </c>
      <c r="B2248" t="s">
        <v>5619</v>
      </c>
      <c r="C2248" t="s">
        <v>5620</v>
      </c>
      <c r="D2248" t="s">
        <v>5625</v>
      </c>
      <c r="E2248" t="s">
        <v>5626</v>
      </c>
      <c r="F2248" t="s">
        <v>11511</v>
      </c>
      <c r="G2248" s="2">
        <v>25</v>
      </c>
      <c r="H2248" t="s">
        <v>11512</v>
      </c>
      <c r="I2248">
        <v>0.3</v>
      </c>
      <c r="K2248" s="3">
        <f t="shared" si="36"/>
        <v>0.30000000000000004</v>
      </c>
      <c r="L2248" s="4">
        <v>26</v>
      </c>
      <c r="M2248">
        <v>11</v>
      </c>
      <c r="N2248" s="3">
        <v>0.43109999999999998</v>
      </c>
      <c r="O2248" s="3">
        <v>0.2732</v>
      </c>
      <c r="P2248" s="4">
        <f>$L2248*IF($J2248="",$I2248,VLOOKUP($J2248,margin_ranges!$E$5:$F$10,2,FALSE))</f>
        <v>7.8</v>
      </c>
      <c r="Q2248">
        <f>SUMIF($C$2:$C$4819,$C2248,$P$2:$P7065)/SUMIF($C$2:$C$4819,$C2248,$L$2:$L$4819)</f>
        <v>0.30000000000000004</v>
      </c>
    </row>
    <row r="2249" spans="1:17" hidden="1" x14ac:dyDescent="0.3">
      <c r="A2249" t="s">
        <v>11502</v>
      </c>
      <c r="B2249" t="s">
        <v>5619</v>
      </c>
      <c r="C2249" t="s">
        <v>5620</v>
      </c>
      <c r="D2249" t="s">
        <v>5627</v>
      </c>
      <c r="E2249" t="s">
        <v>5628</v>
      </c>
      <c r="F2249" t="s">
        <v>11511</v>
      </c>
      <c r="G2249" s="2">
        <v>25</v>
      </c>
      <c r="H2249" t="s">
        <v>11512</v>
      </c>
      <c r="I2249">
        <v>0.3</v>
      </c>
      <c r="K2249" s="3">
        <f t="shared" si="36"/>
        <v>0.30000000000000004</v>
      </c>
      <c r="L2249" s="4">
        <v>14</v>
      </c>
      <c r="M2249">
        <v>6</v>
      </c>
      <c r="N2249" s="3">
        <v>0.31940000000000002</v>
      </c>
      <c r="O2249" s="3">
        <v>0.2732</v>
      </c>
      <c r="P2249" s="4">
        <f>$L2249*IF($J2249="",$I2249,VLOOKUP($J2249,margin_ranges!$E$5:$F$10,2,FALSE))</f>
        <v>4.2</v>
      </c>
      <c r="Q2249">
        <f>SUMIF($C$2:$C$4819,$C2249,$P$2:$P7066)/SUMIF($C$2:$C$4819,$C2249,$L$2:$L$4819)</f>
        <v>0.30000000000000004</v>
      </c>
    </row>
    <row r="2250" spans="1:17" hidden="1" x14ac:dyDescent="0.3">
      <c r="A2250" t="s">
        <v>11502</v>
      </c>
      <c r="B2250" t="s">
        <v>5619</v>
      </c>
      <c r="C2250" t="s">
        <v>5620</v>
      </c>
      <c r="D2250" t="s">
        <v>5629</v>
      </c>
      <c r="E2250" t="s">
        <v>5630</v>
      </c>
      <c r="F2250" t="s">
        <v>11511</v>
      </c>
      <c r="G2250" s="2">
        <v>25</v>
      </c>
      <c r="H2250" t="s">
        <v>11512</v>
      </c>
      <c r="I2250">
        <v>0.3</v>
      </c>
      <c r="K2250" s="3">
        <f t="shared" si="36"/>
        <v>0.30000000000000004</v>
      </c>
      <c r="L2250" s="4">
        <v>26</v>
      </c>
      <c r="M2250">
        <v>11</v>
      </c>
      <c r="N2250" s="3">
        <v>0.42870000000000003</v>
      </c>
      <c r="O2250" s="3">
        <v>0.2732</v>
      </c>
      <c r="P2250" s="4">
        <f>$L2250*IF($J2250="",$I2250,VLOOKUP($J2250,margin_ranges!$E$5:$F$10,2,FALSE))</f>
        <v>7.8</v>
      </c>
      <c r="Q2250">
        <f>SUMIF($C$2:$C$4819,$C2250,$P$2:$P7067)/SUMIF($C$2:$C$4819,$C2250,$L$2:$L$4819)</f>
        <v>0.30000000000000004</v>
      </c>
    </row>
    <row r="2251" spans="1:17" hidden="1" x14ac:dyDescent="0.3">
      <c r="A2251" t="s">
        <v>11502</v>
      </c>
      <c r="B2251" t="s">
        <v>5619</v>
      </c>
      <c r="C2251" t="s">
        <v>5620</v>
      </c>
      <c r="D2251" t="s">
        <v>5631</v>
      </c>
      <c r="E2251" t="s">
        <v>5632</v>
      </c>
      <c r="F2251" t="s">
        <v>11511</v>
      </c>
      <c r="G2251" s="2">
        <v>25</v>
      </c>
      <c r="H2251" t="s">
        <v>11512</v>
      </c>
      <c r="I2251">
        <v>0.3</v>
      </c>
      <c r="K2251" s="3">
        <f t="shared" si="36"/>
        <v>0.30000000000000004</v>
      </c>
      <c r="L2251" s="4">
        <v>137</v>
      </c>
      <c r="M2251">
        <v>56</v>
      </c>
      <c r="N2251" s="3">
        <v>0.21510000000000001</v>
      </c>
      <c r="O2251" s="3">
        <v>0.2732</v>
      </c>
      <c r="P2251" s="4">
        <f>$L2251*IF($J2251="",$I2251,VLOOKUP($J2251,margin_ranges!$E$5:$F$10,2,FALSE))</f>
        <v>41.1</v>
      </c>
      <c r="Q2251">
        <f>SUMIF($C$2:$C$4819,$C2251,$P$2:$P7068)/SUMIF($C$2:$C$4819,$C2251,$L$2:$L$4819)</f>
        <v>0.30000000000000004</v>
      </c>
    </row>
    <row r="2252" spans="1:17" hidden="1" x14ac:dyDescent="0.3">
      <c r="A2252" t="s">
        <v>11502</v>
      </c>
      <c r="B2252" t="s">
        <v>151</v>
      </c>
      <c r="C2252" t="s">
        <v>413</v>
      </c>
      <c r="D2252" t="s">
        <v>414</v>
      </c>
      <c r="E2252" t="s">
        <v>415</v>
      </c>
      <c r="F2252" t="s">
        <v>11513</v>
      </c>
      <c r="G2252" s="2">
        <v>29</v>
      </c>
      <c r="H2252" t="s">
        <v>11512</v>
      </c>
      <c r="I2252">
        <v>0.3</v>
      </c>
      <c r="K2252" s="3">
        <f t="shared" si="36"/>
        <v>0.3</v>
      </c>
      <c r="L2252" s="4">
        <v>120</v>
      </c>
      <c r="M2252">
        <v>100</v>
      </c>
      <c r="N2252" s="3">
        <v>4.7699999999999999E-2</v>
      </c>
      <c r="O2252" s="3">
        <v>4.7699999999999999E-2</v>
      </c>
      <c r="P2252" s="4">
        <f>$L2252*IF($J2252="",$I2252,VLOOKUP($J2252,margin_ranges!$E$5:$F$10,2,FALSE))</f>
        <v>36</v>
      </c>
      <c r="Q2252">
        <f>SUMIF($C$2:$C$4819,$C2252,$P$2:$P7069)/SUMIF($C$2:$C$4819,$C2252,$L$2:$L$4819)</f>
        <v>0.3</v>
      </c>
    </row>
    <row r="2253" spans="1:17" hidden="1" x14ac:dyDescent="0.3">
      <c r="A2253" t="s">
        <v>11502</v>
      </c>
      <c r="B2253" t="s">
        <v>4335</v>
      </c>
      <c r="C2253" t="s">
        <v>4336</v>
      </c>
      <c r="D2253" t="s">
        <v>4337</v>
      </c>
      <c r="E2253" t="s">
        <v>4338</v>
      </c>
      <c r="F2253" t="s">
        <v>11511</v>
      </c>
      <c r="G2253" s="2">
        <v>28.327300000000001</v>
      </c>
      <c r="H2253" t="s">
        <v>11512</v>
      </c>
      <c r="I2253">
        <v>0.3</v>
      </c>
      <c r="K2253" s="3">
        <f t="shared" si="36"/>
        <v>0.3</v>
      </c>
      <c r="L2253" s="4">
        <v>78</v>
      </c>
      <c r="M2253">
        <v>34</v>
      </c>
      <c r="N2253" s="3">
        <v>0.24210000000000001</v>
      </c>
      <c r="O2253" s="3">
        <v>0.26840000000000003</v>
      </c>
      <c r="P2253" s="4">
        <f>$L2253*IF($J2253="",$I2253,VLOOKUP($J2253,margin_ranges!$E$5:$F$10,2,FALSE))</f>
        <v>23.4</v>
      </c>
      <c r="Q2253">
        <f>SUMIF($C$2:$C$4819,$C2253,$P$2:$P7070)/SUMIF($C$2:$C$4819,$C2253,$L$2:$L$4819)</f>
        <v>0.3</v>
      </c>
    </row>
    <row r="2254" spans="1:17" hidden="1" x14ac:dyDescent="0.3">
      <c r="A2254" t="s">
        <v>11502</v>
      </c>
      <c r="B2254" t="s">
        <v>4335</v>
      </c>
      <c r="C2254" t="s">
        <v>4336</v>
      </c>
      <c r="D2254" t="s">
        <v>4339</v>
      </c>
      <c r="E2254" t="s">
        <v>4340</v>
      </c>
      <c r="F2254" t="s">
        <v>11511</v>
      </c>
      <c r="G2254" s="2">
        <v>28.327300000000001</v>
      </c>
      <c r="H2254" t="s">
        <v>11512</v>
      </c>
      <c r="I2254">
        <v>0.3</v>
      </c>
      <c r="K2254" s="3">
        <f t="shared" si="36"/>
        <v>0.3</v>
      </c>
      <c r="L2254" s="4">
        <v>25</v>
      </c>
      <c r="M2254">
        <v>11</v>
      </c>
      <c r="N2254" s="3">
        <v>0.17380000000000001</v>
      </c>
      <c r="O2254" s="3">
        <v>0.26840000000000003</v>
      </c>
      <c r="P2254" s="4">
        <f>$L2254*IF($J2254="",$I2254,VLOOKUP($J2254,margin_ranges!$E$5:$F$10,2,FALSE))</f>
        <v>7.5</v>
      </c>
      <c r="Q2254">
        <f>SUMIF($C$2:$C$4819,$C2254,$P$2:$P7071)/SUMIF($C$2:$C$4819,$C2254,$L$2:$L$4819)</f>
        <v>0.3</v>
      </c>
    </row>
    <row r="2255" spans="1:17" hidden="1" x14ac:dyDescent="0.3">
      <c r="A2255" t="s">
        <v>11502</v>
      </c>
      <c r="B2255" t="s">
        <v>4335</v>
      </c>
      <c r="C2255" t="s">
        <v>4336</v>
      </c>
      <c r="D2255" t="s">
        <v>4341</v>
      </c>
      <c r="E2255" t="s">
        <v>4342</v>
      </c>
      <c r="F2255" t="s">
        <v>11511</v>
      </c>
      <c r="G2255" s="2">
        <v>28.327300000000001</v>
      </c>
      <c r="H2255" t="s">
        <v>11512</v>
      </c>
      <c r="I2255">
        <v>0.3</v>
      </c>
      <c r="K2255" s="3">
        <f t="shared" si="36"/>
        <v>0.3</v>
      </c>
      <c r="L2255" s="4">
        <v>91</v>
      </c>
      <c r="M2255">
        <v>40</v>
      </c>
      <c r="N2255" s="3">
        <v>0.31119999999999998</v>
      </c>
      <c r="O2255" s="3">
        <v>0.26840000000000003</v>
      </c>
      <c r="P2255" s="4">
        <f>$L2255*IF($J2255="",$I2255,VLOOKUP($J2255,margin_ranges!$E$5:$F$10,2,FALSE))</f>
        <v>27.3</v>
      </c>
      <c r="Q2255">
        <f>SUMIF($C$2:$C$4819,$C2255,$P$2:$P7072)/SUMIF($C$2:$C$4819,$C2255,$L$2:$L$4819)</f>
        <v>0.3</v>
      </c>
    </row>
    <row r="2256" spans="1:17" hidden="1" x14ac:dyDescent="0.3">
      <c r="A2256" t="s">
        <v>11502</v>
      </c>
      <c r="B2256" t="s">
        <v>4335</v>
      </c>
      <c r="C2256" t="s">
        <v>4336</v>
      </c>
      <c r="D2256" t="s">
        <v>4343</v>
      </c>
      <c r="E2256" t="s">
        <v>4344</v>
      </c>
      <c r="F2256" t="s">
        <v>11511</v>
      </c>
      <c r="G2256" s="2">
        <v>28.327300000000001</v>
      </c>
      <c r="H2256" t="s">
        <v>11512</v>
      </c>
      <c r="I2256">
        <v>0.3</v>
      </c>
      <c r="K2256" s="3">
        <f t="shared" si="36"/>
        <v>0.3</v>
      </c>
      <c r="L2256" s="4">
        <v>26</v>
      </c>
      <c r="M2256">
        <v>11</v>
      </c>
      <c r="N2256" s="3">
        <v>0.17100000000000001</v>
      </c>
      <c r="O2256" s="3">
        <v>0.26840000000000003</v>
      </c>
      <c r="P2256" s="4">
        <f>$L2256*IF($J2256="",$I2256,VLOOKUP($J2256,margin_ranges!$E$5:$F$10,2,FALSE))</f>
        <v>7.8</v>
      </c>
      <c r="Q2256">
        <f>SUMIF($C$2:$C$4819,$C2256,$P$2:$P7073)/SUMIF($C$2:$C$4819,$C2256,$L$2:$L$4819)</f>
        <v>0.3</v>
      </c>
    </row>
    <row r="2257" spans="1:17" hidden="1" x14ac:dyDescent="0.3">
      <c r="A2257" t="s">
        <v>11502</v>
      </c>
      <c r="B2257" t="s">
        <v>4335</v>
      </c>
      <c r="C2257" t="s">
        <v>4336</v>
      </c>
      <c r="D2257" t="s">
        <v>4345</v>
      </c>
      <c r="E2257" t="s">
        <v>4346</v>
      </c>
      <c r="F2257" t="s">
        <v>11511</v>
      </c>
      <c r="G2257" s="2">
        <v>28.327300000000001</v>
      </c>
      <c r="H2257" t="s">
        <v>11512</v>
      </c>
      <c r="I2257">
        <v>0.3</v>
      </c>
      <c r="K2257" s="3">
        <f t="shared" si="36"/>
        <v>0.3</v>
      </c>
      <c r="L2257" s="4">
        <v>7</v>
      </c>
      <c r="M2257">
        <v>3</v>
      </c>
      <c r="N2257" s="3">
        <v>0.42199999999999999</v>
      </c>
      <c r="O2257" s="3">
        <v>0.26840000000000003</v>
      </c>
      <c r="P2257" s="4">
        <f>$L2257*IF($J2257="",$I2257,VLOOKUP($J2257,margin_ranges!$E$5:$F$10,2,FALSE))</f>
        <v>2.1</v>
      </c>
      <c r="Q2257">
        <f>SUMIF($C$2:$C$4819,$C2257,$P$2:$P7074)/SUMIF($C$2:$C$4819,$C2257,$L$2:$L$4819)</f>
        <v>0.3</v>
      </c>
    </row>
    <row r="2258" spans="1:17" hidden="1" x14ac:dyDescent="0.3">
      <c r="A2258" t="s">
        <v>11502</v>
      </c>
      <c r="B2258" t="s">
        <v>1007</v>
      </c>
      <c r="C2258" t="s">
        <v>1090</v>
      </c>
      <c r="D2258" t="s">
        <v>1091</v>
      </c>
      <c r="E2258" t="s">
        <v>1092</v>
      </c>
      <c r="F2258" t="s">
        <v>11511</v>
      </c>
      <c r="G2258" s="2">
        <v>29</v>
      </c>
      <c r="H2258" t="s">
        <v>11515</v>
      </c>
      <c r="I2258">
        <v>0.3</v>
      </c>
      <c r="K2258" s="3">
        <f t="shared" si="36"/>
        <v>0.3</v>
      </c>
      <c r="L2258" s="4">
        <v>13</v>
      </c>
      <c r="M2258">
        <v>100</v>
      </c>
      <c r="N2258" s="3">
        <v>0.29620000000000002</v>
      </c>
      <c r="O2258" s="3">
        <v>0.29620000000000002</v>
      </c>
      <c r="P2258" s="4">
        <f>$L2258*IF($J2258="",$I2258,VLOOKUP($J2258,margin_ranges!$E$5:$F$10,2,FALSE))</f>
        <v>3.9</v>
      </c>
      <c r="Q2258">
        <f>SUMIF($C$2:$C$4819,$C2258,$P$2:$P7075)/SUMIF($C$2:$C$4819,$C2258,$L$2:$L$4819)</f>
        <v>0.3</v>
      </c>
    </row>
    <row r="2259" spans="1:17" hidden="1" x14ac:dyDescent="0.3">
      <c r="A2259" t="s">
        <v>11502</v>
      </c>
      <c r="B2259" t="s">
        <v>3519</v>
      </c>
      <c r="C2259" t="s">
        <v>3588</v>
      </c>
      <c r="D2259" t="s">
        <v>3589</v>
      </c>
      <c r="E2259" t="s">
        <v>3590</v>
      </c>
      <c r="F2259" t="s">
        <v>11511</v>
      </c>
      <c r="G2259" s="2">
        <v>30.718299999999999</v>
      </c>
      <c r="H2259" t="s">
        <v>11515</v>
      </c>
      <c r="I2259">
        <v>0.3</v>
      </c>
      <c r="K2259" s="3">
        <f t="shared" si="36"/>
        <v>0.3</v>
      </c>
      <c r="L2259" s="4">
        <v>39</v>
      </c>
      <c r="M2259">
        <v>67</v>
      </c>
      <c r="N2259" s="3">
        <v>0.19969999999999999</v>
      </c>
      <c r="O2259" s="3">
        <v>0.1525</v>
      </c>
      <c r="P2259" s="4">
        <f>$L2259*IF($J2259="",$I2259,VLOOKUP($J2259,margin_ranges!$E$5:$F$10,2,FALSE))</f>
        <v>11.7</v>
      </c>
      <c r="Q2259">
        <f>SUMIF($C$2:$C$4819,$C2259,$P$2:$P7076)/SUMIF($C$2:$C$4819,$C2259,$L$2:$L$4819)</f>
        <v>0.3</v>
      </c>
    </row>
    <row r="2260" spans="1:17" hidden="1" x14ac:dyDescent="0.3">
      <c r="A2260" t="s">
        <v>11502</v>
      </c>
      <c r="B2260" t="s">
        <v>1187</v>
      </c>
      <c r="C2260" t="s">
        <v>1195</v>
      </c>
      <c r="D2260" t="s">
        <v>1196</v>
      </c>
      <c r="E2260" t="s">
        <v>1197</v>
      </c>
      <c r="F2260" t="s">
        <v>11513</v>
      </c>
      <c r="G2260" s="2">
        <v>37.347000000000001</v>
      </c>
      <c r="H2260" t="s">
        <v>11512</v>
      </c>
      <c r="I2260">
        <v>0.3</v>
      </c>
      <c r="K2260" s="3">
        <f t="shared" si="36"/>
        <v>0.3</v>
      </c>
      <c r="L2260" s="4">
        <v>376</v>
      </c>
      <c r="M2260">
        <v>36</v>
      </c>
      <c r="N2260" s="3">
        <v>0.16200000000000001</v>
      </c>
      <c r="O2260" s="3">
        <v>0.1115</v>
      </c>
      <c r="P2260" s="4">
        <f>$L2260*IF($J2260="",$I2260,VLOOKUP($J2260,margin_ranges!$E$5:$F$10,2,FALSE))</f>
        <v>112.8</v>
      </c>
      <c r="Q2260">
        <f>SUMIF($C$2:$C$4819,$C2260,$P$2:$P7077)/SUMIF($C$2:$C$4819,$C2260,$L$2:$L$4819)</f>
        <v>0.3</v>
      </c>
    </row>
    <row r="2261" spans="1:17" hidden="1" x14ac:dyDescent="0.3">
      <c r="A2261" t="s">
        <v>11502</v>
      </c>
      <c r="B2261" t="s">
        <v>1187</v>
      </c>
      <c r="C2261" t="s">
        <v>1195</v>
      </c>
      <c r="D2261" t="s">
        <v>1198</v>
      </c>
      <c r="E2261" t="s">
        <v>1199</v>
      </c>
      <c r="F2261" t="s">
        <v>11513</v>
      </c>
      <c r="G2261" s="2">
        <v>37.347000000000001</v>
      </c>
      <c r="H2261" t="s">
        <v>11512</v>
      </c>
      <c r="I2261">
        <v>0.3</v>
      </c>
      <c r="K2261" s="3">
        <f t="shared" si="36"/>
        <v>0.3</v>
      </c>
      <c r="L2261" s="4">
        <v>338</v>
      </c>
      <c r="M2261">
        <v>32</v>
      </c>
      <c r="N2261" s="3">
        <v>9.11E-2</v>
      </c>
      <c r="O2261" s="3">
        <v>0.1115</v>
      </c>
      <c r="P2261" s="4">
        <f>$L2261*IF($J2261="",$I2261,VLOOKUP($J2261,margin_ranges!$E$5:$F$10,2,FALSE))</f>
        <v>101.39999999999999</v>
      </c>
      <c r="Q2261">
        <f>SUMIF($C$2:$C$4819,$C2261,$P$2:$P7078)/SUMIF($C$2:$C$4819,$C2261,$L$2:$L$4819)</f>
        <v>0.3</v>
      </c>
    </row>
    <row r="2262" spans="1:17" hidden="1" x14ac:dyDescent="0.3">
      <c r="A2262" t="s">
        <v>11502</v>
      </c>
      <c r="B2262" t="s">
        <v>1187</v>
      </c>
      <c r="C2262" t="s">
        <v>1195</v>
      </c>
      <c r="D2262" s="1" t="s">
        <v>1200</v>
      </c>
      <c r="E2262" t="s">
        <v>1201</v>
      </c>
      <c r="F2262" t="s">
        <v>11513</v>
      </c>
      <c r="G2262" s="2">
        <v>37.347000000000001</v>
      </c>
      <c r="H2262" t="s">
        <v>11512</v>
      </c>
      <c r="I2262">
        <v>0.3</v>
      </c>
      <c r="K2262" s="3">
        <f t="shared" si="36"/>
        <v>0.3</v>
      </c>
      <c r="L2262" s="4">
        <v>323</v>
      </c>
      <c r="M2262">
        <v>31</v>
      </c>
      <c r="N2262" s="3">
        <v>8.0600000000000005E-2</v>
      </c>
      <c r="O2262" s="3">
        <v>0.1115</v>
      </c>
      <c r="P2262" s="4">
        <f>$L2262*IF($J2262="",$I2262,VLOOKUP($J2262,margin_ranges!$E$5:$F$10,2,FALSE))</f>
        <v>96.899999999999991</v>
      </c>
      <c r="Q2262">
        <f>SUMIF($C$2:$C$4819,$C2262,$P$2:$P7079)/SUMIF($C$2:$C$4819,$C2262,$L$2:$L$4819)</f>
        <v>0.3</v>
      </c>
    </row>
    <row r="2263" spans="1:17" hidden="1" x14ac:dyDescent="0.3">
      <c r="A2263" t="s">
        <v>11502</v>
      </c>
      <c r="B2263" t="s">
        <v>1360</v>
      </c>
      <c r="C2263" t="s">
        <v>1869</v>
      </c>
      <c r="D2263" t="s">
        <v>1870</v>
      </c>
      <c r="E2263" t="s">
        <v>1871</v>
      </c>
      <c r="F2263" t="s">
        <v>11511</v>
      </c>
      <c r="G2263" s="2">
        <v>28</v>
      </c>
      <c r="H2263" t="s">
        <v>11512</v>
      </c>
      <c r="I2263">
        <v>0.3</v>
      </c>
      <c r="K2263" s="3">
        <f t="shared" si="36"/>
        <v>0.3</v>
      </c>
      <c r="L2263" s="4">
        <v>17</v>
      </c>
      <c r="M2263">
        <v>100</v>
      </c>
      <c r="N2263" s="3">
        <v>0.36580000000000001</v>
      </c>
      <c r="O2263" s="3">
        <v>0.36580000000000001</v>
      </c>
      <c r="P2263" s="4">
        <f>$L2263*IF($J2263="",$I2263,VLOOKUP($J2263,margin_ranges!$E$5:$F$10,2,FALSE))</f>
        <v>5.0999999999999996</v>
      </c>
      <c r="Q2263">
        <f>SUMIF($C$2:$C$4819,$C2263,$P$2:$P7080)/SUMIF($C$2:$C$4819,$C2263,$L$2:$L$4819)</f>
        <v>0.3</v>
      </c>
    </row>
    <row r="2264" spans="1:17" hidden="1" x14ac:dyDescent="0.3">
      <c r="A2264" t="s">
        <v>11502</v>
      </c>
      <c r="B2264" t="s">
        <v>3693</v>
      </c>
      <c r="C2264" s="1" t="s">
        <v>3796</v>
      </c>
      <c r="D2264" t="s">
        <v>3797</v>
      </c>
      <c r="E2264" t="s">
        <v>3798</v>
      </c>
      <c r="F2264" t="s">
        <v>11511</v>
      </c>
      <c r="G2264" s="2">
        <v>25.9618</v>
      </c>
      <c r="H2264" t="s">
        <v>11515</v>
      </c>
      <c r="I2264">
        <v>0.3</v>
      </c>
      <c r="K2264" s="3">
        <f t="shared" si="36"/>
        <v>0.3</v>
      </c>
      <c r="L2264" s="4">
        <v>41</v>
      </c>
      <c r="M2264">
        <v>96</v>
      </c>
      <c r="N2264" s="3">
        <v>0.1923</v>
      </c>
      <c r="O2264" s="3">
        <v>0.16969999999999999</v>
      </c>
      <c r="P2264" s="4">
        <f>$L2264*IF($J2264="",$I2264,VLOOKUP($J2264,margin_ranges!$E$5:$F$10,2,FALSE))</f>
        <v>12.299999999999999</v>
      </c>
      <c r="Q2264">
        <f>SUMIF($C$2:$C$4819,$C2264,$P$2:$P7081)/SUMIF($C$2:$C$4819,$C2264,$L$2:$L$4819)</f>
        <v>0.3</v>
      </c>
    </row>
    <row r="2265" spans="1:17" hidden="1" x14ac:dyDescent="0.3">
      <c r="A2265" t="s">
        <v>11502</v>
      </c>
      <c r="B2265" t="s">
        <v>5685</v>
      </c>
      <c r="C2265" t="s">
        <v>5686</v>
      </c>
      <c r="D2265" t="s">
        <v>5687</v>
      </c>
      <c r="E2265" t="s">
        <v>5688</v>
      </c>
      <c r="F2265" t="s">
        <v>11513</v>
      </c>
      <c r="G2265" s="2">
        <v>27.7941</v>
      </c>
      <c r="H2265" t="s">
        <v>11512</v>
      </c>
      <c r="I2265">
        <v>0.3</v>
      </c>
      <c r="K2265" s="3">
        <f t="shared" si="36"/>
        <v>0.3</v>
      </c>
      <c r="L2265" s="4">
        <v>148</v>
      </c>
      <c r="M2265">
        <v>30</v>
      </c>
      <c r="N2265" s="3">
        <v>8.4099999999999994E-2</v>
      </c>
      <c r="O2265" s="3">
        <v>0.1401</v>
      </c>
      <c r="P2265" s="4">
        <f>$L2265*IF($J2265="",$I2265,VLOOKUP($J2265,margin_ranges!$E$5:$F$10,2,FALSE))</f>
        <v>44.4</v>
      </c>
      <c r="Q2265">
        <f>SUMIF($C$2:$C$4819,$C2265,$P$2:$P7082)/SUMIF($C$2:$C$4819,$C2265,$L$2:$L$4819)</f>
        <v>0.3</v>
      </c>
    </row>
    <row r="2266" spans="1:17" hidden="1" x14ac:dyDescent="0.3">
      <c r="A2266" t="s">
        <v>11502</v>
      </c>
      <c r="B2266" t="s">
        <v>5685</v>
      </c>
      <c r="C2266" t="s">
        <v>5686</v>
      </c>
      <c r="D2266" s="1" t="s">
        <v>5689</v>
      </c>
      <c r="E2266" t="s">
        <v>5690</v>
      </c>
      <c r="F2266" t="s">
        <v>11513</v>
      </c>
      <c r="G2266" s="2">
        <v>27.7941</v>
      </c>
      <c r="H2266" t="s">
        <v>11512</v>
      </c>
      <c r="I2266">
        <v>0.3</v>
      </c>
      <c r="K2266" s="3">
        <f t="shared" si="36"/>
        <v>0.3</v>
      </c>
      <c r="L2266" s="4">
        <v>343</v>
      </c>
      <c r="M2266">
        <v>70</v>
      </c>
      <c r="N2266" s="3">
        <v>0.23369999999999999</v>
      </c>
      <c r="O2266" s="3">
        <v>0.1401</v>
      </c>
      <c r="P2266" s="4">
        <f>$L2266*IF($J2266="",$I2266,VLOOKUP($J2266,margin_ranges!$E$5:$F$10,2,FALSE))</f>
        <v>102.89999999999999</v>
      </c>
      <c r="Q2266">
        <f>SUMIF($C$2:$C$4819,$C2266,$P$2:$P7083)/SUMIF($C$2:$C$4819,$C2266,$L$2:$L$4819)</f>
        <v>0.3</v>
      </c>
    </row>
    <row r="2267" spans="1:17" hidden="1" x14ac:dyDescent="0.3">
      <c r="A2267" t="s">
        <v>11502</v>
      </c>
      <c r="B2267" t="s">
        <v>9878</v>
      </c>
      <c r="C2267" t="s">
        <v>9897</v>
      </c>
      <c r="D2267" t="s">
        <v>9898</v>
      </c>
      <c r="E2267" t="s">
        <v>9899</v>
      </c>
      <c r="F2267" t="s">
        <v>11511</v>
      </c>
      <c r="G2267" s="2">
        <v>28.688199999999998</v>
      </c>
      <c r="H2267" t="s">
        <v>11512</v>
      </c>
      <c r="I2267">
        <v>0.3</v>
      </c>
      <c r="K2267" s="3">
        <f t="shared" si="36"/>
        <v>0.3</v>
      </c>
      <c r="L2267" s="4">
        <v>30</v>
      </c>
      <c r="M2267">
        <v>52</v>
      </c>
      <c r="N2267" s="3">
        <v>9.0499999999999997E-2</v>
      </c>
      <c r="O2267" s="3">
        <v>8.7300000000000003E-2</v>
      </c>
      <c r="P2267" s="4">
        <f>$L2267*IF($J2267="",$I2267,VLOOKUP($J2267,margin_ranges!$E$5:$F$10,2,FALSE))</f>
        <v>9</v>
      </c>
      <c r="Q2267">
        <f>SUMIF($C$2:$C$4819,$C2267,$P$2:$P7084)/SUMIF($C$2:$C$4819,$C2267,$L$2:$L$4819)</f>
        <v>0.3</v>
      </c>
    </row>
    <row r="2268" spans="1:17" hidden="1" x14ac:dyDescent="0.3">
      <c r="A2268" t="s">
        <v>11502</v>
      </c>
      <c r="B2268" t="s">
        <v>9878</v>
      </c>
      <c r="C2268" t="s">
        <v>9897</v>
      </c>
      <c r="D2268" t="s">
        <v>9900</v>
      </c>
      <c r="E2268" t="s">
        <v>9901</v>
      </c>
      <c r="F2268" t="s">
        <v>11511</v>
      </c>
      <c r="G2268" s="2">
        <v>28.688199999999998</v>
      </c>
      <c r="H2268" t="s">
        <v>11512</v>
      </c>
      <c r="I2268">
        <v>0.3</v>
      </c>
      <c r="K2268" s="3">
        <f t="shared" si="36"/>
        <v>0.3</v>
      </c>
      <c r="L2268" s="4">
        <v>23</v>
      </c>
      <c r="M2268">
        <v>41</v>
      </c>
      <c r="N2268" s="3">
        <v>8.0399999999999999E-2</v>
      </c>
      <c r="O2268" s="3">
        <v>8.7300000000000003E-2</v>
      </c>
      <c r="P2268" s="4">
        <f>$L2268*IF($J2268="",$I2268,VLOOKUP($J2268,margin_ranges!$E$5:$F$10,2,FALSE))</f>
        <v>6.8999999999999995</v>
      </c>
      <c r="Q2268">
        <f>SUMIF($C$2:$C$4819,$C2268,$P$2:$P7085)/SUMIF($C$2:$C$4819,$C2268,$L$2:$L$4819)</f>
        <v>0.3</v>
      </c>
    </row>
    <row r="2269" spans="1:17" hidden="1" x14ac:dyDescent="0.3">
      <c r="A2269" t="s">
        <v>11502</v>
      </c>
      <c r="B2269" t="s">
        <v>6705</v>
      </c>
      <c r="C2269" t="s">
        <v>6729</v>
      </c>
      <c r="D2269" t="s">
        <v>6730</v>
      </c>
      <c r="E2269" t="s">
        <v>6731</v>
      </c>
      <c r="F2269" t="s">
        <v>11511</v>
      </c>
      <c r="G2269" s="2">
        <v>29</v>
      </c>
      <c r="H2269" t="s">
        <v>11512</v>
      </c>
      <c r="I2269">
        <v>0.3</v>
      </c>
      <c r="K2269" s="3">
        <f t="shared" si="36"/>
        <v>0.3</v>
      </c>
      <c r="L2269" s="4">
        <v>53</v>
      </c>
      <c r="M2269">
        <v>20</v>
      </c>
      <c r="N2269" s="3">
        <v>0.16450000000000001</v>
      </c>
      <c r="O2269" s="3">
        <v>0.1482</v>
      </c>
      <c r="P2269" s="4">
        <f>$L2269*IF($J2269="",$I2269,VLOOKUP($J2269,margin_ranges!$E$5:$F$10,2,FALSE))</f>
        <v>15.899999999999999</v>
      </c>
      <c r="Q2269">
        <f>SUMIF($C$2:$C$4819,$C2269,$P$2:$P7086)/SUMIF($C$2:$C$4819,$C2269,$L$2:$L$4819)</f>
        <v>0.3</v>
      </c>
    </row>
    <row r="2270" spans="1:17" hidden="1" x14ac:dyDescent="0.3">
      <c r="A2270" t="s">
        <v>11502</v>
      </c>
      <c r="B2270" t="s">
        <v>6705</v>
      </c>
      <c r="C2270" t="s">
        <v>6729</v>
      </c>
      <c r="D2270" t="s">
        <v>6732</v>
      </c>
      <c r="E2270" t="s">
        <v>6733</v>
      </c>
      <c r="F2270" t="s">
        <v>11511</v>
      </c>
      <c r="G2270" s="2">
        <v>29</v>
      </c>
      <c r="H2270" t="s">
        <v>11512</v>
      </c>
      <c r="I2270">
        <v>0.3</v>
      </c>
      <c r="K2270" s="3">
        <f t="shared" si="36"/>
        <v>0.3</v>
      </c>
      <c r="L2270" s="4">
        <v>52</v>
      </c>
      <c r="M2270">
        <v>19</v>
      </c>
      <c r="N2270" s="3">
        <v>0.13469999999999999</v>
      </c>
      <c r="O2270" s="3">
        <v>0.1482</v>
      </c>
      <c r="P2270" s="4">
        <f>$L2270*IF($J2270="",$I2270,VLOOKUP($J2270,margin_ranges!$E$5:$F$10,2,FALSE))</f>
        <v>15.6</v>
      </c>
      <c r="Q2270">
        <f>SUMIF($C$2:$C$4819,$C2270,$P$2:$P7087)/SUMIF($C$2:$C$4819,$C2270,$L$2:$L$4819)</f>
        <v>0.3</v>
      </c>
    </row>
    <row r="2271" spans="1:17" hidden="1" x14ac:dyDescent="0.3">
      <c r="A2271" t="s">
        <v>11502</v>
      </c>
      <c r="B2271" t="s">
        <v>6705</v>
      </c>
      <c r="C2271" t="s">
        <v>6729</v>
      </c>
      <c r="D2271" t="s">
        <v>6734</v>
      </c>
      <c r="E2271" t="s">
        <v>6735</v>
      </c>
      <c r="F2271" t="s">
        <v>11511</v>
      </c>
      <c r="G2271" s="2">
        <v>29</v>
      </c>
      <c r="H2271" t="s">
        <v>11512</v>
      </c>
      <c r="I2271">
        <v>0.3</v>
      </c>
      <c r="K2271" s="3">
        <f t="shared" si="36"/>
        <v>0.3</v>
      </c>
      <c r="L2271" s="4">
        <v>62</v>
      </c>
      <c r="M2271">
        <v>23</v>
      </c>
      <c r="N2271" s="3">
        <v>0.153</v>
      </c>
      <c r="O2271" s="3">
        <v>0.1482</v>
      </c>
      <c r="P2271" s="4">
        <f>$L2271*IF($J2271="",$I2271,VLOOKUP($J2271,margin_ranges!$E$5:$F$10,2,FALSE))</f>
        <v>18.599999999999998</v>
      </c>
      <c r="Q2271">
        <f>SUMIF($C$2:$C$4819,$C2271,$P$2:$P7088)/SUMIF($C$2:$C$4819,$C2271,$L$2:$L$4819)</f>
        <v>0.3</v>
      </c>
    </row>
    <row r="2272" spans="1:17" hidden="1" x14ac:dyDescent="0.3">
      <c r="A2272" t="s">
        <v>11502</v>
      </c>
      <c r="B2272" t="s">
        <v>6705</v>
      </c>
      <c r="C2272" t="s">
        <v>6729</v>
      </c>
      <c r="D2272" t="s">
        <v>6736</v>
      </c>
      <c r="E2272" t="s">
        <v>6737</v>
      </c>
      <c r="F2272" t="s">
        <v>11511</v>
      </c>
      <c r="G2272" s="2">
        <v>29</v>
      </c>
      <c r="H2272" t="s">
        <v>11512</v>
      </c>
      <c r="I2272">
        <v>0.3</v>
      </c>
      <c r="K2272" s="3">
        <f t="shared" si="36"/>
        <v>0.3</v>
      </c>
      <c r="L2272" s="4">
        <v>42</v>
      </c>
      <c r="M2272">
        <v>16</v>
      </c>
      <c r="N2272" s="3">
        <v>0.11650000000000001</v>
      </c>
      <c r="O2272" s="3">
        <v>0.1482</v>
      </c>
      <c r="P2272" s="4">
        <f>$L2272*IF($J2272="",$I2272,VLOOKUP($J2272,margin_ranges!$E$5:$F$10,2,FALSE))</f>
        <v>12.6</v>
      </c>
      <c r="Q2272">
        <f>SUMIF($C$2:$C$4819,$C2272,$P$2:$P7089)/SUMIF($C$2:$C$4819,$C2272,$L$2:$L$4819)</f>
        <v>0.3</v>
      </c>
    </row>
    <row r="2273" spans="1:17" hidden="1" x14ac:dyDescent="0.3">
      <c r="A2273" t="s">
        <v>11502</v>
      </c>
      <c r="B2273" t="s">
        <v>6705</v>
      </c>
      <c r="C2273" t="s">
        <v>6729</v>
      </c>
      <c r="D2273" t="s">
        <v>6738</v>
      </c>
      <c r="E2273" t="s">
        <v>6739</v>
      </c>
      <c r="F2273" t="s">
        <v>11511</v>
      </c>
      <c r="G2273" s="2">
        <v>29</v>
      </c>
      <c r="H2273" t="s">
        <v>11512</v>
      </c>
      <c r="I2273">
        <v>0.3</v>
      </c>
      <c r="K2273" s="3">
        <f t="shared" si="36"/>
        <v>0.3</v>
      </c>
      <c r="L2273" s="4">
        <v>59</v>
      </c>
      <c r="M2273">
        <v>22</v>
      </c>
      <c r="N2273" s="3">
        <v>0.17330000000000001</v>
      </c>
      <c r="O2273" s="3">
        <v>0.1482</v>
      </c>
      <c r="P2273" s="4">
        <f>$L2273*IF($J2273="",$I2273,VLOOKUP($J2273,margin_ranges!$E$5:$F$10,2,FALSE))</f>
        <v>17.7</v>
      </c>
      <c r="Q2273">
        <f>SUMIF($C$2:$C$4819,$C2273,$P$2:$P7090)/SUMIF($C$2:$C$4819,$C2273,$L$2:$L$4819)</f>
        <v>0.3</v>
      </c>
    </row>
    <row r="2274" spans="1:17" hidden="1" x14ac:dyDescent="0.3">
      <c r="A2274" t="s">
        <v>11502</v>
      </c>
      <c r="B2274" t="s">
        <v>3693</v>
      </c>
      <c r="C2274" t="s">
        <v>3799</v>
      </c>
      <c r="D2274" s="1" t="s">
        <v>3800</v>
      </c>
      <c r="E2274" t="s">
        <v>3801</v>
      </c>
      <c r="F2274" t="s">
        <v>11511</v>
      </c>
      <c r="G2274" s="2">
        <v>27.681999999999999</v>
      </c>
      <c r="H2274" t="s">
        <v>11515</v>
      </c>
      <c r="I2274">
        <v>0.3</v>
      </c>
      <c r="K2274" s="3">
        <f t="shared" si="36"/>
        <v>0.33739720860052808</v>
      </c>
      <c r="L2274" s="4">
        <v>46</v>
      </c>
      <c r="M2274">
        <v>2</v>
      </c>
      <c r="N2274" s="3">
        <v>0.12590000000000001</v>
      </c>
      <c r="O2274" s="3">
        <v>0.25819999999999999</v>
      </c>
      <c r="P2274" s="4">
        <f>$L2274*IF($J2274="",$I2274,VLOOKUP($J2274,margin_ranges!$E$5:$F$10,2,FALSE))</f>
        <v>13.799999999999999</v>
      </c>
      <c r="Q2274">
        <f>SUMIF($C$2:$C$4819,$C2274,$P$2:$P7091)/SUMIF($C$2:$C$4819,$C2274,$L$2:$L$4819)</f>
        <v>0.33739720860052808</v>
      </c>
    </row>
    <row r="2275" spans="1:17" hidden="1" x14ac:dyDescent="0.3">
      <c r="A2275" t="s">
        <v>11502</v>
      </c>
      <c r="B2275" t="s">
        <v>3693</v>
      </c>
      <c r="C2275" t="s">
        <v>3799</v>
      </c>
      <c r="D2275" t="s">
        <v>3802</v>
      </c>
      <c r="E2275" t="s">
        <v>3803</v>
      </c>
      <c r="F2275" t="s">
        <v>11513</v>
      </c>
      <c r="G2275" s="2">
        <v>27.681999999999999</v>
      </c>
      <c r="H2275" t="s">
        <v>11516</v>
      </c>
      <c r="I2275">
        <v>0.43</v>
      </c>
      <c r="K2275" s="3">
        <f t="shared" si="36"/>
        <v>0.33739720860052808</v>
      </c>
      <c r="L2275" s="4">
        <v>808</v>
      </c>
      <c r="M2275">
        <v>30</v>
      </c>
      <c r="N2275" s="3">
        <v>0.26279999999999998</v>
      </c>
      <c r="O2275" s="3">
        <v>0.25819999999999999</v>
      </c>
      <c r="P2275" s="4">
        <f>$L2275*IF($J2275="",$I2275,VLOOKUP($J2275,margin_ranges!$E$5:$F$10,2,FALSE))</f>
        <v>347.44</v>
      </c>
      <c r="Q2275">
        <f>SUMIF($C$2:$C$4819,$C2275,$P$2:$P7092)/SUMIF($C$2:$C$4819,$C2275,$L$2:$L$4819)</f>
        <v>0.33739720860052808</v>
      </c>
    </row>
    <row r="2276" spans="1:17" hidden="1" x14ac:dyDescent="0.3">
      <c r="A2276" t="s">
        <v>11502</v>
      </c>
      <c r="B2276" t="s">
        <v>3693</v>
      </c>
      <c r="C2276" t="s">
        <v>3799</v>
      </c>
      <c r="D2276" t="s">
        <v>3804</v>
      </c>
      <c r="E2276" t="s">
        <v>3805</v>
      </c>
      <c r="F2276" t="s">
        <v>11513</v>
      </c>
      <c r="G2276" s="2">
        <v>27.681999999999999</v>
      </c>
      <c r="H2276" t="s">
        <v>11512</v>
      </c>
      <c r="I2276">
        <v>0.3</v>
      </c>
      <c r="K2276" s="3">
        <f t="shared" si="36"/>
        <v>0.33739720860052808</v>
      </c>
      <c r="L2276" s="4">
        <v>825</v>
      </c>
      <c r="M2276">
        <v>31</v>
      </c>
      <c r="N2276" s="3">
        <v>0.28029999999999999</v>
      </c>
      <c r="O2276" s="3">
        <v>0.25819999999999999</v>
      </c>
      <c r="P2276" s="4">
        <f>$L2276*IF($J2276="",$I2276,VLOOKUP($J2276,margin_ranges!$E$5:$F$10,2,FALSE))</f>
        <v>247.5</v>
      </c>
      <c r="Q2276">
        <f>SUMIF($C$2:$C$4819,$C2276,$P$2:$P7093)/SUMIF($C$2:$C$4819,$C2276,$L$2:$L$4819)</f>
        <v>0.33739720860052808</v>
      </c>
    </row>
    <row r="2277" spans="1:17" hidden="1" x14ac:dyDescent="0.3">
      <c r="A2277" t="s">
        <v>11502</v>
      </c>
      <c r="B2277" t="s">
        <v>3693</v>
      </c>
      <c r="C2277" t="s">
        <v>3799</v>
      </c>
      <c r="D2277" t="s">
        <v>3806</v>
      </c>
      <c r="E2277" t="s">
        <v>3807</v>
      </c>
      <c r="F2277" t="s">
        <v>11511</v>
      </c>
      <c r="G2277" s="2">
        <v>27.681999999999999</v>
      </c>
      <c r="H2277" t="s">
        <v>11517</v>
      </c>
      <c r="I2277">
        <v>0.2</v>
      </c>
      <c r="K2277" s="3">
        <f t="shared" si="36"/>
        <v>0.33739720860052808</v>
      </c>
      <c r="L2277" s="4">
        <v>59</v>
      </c>
      <c r="M2277">
        <v>2</v>
      </c>
      <c r="N2277" s="3">
        <v>0.1535</v>
      </c>
      <c r="O2277" s="3">
        <v>0.25819999999999999</v>
      </c>
      <c r="P2277" s="4">
        <f>$L2277*IF($J2277="",$I2277,VLOOKUP($J2277,margin_ranges!$E$5:$F$10,2,FALSE))</f>
        <v>11.8</v>
      </c>
      <c r="Q2277">
        <f>SUMIF($C$2:$C$4819,$C2277,$P$2:$P7094)/SUMIF($C$2:$C$4819,$C2277,$L$2:$L$4819)</f>
        <v>0.33739720860052808</v>
      </c>
    </row>
    <row r="2278" spans="1:17" hidden="1" x14ac:dyDescent="0.3">
      <c r="A2278" t="s">
        <v>11502</v>
      </c>
      <c r="B2278" t="s">
        <v>3693</v>
      </c>
      <c r="C2278" t="s">
        <v>3799</v>
      </c>
      <c r="D2278" t="s">
        <v>3808</v>
      </c>
      <c r="E2278" t="s">
        <v>3809</v>
      </c>
      <c r="F2278" t="s">
        <v>11511</v>
      </c>
      <c r="G2278" s="2">
        <v>27.681999999999999</v>
      </c>
      <c r="H2278" t="s">
        <v>11515</v>
      </c>
      <c r="I2278">
        <v>0.3</v>
      </c>
      <c r="K2278" s="3">
        <f t="shared" si="36"/>
        <v>0.33739720860052808</v>
      </c>
      <c r="L2278" s="4">
        <v>43</v>
      </c>
      <c r="M2278">
        <v>2</v>
      </c>
      <c r="N2278" s="3">
        <v>0.1169</v>
      </c>
      <c r="O2278" s="3">
        <v>0.25819999999999999</v>
      </c>
      <c r="P2278" s="4">
        <f>$L2278*IF($J2278="",$I2278,VLOOKUP($J2278,margin_ranges!$E$5:$F$10,2,FALSE))</f>
        <v>12.9</v>
      </c>
      <c r="Q2278">
        <f>SUMIF($C$2:$C$4819,$C2278,$P$2:$P7095)/SUMIF($C$2:$C$4819,$C2278,$L$2:$L$4819)</f>
        <v>0.33739720860052808</v>
      </c>
    </row>
    <row r="2279" spans="1:17" hidden="1" x14ac:dyDescent="0.3">
      <c r="A2279" t="s">
        <v>11502</v>
      </c>
      <c r="B2279" t="s">
        <v>3693</v>
      </c>
      <c r="C2279" t="s">
        <v>3799</v>
      </c>
      <c r="D2279" t="s">
        <v>3810</v>
      </c>
      <c r="E2279" t="s">
        <v>3811</v>
      </c>
      <c r="F2279" t="s">
        <v>11513</v>
      </c>
      <c r="G2279" s="2">
        <v>27.681999999999999</v>
      </c>
      <c r="H2279" t="s">
        <v>11515</v>
      </c>
      <c r="I2279">
        <v>0.3</v>
      </c>
      <c r="K2279" s="3">
        <f t="shared" si="36"/>
        <v>0.33739720860052808</v>
      </c>
      <c r="L2279" s="4">
        <v>870</v>
      </c>
      <c r="M2279">
        <v>33</v>
      </c>
      <c r="N2279" s="3">
        <v>0.33639999999999998</v>
      </c>
      <c r="O2279" s="3">
        <v>0.25819999999999999</v>
      </c>
      <c r="P2279" s="4">
        <f>$L2279*IF($J2279="",$I2279,VLOOKUP($J2279,margin_ranges!$E$5:$F$10,2,FALSE))</f>
        <v>261</v>
      </c>
      <c r="Q2279">
        <f>SUMIF($C$2:$C$4819,$C2279,$P$2:$P7096)/SUMIF($C$2:$C$4819,$C2279,$L$2:$L$4819)</f>
        <v>0.33739720860052808</v>
      </c>
    </row>
    <row r="2280" spans="1:17" hidden="1" x14ac:dyDescent="0.3">
      <c r="A2280" t="s">
        <v>11502</v>
      </c>
      <c r="B2280" t="s">
        <v>4581</v>
      </c>
      <c r="C2280" t="s">
        <v>4672</v>
      </c>
      <c r="D2280" t="s">
        <v>4673</v>
      </c>
      <c r="E2280" t="s">
        <v>4674</v>
      </c>
      <c r="F2280" t="s">
        <v>11513</v>
      </c>
      <c r="G2280" s="2">
        <v>29</v>
      </c>
      <c r="H2280" t="s">
        <v>11512</v>
      </c>
      <c r="I2280">
        <v>0.3</v>
      </c>
      <c r="K2280" s="3">
        <f t="shared" si="36"/>
        <v>0.3</v>
      </c>
      <c r="L2280" s="4">
        <v>351</v>
      </c>
      <c r="M2280">
        <v>100</v>
      </c>
      <c r="N2280" s="3">
        <v>0.3518</v>
      </c>
      <c r="O2280" s="3">
        <v>0.3518</v>
      </c>
      <c r="P2280" s="4">
        <f>$L2280*IF($J2280="",$I2280,VLOOKUP($J2280,margin_ranges!$E$5:$F$10,2,FALSE))</f>
        <v>105.3</v>
      </c>
      <c r="Q2280">
        <f>SUMIF($C$2:$C$4819,$C2280,$P$2:$P7097)/SUMIF($C$2:$C$4819,$C2280,$L$2:$L$4819)</f>
        <v>0.3</v>
      </c>
    </row>
    <row r="2281" spans="1:17" hidden="1" x14ac:dyDescent="0.3">
      <c r="A2281" t="s">
        <v>11502</v>
      </c>
      <c r="B2281" t="s">
        <v>4541</v>
      </c>
      <c r="C2281" t="s">
        <v>4545</v>
      </c>
      <c r="D2281" t="s">
        <v>4546</v>
      </c>
      <c r="E2281" t="s">
        <v>4547</v>
      </c>
      <c r="F2281" t="s">
        <v>11511</v>
      </c>
      <c r="G2281" s="2">
        <v>26.248699999999999</v>
      </c>
      <c r="H2281" t="s">
        <v>11512</v>
      </c>
      <c r="I2281">
        <v>0.3</v>
      </c>
      <c r="K2281" s="3">
        <f t="shared" si="36"/>
        <v>0.3</v>
      </c>
      <c r="L2281" s="4">
        <v>267</v>
      </c>
      <c r="M2281">
        <v>54</v>
      </c>
      <c r="N2281" s="3">
        <v>0.25180000000000002</v>
      </c>
      <c r="O2281" s="3">
        <v>0.19389999999999999</v>
      </c>
      <c r="P2281" s="4">
        <f>$L2281*IF($J2281="",$I2281,VLOOKUP($J2281,margin_ranges!$E$5:$F$10,2,FALSE))</f>
        <v>80.099999999999994</v>
      </c>
      <c r="Q2281">
        <f>SUMIF($C$2:$C$4819,$C2281,$P$2:$P7098)/SUMIF($C$2:$C$4819,$C2281,$L$2:$L$4819)</f>
        <v>0.3</v>
      </c>
    </row>
    <row r="2282" spans="1:17" hidden="1" x14ac:dyDescent="0.3">
      <c r="A2282" t="s">
        <v>11502</v>
      </c>
      <c r="B2282" t="s">
        <v>4541</v>
      </c>
      <c r="C2282" t="s">
        <v>4545</v>
      </c>
      <c r="D2282" t="s">
        <v>4548</v>
      </c>
      <c r="E2282" t="s">
        <v>4549</v>
      </c>
      <c r="F2282" t="s">
        <v>11511</v>
      </c>
      <c r="G2282" s="2">
        <v>26.248699999999999</v>
      </c>
      <c r="H2282" t="s">
        <v>11515</v>
      </c>
      <c r="I2282">
        <v>0.3</v>
      </c>
      <c r="K2282" s="3">
        <f t="shared" si="36"/>
        <v>0.3</v>
      </c>
      <c r="L2282" s="4">
        <v>49</v>
      </c>
      <c r="M2282">
        <v>10</v>
      </c>
      <c r="N2282" s="3">
        <v>0.19120000000000001</v>
      </c>
      <c r="O2282" s="3">
        <v>0.19389999999999999</v>
      </c>
      <c r="P2282" s="4">
        <f>$L2282*IF($J2282="",$I2282,VLOOKUP($J2282,margin_ranges!$E$5:$F$10,2,FALSE))</f>
        <v>14.7</v>
      </c>
      <c r="Q2282">
        <f>SUMIF($C$2:$C$4819,$C2282,$P$2:$P7099)/SUMIF($C$2:$C$4819,$C2282,$L$2:$L$4819)</f>
        <v>0.3</v>
      </c>
    </row>
    <row r="2283" spans="1:17" hidden="1" x14ac:dyDescent="0.3">
      <c r="A2283" t="s">
        <v>11502</v>
      </c>
      <c r="B2283" t="s">
        <v>4541</v>
      </c>
      <c r="C2283" t="s">
        <v>4545</v>
      </c>
      <c r="D2283" s="1" t="s">
        <v>4550</v>
      </c>
      <c r="E2283" t="s">
        <v>4551</v>
      </c>
      <c r="F2283" t="s">
        <v>11511</v>
      </c>
      <c r="G2283" s="2">
        <v>26.248699999999999</v>
      </c>
      <c r="H2283" t="s">
        <v>11512</v>
      </c>
      <c r="I2283">
        <v>0.3</v>
      </c>
      <c r="K2283" s="3">
        <f t="shared" si="36"/>
        <v>0.3</v>
      </c>
      <c r="L2283" s="4">
        <v>181</v>
      </c>
      <c r="M2283">
        <v>36</v>
      </c>
      <c r="N2283" s="3">
        <v>0.1174</v>
      </c>
      <c r="O2283" s="3">
        <v>0.19389999999999999</v>
      </c>
      <c r="P2283" s="4">
        <f>$L2283*IF($J2283="",$I2283,VLOOKUP($J2283,margin_ranges!$E$5:$F$10,2,FALSE))</f>
        <v>54.3</v>
      </c>
      <c r="Q2283">
        <f>SUMIF($C$2:$C$4819,$C2283,$P$2:$P7100)/SUMIF($C$2:$C$4819,$C2283,$L$2:$L$4819)</f>
        <v>0.3</v>
      </c>
    </row>
    <row r="2284" spans="1:17" hidden="1" x14ac:dyDescent="0.3">
      <c r="A2284" t="s">
        <v>11502</v>
      </c>
      <c r="B2284" t="s">
        <v>5691</v>
      </c>
      <c r="C2284" t="s">
        <v>5697</v>
      </c>
      <c r="D2284" t="s">
        <v>5698</v>
      </c>
      <c r="E2284" t="s">
        <v>5699</v>
      </c>
      <c r="F2284" t="s">
        <v>11511</v>
      </c>
      <c r="G2284" s="2">
        <v>32.020200000000003</v>
      </c>
      <c r="H2284" t="s">
        <v>11515</v>
      </c>
      <c r="I2284">
        <v>0.3</v>
      </c>
      <c r="K2284" s="3">
        <f t="shared" si="36"/>
        <v>0.21261744966442953</v>
      </c>
      <c r="L2284" s="4">
        <v>18</v>
      </c>
      <c r="M2284">
        <v>2</v>
      </c>
      <c r="N2284" s="3">
        <v>0.1321</v>
      </c>
      <c r="O2284" s="3">
        <v>3.3500000000000002E-2</v>
      </c>
      <c r="P2284" s="4">
        <f>$L2284*IF($J2284="",$I2284,VLOOKUP($J2284,margin_ranges!$E$5:$F$10,2,FALSE))</f>
        <v>5.3999999999999995</v>
      </c>
      <c r="Q2284">
        <f>SUMIF($C$2:$C$4819,$C2284,$P$2:$P7101)/SUMIF($C$2:$C$4819,$C2284,$L$2:$L$4819)</f>
        <v>0.21261744966442953</v>
      </c>
    </row>
    <row r="2285" spans="1:17" hidden="1" x14ac:dyDescent="0.3">
      <c r="A2285" t="s">
        <v>11502</v>
      </c>
      <c r="B2285" t="s">
        <v>5691</v>
      </c>
      <c r="C2285" t="s">
        <v>5697</v>
      </c>
      <c r="D2285" t="s">
        <v>5700</v>
      </c>
      <c r="E2285" t="s">
        <v>5701</v>
      </c>
      <c r="F2285" t="s">
        <v>11513</v>
      </c>
      <c r="G2285" s="2">
        <v>32.020200000000003</v>
      </c>
      <c r="H2285" t="s">
        <v>11517</v>
      </c>
      <c r="I2285">
        <v>0.2</v>
      </c>
      <c r="K2285" s="3">
        <f t="shared" si="36"/>
        <v>0.21261744966442953</v>
      </c>
      <c r="L2285" s="4">
        <v>150</v>
      </c>
      <c r="M2285">
        <v>20</v>
      </c>
      <c r="N2285" s="3">
        <v>1.6199999999999999E-2</v>
      </c>
      <c r="O2285" s="3">
        <v>3.3500000000000002E-2</v>
      </c>
      <c r="P2285" s="4">
        <f>$L2285*IF($J2285="",$I2285,VLOOKUP($J2285,margin_ranges!$E$5:$F$10,2,FALSE))</f>
        <v>30</v>
      </c>
      <c r="Q2285">
        <f>SUMIF($C$2:$C$4819,$C2285,$P$2:$P7102)/SUMIF($C$2:$C$4819,$C2285,$L$2:$L$4819)</f>
        <v>0.21261744966442953</v>
      </c>
    </row>
    <row r="2286" spans="1:17" hidden="1" x14ac:dyDescent="0.3">
      <c r="A2286" t="s">
        <v>11502</v>
      </c>
      <c r="B2286" t="s">
        <v>5691</v>
      </c>
      <c r="C2286" t="s">
        <v>5697</v>
      </c>
      <c r="D2286" t="s">
        <v>5702</v>
      </c>
      <c r="E2286" t="s">
        <v>5703</v>
      </c>
      <c r="F2286" t="s">
        <v>11513</v>
      </c>
      <c r="G2286" s="2">
        <v>32.020200000000003</v>
      </c>
      <c r="H2286" t="s">
        <v>11517</v>
      </c>
      <c r="I2286">
        <v>0.2</v>
      </c>
      <c r="K2286" s="3">
        <f t="shared" si="36"/>
        <v>0.21261744966442953</v>
      </c>
      <c r="L2286" s="4">
        <v>501</v>
      </c>
      <c r="M2286">
        <v>67</v>
      </c>
      <c r="N2286" s="3">
        <v>4.87E-2</v>
      </c>
      <c r="O2286" s="3">
        <v>3.3500000000000002E-2</v>
      </c>
      <c r="P2286" s="4">
        <f>$L2286*IF($J2286="",$I2286,VLOOKUP($J2286,margin_ranges!$E$5:$F$10,2,FALSE))</f>
        <v>100.2</v>
      </c>
      <c r="Q2286">
        <f>SUMIF($C$2:$C$4819,$C2286,$P$2:$P7103)/SUMIF($C$2:$C$4819,$C2286,$L$2:$L$4819)</f>
        <v>0.21261744966442953</v>
      </c>
    </row>
    <row r="2287" spans="1:17" hidden="1" x14ac:dyDescent="0.3">
      <c r="A2287" t="s">
        <v>11502</v>
      </c>
      <c r="B2287" t="s">
        <v>5691</v>
      </c>
      <c r="C2287" t="s">
        <v>5697</v>
      </c>
      <c r="D2287" t="s">
        <v>5704</v>
      </c>
      <c r="E2287" t="s">
        <v>5705</v>
      </c>
      <c r="F2287" t="s">
        <v>11511</v>
      </c>
      <c r="G2287" s="2">
        <v>32.020200000000003</v>
      </c>
      <c r="H2287" t="s">
        <v>11515</v>
      </c>
      <c r="I2287">
        <v>0.3</v>
      </c>
      <c r="K2287" s="3">
        <f t="shared" si="36"/>
        <v>0.21261744966442953</v>
      </c>
      <c r="L2287" s="4">
        <v>76</v>
      </c>
      <c r="M2287">
        <v>10</v>
      </c>
      <c r="N2287" s="3">
        <v>0.1235</v>
      </c>
      <c r="O2287" s="3">
        <v>3.3500000000000002E-2</v>
      </c>
      <c r="P2287" s="4">
        <f>$L2287*IF($J2287="",$I2287,VLOOKUP($J2287,margin_ranges!$E$5:$F$10,2,FALSE))</f>
        <v>22.8</v>
      </c>
      <c r="Q2287">
        <f>SUMIF($C$2:$C$4819,$C2287,$P$2:$P7104)/SUMIF($C$2:$C$4819,$C2287,$L$2:$L$4819)</f>
        <v>0.21261744966442953</v>
      </c>
    </row>
    <row r="2288" spans="1:17" hidden="1" x14ac:dyDescent="0.3">
      <c r="A2288" t="s">
        <v>11502</v>
      </c>
      <c r="B2288" t="s">
        <v>5907</v>
      </c>
      <c r="C2288" t="s">
        <v>6091</v>
      </c>
      <c r="D2288" t="s">
        <v>6092</v>
      </c>
      <c r="E2288" t="s">
        <v>6093</v>
      </c>
      <c r="F2288" t="s">
        <v>11511</v>
      </c>
      <c r="G2288" s="2">
        <v>26.245200000000001</v>
      </c>
      <c r="H2288" t="s">
        <v>11515</v>
      </c>
      <c r="I2288">
        <v>0.3</v>
      </c>
      <c r="K2288" s="3">
        <f t="shared" si="36"/>
        <v>0.3</v>
      </c>
      <c r="L2288" s="4">
        <v>35</v>
      </c>
      <c r="M2288">
        <v>86</v>
      </c>
      <c r="N2288" s="3">
        <v>0.1167</v>
      </c>
      <c r="O2288" s="3">
        <v>0.106</v>
      </c>
      <c r="P2288" s="4">
        <f>$L2288*IF($J2288="",$I2288,VLOOKUP($J2288,margin_ranges!$E$5:$F$10,2,FALSE))</f>
        <v>10.5</v>
      </c>
      <c r="Q2288">
        <f>SUMIF($C$2:$C$4819,$C2288,$P$2:$P7105)/SUMIF($C$2:$C$4819,$C2288,$L$2:$L$4819)</f>
        <v>0.3</v>
      </c>
    </row>
    <row r="2289" spans="1:17" hidden="1" x14ac:dyDescent="0.3">
      <c r="A2289" t="s">
        <v>11502</v>
      </c>
      <c r="B2289" t="s">
        <v>5907</v>
      </c>
      <c r="C2289" t="s">
        <v>6094</v>
      </c>
      <c r="D2289" t="s">
        <v>6095</v>
      </c>
      <c r="E2289" t="s">
        <v>6096</v>
      </c>
      <c r="F2289" t="s">
        <v>11513</v>
      </c>
      <c r="G2289" s="2">
        <v>25</v>
      </c>
      <c r="H2289" t="s">
        <v>11512</v>
      </c>
      <c r="I2289">
        <v>0.3</v>
      </c>
      <c r="K2289" s="3">
        <f t="shared" si="36"/>
        <v>0.3</v>
      </c>
      <c r="L2289" s="4">
        <v>48</v>
      </c>
      <c r="M2289">
        <v>37</v>
      </c>
      <c r="N2289" s="3">
        <v>0.1135</v>
      </c>
      <c r="O2289" s="3">
        <v>0.13450000000000001</v>
      </c>
      <c r="P2289" s="4">
        <f>$L2289*IF($J2289="",$I2289,VLOOKUP($J2289,margin_ranges!$E$5:$F$10,2,FALSE))</f>
        <v>14.399999999999999</v>
      </c>
      <c r="Q2289">
        <f>SUMIF($C$2:$C$4819,$C2289,$P$2:$P7106)/SUMIF($C$2:$C$4819,$C2289,$L$2:$L$4819)</f>
        <v>0.3</v>
      </c>
    </row>
    <row r="2290" spans="1:17" hidden="1" x14ac:dyDescent="0.3">
      <c r="A2290" t="s">
        <v>11502</v>
      </c>
      <c r="B2290" t="s">
        <v>5907</v>
      </c>
      <c r="C2290" t="s">
        <v>6094</v>
      </c>
      <c r="D2290" t="s">
        <v>6097</v>
      </c>
      <c r="E2290" t="s">
        <v>6098</v>
      </c>
      <c r="F2290" t="s">
        <v>11513</v>
      </c>
      <c r="G2290" s="2">
        <v>25</v>
      </c>
      <c r="H2290" t="s">
        <v>11512</v>
      </c>
      <c r="I2290">
        <v>0.3</v>
      </c>
      <c r="K2290" s="3">
        <f t="shared" si="36"/>
        <v>0.3</v>
      </c>
      <c r="L2290" s="4">
        <v>77</v>
      </c>
      <c r="M2290">
        <v>59</v>
      </c>
      <c r="N2290" s="3">
        <v>0.16309999999999999</v>
      </c>
      <c r="O2290" s="3">
        <v>0.13450000000000001</v>
      </c>
      <c r="P2290" s="4">
        <f>$L2290*IF($J2290="",$I2290,VLOOKUP($J2290,margin_ranges!$E$5:$F$10,2,FALSE))</f>
        <v>23.099999999999998</v>
      </c>
      <c r="Q2290">
        <f>SUMIF($C$2:$C$4819,$C2290,$P$2:$P7107)/SUMIF($C$2:$C$4819,$C2290,$L$2:$L$4819)</f>
        <v>0.3</v>
      </c>
    </row>
    <row r="2291" spans="1:17" hidden="1" x14ac:dyDescent="0.3">
      <c r="A2291" t="s">
        <v>11502</v>
      </c>
      <c r="B2291" t="s">
        <v>5757</v>
      </c>
      <c r="C2291" t="s">
        <v>5758</v>
      </c>
      <c r="D2291" t="s">
        <v>5759</v>
      </c>
      <c r="E2291" t="s">
        <v>5760</v>
      </c>
      <c r="F2291" t="s">
        <v>11513</v>
      </c>
      <c r="G2291" s="2">
        <v>30</v>
      </c>
      <c r="H2291" t="s">
        <v>11515</v>
      </c>
      <c r="I2291">
        <v>0.3</v>
      </c>
      <c r="K2291" s="3">
        <f t="shared" si="36"/>
        <v>0.3</v>
      </c>
      <c r="L2291" s="4">
        <v>182</v>
      </c>
      <c r="M2291">
        <v>70</v>
      </c>
      <c r="N2291" s="3">
        <v>0.27060000000000001</v>
      </c>
      <c r="O2291" s="3">
        <v>0.2802</v>
      </c>
      <c r="P2291" s="4">
        <f>$L2291*IF($J2291="",$I2291,VLOOKUP($J2291,margin_ranges!$E$5:$F$10,2,FALSE))</f>
        <v>54.6</v>
      </c>
      <c r="Q2291">
        <f>SUMIF($C$2:$C$4819,$C2291,$P$2:$P7108)/SUMIF($C$2:$C$4819,$C2291,$L$2:$L$4819)</f>
        <v>0.3</v>
      </c>
    </row>
    <row r="2292" spans="1:17" hidden="1" x14ac:dyDescent="0.3">
      <c r="A2292" t="s">
        <v>11502</v>
      </c>
      <c r="B2292" t="s">
        <v>5757</v>
      </c>
      <c r="C2292" t="s">
        <v>5758</v>
      </c>
      <c r="D2292" t="s">
        <v>5761</v>
      </c>
      <c r="E2292" t="s">
        <v>5762</v>
      </c>
      <c r="F2292" t="s">
        <v>11513</v>
      </c>
      <c r="G2292" s="2">
        <v>30</v>
      </c>
      <c r="H2292" t="s">
        <v>11515</v>
      </c>
      <c r="I2292">
        <v>0.3</v>
      </c>
      <c r="K2292" s="3">
        <f t="shared" si="36"/>
        <v>0.3</v>
      </c>
      <c r="L2292" s="4">
        <v>77</v>
      </c>
      <c r="M2292">
        <v>30</v>
      </c>
      <c r="N2292" s="3">
        <v>0.29959999999999998</v>
      </c>
      <c r="O2292" s="3">
        <v>0.2802</v>
      </c>
      <c r="P2292" s="4">
        <f>$L2292*IF($J2292="",$I2292,VLOOKUP($J2292,margin_ranges!$E$5:$F$10,2,FALSE))</f>
        <v>23.099999999999998</v>
      </c>
      <c r="Q2292">
        <f>SUMIF($C$2:$C$4819,$C2292,$P$2:$P7109)/SUMIF($C$2:$C$4819,$C2292,$L$2:$L$4819)</f>
        <v>0.3</v>
      </c>
    </row>
    <row r="2293" spans="1:17" hidden="1" x14ac:dyDescent="0.3">
      <c r="A2293" t="s">
        <v>11502</v>
      </c>
      <c r="B2293" t="s">
        <v>5757</v>
      </c>
      <c r="C2293" t="s">
        <v>5763</v>
      </c>
      <c r="D2293" t="s">
        <v>5764</v>
      </c>
      <c r="E2293" t="s">
        <v>5765</v>
      </c>
      <c r="F2293" t="s">
        <v>11513</v>
      </c>
      <c r="G2293" s="2">
        <v>26.8279</v>
      </c>
      <c r="H2293" t="s">
        <v>11515</v>
      </c>
      <c r="I2293">
        <v>0.3</v>
      </c>
      <c r="K2293" s="3">
        <f t="shared" si="36"/>
        <v>0.3</v>
      </c>
      <c r="L2293" s="4">
        <v>899</v>
      </c>
      <c r="M2293">
        <v>63</v>
      </c>
      <c r="N2293" s="3">
        <v>0.35599999999999998</v>
      </c>
      <c r="O2293" s="3">
        <v>0.34699999999999998</v>
      </c>
      <c r="P2293" s="4">
        <f>$L2293*IF($J2293="",$I2293,VLOOKUP($J2293,margin_ranges!$E$5:$F$10,2,FALSE))</f>
        <v>269.7</v>
      </c>
      <c r="Q2293">
        <f>SUMIF($C$2:$C$4819,$C2293,$P$2:$P7110)/SUMIF($C$2:$C$4819,$C2293,$L$2:$L$4819)</f>
        <v>0.3</v>
      </c>
    </row>
    <row r="2294" spans="1:17" hidden="1" x14ac:dyDescent="0.3">
      <c r="A2294" t="s">
        <v>11502</v>
      </c>
      <c r="B2294" t="s">
        <v>5757</v>
      </c>
      <c r="C2294" t="s">
        <v>5763</v>
      </c>
      <c r="D2294" t="s">
        <v>5766</v>
      </c>
      <c r="E2294" t="s">
        <v>5767</v>
      </c>
      <c r="F2294" t="s">
        <v>11513</v>
      </c>
      <c r="G2294" s="2">
        <v>26.8279</v>
      </c>
      <c r="H2294" t="s">
        <v>11515</v>
      </c>
      <c r="I2294">
        <v>0.3</v>
      </c>
      <c r="K2294" s="3">
        <f t="shared" si="36"/>
        <v>0.3</v>
      </c>
      <c r="L2294" s="4">
        <v>518</v>
      </c>
      <c r="M2294">
        <v>37</v>
      </c>
      <c r="N2294" s="3">
        <v>0.3296</v>
      </c>
      <c r="O2294" s="3">
        <v>0.34699999999999998</v>
      </c>
      <c r="P2294" s="4">
        <f>$L2294*IF($J2294="",$I2294,VLOOKUP($J2294,margin_ranges!$E$5:$F$10,2,FALSE))</f>
        <v>155.4</v>
      </c>
      <c r="Q2294">
        <f>SUMIF($C$2:$C$4819,$C2294,$P$2:$P7111)/SUMIF($C$2:$C$4819,$C2294,$L$2:$L$4819)</f>
        <v>0.3</v>
      </c>
    </row>
    <row r="2295" spans="1:17" hidden="1" x14ac:dyDescent="0.3">
      <c r="A2295" t="s">
        <v>11502</v>
      </c>
      <c r="B2295" t="s">
        <v>5768</v>
      </c>
      <c r="C2295" t="s">
        <v>5769</v>
      </c>
      <c r="D2295" t="s">
        <v>5770</v>
      </c>
      <c r="E2295" t="s">
        <v>5771</v>
      </c>
      <c r="F2295" t="s">
        <v>11513</v>
      </c>
      <c r="G2295" s="2">
        <v>25</v>
      </c>
      <c r="H2295" t="s">
        <v>11512</v>
      </c>
      <c r="I2295">
        <v>0.3</v>
      </c>
      <c r="K2295" s="3">
        <f t="shared" si="36"/>
        <v>0.29999999999999993</v>
      </c>
      <c r="L2295" s="4">
        <v>39</v>
      </c>
      <c r="M2295">
        <v>18</v>
      </c>
      <c r="N2295" s="3">
        <v>2.2599999999999999E-2</v>
      </c>
      <c r="O2295" s="3">
        <v>3.27E-2</v>
      </c>
      <c r="P2295" s="4">
        <f>$L2295*IF($J2295="",$I2295,VLOOKUP($J2295,margin_ranges!$E$5:$F$10,2,FALSE))</f>
        <v>11.7</v>
      </c>
      <c r="Q2295">
        <f>SUMIF($C$2:$C$4819,$C2295,$P$2:$P7112)/SUMIF($C$2:$C$4819,$C2295,$L$2:$L$4819)</f>
        <v>0.29999999999999993</v>
      </c>
    </row>
    <row r="2296" spans="1:17" hidden="1" x14ac:dyDescent="0.3">
      <c r="A2296" t="s">
        <v>11502</v>
      </c>
      <c r="B2296" t="s">
        <v>5768</v>
      </c>
      <c r="C2296" t="s">
        <v>5769</v>
      </c>
      <c r="D2296" t="s">
        <v>5772</v>
      </c>
      <c r="E2296" t="s">
        <v>5773</v>
      </c>
      <c r="F2296" t="s">
        <v>11513</v>
      </c>
      <c r="G2296" s="2">
        <v>25</v>
      </c>
      <c r="H2296" t="s">
        <v>11512</v>
      </c>
      <c r="I2296">
        <v>0.3</v>
      </c>
      <c r="K2296" s="3">
        <f t="shared" si="36"/>
        <v>0.29999999999999993</v>
      </c>
      <c r="L2296" s="4">
        <v>179</v>
      </c>
      <c r="M2296">
        <v>82</v>
      </c>
      <c r="N2296" s="3">
        <v>3.5700000000000003E-2</v>
      </c>
      <c r="O2296" s="3">
        <v>3.27E-2</v>
      </c>
      <c r="P2296" s="4">
        <f>$L2296*IF($J2296="",$I2296,VLOOKUP($J2296,margin_ranges!$E$5:$F$10,2,FALSE))</f>
        <v>53.699999999999996</v>
      </c>
      <c r="Q2296">
        <f>SUMIF($C$2:$C$4819,$C2296,$P$2:$P7113)/SUMIF($C$2:$C$4819,$C2296,$L$2:$L$4819)</f>
        <v>0.29999999999999993</v>
      </c>
    </row>
    <row r="2297" spans="1:17" x14ac:dyDescent="0.3">
      <c r="A2297" t="s">
        <v>11502</v>
      </c>
      <c r="B2297" t="s">
        <v>7149</v>
      </c>
      <c r="C2297" t="s">
        <v>7150</v>
      </c>
      <c r="D2297" s="1" t="s">
        <v>7151</v>
      </c>
      <c r="E2297" t="s">
        <v>7152</v>
      </c>
      <c r="F2297" t="s">
        <v>11513</v>
      </c>
      <c r="G2297" s="2">
        <v>27.796500000000002</v>
      </c>
      <c r="H2297" t="s">
        <v>11517</v>
      </c>
      <c r="I2297">
        <v>0.2</v>
      </c>
      <c r="J2297" t="s">
        <v>11515</v>
      </c>
      <c r="K2297" s="3">
        <f t="shared" si="36"/>
        <v>0.2878499679418679</v>
      </c>
      <c r="L2297" s="4">
        <v>8607</v>
      </c>
      <c r="M2297">
        <v>46</v>
      </c>
      <c r="N2297" s="3">
        <v>0.1575</v>
      </c>
      <c r="O2297" s="3">
        <v>0.1066</v>
      </c>
      <c r="P2297" s="4">
        <f>$L2297*IF($J2297="",$I2297,VLOOKUP($J2297,margin_ranges!$E$5:$F$10,2,FALSE))</f>
        <v>2582.1</v>
      </c>
      <c r="Q2297">
        <f>SUMIF($C$2:$C$4819,$C2297,$P$2:$P7114)/SUMIF($C$2:$C$4819,$C2297,$L$2:$L$4819)</f>
        <v>0.2878499679418679</v>
      </c>
    </row>
    <row r="2298" spans="1:17" hidden="1" x14ac:dyDescent="0.3">
      <c r="A2298" t="s">
        <v>11502</v>
      </c>
      <c r="B2298" t="s">
        <v>7149</v>
      </c>
      <c r="C2298" t="s">
        <v>7150</v>
      </c>
      <c r="D2298" t="s">
        <v>7153</v>
      </c>
      <c r="E2298" t="s">
        <v>7154</v>
      </c>
      <c r="F2298" t="s">
        <v>11513</v>
      </c>
      <c r="G2298" s="2">
        <v>27.796500000000002</v>
      </c>
      <c r="H2298" t="s">
        <v>11517</v>
      </c>
      <c r="I2298">
        <v>0.2</v>
      </c>
      <c r="K2298" s="3">
        <f t="shared" si="36"/>
        <v>0.2878499679418679</v>
      </c>
      <c r="L2298" s="4">
        <v>703</v>
      </c>
      <c r="M2298">
        <v>4</v>
      </c>
      <c r="N2298" s="3">
        <v>3.2899999999999999E-2</v>
      </c>
      <c r="O2298" s="3">
        <v>0.1066</v>
      </c>
      <c r="P2298" s="4">
        <f>$L2298*IF($J2298="",$I2298,VLOOKUP($J2298,margin_ranges!$E$5:$F$10,2,FALSE))</f>
        <v>140.6</v>
      </c>
      <c r="Q2298">
        <f>SUMIF($C$2:$C$4819,$C2298,$P$2:$P7115)/SUMIF($C$2:$C$4819,$C2298,$L$2:$L$4819)</f>
        <v>0.2878499679418679</v>
      </c>
    </row>
    <row r="2299" spans="1:17" x14ac:dyDescent="0.3">
      <c r="A2299" t="s">
        <v>11502</v>
      </c>
      <c r="B2299" t="s">
        <v>7149</v>
      </c>
      <c r="C2299" t="s">
        <v>7150</v>
      </c>
      <c r="D2299" t="s">
        <v>7155</v>
      </c>
      <c r="E2299" t="s">
        <v>7156</v>
      </c>
      <c r="F2299" t="s">
        <v>11513</v>
      </c>
      <c r="G2299" s="2">
        <v>27.796500000000002</v>
      </c>
      <c r="H2299" t="s">
        <v>11517</v>
      </c>
      <c r="I2299">
        <v>0.2</v>
      </c>
      <c r="J2299" t="s">
        <v>11515</v>
      </c>
      <c r="K2299" s="3">
        <f t="shared" si="36"/>
        <v>0.2878499679418679</v>
      </c>
      <c r="L2299" s="4">
        <v>3695</v>
      </c>
      <c r="M2299">
        <v>20</v>
      </c>
      <c r="N2299" s="3">
        <v>0.1125</v>
      </c>
      <c r="O2299" s="3">
        <v>0.1066</v>
      </c>
      <c r="P2299" s="4">
        <f>$L2299*IF($J2299="",$I2299,VLOOKUP($J2299,margin_ranges!$E$5:$F$10,2,FALSE))</f>
        <v>1108.5</v>
      </c>
      <c r="Q2299">
        <f>SUMIF($C$2:$C$4819,$C2299,$P$2:$P7116)/SUMIF($C$2:$C$4819,$C2299,$L$2:$L$4819)</f>
        <v>0.2878499679418679</v>
      </c>
    </row>
    <row r="2300" spans="1:17" x14ac:dyDescent="0.3">
      <c r="A2300" t="s">
        <v>11502</v>
      </c>
      <c r="B2300" t="s">
        <v>7149</v>
      </c>
      <c r="C2300" t="s">
        <v>7150</v>
      </c>
      <c r="D2300" t="s">
        <v>7157</v>
      </c>
      <c r="E2300" t="s">
        <v>7158</v>
      </c>
      <c r="F2300" t="s">
        <v>11513</v>
      </c>
      <c r="G2300" s="2">
        <v>27.796500000000002</v>
      </c>
      <c r="H2300" t="s">
        <v>11517</v>
      </c>
      <c r="I2300">
        <v>0.2</v>
      </c>
      <c r="J2300" t="s">
        <v>11515</v>
      </c>
      <c r="K2300" s="3">
        <f t="shared" si="36"/>
        <v>0.2878499679418679</v>
      </c>
      <c r="L2300" s="4">
        <v>4140</v>
      </c>
      <c r="M2300">
        <v>22</v>
      </c>
      <c r="N2300" s="3">
        <v>0.1313</v>
      </c>
      <c r="O2300" s="3">
        <v>0.1066</v>
      </c>
      <c r="P2300" s="4">
        <f>$L2300*IF($J2300="",$I2300,VLOOKUP($J2300,margin_ranges!$E$5:$F$10,2,FALSE))</f>
        <v>1242</v>
      </c>
      <c r="Q2300">
        <f>SUMIF($C$2:$C$4819,$C2300,$P$2:$P7117)/SUMIF($C$2:$C$4819,$C2300,$L$2:$L$4819)</f>
        <v>0.2878499679418679</v>
      </c>
    </row>
    <row r="2301" spans="1:17" hidden="1" x14ac:dyDescent="0.3">
      <c r="A2301" t="s">
        <v>11502</v>
      </c>
      <c r="B2301" t="s">
        <v>7149</v>
      </c>
      <c r="C2301" t="s">
        <v>7150</v>
      </c>
      <c r="D2301" t="s">
        <v>7159</v>
      </c>
      <c r="E2301" t="s">
        <v>7160</v>
      </c>
      <c r="F2301" t="s">
        <v>11513</v>
      </c>
      <c r="G2301" s="2">
        <v>27.796500000000002</v>
      </c>
      <c r="H2301" t="s">
        <v>11517</v>
      </c>
      <c r="I2301">
        <v>0.2</v>
      </c>
      <c r="K2301" s="3">
        <f t="shared" si="36"/>
        <v>0.2878499679418679</v>
      </c>
      <c r="L2301" s="4">
        <v>31</v>
      </c>
      <c r="M2301">
        <v>0</v>
      </c>
      <c r="N2301" s="3">
        <v>7.6899999999999996E-2</v>
      </c>
      <c r="O2301" s="3">
        <v>0.1066</v>
      </c>
      <c r="P2301" s="4">
        <f>$L2301*IF($J2301="",$I2301,VLOOKUP($J2301,margin_ranges!$E$5:$F$10,2,FALSE))</f>
        <v>6.2</v>
      </c>
      <c r="Q2301">
        <f>SUMIF($C$2:$C$4819,$C2301,$P$2:$P7118)/SUMIF($C$2:$C$4819,$C2301,$L$2:$L$4819)</f>
        <v>0.2878499679418679</v>
      </c>
    </row>
    <row r="2302" spans="1:17" hidden="1" x14ac:dyDescent="0.3">
      <c r="A2302" t="s">
        <v>11502</v>
      </c>
      <c r="B2302" t="s">
        <v>7149</v>
      </c>
      <c r="C2302" t="s">
        <v>7150</v>
      </c>
      <c r="D2302" t="s">
        <v>7161</v>
      </c>
      <c r="E2302" t="s">
        <v>7162</v>
      </c>
      <c r="F2302" t="s">
        <v>11513</v>
      </c>
      <c r="G2302" s="2">
        <v>27.796500000000002</v>
      </c>
      <c r="H2302" t="s">
        <v>11517</v>
      </c>
      <c r="I2302">
        <v>0.2</v>
      </c>
      <c r="K2302" s="3">
        <f t="shared" si="36"/>
        <v>0.2878499679418679</v>
      </c>
      <c r="L2302" s="4">
        <v>1540</v>
      </c>
      <c r="M2302">
        <v>8</v>
      </c>
      <c r="N2302" s="3">
        <v>4.4600000000000001E-2</v>
      </c>
      <c r="O2302" s="3">
        <v>0.1066</v>
      </c>
      <c r="P2302" s="4">
        <f>$L2302*IF($J2302="",$I2302,VLOOKUP($J2302,margin_ranges!$E$5:$F$10,2,FALSE))</f>
        <v>308</v>
      </c>
      <c r="Q2302">
        <f>SUMIF($C$2:$C$4819,$C2302,$P$2:$P7119)/SUMIF($C$2:$C$4819,$C2302,$L$2:$L$4819)</f>
        <v>0.2878499679418679</v>
      </c>
    </row>
    <row r="2303" spans="1:17" hidden="1" x14ac:dyDescent="0.3">
      <c r="A2303" t="s">
        <v>11502</v>
      </c>
      <c r="B2303" t="s">
        <v>5793</v>
      </c>
      <c r="C2303" t="s">
        <v>5809</v>
      </c>
      <c r="D2303" t="s">
        <v>5810</v>
      </c>
      <c r="E2303" t="s">
        <v>5811</v>
      </c>
      <c r="F2303" t="s">
        <v>11511</v>
      </c>
      <c r="G2303" s="2">
        <v>32.3705</v>
      </c>
      <c r="H2303" t="s">
        <v>11515</v>
      </c>
      <c r="I2303">
        <v>0.3</v>
      </c>
      <c r="K2303" s="3">
        <f t="shared" si="36"/>
        <v>0.3</v>
      </c>
      <c r="L2303" s="4">
        <v>10</v>
      </c>
      <c r="M2303">
        <v>35</v>
      </c>
      <c r="N2303" s="3">
        <v>0.2762</v>
      </c>
      <c r="O2303" s="3">
        <v>0.2913</v>
      </c>
      <c r="P2303" s="4">
        <f>$L2303*IF($J2303="",$I2303,VLOOKUP($J2303,margin_ranges!$E$5:$F$10,2,FALSE))</f>
        <v>3</v>
      </c>
      <c r="Q2303">
        <f>SUMIF($C$2:$C$4819,$C2303,$P$2:$P7120)/SUMIF($C$2:$C$4819,$C2303,$L$2:$L$4819)</f>
        <v>0.3</v>
      </c>
    </row>
    <row r="2304" spans="1:17" hidden="1" x14ac:dyDescent="0.3">
      <c r="A2304" t="s">
        <v>11502</v>
      </c>
      <c r="B2304" t="s">
        <v>5793</v>
      </c>
      <c r="C2304" t="s">
        <v>5809</v>
      </c>
      <c r="D2304" s="1" t="s">
        <v>5812</v>
      </c>
      <c r="E2304" t="s">
        <v>5813</v>
      </c>
      <c r="F2304" t="s">
        <v>11513</v>
      </c>
      <c r="G2304" s="2">
        <v>32.3705</v>
      </c>
      <c r="H2304" t="s">
        <v>11515</v>
      </c>
      <c r="I2304">
        <v>0.3</v>
      </c>
      <c r="K2304" s="3">
        <f t="shared" si="36"/>
        <v>0.3</v>
      </c>
      <c r="L2304" s="4">
        <v>15</v>
      </c>
      <c r="M2304">
        <v>56</v>
      </c>
      <c r="N2304" s="3">
        <v>0.3</v>
      </c>
      <c r="O2304" s="3">
        <v>0.2913</v>
      </c>
      <c r="P2304" s="4">
        <f>$L2304*IF($J2304="",$I2304,VLOOKUP($J2304,margin_ranges!$E$5:$F$10,2,FALSE))</f>
        <v>4.5</v>
      </c>
      <c r="Q2304">
        <f>SUMIF($C$2:$C$4819,$C2304,$P$2:$P7121)/SUMIF($C$2:$C$4819,$C2304,$L$2:$L$4819)</f>
        <v>0.3</v>
      </c>
    </row>
    <row r="2305" spans="1:17" hidden="1" x14ac:dyDescent="0.3">
      <c r="A2305" t="s">
        <v>11502</v>
      </c>
      <c r="B2305" t="s">
        <v>5774</v>
      </c>
      <c r="C2305" t="s">
        <v>5775</v>
      </c>
      <c r="D2305" s="1" t="s">
        <v>5776</v>
      </c>
      <c r="E2305" t="s">
        <v>5777</v>
      </c>
      <c r="F2305" t="s">
        <v>11513</v>
      </c>
      <c r="G2305" s="2">
        <v>34</v>
      </c>
      <c r="H2305" t="s">
        <v>11512</v>
      </c>
      <c r="I2305">
        <v>0.3</v>
      </c>
      <c r="K2305" s="3">
        <f t="shared" si="36"/>
        <v>0.3</v>
      </c>
      <c r="L2305" s="4">
        <v>317</v>
      </c>
      <c r="M2305">
        <v>39</v>
      </c>
      <c r="N2305" s="3">
        <v>0.1014</v>
      </c>
      <c r="O2305" s="3">
        <v>0.15629999999999999</v>
      </c>
      <c r="P2305" s="4">
        <f>$L2305*IF($J2305="",$I2305,VLOOKUP($J2305,margin_ranges!$E$5:$F$10,2,FALSE))</f>
        <v>95.1</v>
      </c>
      <c r="Q2305">
        <f>SUMIF($C$2:$C$4819,$C2305,$P$2:$P7122)/SUMIF($C$2:$C$4819,$C2305,$L$2:$L$4819)</f>
        <v>0.3</v>
      </c>
    </row>
    <row r="2306" spans="1:17" hidden="1" x14ac:dyDescent="0.3">
      <c r="A2306" t="s">
        <v>11502</v>
      </c>
      <c r="B2306" t="s">
        <v>5774</v>
      </c>
      <c r="C2306" t="s">
        <v>5775</v>
      </c>
      <c r="D2306" s="1" t="s">
        <v>5778</v>
      </c>
      <c r="E2306" t="s">
        <v>5779</v>
      </c>
      <c r="F2306" t="s">
        <v>11513</v>
      </c>
      <c r="G2306" s="2">
        <v>34</v>
      </c>
      <c r="H2306" t="s">
        <v>11512</v>
      </c>
      <c r="I2306">
        <v>0.3</v>
      </c>
      <c r="K2306" s="3">
        <f t="shared" si="36"/>
        <v>0.3</v>
      </c>
      <c r="L2306" s="4">
        <v>494</v>
      </c>
      <c r="M2306">
        <v>60</v>
      </c>
      <c r="N2306" s="3">
        <v>0.2112</v>
      </c>
      <c r="O2306" s="3">
        <v>0.15629999999999999</v>
      </c>
      <c r="P2306" s="4">
        <f>$L2306*IF($J2306="",$I2306,VLOOKUP($J2306,margin_ranges!$E$5:$F$10,2,FALSE))</f>
        <v>148.19999999999999</v>
      </c>
      <c r="Q2306">
        <f>SUMIF($C$2:$C$4819,$C2306,$P$2:$P7123)/SUMIF($C$2:$C$4819,$C2306,$L$2:$L$4819)</f>
        <v>0.3</v>
      </c>
    </row>
    <row r="2307" spans="1:17" hidden="1" x14ac:dyDescent="0.3">
      <c r="A2307" t="s">
        <v>11502</v>
      </c>
      <c r="B2307" t="s">
        <v>5774</v>
      </c>
      <c r="C2307" t="s">
        <v>5780</v>
      </c>
      <c r="D2307" s="1" t="s">
        <v>5781</v>
      </c>
      <c r="E2307" t="s">
        <v>5782</v>
      </c>
      <c r="F2307" t="s">
        <v>11513</v>
      </c>
      <c r="G2307" s="2">
        <v>39</v>
      </c>
      <c r="H2307" t="s">
        <v>11512</v>
      </c>
      <c r="I2307">
        <v>0.3</v>
      </c>
      <c r="K2307" s="3">
        <f t="shared" ref="K2307:K2370" si="37">Q2307</f>
        <v>0.3</v>
      </c>
      <c r="L2307" s="4">
        <v>365</v>
      </c>
      <c r="M2307">
        <v>44</v>
      </c>
      <c r="N2307" s="3">
        <v>0.18740000000000001</v>
      </c>
      <c r="O2307" s="3">
        <v>0.21529999999999999</v>
      </c>
      <c r="P2307" s="4">
        <f>$L2307*IF($J2307="",$I2307,VLOOKUP($J2307,margin_ranges!$E$5:$F$10,2,FALSE))</f>
        <v>109.5</v>
      </c>
      <c r="Q2307">
        <f>SUMIF($C$2:$C$4819,$C2307,$P$2:$P7124)/SUMIF($C$2:$C$4819,$C2307,$L$2:$L$4819)</f>
        <v>0.3</v>
      </c>
    </row>
    <row r="2308" spans="1:17" hidden="1" x14ac:dyDescent="0.3">
      <c r="A2308" t="s">
        <v>11502</v>
      </c>
      <c r="B2308" t="s">
        <v>5774</v>
      </c>
      <c r="C2308" t="s">
        <v>5780</v>
      </c>
      <c r="D2308" t="s">
        <v>5783</v>
      </c>
      <c r="E2308" t="s">
        <v>5784</v>
      </c>
      <c r="F2308" t="s">
        <v>11513</v>
      </c>
      <c r="G2308" s="2">
        <v>39</v>
      </c>
      <c r="H2308" t="s">
        <v>11512</v>
      </c>
      <c r="I2308">
        <v>0.3</v>
      </c>
      <c r="K2308" s="3">
        <f t="shared" si="37"/>
        <v>0.3</v>
      </c>
      <c r="L2308" s="4">
        <v>471</v>
      </c>
      <c r="M2308">
        <v>56</v>
      </c>
      <c r="N2308" s="3">
        <v>0.24279999999999999</v>
      </c>
      <c r="O2308" s="3">
        <v>0.21529999999999999</v>
      </c>
      <c r="P2308" s="4">
        <f>$L2308*IF($J2308="",$I2308,VLOOKUP($J2308,margin_ranges!$E$5:$F$10,2,FALSE))</f>
        <v>141.29999999999998</v>
      </c>
      <c r="Q2308">
        <f>SUMIF($C$2:$C$4819,$C2308,$P$2:$P7125)/SUMIF($C$2:$C$4819,$C2308,$L$2:$L$4819)</f>
        <v>0.3</v>
      </c>
    </row>
    <row r="2309" spans="1:17" x14ac:dyDescent="0.3">
      <c r="A2309" t="s">
        <v>11502</v>
      </c>
      <c r="B2309" t="s">
        <v>5793</v>
      </c>
      <c r="C2309" t="s">
        <v>5814</v>
      </c>
      <c r="D2309" t="s">
        <v>5815</v>
      </c>
      <c r="E2309" t="s">
        <v>5816</v>
      </c>
      <c r="F2309" t="s">
        <v>11513</v>
      </c>
      <c r="G2309" s="2">
        <v>38.182600000000001</v>
      </c>
      <c r="H2309" t="s">
        <v>11515</v>
      </c>
      <c r="I2309">
        <v>0.3</v>
      </c>
      <c r="J2309" t="s">
        <v>11512</v>
      </c>
      <c r="K2309" s="3">
        <f t="shared" si="37"/>
        <v>0.3827478589055015</v>
      </c>
      <c r="L2309" s="4">
        <v>528</v>
      </c>
      <c r="M2309">
        <v>8</v>
      </c>
      <c r="N2309" s="3">
        <v>0.25729999999999997</v>
      </c>
      <c r="O2309" s="3">
        <v>0.245</v>
      </c>
      <c r="P2309" s="4">
        <f>$L2309*IF($J2309="",$I2309,VLOOKUP($J2309,margin_ranges!$E$5:$F$10,2,FALSE))</f>
        <v>158.4</v>
      </c>
      <c r="Q2309">
        <f>SUMIF($C$2:$C$4819,$C2309,$P$2:$P7126)/SUMIF($C$2:$C$4819,$C2309,$L$2:$L$4819)</f>
        <v>0.3827478589055015</v>
      </c>
    </row>
    <row r="2310" spans="1:17" x14ac:dyDescent="0.3">
      <c r="A2310" t="s">
        <v>11502</v>
      </c>
      <c r="B2310" t="s">
        <v>5793</v>
      </c>
      <c r="C2310" t="s">
        <v>5814</v>
      </c>
      <c r="D2310" t="s">
        <v>5817</v>
      </c>
      <c r="E2310" t="s">
        <v>5818</v>
      </c>
      <c r="F2310" t="s">
        <v>11513</v>
      </c>
      <c r="G2310" s="2">
        <v>38.182600000000001</v>
      </c>
      <c r="H2310" t="s">
        <v>11512</v>
      </c>
      <c r="I2310">
        <v>0.3</v>
      </c>
      <c r="J2310" t="s">
        <v>11514</v>
      </c>
      <c r="K2310" s="3">
        <f t="shared" si="37"/>
        <v>0.3827478589055015</v>
      </c>
      <c r="L2310" s="4">
        <v>4385</v>
      </c>
      <c r="M2310">
        <v>64</v>
      </c>
      <c r="N2310" s="3">
        <v>0.25369999999999998</v>
      </c>
      <c r="O2310" s="3">
        <v>0.245</v>
      </c>
      <c r="P2310" s="4">
        <f>$L2310*IF($J2310="",$I2310,VLOOKUP($J2310,margin_ranges!$E$5:$F$10,2,FALSE))</f>
        <v>1885.55</v>
      </c>
      <c r="Q2310">
        <f>SUMIF($C$2:$C$4819,$C2310,$P$2:$P7127)/SUMIF($C$2:$C$4819,$C2310,$L$2:$L$4819)</f>
        <v>0.3827478589055015</v>
      </c>
    </row>
    <row r="2311" spans="1:17" x14ac:dyDescent="0.3">
      <c r="A2311" t="s">
        <v>11502</v>
      </c>
      <c r="B2311" t="s">
        <v>5793</v>
      </c>
      <c r="C2311" t="s">
        <v>5814</v>
      </c>
      <c r="D2311" t="s">
        <v>5819</v>
      </c>
      <c r="E2311" t="s">
        <v>5820</v>
      </c>
      <c r="F2311" t="s">
        <v>11513</v>
      </c>
      <c r="G2311" s="2">
        <v>38.182600000000001</v>
      </c>
      <c r="H2311" t="s">
        <v>11515</v>
      </c>
      <c r="I2311">
        <v>0.3</v>
      </c>
      <c r="J2311" t="s">
        <v>11512</v>
      </c>
      <c r="K2311" s="3">
        <f t="shared" si="37"/>
        <v>0.3827478589055015</v>
      </c>
      <c r="L2311" s="4">
        <v>1976</v>
      </c>
      <c r="M2311">
        <v>29</v>
      </c>
      <c r="N2311" s="3">
        <v>0.2281</v>
      </c>
      <c r="O2311" s="3">
        <v>0.245</v>
      </c>
      <c r="P2311" s="4">
        <f>$L2311*IF($J2311="",$I2311,VLOOKUP($J2311,margin_ranges!$E$5:$F$10,2,FALSE))</f>
        <v>592.79999999999995</v>
      </c>
      <c r="Q2311">
        <f>SUMIF($C$2:$C$4819,$C2311,$P$2:$P7128)/SUMIF($C$2:$C$4819,$C2311,$L$2:$L$4819)</f>
        <v>0.3827478589055015</v>
      </c>
    </row>
    <row r="2312" spans="1:17" hidden="1" x14ac:dyDescent="0.3">
      <c r="A2312" t="s">
        <v>11502</v>
      </c>
      <c r="B2312" t="s">
        <v>5785</v>
      </c>
      <c r="C2312" t="s">
        <v>5786</v>
      </c>
      <c r="D2312" t="s">
        <v>5787</v>
      </c>
      <c r="E2312" t="s">
        <v>5788</v>
      </c>
      <c r="F2312" t="s">
        <v>11513</v>
      </c>
      <c r="G2312" s="2">
        <v>35</v>
      </c>
      <c r="H2312" t="s">
        <v>11515</v>
      </c>
      <c r="I2312">
        <v>0.3</v>
      </c>
      <c r="K2312" s="3">
        <f t="shared" si="37"/>
        <v>0.3</v>
      </c>
      <c r="L2312" s="4">
        <v>1439</v>
      </c>
      <c r="M2312">
        <v>42</v>
      </c>
      <c r="N2312" s="3">
        <v>0.2044</v>
      </c>
      <c r="O2312" s="3">
        <v>0.20330000000000001</v>
      </c>
      <c r="P2312" s="4">
        <f>$L2312*IF($J2312="",$I2312,VLOOKUP($J2312,margin_ranges!$E$5:$F$10,2,FALSE))</f>
        <v>431.7</v>
      </c>
      <c r="Q2312">
        <f>SUMIF($C$2:$C$4819,$C2312,$P$2:$P7129)/SUMIF($C$2:$C$4819,$C2312,$L$2:$L$4819)</f>
        <v>0.3</v>
      </c>
    </row>
    <row r="2313" spans="1:17" hidden="1" x14ac:dyDescent="0.3">
      <c r="A2313" t="s">
        <v>11502</v>
      </c>
      <c r="B2313" t="s">
        <v>5785</v>
      </c>
      <c r="C2313" t="s">
        <v>5786</v>
      </c>
      <c r="D2313" t="s">
        <v>5789</v>
      </c>
      <c r="E2313" t="s">
        <v>5790</v>
      </c>
      <c r="F2313" t="s">
        <v>11513</v>
      </c>
      <c r="G2313" s="2">
        <v>35</v>
      </c>
      <c r="H2313" t="s">
        <v>11515</v>
      </c>
      <c r="I2313">
        <v>0.3</v>
      </c>
      <c r="K2313" s="3">
        <f t="shared" si="37"/>
        <v>0.3</v>
      </c>
      <c r="L2313" s="4">
        <v>455</v>
      </c>
      <c r="M2313">
        <v>13</v>
      </c>
      <c r="N2313" s="3">
        <v>0.16819999999999999</v>
      </c>
      <c r="O2313" s="3">
        <v>0.20330000000000001</v>
      </c>
      <c r="P2313" s="4">
        <f>$L2313*IF($J2313="",$I2313,VLOOKUP($J2313,margin_ranges!$E$5:$F$10,2,FALSE))</f>
        <v>136.5</v>
      </c>
      <c r="Q2313">
        <f>SUMIF($C$2:$C$4819,$C2313,$P$2:$P7130)/SUMIF($C$2:$C$4819,$C2313,$L$2:$L$4819)</f>
        <v>0.3</v>
      </c>
    </row>
    <row r="2314" spans="1:17" hidden="1" x14ac:dyDescent="0.3">
      <c r="A2314" t="s">
        <v>11502</v>
      </c>
      <c r="B2314" t="s">
        <v>5785</v>
      </c>
      <c r="C2314" t="s">
        <v>5786</v>
      </c>
      <c r="D2314" t="s">
        <v>5791</v>
      </c>
      <c r="E2314" t="s">
        <v>5792</v>
      </c>
      <c r="F2314" t="s">
        <v>11513</v>
      </c>
      <c r="G2314" s="2">
        <v>35</v>
      </c>
      <c r="H2314" t="s">
        <v>11515</v>
      </c>
      <c r="I2314">
        <v>0.3</v>
      </c>
      <c r="K2314" s="3">
        <f t="shared" si="37"/>
        <v>0.3</v>
      </c>
      <c r="L2314" s="4">
        <v>1528</v>
      </c>
      <c r="M2314">
        <v>45</v>
      </c>
      <c r="N2314" s="3">
        <v>0.21490000000000001</v>
      </c>
      <c r="O2314" s="3">
        <v>0.20330000000000001</v>
      </c>
      <c r="P2314" s="4">
        <f>$L2314*IF($J2314="",$I2314,VLOOKUP($J2314,margin_ranges!$E$5:$F$10,2,FALSE))</f>
        <v>458.4</v>
      </c>
      <c r="Q2314">
        <f>SUMIF($C$2:$C$4819,$C2314,$P$2:$P7131)/SUMIF($C$2:$C$4819,$C2314,$L$2:$L$4819)</f>
        <v>0.3</v>
      </c>
    </row>
    <row r="2315" spans="1:17" x14ac:dyDescent="0.3">
      <c r="A2315" t="s">
        <v>11502</v>
      </c>
      <c r="B2315" t="s">
        <v>5793</v>
      </c>
      <c r="C2315" t="s">
        <v>5821</v>
      </c>
      <c r="D2315" t="s">
        <v>5822</v>
      </c>
      <c r="E2315" t="s">
        <v>5823</v>
      </c>
      <c r="F2315" t="s">
        <v>11513</v>
      </c>
      <c r="G2315" s="2">
        <v>39.568600000000004</v>
      </c>
      <c r="H2315" t="s">
        <v>11515</v>
      </c>
      <c r="I2315">
        <v>0.3</v>
      </c>
      <c r="J2315" t="s">
        <v>11512</v>
      </c>
      <c r="K2315" s="3">
        <f t="shared" si="37"/>
        <v>0.4187767584097859</v>
      </c>
      <c r="L2315" s="4">
        <v>734</v>
      </c>
      <c r="M2315">
        <v>9</v>
      </c>
      <c r="N2315" s="3">
        <v>0.151</v>
      </c>
      <c r="O2315" s="3">
        <v>0.15590000000000001</v>
      </c>
      <c r="P2315" s="4">
        <f>$L2315*IF($J2315="",$I2315,VLOOKUP($J2315,margin_ranges!$E$5:$F$10,2,FALSE))</f>
        <v>220.2</v>
      </c>
      <c r="Q2315">
        <f>SUMIF($C$2:$C$4819,$C2315,$P$2:$P7132)/SUMIF($C$2:$C$4819,$C2315,$L$2:$L$4819)</f>
        <v>0.4187767584097859</v>
      </c>
    </row>
    <row r="2316" spans="1:17" x14ac:dyDescent="0.3">
      <c r="A2316" t="s">
        <v>11502</v>
      </c>
      <c r="B2316" t="s">
        <v>5793</v>
      </c>
      <c r="C2316" t="s">
        <v>5821</v>
      </c>
      <c r="D2316" t="s">
        <v>5824</v>
      </c>
      <c r="E2316" t="s">
        <v>5825</v>
      </c>
      <c r="F2316" t="s">
        <v>11513</v>
      </c>
      <c r="G2316" s="2">
        <v>39.568600000000004</v>
      </c>
      <c r="H2316" t="s">
        <v>11512</v>
      </c>
      <c r="I2316">
        <v>0.3</v>
      </c>
      <c r="J2316" t="s">
        <v>11514</v>
      </c>
      <c r="K2316" s="3">
        <f t="shared" si="37"/>
        <v>0.4187767584097859</v>
      </c>
      <c r="L2316" s="4">
        <v>5519</v>
      </c>
      <c r="M2316">
        <v>65</v>
      </c>
      <c r="N2316" s="3">
        <v>0.1724</v>
      </c>
      <c r="O2316" s="3">
        <v>0.15590000000000001</v>
      </c>
      <c r="P2316" s="4">
        <f>$L2316*IF($J2316="",$I2316,VLOOKUP($J2316,margin_ranges!$E$5:$F$10,2,FALSE))</f>
        <v>2373.17</v>
      </c>
      <c r="Q2316">
        <f>SUMIF($C$2:$C$4819,$C2316,$P$2:$P7133)/SUMIF($C$2:$C$4819,$C2316,$L$2:$L$4819)</f>
        <v>0.4187767584097859</v>
      </c>
    </row>
    <row r="2317" spans="1:17" x14ac:dyDescent="0.3">
      <c r="A2317" t="s">
        <v>11502</v>
      </c>
      <c r="B2317" t="s">
        <v>5793</v>
      </c>
      <c r="C2317" t="s">
        <v>5821</v>
      </c>
      <c r="D2317" t="s">
        <v>5826</v>
      </c>
      <c r="E2317" t="s">
        <v>5827</v>
      </c>
      <c r="F2317" t="s">
        <v>11513</v>
      </c>
      <c r="G2317" s="2">
        <v>39.568600000000004</v>
      </c>
      <c r="H2317" t="s">
        <v>11515</v>
      </c>
      <c r="I2317">
        <v>0.3</v>
      </c>
      <c r="J2317" t="s">
        <v>11514</v>
      </c>
      <c r="K2317" s="3">
        <f t="shared" si="37"/>
        <v>0.4187767584097859</v>
      </c>
      <c r="L2317" s="4">
        <v>2249</v>
      </c>
      <c r="M2317">
        <v>26</v>
      </c>
      <c r="N2317" s="3">
        <v>0.14330000000000001</v>
      </c>
      <c r="O2317" s="3">
        <v>0.15590000000000001</v>
      </c>
      <c r="P2317" s="4">
        <f>$L2317*IF($J2317="",$I2317,VLOOKUP($J2317,margin_ranges!$E$5:$F$10,2,FALSE))</f>
        <v>967.06999999999994</v>
      </c>
      <c r="Q2317">
        <f>SUMIF($C$2:$C$4819,$C2317,$P$2:$P7134)/SUMIF($C$2:$C$4819,$C2317,$L$2:$L$4819)</f>
        <v>0.4187767584097859</v>
      </c>
    </row>
    <row r="2318" spans="1:17" x14ac:dyDescent="0.3">
      <c r="A2318" t="s">
        <v>11502</v>
      </c>
      <c r="B2318" t="s">
        <v>7149</v>
      </c>
      <c r="C2318" t="s">
        <v>7163</v>
      </c>
      <c r="D2318" t="s">
        <v>7164</v>
      </c>
      <c r="E2318" t="s">
        <v>7165</v>
      </c>
      <c r="F2318" t="s">
        <v>11513</v>
      </c>
      <c r="G2318" s="2">
        <v>36.979900000000001</v>
      </c>
      <c r="H2318" t="s">
        <v>11515</v>
      </c>
      <c r="I2318">
        <v>0.3</v>
      </c>
      <c r="J2318" t="s">
        <v>11512</v>
      </c>
      <c r="K2318" s="3">
        <f t="shared" si="37"/>
        <v>0.36824286162535297</v>
      </c>
      <c r="L2318" s="4">
        <v>6056</v>
      </c>
      <c r="M2318">
        <v>48</v>
      </c>
      <c r="N2318" s="3">
        <v>0.35589999999999999</v>
      </c>
      <c r="O2318" s="3">
        <v>0.34739999999999999</v>
      </c>
      <c r="P2318" s="4">
        <f>$L2318*IF($J2318="",$I2318,VLOOKUP($J2318,margin_ranges!$E$5:$F$10,2,FALSE))</f>
        <v>1816.8</v>
      </c>
      <c r="Q2318">
        <f>SUMIF($C$2:$C$4819,$C2318,$P$2:$P7135)/SUMIF($C$2:$C$4819,$C2318,$L$2:$L$4819)</f>
        <v>0.36824286162535297</v>
      </c>
    </row>
    <row r="2319" spans="1:17" x14ac:dyDescent="0.3">
      <c r="A2319" t="s">
        <v>11502</v>
      </c>
      <c r="B2319" t="s">
        <v>7149</v>
      </c>
      <c r="C2319" t="s">
        <v>7163</v>
      </c>
      <c r="D2319" t="s">
        <v>7166</v>
      </c>
      <c r="E2319" t="s">
        <v>7167</v>
      </c>
      <c r="F2319" t="s">
        <v>11513</v>
      </c>
      <c r="G2319" s="2">
        <v>36.979900000000001</v>
      </c>
      <c r="H2319" t="s">
        <v>11515</v>
      </c>
      <c r="I2319">
        <v>0.3</v>
      </c>
      <c r="J2319" t="s">
        <v>11514</v>
      </c>
      <c r="K2319" s="3">
        <f t="shared" si="37"/>
        <v>0.36824286162535297</v>
      </c>
      <c r="L2319" s="4">
        <v>4571</v>
      </c>
      <c r="M2319">
        <v>36</v>
      </c>
      <c r="N2319" s="3">
        <v>0.39829999999999999</v>
      </c>
      <c r="O2319" s="3">
        <v>0.34739999999999999</v>
      </c>
      <c r="P2319" s="4">
        <f>$L2319*IF($J2319="",$I2319,VLOOKUP($J2319,margin_ranges!$E$5:$F$10,2,FALSE))</f>
        <v>1965.53</v>
      </c>
      <c r="Q2319">
        <f>SUMIF($C$2:$C$4819,$C2319,$P$2:$P7136)/SUMIF($C$2:$C$4819,$C2319,$L$2:$L$4819)</f>
        <v>0.36824286162535297</v>
      </c>
    </row>
    <row r="2320" spans="1:17" x14ac:dyDescent="0.3">
      <c r="A2320" t="s">
        <v>11502</v>
      </c>
      <c r="B2320" t="s">
        <v>7149</v>
      </c>
      <c r="C2320" t="s">
        <v>7163</v>
      </c>
      <c r="D2320" t="s">
        <v>7168</v>
      </c>
      <c r="E2320" t="s">
        <v>7169</v>
      </c>
      <c r="F2320" t="s">
        <v>11513</v>
      </c>
      <c r="G2320" s="2">
        <v>36.979900000000001</v>
      </c>
      <c r="H2320" t="s">
        <v>11515</v>
      </c>
      <c r="I2320">
        <v>0.3</v>
      </c>
      <c r="J2320" t="s">
        <v>11514</v>
      </c>
      <c r="K2320" s="3">
        <f t="shared" si="37"/>
        <v>0.36824286162535297</v>
      </c>
      <c r="L2320" s="4">
        <v>1113</v>
      </c>
      <c r="M2320">
        <v>9</v>
      </c>
      <c r="N2320" s="3">
        <v>0.26640000000000003</v>
      </c>
      <c r="O2320" s="3">
        <v>0.34739999999999999</v>
      </c>
      <c r="P2320" s="4">
        <f>$L2320*IF($J2320="",$I2320,VLOOKUP($J2320,margin_ranges!$E$5:$F$10,2,FALSE))</f>
        <v>478.59</v>
      </c>
      <c r="Q2320">
        <f>SUMIF($C$2:$C$4819,$C2320,$P$2:$P7137)/SUMIF($C$2:$C$4819,$C2320,$L$2:$L$4819)</f>
        <v>0.36824286162535297</v>
      </c>
    </row>
    <row r="2321" spans="1:17" x14ac:dyDescent="0.3">
      <c r="A2321" t="s">
        <v>11502</v>
      </c>
      <c r="B2321" t="s">
        <v>7149</v>
      </c>
      <c r="C2321" t="s">
        <v>7163</v>
      </c>
      <c r="D2321" t="s">
        <v>7170</v>
      </c>
      <c r="E2321" t="s">
        <v>7171</v>
      </c>
      <c r="F2321" t="s">
        <v>11513</v>
      </c>
      <c r="G2321" s="2">
        <v>36.979900000000001</v>
      </c>
      <c r="H2321" t="s">
        <v>11515</v>
      </c>
      <c r="I2321">
        <v>0.3</v>
      </c>
      <c r="J2321" t="s">
        <v>11514</v>
      </c>
      <c r="K2321" s="3">
        <f t="shared" si="37"/>
        <v>0.36824286162535297</v>
      </c>
      <c r="L2321" s="4">
        <v>1008</v>
      </c>
      <c r="M2321">
        <v>8</v>
      </c>
      <c r="N2321" s="3">
        <v>0.26219999999999999</v>
      </c>
      <c r="O2321" s="3">
        <v>0.34739999999999999</v>
      </c>
      <c r="P2321" s="4">
        <f>$L2321*IF($J2321="",$I2321,VLOOKUP($J2321,margin_ranges!$E$5:$F$10,2,FALSE))</f>
        <v>433.44</v>
      </c>
      <c r="Q2321">
        <f>SUMIF($C$2:$C$4819,$C2321,$P$2:$P7138)/SUMIF($C$2:$C$4819,$C2321,$L$2:$L$4819)</f>
        <v>0.36824286162535297</v>
      </c>
    </row>
    <row r="2322" spans="1:17" hidden="1" x14ac:dyDescent="0.3">
      <c r="A2322" t="s">
        <v>11502</v>
      </c>
      <c r="B2322" t="s">
        <v>1360</v>
      </c>
      <c r="C2322" t="s">
        <v>1872</v>
      </c>
      <c r="D2322" t="s">
        <v>1873</v>
      </c>
      <c r="E2322" t="s">
        <v>1874</v>
      </c>
      <c r="F2322" t="s">
        <v>11511</v>
      </c>
      <c r="G2322" s="2">
        <v>25.1128</v>
      </c>
      <c r="H2322" t="s">
        <v>11512</v>
      </c>
      <c r="I2322">
        <v>0.3</v>
      </c>
      <c r="K2322" s="3">
        <f t="shared" si="37"/>
        <v>0.3</v>
      </c>
      <c r="L2322" s="4">
        <v>7</v>
      </c>
      <c r="M2322">
        <v>79</v>
      </c>
      <c r="N2322" s="3">
        <v>0.22459999999999999</v>
      </c>
      <c r="O2322" s="3">
        <v>0.23069999999999999</v>
      </c>
      <c r="P2322" s="4">
        <f>$L2322*IF($J2322="",$I2322,VLOOKUP($J2322,margin_ranges!$E$5:$F$10,2,FALSE))</f>
        <v>2.1</v>
      </c>
      <c r="Q2322">
        <f>SUMIF($C$2:$C$4819,$C2322,$P$2:$P7139)/SUMIF($C$2:$C$4819,$C2322,$L$2:$L$4819)</f>
        <v>0.3</v>
      </c>
    </row>
    <row r="2323" spans="1:17" hidden="1" x14ac:dyDescent="0.3">
      <c r="A2323" t="s">
        <v>11502</v>
      </c>
      <c r="B2323" t="s">
        <v>5836</v>
      </c>
      <c r="C2323" t="s">
        <v>120</v>
      </c>
      <c r="D2323" t="s">
        <v>5837</v>
      </c>
      <c r="E2323" t="s">
        <v>5838</v>
      </c>
      <c r="F2323" t="s">
        <v>11511</v>
      </c>
      <c r="G2323" s="2">
        <v>26.568200000000001</v>
      </c>
      <c r="H2323" t="s">
        <v>11515</v>
      </c>
      <c r="I2323">
        <v>0.3</v>
      </c>
      <c r="K2323" s="3">
        <f t="shared" si="37"/>
        <v>0.29062276306370793</v>
      </c>
      <c r="L2323" s="4">
        <v>66</v>
      </c>
      <c r="M2323">
        <v>2</v>
      </c>
      <c r="N2323" s="3">
        <v>0.1847</v>
      </c>
      <c r="O2323" s="3">
        <v>0.21740000000000001</v>
      </c>
      <c r="P2323" s="4">
        <f>$L2323*IF($J2323="",$I2323,VLOOKUP($J2323,margin_ranges!$E$5:$F$10,2,FALSE))</f>
        <v>19.8</v>
      </c>
      <c r="Q2323">
        <f>SUMIF($C$2:$C$4819,$C2323,$P$2:$P7140)/SUMIF($C$2:$C$4819,$C2323,$L$2:$L$4819)</f>
        <v>0.29062276306370793</v>
      </c>
    </row>
    <row r="2324" spans="1:17" hidden="1" x14ac:dyDescent="0.3">
      <c r="A2324" t="s">
        <v>11502</v>
      </c>
      <c r="B2324" t="s">
        <v>5836</v>
      </c>
      <c r="C2324" t="s">
        <v>120</v>
      </c>
      <c r="D2324" t="s">
        <v>5839</v>
      </c>
      <c r="E2324" t="s">
        <v>5840</v>
      </c>
      <c r="F2324" t="s">
        <v>11513</v>
      </c>
      <c r="G2324" s="2">
        <v>26.568200000000001</v>
      </c>
      <c r="H2324" t="s">
        <v>11515</v>
      </c>
      <c r="I2324">
        <v>0.3</v>
      </c>
      <c r="K2324" s="3">
        <f t="shared" si="37"/>
        <v>0.29062276306370793</v>
      </c>
      <c r="L2324" s="4">
        <v>1068</v>
      </c>
      <c r="M2324">
        <v>39</v>
      </c>
      <c r="N2324" s="3">
        <v>0.2223</v>
      </c>
      <c r="O2324" s="3">
        <v>0.21740000000000001</v>
      </c>
      <c r="P2324" s="4">
        <f>$L2324*IF($J2324="",$I2324,VLOOKUP($J2324,margin_ranges!$E$5:$F$10,2,FALSE))</f>
        <v>320.39999999999998</v>
      </c>
      <c r="Q2324">
        <f>SUMIF($C$2:$C$4819,$C2324,$P$2:$P7141)/SUMIF($C$2:$C$4819,$C2324,$L$2:$L$4819)</f>
        <v>0.29062276306370793</v>
      </c>
    </row>
    <row r="2325" spans="1:17" hidden="1" x14ac:dyDescent="0.3">
      <c r="A2325" t="s">
        <v>11502</v>
      </c>
      <c r="B2325" t="s">
        <v>5836</v>
      </c>
      <c r="C2325" t="s">
        <v>120</v>
      </c>
      <c r="D2325" t="s">
        <v>5841</v>
      </c>
      <c r="E2325" t="s">
        <v>5842</v>
      </c>
      <c r="F2325" t="s">
        <v>11511</v>
      </c>
      <c r="G2325" s="2">
        <v>26.568200000000001</v>
      </c>
      <c r="H2325" t="s">
        <v>11517</v>
      </c>
      <c r="I2325">
        <v>0.2</v>
      </c>
      <c r="K2325" s="3">
        <f t="shared" si="37"/>
        <v>0.29062276306370793</v>
      </c>
      <c r="L2325" s="4">
        <v>262</v>
      </c>
      <c r="M2325">
        <v>10</v>
      </c>
      <c r="N2325" s="3">
        <v>0.17730000000000001</v>
      </c>
      <c r="O2325" s="3">
        <v>0.21740000000000001</v>
      </c>
      <c r="P2325" s="4">
        <f>$L2325*IF($J2325="",$I2325,VLOOKUP($J2325,margin_ranges!$E$5:$F$10,2,FALSE))</f>
        <v>52.400000000000006</v>
      </c>
      <c r="Q2325">
        <f>SUMIF($C$2:$C$4819,$C2325,$P$2:$P7142)/SUMIF($C$2:$C$4819,$C2325,$L$2:$L$4819)</f>
        <v>0.29062276306370793</v>
      </c>
    </row>
    <row r="2326" spans="1:17" hidden="1" x14ac:dyDescent="0.3">
      <c r="A2326" t="s">
        <v>11502</v>
      </c>
      <c r="B2326" t="s">
        <v>116</v>
      </c>
      <c r="C2326" t="s">
        <v>120</v>
      </c>
      <c r="D2326" t="s">
        <v>121</v>
      </c>
      <c r="E2326" t="s">
        <v>122</v>
      </c>
      <c r="F2326" t="s">
        <v>11511</v>
      </c>
      <c r="G2326" s="2">
        <v>25</v>
      </c>
      <c r="H2326" t="s">
        <v>11512</v>
      </c>
      <c r="I2326">
        <v>0.3</v>
      </c>
      <c r="K2326" s="3">
        <f t="shared" si="37"/>
        <v>0.29062276306370793</v>
      </c>
      <c r="L2326" s="4">
        <v>51</v>
      </c>
      <c r="M2326">
        <v>100</v>
      </c>
      <c r="N2326" s="3">
        <v>0.14249999999999999</v>
      </c>
      <c r="O2326" s="3">
        <v>0.14249999999999999</v>
      </c>
      <c r="P2326" s="4">
        <f>$L2326*IF($J2326="",$I2326,VLOOKUP($J2326,margin_ranges!$E$5:$F$10,2,FALSE))</f>
        <v>15.299999999999999</v>
      </c>
      <c r="Q2326">
        <f>SUMIF($C$2:$C$4819,$C2326,$P$2:$P7143)/SUMIF($C$2:$C$4819,$C2326,$L$2:$L$4819)</f>
        <v>0.29062276306370793</v>
      </c>
    </row>
    <row r="2327" spans="1:17" hidden="1" x14ac:dyDescent="0.3">
      <c r="A2327" t="s">
        <v>11502</v>
      </c>
      <c r="B2327" t="s">
        <v>5836</v>
      </c>
      <c r="C2327" t="s">
        <v>120</v>
      </c>
      <c r="D2327" t="s">
        <v>5843</v>
      </c>
      <c r="E2327" t="s">
        <v>5844</v>
      </c>
      <c r="F2327" t="s">
        <v>11511</v>
      </c>
      <c r="G2327" s="2">
        <v>26.568200000000001</v>
      </c>
      <c r="H2327" t="s">
        <v>11515</v>
      </c>
      <c r="I2327">
        <v>0.3</v>
      </c>
      <c r="K2327" s="3">
        <f t="shared" si="37"/>
        <v>0.29062276306370793</v>
      </c>
      <c r="L2327" s="4">
        <v>607</v>
      </c>
      <c r="M2327">
        <v>22</v>
      </c>
      <c r="N2327" s="3">
        <v>0.23380000000000001</v>
      </c>
      <c r="O2327" s="3">
        <v>0.21740000000000001</v>
      </c>
      <c r="P2327" s="4">
        <f>$L2327*IF($J2327="",$I2327,VLOOKUP($J2327,margin_ranges!$E$5:$F$10,2,FALSE))</f>
        <v>182.1</v>
      </c>
      <c r="Q2327">
        <f>SUMIF($C$2:$C$4819,$C2327,$P$2:$P7144)/SUMIF($C$2:$C$4819,$C2327,$L$2:$L$4819)</f>
        <v>0.29062276306370793</v>
      </c>
    </row>
    <row r="2328" spans="1:17" hidden="1" x14ac:dyDescent="0.3">
      <c r="A2328" t="s">
        <v>11502</v>
      </c>
      <c r="B2328" t="s">
        <v>5836</v>
      </c>
      <c r="C2328" t="s">
        <v>120</v>
      </c>
      <c r="D2328" t="s">
        <v>5845</v>
      </c>
      <c r="E2328" t="s">
        <v>5846</v>
      </c>
      <c r="F2328" t="s">
        <v>11511</v>
      </c>
      <c r="G2328" s="2">
        <v>26.568200000000001</v>
      </c>
      <c r="H2328" t="s">
        <v>11515</v>
      </c>
      <c r="I2328">
        <v>0.3</v>
      </c>
      <c r="K2328" s="3">
        <f t="shared" si="37"/>
        <v>0.29062276306370793</v>
      </c>
      <c r="L2328" s="4">
        <v>53</v>
      </c>
      <c r="M2328">
        <v>2</v>
      </c>
      <c r="N2328" s="3">
        <v>0.1452</v>
      </c>
      <c r="O2328" s="3">
        <v>0.21740000000000001</v>
      </c>
      <c r="P2328" s="4">
        <f>$L2328*IF($J2328="",$I2328,VLOOKUP($J2328,margin_ranges!$E$5:$F$10,2,FALSE))</f>
        <v>15.899999999999999</v>
      </c>
      <c r="Q2328">
        <f>SUMIF($C$2:$C$4819,$C2328,$P$2:$P7145)/SUMIF($C$2:$C$4819,$C2328,$L$2:$L$4819)</f>
        <v>0.29062276306370793</v>
      </c>
    </row>
    <row r="2329" spans="1:17" hidden="1" x14ac:dyDescent="0.3">
      <c r="A2329" t="s">
        <v>11502</v>
      </c>
      <c r="B2329" t="s">
        <v>5836</v>
      </c>
      <c r="C2329" t="s">
        <v>120</v>
      </c>
      <c r="D2329" t="s">
        <v>5847</v>
      </c>
      <c r="E2329" t="s">
        <v>5848</v>
      </c>
      <c r="F2329" t="s">
        <v>11511</v>
      </c>
      <c r="G2329" s="2">
        <v>26.568200000000001</v>
      </c>
      <c r="H2329" t="s">
        <v>11515</v>
      </c>
      <c r="I2329">
        <v>0.3</v>
      </c>
      <c r="K2329" s="3">
        <f t="shared" si="37"/>
        <v>0.29062276306370793</v>
      </c>
      <c r="L2329" s="4">
        <v>220</v>
      </c>
      <c r="M2329">
        <v>8</v>
      </c>
      <c r="N2329" s="3">
        <v>0.20630000000000001</v>
      </c>
      <c r="O2329" s="3">
        <v>0.21740000000000001</v>
      </c>
      <c r="P2329" s="4">
        <f>$L2329*IF($J2329="",$I2329,VLOOKUP($J2329,margin_ranges!$E$5:$F$10,2,FALSE))</f>
        <v>66</v>
      </c>
      <c r="Q2329">
        <f>SUMIF($C$2:$C$4819,$C2329,$P$2:$P7146)/SUMIF($C$2:$C$4819,$C2329,$L$2:$L$4819)</f>
        <v>0.29062276306370793</v>
      </c>
    </row>
    <row r="2330" spans="1:17" hidden="1" x14ac:dyDescent="0.3">
      <c r="A2330" t="s">
        <v>11502</v>
      </c>
      <c r="B2330" t="s">
        <v>5836</v>
      </c>
      <c r="C2330" t="s">
        <v>120</v>
      </c>
      <c r="D2330" t="s">
        <v>5849</v>
      </c>
      <c r="E2330" t="s">
        <v>5850</v>
      </c>
      <c r="F2330" t="s">
        <v>11511</v>
      </c>
      <c r="G2330" s="2">
        <v>26.568200000000001</v>
      </c>
      <c r="H2330" t="s">
        <v>11512</v>
      </c>
      <c r="I2330">
        <v>0.3</v>
      </c>
      <c r="K2330" s="3">
        <f t="shared" si="37"/>
        <v>0.29062276306370793</v>
      </c>
      <c r="L2330" s="4">
        <v>467</v>
      </c>
      <c r="M2330">
        <v>17</v>
      </c>
      <c r="N2330" s="3">
        <v>0.23580000000000001</v>
      </c>
      <c r="O2330" s="3">
        <v>0.21740000000000001</v>
      </c>
      <c r="P2330" s="4">
        <f>$L2330*IF($J2330="",$I2330,VLOOKUP($J2330,margin_ranges!$E$5:$F$10,2,FALSE))</f>
        <v>140.1</v>
      </c>
      <c r="Q2330">
        <f>SUMIF($C$2:$C$4819,$C2330,$P$2:$P7147)/SUMIF($C$2:$C$4819,$C2330,$L$2:$L$4819)</f>
        <v>0.29062276306370793</v>
      </c>
    </row>
    <row r="2331" spans="1:17" hidden="1" x14ac:dyDescent="0.3">
      <c r="A2331" t="s">
        <v>11502</v>
      </c>
      <c r="B2331" t="s">
        <v>9357</v>
      </c>
      <c r="C2331" t="s">
        <v>9358</v>
      </c>
      <c r="D2331" t="s">
        <v>9359</v>
      </c>
      <c r="E2331" t="s">
        <v>9360</v>
      </c>
      <c r="F2331" t="s">
        <v>11511</v>
      </c>
      <c r="G2331" s="2">
        <v>25</v>
      </c>
      <c r="H2331" t="s">
        <v>11512</v>
      </c>
      <c r="I2331">
        <v>0.3</v>
      </c>
      <c r="K2331" s="3">
        <f t="shared" si="37"/>
        <v>0.3</v>
      </c>
      <c r="L2331" s="4">
        <v>27</v>
      </c>
      <c r="M2331">
        <v>18</v>
      </c>
      <c r="N2331" s="3">
        <v>0.1489</v>
      </c>
      <c r="O2331" s="3">
        <v>0.1089</v>
      </c>
      <c r="P2331" s="4">
        <f>$L2331*IF($J2331="",$I2331,VLOOKUP($J2331,margin_ranges!$E$5:$F$10,2,FALSE))</f>
        <v>8.1</v>
      </c>
      <c r="Q2331">
        <f>SUMIF($C$2:$C$4819,$C2331,$P$2:$P7148)/SUMIF($C$2:$C$4819,$C2331,$L$2:$L$4819)</f>
        <v>0.3</v>
      </c>
    </row>
    <row r="2332" spans="1:17" hidden="1" x14ac:dyDescent="0.3">
      <c r="A2332" t="s">
        <v>11502</v>
      </c>
      <c r="B2332" t="s">
        <v>9357</v>
      </c>
      <c r="C2332" t="s">
        <v>9358</v>
      </c>
      <c r="D2332" t="s">
        <v>9361</v>
      </c>
      <c r="E2332" t="s">
        <v>9362</v>
      </c>
      <c r="F2332" t="s">
        <v>11511</v>
      </c>
      <c r="G2332" s="2">
        <v>25</v>
      </c>
      <c r="H2332" t="s">
        <v>11512</v>
      </c>
      <c r="I2332">
        <v>0.3</v>
      </c>
      <c r="K2332" s="3">
        <f t="shared" si="37"/>
        <v>0.3</v>
      </c>
      <c r="L2332" s="4">
        <v>57</v>
      </c>
      <c r="M2332">
        <v>39</v>
      </c>
      <c r="N2332" s="3">
        <v>9.6299999999999997E-2</v>
      </c>
      <c r="O2332" s="3">
        <v>0.1089</v>
      </c>
      <c r="P2332" s="4">
        <f>$L2332*IF($J2332="",$I2332,VLOOKUP($J2332,margin_ranges!$E$5:$F$10,2,FALSE))</f>
        <v>17.099999999999998</v>
      </c>
      <c r="Q2332">
        <f>SUMIF($C$2:$C$4819,$C2332,$P$2:$P7149)/SUMIF($C$2:$C$4819,$C2332,$L$2:$L$4819)</f>
        <v>0.3</v>
      </c>
    </row>
    <row r="2333" spans="1:17" hidden="1" x14ac:dyDescent="0.3">
      <c r="A2333" t="s">
        <v>11502</v>
      </c>
      <c r="B2333" t="s">
        <v>9357</v>
      </c>
      <c r="C2333" t="s">
        <v>9358</v>
      </c>
      <c r="D2333" t="s">
        <v>9363</v>
      </c>
      <c r="E2333" t="s">
        <v>9364</v>
      </c>
      <c r="F2333" t="s">
        <v>11511</v>
      </c>
      <c r="G2333" s="2">
        <v>25</v>
      </c>
      <c r="H2333" t="s">
        <v>11512</v>
      </c>
      <c r="I2333">
        <v>0.3</v>
      </c>
      <c r="K2333" s="3">
        <f t="shared" si="37"/>
        <v>0.3</v>
      </c>
      <c r="L2333" s="4">
        <v>62</v>
      </c>
      <c r="M2333">
        <v>43</v>
      </c>
      <c r="N2333" s="3">
        <v>9.8699999999999996E-2</v>
      </c>
      <c r="O2333" s="3">
        <v>0.1089</v>
      </c>
      <c r="P2333" s="4">
        <f>$L2333*IF($J2333="",$I2333,VLOOKUP($J2333,margin_ranges!$E$5:$F$10,2,FALSE))</f>
        <v>18.599999999999998</v>
      </c>
      <c r="Q2333">
        <f>SUMIF($C$2:$C$4819,$C2333,$P$2:$P7150)/SUMIF($C$2:$C$4819,$C2333,$L$2:$L$4819)</f>
        <v>0.3</v>
      </c>
    </row>
    <row r="2334" spans="1:17" hidden="1" x14ac:dyDescent="0.3">
      <c r="A2334" t="s">
        <v>11502</v>
      </c>
      <c r="B2334" t="s">
        <v>7227</v>
      </c>
      <c r="C2334" t="s">
        <v>7231</v>
      </c>
      <c r="D2334" t="s">
        <v>7232</v>
      </c>
      <c r="E2334" t="s">
        <v>7233</v>
      </c>
      <c r="F2334" t="s">
        <v>11511</v>
      </c>
      <c r="G2334" s="2">
        <v>25</v>
      </c>
      <c r="H2334" t="s">
        <v>11515</v>
      </c>
      <c r="I2334">
        <v>0.3</v>
      </c>
      <c r="K2334" s="3">
        <f t="shared" si="37"/>
        <v>0.3</v>
      </c>
      <c r="L2334" s="4">
        <v>14</v>
      </c>
      <c r="M2334">
        <v>100</v>
      </c>
      <c r="N2334" s="3">
        <v>0.50860000000000005</v>
      </c>
      <c r="O2334" s="3">
        <v>0.50860000000000005</v>
      </c>
      <c r="P2334" s="4">
        <f>$L2334*IF($J2334="",$I2334,VLOOKUP($J2334,margin_ranges!$E$5:$F$10,2,FALSE))</f>
        <v>4.2</v>
      </c>
      <c r="Q2334">
        <f>SUMIF($C$2:$C$4819,$C2334,$P$2:$P7151)/SUMIF($C$2:$C$4819,$C2334,$L$2:$L$4819)</f>
        <v>0.3</v>
      </c>
    </row>
    <row r="2335" spans="1:17" hidden="1" x14ac:dyDescent="0.3">
      <c r="A2335" t="s">
        <v>11502</v>
      </c>
      <c r="B2335" t="s">
        <v>1360</v>
      </c>
      <c r="C2335" t="s">
        <v>1875</v>
      </c>
      <c r="D2335" s="1" t="s">
        <v>1876</v>
      </c>
      <c r="E2335" t="s">
        <v>1877</v>
      </c>
      <c r="F2335" t="s">
        <v>11511</v>
      </c>
      <c r="G2335" s="2">
        <v>29</v>
      </c>
      <c r="H2335" t="s">
        <v>11512</v>
      </c>
      <c r="I2335">
        <v>0.3</v>
      </c>
      <c r="K2335" s="3">
        <f t="shared" si="37"/>
        <v>0.29999999999999993</v>
      </c>
      <c r="L2335" s="4">
        <v>137</v>
      </c>
      <c r="M2335">
        <v>46</v>
      </c>
      <c r="N2335" s="3">
        <v>0.36909999999999998</v>
      </c>
      <c r="O2335" s="3">
        <v>0.3871</v>
      </c>
      <c r="P2335" s="4">
        <f>$L2335*IF($J2335="",$I2335,VLOOKUP($J2335,margin_ranges!$E$5:$F$10,2,FALSE))</f>
        <v>41.1</v>
      </c>
      <c r="Q2335">
        <f>SUMIF($C$2:$C$4819,$C2335,$P$2:$P7152)/SUMIF($C$2:$C$4819,$C2335,$L$2:$L$4819)</f>
        <v>0.29999999999999993</v>
      </c>
    </row>
    <row r="2336" spans="1:17" hidden="1" x14ac:dyDescent="0.3">
      <c r="A2336" t="s">
        <v>11502</v>
      </c>
      <c r="B2336" t="s">
        <v>1360</v>
      </c>
      <c r="C2336" t="s">
        <v>1875</v>
      </c>
      <c r="D2336" t="s">
        <v>1878</v>
      </c>
      <c r="E2336" t="s">
        <v>1879</v>
      </c>
      <c r="F2336" t="s">
        <v>11511</v>
      </c>
      <c r="G2336" s="2">
        <v>29</v>
      </c>
      <c r="H2336" t="s">
        <v>11512</v>
      </c>
      <c r="I2336">
        <v>0.3</v>
      </c>
      <c r="K2336" s="3">
        <f t="shared" si="37"/>
        <v>0.29999999999999993</v>
      </c>
      <c r="L2336" s="4">
        <v>84</v>
      </c>
      <c r="M2336">
        <v>28</v>
      </c>
      <c r="N2336" s="3">
        <v>0.39729999999999999</v>
      </c>
      <c r="O2336" s="3">
        <v>0.3871</v>
      </c>
      <c r="P2336" s="4">
        <f>$L2336*IF($J2336="",$I2336,VLOOKUP($J2336,margin_ranges!$E$5:$F$10,2,FALSE))</f>
        <v>25.2</v>
      </c>
      <c r="Q2336">
        <f>SUMIF($C$2:$C$4819,$C2336,$P$2:$P7153)/SUMIF($C$2:$C$4819,$C2336,$L$2:$L$4819)</f>
        <v>0.29999999999999993</v>
      </c>
    </row>
    <row r="2337" spans="1:17" hidden="1" x14ac:dyDescent="0.3">
      <c r="A2337" t="s">
        <v>11502</v>
      </c>
      <c r="B2337" t="s">
        <v>1360</v>
      </c>
      <c r="C2337" s="1" t="s">
        <v>1875</v>
      </c>
      <c r="D2337" t="s">
        <v>1880</v>
      </c>
      <c r="E2337" t="s">
        <v>1881</v>
      </c>
      <c r="F2337" t="s">
        <v>11511</v>
      </c>
      <c r="G2337" s="2">
        <v>29</v>
      </c>
      <c r="H2337" t="s">
        <v>11512</v>
      </c>
      <c r="I2337">
        <v>0.3</v>
      </c>
      <c r="K2337" s="3">
        <f t="shared" si="37"/>
        <v>0.29999999999999993</v>
      </c>
      <c r="L2337" s="4">
        <v>63</v>
      </c>
      <c r="M2337">
        <v>21</v>
      </c>
      <c r="N2337" s="3">
        <v>0.42630000000000001</v>
      </c>
      <c r="O2337" s="3">
        <v>0.3871</v>
      </c>
      <c r="P2337" s="4">
        <f>$L2337*IF($J2337="",$I2337,VLOOKUP($J2337,margin_ranges!$E$5:$F$10,2,FALSE))</f>
        <v>18.899999999999999</v>
      </c>
      <c r="Q2337">
        <f>SUMIF($C$2:$C$4819,$C2337,$P$2:$P7154)/SUMIF($C$2:$C$4819,$C2337,$L$2:$L$4819)</f>
        <v>0.29999999999999993</v>
      </c>
    </row>
    <row r="2338" spans="1:17" hidden="1" x14ac:dyDescent="0.3">
      <c r="A2338" t="s">
        <v>11502</v>
      </c>
      <c r="B2338" t="s">
        <v>1360</v>
      </c>
      <c r="C2338" t="s">
        <v>1875</v>
      </c>
      <c r="D2338" s="1" t="s">
        <v>1882</v>
      </c>
      <c r="E2338" t="s">
        <v>1883</v>
      </c>
      <c r="F2338" t="s">
        <v>11511</v>
      </c>
      <c r="G2338" s="2">
        <v>29</v>
      </c>
      <c r="H2338" t="s">
        <v>11512</v>
      </c>
      <c r="I2338">
        <v>0.3</v>
      </c>
      <c r="K2338" s="3">
        <f t="shared" si="37"/>
        <v>0.29999999999999993</v>
      </c>
      <c r="L2338" s="4">
        <v>12</v>
      </c>
      <c r="M2338">
        <v>4</v>
      </c>
      <c r="N2338" s="3">
        <v>0.35289999999999999</v>
      </c>
      <c r="O2338" s="3">
        <v>0.3871</v>
      </c>
      <c r="P2338" s="4">
        <f>$L2338*IF($J2338="",$I2338,VLOOKUP($J2338,margin_ranges!$E$5:$F$10,2,FALSE))</f>
        <v>3.5999999999999996</v>
      </c>
      <c r="Q2338">
        <f>SUMIF($C$2:$C$4819,$C2338,$P$2:$P7155)/SUMIF($C$2:$C$4819,$C2338,$L$2:$L$4819)</f>
        <v>0.29999999999999993</v>
      </c>
    </row>
    <row r="2339" spans="1:17" hidden="1" x14ac:dyDescent="0.3">
      <c r="A2339" t="s">
        <v>11502</v>
      </c>
      <c r="B2339" t="s">
        <v>9426</v>
      </c>
      <c r="C2339" t="s">
        <v>9434</v>
      </c>
      <c r="D2339" t="s">
        <v>9435</v>
      </c>
      <c r="E2339" t="s">
        <v>9436</v>
      </c>
      <c r="F2339" t="s">
        <v>11511</v>
      </c>
      <c r="G2339" s="2">
        <v>29</v>
      </c>
      <c r="H2339" t="s">
        <v>11512</v>
      </c>
      <c r="I2339">
        <v>0.3</v>
      </c>
      <c r="K2339" s="3">
        <f t="shared" si="37"/>
        <v>0.3</v>
      </c>
      <c r="L2339" s="4">
        <v>66</v>
      </c>
      <c r="M2339">
        <v>16</v>
      </c>
      <c r="N2339" s="3">
        <v>0.155</v>
      </c>
      <c r="O2339" s="3">
        <v>0.20480000000000001</v>
      </c>
      <c r="P2339" s="4">
        <f>$L2339*IF($J2339="",$I2339,VLOOKUP($J2339,margin_ranges!$E$5:$F$10,2,FALSE))</f>
        <v>19.8</v>
      </c>
      <c r="Q2339">
        <f>SUMIF($C$2:$C$4819,$C2339,$P$2:$P7156)/SUMIF($C$2:$C$4819,$C2339,$L$2:$L$4819)</f>
        <v>0.3</v>
      </c>
    </row>
    <row r="2340" spans="1:17" hidden="1" x14ac:dyDescent="0.3">
      <c r="A2340" t="s">
        <v>11502</v>
      </c>
      <c r="B2340" t="s">
        <v>9426</v>
      </c>
      <c r="C2340" t="s">
        <v>9434</v>
      </c>
      <c r="D2340" t="s">
        <v>9437</v>
      </c>
      <c r="E2340" t="s">
        <v>9438</v>
      </c>
      <c r="F2340" t="s">
        <v>11511</v>
      </c>
      <c r="G2340" s="2">
        <v>29</v>
      </c>
      <c r="H2340" t="s">
        <v>11512</v>
      </c>
      <c r="I2340">
        <v>0.3</v>
      </c>
      <c r="K2340" s="3">
        <f t="shared" si="37"/>
        <v>0.3</v>
      </c>
      <c r="L2340" s="4">
        <v>73</v>
      </c>
      <c r="M2340">
        <v>18</v>
      </c>
      <c r="N2340" s="3">
        <v>0.1618</v>
      </c>
      <c r="O2340" s="3">
        <v>0.20480000000000001</v>
      </c>
      <c r="P2340" s="4">
        <f>$L2340*IF($J2340="",$I2340,VLOOKUP($J2340,margin_ranges!$E$5:$F$10,2,FALSE))</f>
        <v>21.9</v>
      </c>
      <c r="Q2340">
        <f>SUMIF($C$2:$C$4819,$C2340,$P$2:$P7157)/SUMIF($C$2:$C$4819,$C2340,$L$2:$L$4819)</f>
        <v>0.3</v>
      </c>
    </row>
    <row r="2341" spans="1:17" hidden="1" x14ac:dyDescent="0.3">
      <c r="A2341" t="s">
        <v>11502</v>
      </c>
      <c r="B2341" t="s">
        <v>9426</v>
      </c>
      <c r="C2341" t="s">
        <v>9434</v>
      </c>
      <c r="D2341" t="s">
        <v>9439</v>
      </c>
      <c r="E2341" t="s">
        <v>9440</v>
      </c>
      <c r="F2341" t="s">
        <v>11511</v>
      </c>
      <c r="G2341" s="2">
        <v>29</v>
      </c>
      <c r="H2341" t="s">
        <v>11512</v>
      </c>
      <c r="I2341">
        <v>0.3</v>
      </c>
      <c r="K2341" s="3">
        <f t="shared" si="37"/>
        <v>0.3</v>
      </c>
      <c r="L2341" s="4">
        <v>130</v>
      </c>
      <c r="M2341">
        <v>32</v>
      </c>
      <c r="N2341" s="3">
        <v>0.21909999999999999</v>
      </c>
      <c r="O2341" s="3">
        <v>0.20480000000000001</v>
      </c>
      <c r="P2341" s="4">
        <f>$L2341*IF($J2341="",$I2341,VLOOKUP($J2341,margin_ranges!$E$5:$F$10,2,FALSE))</f>
        <v>39</v>
      </c>
      <c r="Q2341">
        <f>SUMIF($C$2:$C$4819,$C2341,$P$2:$P7158)/SUMIF($C$2:$C$4819,$C2341,$L$2:$L$4819)</f>
        <v>0.3</v>
      </c>
    </row>
    <row r="2342" spans="1:17" hidden="1" x14ac:dyDescent="0.3">
      <c r="A2342" t="s">
        <v>11502</v>
      </c>
      <c r="B2342" t="s">
        <v>9426</v>
      </c>
      <c r="C2342" t="s">
        <v>9434</v>
      </c>
      <c r="D2342" t="s">
        <v>9441</v>
      </c>
      <c r="E2342" t="s">
        <v>9442</v>
      </c>
      <c r="F2342" t="s">
        <v>11511</v>
      </c>
      <c r="G2342" s="2">
        <v>29</v>
      </c>
      <c r="H2342" t="s">
        <v>11512</v>
      </c>
      <c r="I2342">
        <v>0.3</v>
      </c>
      <c r="K2342" s="3">
        <f t="shared" si="37"/>
        <v>0.3</v>
      </c>
      <c r="L2342" s="4">
        <v>139</v>
      </c>
      <c r="M2342">
        <v>34</v>
      </c>
      <c r="N2342" s="3">
        <v>0.27189999999999998</v>
      </c>
      <c r="O2342" s="3">
        <v>0.20480000000000001</v>
      </c>
      <c r="P2342" s="4">
        <f>$L2342*IF($J2342="",$I2342,VLOOKUP($J2342,margin_ranges!$E$5:$F$10,2,FALSE))</f>
        <v>41.699999999999996</v>
      </c>
      <c r="Q2342">
        <f>SUMIF($C$2:$C$4819,$C2342,$P$2:$P7159)/SUMIF($C$2:$C$4819,$C2342,$L$2:$L$4819)</f>
        <v>0.3</v>
      </c>
    </row>
    <row r="2343" spans="1:17" hidden="1" x14ac:dyDescent="0.3">
      <c r="A2343" t="s">
        <v>11502</v>
      </c>
      <c r="B2343" t="s">
        <v>8256</v>
      </c>
      <c r="C2343" t="s">
        <v>8326</v>
      </c>
      <c r="D2343" t="s">
        <v>8327</v>
      </c>
      <c r="E2343" t="s">
        <v>8328</v>
      </c>
      <c r="F2343" t="s">
        <v>11511</v>
      </c>
      <c r="G2343" s="2">
        <v>34</v>
      </c>
      <c r="H2343" t="s">
        <v>11512</v>
      </c>
      <c r="I2343">
        <v>0.3</v>
      </c>
      <c r="K2343" s="3">
        <f t="shared" si="37"/>
        <v>0.3</v>
      </c>
      <c r="L2343" s="4">
        <v>190</v>
      </c>
      <c r="M2343">
        <v>33</v>
      </c>
      <c r="N2343" s="3">
        <v>0.2427</v>
      </c>
      <c r="O2343" s="3">
        <v>0.32640000000000002</v>
      </c>
      <c r="P2343" s="4">
        <f>$L2343*IF($J2343="",$I2343,VLOOKUP($J2343,margin_ranges!$E$5:$F$10,2,FALSE))</f>
        <v>57</v>
      </c>
      <c r="Q2343">
        <f>SUMIF($C$2:$C$4819,$C2343,$P$2:$P7160)/SUMIF($C$2:$C$4819,$C2343,$L$2:$L$4819)</f>
        <v>0.3</v>
      </c>
    </row>
    <row r="2344" spans="1:17" hidden="1" x14ac:dyDescent="0.3">
      <c r="A2344" t="s">
        <v>11502</v>
      </c>
      <c r="B2344" t="s">
        <v>8256</v>
      </c>
      <c r="C2344" t="s">
        <v>8326</v>
      </c>
      <c r="D2344" t="s">
        <v>8329</v>
      </c>
      <c r="E2344" t="s">
        <v>8330</v>
      </c>
      <c r="F2344" t="s">
        <v>11513</v>
      </c>
      <c r="G2344" s="2">
        <v>34</v>
      </c>
      <c r="H2344" t="s">
        <v>11512</v>
      </c>
      <c r="I2344">
        <v>0.3</v>
      </c>
      <c r="K2344" s="3">
        <f t="shared" si="37"/>
        <v>0.3</v>
      </c>
      <c r="L2344" s="4">
        <v>390</v>
      </c>
      <c r="M2344">
        <v>67</v>
      </c>
      <c r="N2344" s="3">
        <v>0.37569999999999998</v>
      </c>
      <c r="O2344" s="3">
        <v>0.32640000000000002</v>
      </c>
      <c r="P2344" s="4">
        <f>$L2344*IF($J2344="",$I2344,VLOOKUP($J2344,margin_ranges!$E$5:$F$10,2,FALSE))</f>
        <v>117</v>
      </c>
      <c r="Q2344">
        <f>SUMIF($C$2:$C$4819,$C2344,$P$2:$P7161)/SUMIF($C$2:$C$4819,$C2344,$L$2:$L$4819)</f>
        <v>0.3</v>
      </c>
    </row>
    <row r="2345" spans="1:17" hidden="1" x14ac:dyDescent="0.3">
      <c r="A2345" t="s">
        <v>11502</v>
      </c>
      <c r="B2345" t="s">
        <v>5863</v>
      </c>
      <c r="C2345" t="s">
        <v>5073</v>
      </c>
      <c r="D2345" t="s">
        <v>5864</v>
      </c>
      <c r="E2345" t="s">
        <v>5865</v>
      </c>
      <c r="F2345" t="s">
        <v>11511</v>
      </c>
      <c r="G2345" s="2">
        <v>24.834</v>
      </c>
      <c r="H2345" t="s">
        <v>11517</v>
      </c>
      <c r="I2345">
        <v>0.2</v>
      </c>
      <c r="K2345" s="3">
        <f t="shared" si="37"/>
        <v>0.23477188655980272</v>
      </c>
      <c r="L2345" s="4">
        <v>146</v>
      </c>
      <c r="M2345">
        <v>28</v>
      </c>
      <c r="N2345" s="3">
        <v>0.3836</v>
      </c>
      <c r="O2345" s="3">
        <v>0.49099999999999999</v>
      </c>
      <c r="P2345" s="4">
        <f>$L2345*IF($J2345="",$I2345,VLOOKUP($J2345,margin_ranges!$E$5:$F$10,2,FALSE))</f>
        <v>29.200000000000003</v>
      </c>
      <c r="Q2345">
        <f>SUMIF($C$2:$C$4819,$C2345,$P$2:$P7162)/SUMIF($C$2:$C$4819,$C2345,$L$2:$L$4819)</f>
        <v>0.23477188655980272</v>
      </c>
    </row>
    <row r="2346" spans="1:17" hidden="1" x14ac:dyDescent="0.3">
      <c r="A2346" t="s">
        <v>11502</v>
      </c>
      <c r="B2346" t="s">
        <v>5863</v>
      </c>
      <c r="C2346" t="s">
        <v>5073</v>
      </c>
      <c r="D2346" t="s">
        <v>5866</v>
      </c>
      <c r="E2346" t="s">
        <v>5867</v>
      </c>
      <c r="F2346" t="s">
        <v>11511</v>
      </c>
      <c r="G2346" s="2">
        <v>24.834</v>
      </c>
      <c r="H2346" t="s">
        <v>11517</v>
      </c>
      <c r="I2346">
        <v>0.2</v>
      </c>
      <c r="K2346" s="3">
        <f t="shared" si="37"/>
        <v>0.23477188655980272</v>
      </c>
      <c r="L2346" s="4">
        <v>18</v>
      </c>
      <c r="M2346">
        <v>3</v>
      </c>
      <c r="N2346" s="3">
        <v>0.47739999999999999</v>
      </c>
      <c r="O2346" s="3">
        <v>0.49099999999999999</v>
      </c>
      <c r="P2346" s="4">
        <f>$L2346*IF($J2346="",$I2346,VLOOKUP($J2346,margin_ranges!$E$5:$F$10,2,FALSE))</f>
        <v>3.6</v>
      </c>
      <c r="Q2346">
        <f>SUMIF($C$2:$C$4819,$C2346,$P$2:$P7163)/SUMIF($C$2:$C$4819,$C2346,$L$2:$L$4819)</f>
        <v>0.23477188655980272</v>
      </c>
    </row>
    <row r="2347" spans="1:17" hidden="1" x14ac:dyDescent="0.3">
      <c r="A2347" t="s">
        <v>11502</v>
      </c>
      <c r="B2347" t="s">
        <v>5863</v>
      </c>
      <c r="C2347" t="s">
        <v>5073</v>
      </c>
      <c r="D2347" t="s">
        <v>5868</v>
      </c>
      <c r="E2347" t="s">
        <v>5869</v>
      </c>
      <c r="F2347" t="s">
        <v>11511</v>
      </c>
      <c r="G2347" s="2">
        <v>24.834</v>
      </c>
      <c r="H2347" t="s">
        <v>11517</v>
      </c>
      <c r="I2347">
        <v>0.2</v>
      </c>
      <c r="K2347" s="3">
        <f t="shared" si="37"/>
        <v>0.23477188655980272</v>
      </c>
      <c r="L2347" s="4">
        <v>166</v>
      </c>
      <c r="M2347">
        <v>31</v>
      </c>
      <c r="N2347" s="3">
        <v>0.55740000000000001</v>
      </c>
      <c r="O2347" s="3">
        <v>0.49099999999999999</v>
      </c>
      <c r="P2347" s="4">
        <f>$L2347*IF($J2347="",$I2347,VLOOKUP($J2347,margin_ranges!$E$5:$F$10,2,FALSE))</f>
        <v>33.200000000000003</v>
      </c>
      <c r="Q2347">
        <f>SUMIF($C$2:$C$4819,$C2347,$P$2:$P7164)/SUMIF($C$2:$C$4819,$C2347,$L$2:$L$4819)</f>
        <v>0.23477188655980272</v>
      </c>
    </row>
    <row r="2348" spans="1:17" hidden="1" x14ac:dyDescent="0.3">
      <c r="A2348" t="s">
        <v>11502</v>
      </c>
      <c r="B2348" t="s">
        <v>5863</v>
      </c>
      <c r="C2348" t="s">
        <v>5073</v>
      </c>
      <c r="D2348" t="s">
        <v>5870</v>
      </c>
      <c r="E2348" t="s">
        <v>5871</v>
      </c>
      <c r="F2348" t="s">
        <v>11511</v>
      </c>
      <c r="G2348" s="2">
        <v>24.834</v>
      </c>
      <c r="H2348" t="s">
        <v>11517</v>
      </c>
      <c r="I2348">
        <v>0.2</v>
      </c>
      <c r="K2348" s="3">
        <f t="shared" si="37"/>
        <v>0.23477188655980272</v>
      </c>
      <c r="L2348" s="4">
        <v>199</v>
      </c>
      <c r="M2348">
        <v>38</v>
      </c>
      <c r="N2348" s="3">
        <v>0.56459999999999999</v>
      </c>
      <c r="O2348" s="3">
        <v>0.49099999999999999</v>
      </c>
      <c r="P2348" s="4">
        <f>$L2348*IF($J2348="",$I2348,VLOOKUP($J2348,margin_ranges!$E$5:$F$10,2,FALSE))</f>
        <v>39.800000000000004</v>
      </c>
      <c r="Q2348">
        <f>SUMIF($C$2:$C$4819,$C2348,$P$2:$P7165)/SUMIF($C$2:$C$4819,$C2348,$L$2:$L$4819)</f>
        <v>0.23477188655980272</v>
      </c>
    </row>
    <row r="2349" spans="1:17" hidden="1" x14ac:dyDescent="0.3">
      <c r="A2349" t="s">
        <v>11502</v>
      </c>
      <c r="B2349" t="s">
        <v>5007</v>
      </c>
      <c r="C2349" t="s">
        <v>5073</v>
      </c>
      <c r="D2349" t="s">
        <v>5074</v>
      </c>
      <c r="E2349" t="s">
        <v>5075</v>
      </c>
      <c r="F2349" t="s">
        <v>11511</v>
      </c>
      <c r="G2349" s="2">
        <v>29</v>
      </c>
      <c r="H2349" t="s">
        <v>11512</v>
      </c>
      <c r="I2349">
        <v>0.3</v>
      </c>
      <c r="K2349" s="3">
        <f t="shared" si="37"/>
        <v>0.23477188655980272</v>
      </c>
      <c r="L2349" s="4">
        <v>130</v>
      </c>
      <c r="M2349">
        <v>46</v>
      </c>
      <c r="N2349" s="3">
        <v>0.19670000000000001</v>
      </c>
      <c r="O2349" s="3">
        <v>0.19059999999999999</v>
      </c>
      <c r="P2349" s="4">
        <f>$L2349*IF($J2349="",$I2349,VLOOKUP($J2349,margin_ranges!$E$5:$F$10,2,FALSE))</f>
        <v>39</v>
      </c>
      <c r="Q2349">
        <f>SUMIF($C$2:$C$4819,$C2349,$P$2:$P7166)/SUMIF($C$2:$C$4819,$C2349,$L$2:$L$4819)</f>
        <v>0.23477188655980272</v>
      </c>
    </row>
    <row r="2350" spans="1:17" hidden="1" x14ac:dyDescent="0.3">
      <c r="A2350" t="s">
        <v>11502</v>
      </c>
      <c r="B2350" t="s">
        <v>5007</v>
      </c>
      <c r="C2350" t="s">
        <v>5073</v>
      </c>
      <c r="D2350" t="s">
        <v>5076</v>
      </c>
      <c r="E2350" t="s">
        <v>5077</v>
      </c>
      <c r="F2350" t="s">
        <v>11511</v>
      </c>
      <c r="G2350" s="2">
        <v>29</v>
      </c>
      <c r="H2350" t="s">
        <v>11512</v>
      </c>
      <c r="I2350">
        <v>0.3</v>
      </c>
      <c r="K2350" s="3">
        <f t="shared" si="37"/>
        <v>0.23477188655980272</v>
      </c>
      <c r="L2350" s="4">
        <v>152</v>
      </c>
      <c r="M2350">
        <v>54</v>
      </c>
      <c r="N2350" s="3">
        <v>0.18579999999999999</v>
      </c>
      <c r="O2350" s="3">
        <v>0.19059999999999999</v>
      </c>
      <c r="P2350" s="4">
        <f>$L2350*IF($J2350="",$I2350,VLOOKUP($J2350,margin_ranges!$E$5:$F$10,2,FALSE))</f>
        <v>45.6</v>
      </c>
      <c r="Q2350">
        <f>SUMIF($C$2:$C$4819,$C2350,$P$2:$P7167)/SUMIF($C$2:$C$4819,$C2350,$L$2:$L$4819)</f>
        <v>0.23477188655980272</v>
      </c>
    </row>
    <row r="2351" spans="1:17" hidden="1" x14ac:dyDescent="0.3">
      <c r="A2351" t="s">
        <v>11502</v>
      </c>
      <c r="B2351" t="s">
        <v>1360</v>
      </c>
      <c r="C2351" t="s">
        <v>1884</v>
      </c>
      <c r="D2351" t="s">
        <v>1885</v>
      </c>
      <c r="E2351" t="s">
        <v>1886</v>
      </c>
      <c r="F2351" t="s">
        <v>11511</v>
      </c>
      <c r="G2351" s="2">
        <v>29</v>
      </c>
      <c r="H2351" t="s">
        <v>11512</v>
      </c>
      <c r="I2351">
        <v>0.3</v>
      </c>
      <c r="K2351" s="3">
        <f t="shared" si="37"/>
        <v>0.3</v>
      </c>
      <c r="L2351" s="4">
        <v>8</v>
      </c>
      <c r="M2351">
        <v>16</v>
      </c>
      <c r="N2351" s="3">
        <v>0.32590000000000002</v>
      </c>
      <c r="O2351" s="3">
        <v>0.31159999999999999</v>
      </c>
      <c r="P2351" s="4">
        <f>$L2351*IF($J2351="",$I2351,VLOOKUP($J2351,margin_ranges!$E$5:$F$10,2,FALSE))</f>
        <v>2.4</v>
      </c>
      <c r="Q2351">
        <f>SUMIF($C$2:$C$4819,$C2351,$P$2:$P7168)/SUMIF($C$2:$C$4819,$C2351,$L$2:$L$4819)</f>
        <v>0.3</v>
      </c>
    </row>
    <row r="2352" spans="1:17" hidden="1" x14ac:dyDescent="0.3">
      <c r="A2352" t="s">
        <v>11502</v>
      </c>
      <c r="B2352" t="s">
        <v>1360</v>
      </c>
      <c r="C2352" t="s">
        <v>1884</v>
      </c>
      <c r="D2352" t="s">
        <v>1887</v>
      </c>
      <c r="E2352" t="s">
        <v>1888</v>
      </c>
      <c r="F2352" t="s">
        <v>11511</v>
      </c>
      <c r="G2352" s="2">
        <v>29</v>
      </c>
      <c r="H2352" t="s">
        <v>11512</v>
      </c>
      <c r="I2352">
        <v>0.3</v>
      </c>
      <c r="K2352" s="3">
        <f t="shared" si="37"/>
        <v>0.3</v>
      </c>
      <c r="L2352" s="4">
        <v>19</v>
      </c>
      <c r="M2352">
        <v>36</v>
      </c>
      <c r="N2352" s="3">
        <v>0.32100000000000001</v>
      </c>
      <c r="O2352" s="3">
        <v>0.31159999999999999</v>
      </c>
      <c r="P2352" s="4">
        <f>$L2352*IF($J2352="",$I2352,VLOOKUP($J2352,margin_ranges!$E$5:$F$10,2,FALSE))</f>
        <v>5.7</v>
      </c>
      <c r="Q2352">
        <f>SUMIF($C$2:$C$4819,$C2352,$P$2:$P7169)/SUMIF($C$2:$C$4819,$C2352,$L$2:$L$4819)</f>
        <v>0.3</v>
      </c>
    </row>
    <row r="2353" spans="1:17" hidden="1" x14ac:dyDescent="0.3">
      <c r="A2353" t="s">
        <v>11502</v>
      </c>
      <c r="B2353" t="s">
        <v>1360</v>
      </c>
      <c r="C2353" t="s">
        <v>1884</v>
      </c>
      <c r="D2353" t="s">
        <v>1889</v>
      </c>
      <c r="E2353" t="s">
        <v>1890</v>
      </c>
      <c r="F2353" t="s">
        <v>11511</v>
      </c>
      <c r="G2353" s="2">
        <v>29</v>
      </c>
      <c r="H2353" t="s">
        <v>11512</v>
      </c>
      <c r="I2353">
        <v>0.3</v>
      </c>
      <c r="K2353" s="3">
        <f t="shared" si="37"/>
        <v>0.3</v>
      </c>
      <c r="L2353" s="4">
        <v>17</v>
      </c>
      <c r="M2353">
        <v>33</v>
      </c>
      <c r="N2353" s="3">
        <v>0.31480000000000002</v>
      </c>
      <c r="O2353" s="3">
        <v>0.31159999999999999</v>
      </c>
      <c r="P2353" s="4">
        <f>$L2353*IF($J2353="",$I2353,VLOOKUP($J2353,margin_ranges!$E$5:$F$10,2,FALSE))</f>
        <v>5.0999999999999996</v>
      </c>
      <c r="Q2353">
        <f>SUMIF($C$2:$C$4819,$C2353,$P$2:$P7170)/SUMIF($C$2:$C$4819,$C2353,$L$2:$L$4819)</f>
        <v>0.3</v>
      </c>
    </row>
    <row r="2354" spans="1:17" hidden="1" x14ac:dyDescent="0.3">
      <c r="A2354" t="s">
        <v>11502</v>
      </c>
      <c r="B2354" t="s">
        <v>1360</v>
      </c>
      <c r="C2354" t="s">
        <v>1884</v>
      </c>
      <c r="D2354" t="s">
        <v>1891</v>
      </c>
      <c r="E2354" t="s">
        <v>1892</v>
      </c>
      <c r="F2354" t="s">
        <v>11511</v>
      </c>
      <c r="G2354" s="2">
        <v>29</v>
      </c>
      <c r="H2354" t="s">
        <v>11512</v>
      </c>
      <c r="I2354">
        <v>0.3</v>
      </c>
      <c r="K2354" s="3">
        <f t="shared" si="37"/>
        <v>0.3</v>
      </c>
      <c r="L2354" s="4">
        <v>8</v>
      </c>
      <c r="M2354">
        <v>15</v>
      </c>
      <c r="N2354" s="3">
        <v>0.27229999999999999</v>
      </c>
      <c r="O2354" s="3">
        <v>0.31159999999999999</v>
      </c>
      <c r="P2354" s="4">
        <f>$L2354*IF($J2354="",$I2354,VLOOKUP($J2354,margin_ranges!$E$5:$F$10,2,FALSE))</f>
        <v>2.4</v>
      </c>
      <c r="Q2354">
        <f>SUMIF($C$2:$C$4819,$C2354,$P$2:$P7171)/SUMIF($C$2:$C$4819,$C2354,$L$2:$L$4819)</f>
        <v>0.3</v>
      </c>
    </row>
    <row r="2355" spans="1:17" hidden="1" x14ac:dyDescent="0.3">
      <c r="A2355" t="s">
        <v>11502</v>
      </c>
      <c r="B2355" t="s">
        <v>5895</v>
      </c>
      <c r="C2355" t="s">
        <v>5896</v>
      </c>
      <c r="D2355" t="s">
        <v>5897</v>
      </c>
      <c r="E2355" t="s">
        <v>5898</v>
      </c>
      <c r="F2355" t="s">
        <v>11511</v>
      </c>
      <c r="G2355" s="2">
        <v>29.730599999999999</v>
      </c>
      <c r="H2355" t="s">
        <v>11515</v>
      </c>
      <c r="I2355">
        <v>0.3</v>
      </c>
      <c r="K2355" s="3">
        <f t="shared" si="37"/>
        <v>0.3</v>
      </c>
      <c r="L2355" s="4">
        <v>81</v>
      </c>
      <c r="M2355">
        <v>3</v>
      </c>
      <c r="N2355" s="3">
        <v>0.2487</v>
      </c>
      <c r="O2355" s="3">
        <v>0.36940000000000001</v>
      </c>
      <c r="P2355" s="4">
        <f>$L2355*IF($J2355="",$I2355,VLOOKUP($J2355,margin_ranges!$E$5:$F$10,2,FALSE))</f>
        <v>24.3</v>
      </c>
      <c r="Q2355">
        <f>SUMIF($C$2:$C$4819,$C2355,$P$2:$P7172)/SUMIF($C$2:$C$4819,$C2355,$L$2:$L$4819)</f>
        <v>0.3</v>
      </c>
    </row>
    <row r="2356" spans="1:17" hidden="1" x14ac:dyDescent="0.3">
      <c r="A2356" t="s">
        <v>11502</v>
      </c>
      <c r="B2356" t="s">
        <v>5895</v>
      </c>
      <c r="C2356" t="s">
        <v>5896</v>
      </c>
      <c r="D2356" t="s">
        <v>5899</v>
      </c>
      <c r="E2356" t="s">
        <v>5900</v>
      </c>
      <c r="F2356" t="s">
        <v>11511</v>
      </c>
      <c r="G2356" s="2">
        <v>29.730599999999999</v>
      </c>
      <c r="H2356" t="s">
        <v>11515</v>
      </c>
      <c r="I2356">
        <v>0.3</v>
      </c>
      <c r="K2356" s="3">
        <f t="shared" si="37"/>
        <v>0.3</v>
      </c>
      <c r="L2356" s="4">
        <v>564</v>
      </c>
      <c r="M2356">
        <v>24</v>
      </c>
      <c r="N2356" s="3">
        <v>0.38979999999999998</v>
      </c>
      <c r="O2356" s="3">
        <v>0.36940000000000001</v>
      </c>
      <c r="P2356" s="4">
        <f>$L2356*IF($J2356="",$I2356,VLOOKUP($J2356,margin_ranges!$E$5:$F$10,2,FALSE))</f>
        <v>169.2</v>
      </c>
      <c r="Q2356">
        <f>SUMIF($C$2:$C$4819,$C2356,$P$2:$P7173)/SUMIF($C$2:$C$4819,$C2356,$L$2:$L$4819)</f>
        <v>0.3</v>
      </c>
    </row>
    <row r="2357" spans="1:17" hidden="1" x14ac:dyDescent="0.3">
      <c r="A2357" t="s">
        <v>11502</v>
      </c>
      <c r="B2357" t="s">
        <v>5895</v>
      </c>
      <c r="C2357" t="s">
        <v>5896</v>
      </c>
      <c r="D2357" t="s">
        <v>5901</v>
      </c>
      <c r="E2357" t="s">
        <v>5902</v>
      </c>
      <c r="F2357" t="s">
        <v>11511</v>
      </c>
      <c r="G2357" s="2">
        <v>29.730599999999999</v>
      </c>
      <c r="H2357" t="s">
        <v>11515</v>
      </c>
      <c r="I2357">
        <v>0.3</v>
      </c>
      <c r="K2357" s="3">
        <f t="shared" si="37"/>
        <v>0.3</v>
      </c>
      <c r="L2357" s="4">
        <v>83</v>
      </c>
      <c r="M2357">
        <v>4</v>
      </c>
      <c r="N2357" s="3">
        <v>0.2762</v>
      </c>
      <c r="O2357" s="3">
        <v>0.36940000000000001</v>
      </c>
      <c r="P2357" s="4">
        <f>$L2357*IF($J2357="",$I2357,VLOOKUP($J2357,margin_ranges!$E$5:$F$10,2,FALSE))</f>
        <v>24.9</v>
      </c>
      <c r="Q2357">
        <f>SUMIF($C$2:$C$4819,$C2357,$P$2:$P7174)/SUMIF($C$2:$C$4819,$C2357,$L$2:$L$4819)</f>
        <v>0.3</v>
      </c>
    </row>
    <row r="2358" spans="1:17" hidden="1" x14ac:dyDescent="0.3">
      <c r="A2358" t="s">
        <v>11502</v>
      </c>
      <c r="B2358" t="s">
        <v>5895</v>
      </c>
      <c r="C2358" t="s">
        <v>5896</v>
      </c>
      <c r="D2358" t="s">
        <v>5903</v>
      </c>
      <c r="E2358" t="s">
        <v>5904</v>
      </c>
      <c r="F2358" t="s">
        <v>11513</v>
      </c>
      <c r="G2358" s="2">
        <v>29.730599999999999</v>
      </c>
      <c r="H2358" t="s">
        <v>11515</v>
      </c>
      <c r="I2358">
        <v>0.3</v>
      </c>
      <c r="K2358" s="3">
        <f t="shared" si="37"/>
        <v>0.3</v>
      </c>
      <c r="L2358" s="4">
        <v>1002</v>
      </c>
      <c r="M2358">
        <v>43</v>
      </c>
      <c r="N2358" s="3">
        <v>0.37919999999999998</v>
      </c>
      <c r="O2358" s="3">
        <v>0.36940000000000001</v>
      </c>
      <c r="P2358" s="4">
        <f>$L2358*IF($J2358="",$I2358,VLOOKUP($J2358,margin_ranges!$E$5:$F$10,2,FALSE))</f>
        <v>300.59999999999997</v>
      </c>
      <c r="Q2358">
        <f>SUMIF($C$2:$C$4819,$C2358,$P$2:$P7175)/SUMIF($C$2:$C$4819,$C2358,$L$2:$L$4819)</f>
        <v>0.3</v>
      </c>
    </row>
    <row r="2359" spans="1:17" hidden="1" x14ac:dyDescent="0.3">
      <c r="A2359" t="s">
        <v>11502</v>
      </c>
      <c r="B2359" t="s">
        <v>5895</v>
      </c>
      <c r="C2359" t="s">
        <v>5896</v>
      </c>
      <c r="D2359" t="s">
        <v>5905</v>
      </c>
      <c r="E2359" t="s">
        <v>5906</v>
      </c>
      <c r="F2359" t="s">
        <v>11511</v>
      </c>
      <c r="G2359" s="2">
        <v>29.730599999999999</v>
      </c>
      <c r="H2359" t="s">
        <v>11515</v>
      </c>
      <c r="I2359">
        <v>0.3</v>
      </c>
      <c r="K2359" s="3">
        <f t="shared" si="37"/>
        <v>0.3</v>
      </c>
      <c r="L2359" s="4">
        <v>613</v>
      </c>
      <c r="M2359">
        <v>26</v>
      </c>
      <c r="N2359" s="3">
        <v>0.42699999999999999</v>
      </c>
      <c r="O2359" s="3">
        <v>0.36940000000000001</v>
      </c>
      <c r="P2359" s="4">
        <f>$L2359*IF($J2359="",$I2359,VLOOKUP($J2359,margin_ranges!$E$5:$F$10,2,FALSE))</f>
        <v>183.9</v>
      </c>
      <c r="Q2359">
        <f>SUMIF($C$2:$C$4819,$C2359,$P$2:$P7176)/SUMIF($C$2:$C$4819,$C2359,$L$2:$L$4819)</f>
        <v>0.3</v>
      </c>
    </row>
    <row r="2360" spans="1:17" hidden="1" x14ac:dyDescent="0.3">
      <c r="A2360" t="s">
        <v>11502</v>
      </c>
      <c r="B2360" t="s">
        <v>7561</v>
      </c>
      <c r="C2360" t="s">
        <v>7749</v>
      </c>
      <c r="D2360" t="s">
        <v>7750</v>
      </c>
      <c r="E2360" t="s">
        <v>7751</v>
      </c>
      <c r="F2360" t="s">
        <v>11511</v>
      </c>
      <c r="G2360" s="2">
        <v>30</v>
      </c>
      <c r="H2360" t="s">
        <v>11515</v>
      </c>
      <c r="I2360">
        <v>0.3</v>
      </c>
      <c r="K2360" s="3">
        <f t="shared" si="37"/>
        <v>0.30000000000000004</v>
      </c>
      <c r="L2360" s="4">
        <v>173</v>
      </c>
      <c r="M2360">
        <v>17</v>
      </c>
      <c r="N2360" s="3">
        <v>0.52729999999999999</v>
      </c>
      <c r="O2360" s="3">
        <v>0.54239999999999999</v>
      </c>
      <c r="P2360" s="4">
        <f>$L2360*IF($J2360="",$I2360,VLOOKUP($J2360,margin_ranges!$E$5:$F$10,2,FALSE))</f>
        <v>51.9</v>
      </c>
      <c r="Q2360">
        <f>SUMIF($C$2:$C$4819,$C2360,$P$2:$P7177)/SUMIF($C$2:$C$4819,$C2360,$L$2:$L$4819)</f>
        <v>0.30000000000000004</v>
      </c>
    </row>
    <row r="2361" spans="1:17" hidden="1" x14ac:dyDescent="0.3">
      <c r="A2361" t="s">
        <v>11502</v>
      </c>
      <c r="B2361" t="s">
        <v>7561</v>
      </c>
      <c r="C2361" t="s">
        <v>7749</v>
      </c>
      <c r="D2361" t="s">
        <v>7752</v>
      </c>
      <c r="E2361" t="s">
        <v>7753</v>
      </c>
      <c r="F2361" t="s">
        <v>11511</v>
      </c>
      <c r="G2361" s="2">
        <v>30</v>
      </c>
      <c r="H2361" t="s">
        <v>11515</v>
      </c>
      <c r="I2361">
        <v>0.3</v>
      </c>
      <c r="K2361" s="3">
        <f t="shared" si="37"/>
        <v>0.30000000000000004</v>
      </c>
      <c r="L2361" s="4">
        <v>280</v>
      </c>
      <c r="M2361">
        <v>28</v>
      </c>
      <c r="N2361" s="3">
        <v>0.54869999999999997</v>
      </c>
      <c r="O2361" s="3">
        <v>0.54239999999999999</v>
      </c>
      <c r="P2361" s="4">
        <f>$L2361*IF($J2361="",$I2361,VLOOKUP($J2361,margin_ranges!$E$5:$F$10,2,FALSE))</f>
        <v>84</v>
      </c>
      <c r="Q2361">
        <f>SUMIF($C$2:$C$4819,$C2361,$P$2:$P7178)/SUMIF($C$2:$C$4819,$C2361,$L$2:$L$4819)</f>
        <v>0.30000000000000004</v>
      </c>
    </row>
    <row r="2362" spans="1:17" hidden="1" x14ac:dyDescent="0.3">
      <c r="A2362" t="s">
        <v>11502</v>
      </c>
      <c r="B2362" t="s">
        <v>7561</v>
      </c>
      <c r="C2362" t="s">
        <v>7749</v>
      </c>
      <c r="D2362" t="s">
        <v>7754</v>
      </c>
      <c r="E2362" t="s">
        <v>7755</v>
      </c>
      <c r="F2362" t="s">
        <v>11511</v>
      </c>
      <c r="G2362" s="2">
        <v>30</v>
      </c>
      <c r="H2362" t="s">
        <v>11515</v>
      </c>
      <c r="I2362">
        <v>0.3</v>
      </c>
      <c r="K2362" s="3">
        <f t="shared" si="37"/>
        <v>0.30000000000000004</v>
      </c>
      <c r="L2362" s="4">
        <v>88</v>
      </c>
      <c r="M2362">
        <v>9</v>
      </c>
      <c r="N2362" s="3">
        <v>0.52390000000000003</v>
      </c>
      <c r="O2362" s="3">
        <v>0.54239999999999999</v>
      </c>
      <c r="P2362" s="4">
        <f>$L2362*IF($J2362="",$I2362,VLOOKUP($J2362,margin_ranges!$E$5:$F$10,2,FALSE))</f>
        <v>26.4</v>
      </c>
      <c r="Q2362">
        <f>SUMIF($C$2:$C$4819,$C2362,$P$2:$P7179)/SUMIF($C$2:$C$4819,$C2362,$L$2:$L$4819)</f>
        <v>0.30000000000000004</v>
      </c>
    </row>
    <row r="2363" spans="1:17" hidden="1" x14ac:dyDescent="0.3">
      <c r="A2363" t="s">
        <v>11502</v>
      </c>
      <c r="B2363" t="s">
        <v>7561</v>
      </c>
      <c r="C2363" t="s">
        <v>7749</v>
      </c>
      <c r="D2363" t="s">
        <v>7756</v>
      </c>
      <c r="E2363" t="s">
        <v>7757</v>
      </c>
      <c r="F2363" t="s">
        <v>11511</v>
      </c>
      <c r="G2363" s="2">
        <v>30</v>
      </c>
      <c r="H2363" t="s">
        <v>11515</v>
      </c>
      <c r="I2363">
        <v>0.3</v>
      </c>
      <c r="K2363" s="3">
        <f t="shared" si="37"/>
        <v>0.30000000000000004</v>
      </c>
      <c r="L2363" s="4">
        <v>300</v>
      </c>
      <c r="M2363">
        <v>30</v>
      </c>
      <c r="N2363" s="3">
        <v>0.54490000000000005</v>
      </c>
      <c r="O2363" s="3">
        <v>0.54239999999999999</v>
      </c>
      <c r="P2363" s="4">
        <f>$L2363*IF($J2363="",$I2363,VLOOKUP($J2363,margin_ranges!$E$5:$F$10,2,FALSE))</f>
        <v>90</v>
      </c>
      <c r="Q2363">
        <f>SUMIF($C$2:$C$4819,$C2363,$P$2:$P7180)/SUMIF($C$2:$C$4819,$C2363,$L$2:$L$4819)</f>
        <v>0.30000000000000004</v>
      </c>
    </row>
    <row r="2364" spans="1:17" hidden="1" x14ac:dyDescent="0.3">
      <c r="A2364" t="s">
        <v>11502</v>
      </c>
      <c r="B2364" t="s">
        <v>7561</v>
      </c>
      <c r="C2364" t="s">
        <v>7749</v>
      </c>
      <c r="D2364" t="s">
        <v>7758</v>
      </c>
      <c r="E2364" t="s">
        <v>7759</v>
      </c>
      <c r="F2364" t="s">
        <v>11511</v>
      </c>
      <c r="G2364" s="2">
        <v>30</v>
      </c>
      <c r="H2364" t="s">
        <v>11515</v>
      </c>
      <c r="I2364">
        <v>0.3</v>
      </c>
      <c r="K2364" s="3">
        <f t="shared" si="37"/>
        <v>0.30000000000000004</v>
      </c>
      <c r="L2364" s="4">
        <v>162</v>
      </c>
      <c r="M2364">
        <v>16</v>
      </c>
      <c r="N2364" s="3">
        <v>0.55469999999999997</v>
      </c>
      <c r="O2364" s="3">
        <v>0.54239999999999999</v>
      </c>
      <c r="P2364" s="4">
        <f>$L2364*IF($J2364="",$I2364,VLOOKUP($J2364,margin_ranges!$E$5:$F$10,2,FALSE))</f>
        <v>48.6</v>
      </c>
      <c r="Q2364">
        <f>SUMIF($C$2:$C$4819,$C2364,$P$2:$P7181)/SUMIF($C$2:$C$4819,$C2364,$L$2:$L$4819)</f>
        <v>0.30000000000000004</v>
      </c>
    </row>
    <row r="2365" spans="1:17" hidden="1" x14ac:dyDescent="0.3">
      <c r="A2365" t="s">
        <v>11502</v>
      </c>
      <c r="B2365" t="s">
        <v>5907</v>
      </c>
      <c r="C2365" t="s">
        <v>6099</v>
      </c>
      <c r="D2365" t="s">
        <v>6100</v>
      </c>
      <c r="E2365" t="s">
        <v>6101</v>
      </c>
      <c r="F2365" t="s">
        <v>11511</v>
      </c>
      <c r="G2365" s="2">
        <v>36.884900000000002</v>
      </c>
      <c r="H2365" t="s">
        <v>11515</v>
      </c>
      <c r="I2365">
        <v>0.3</v>
      </c>
      <c r="K2365" s="3">
        <f t="shared" si="37"/>
        <v>0.3</v>
      </c>
      <c r="L2365" s="4">
        <v>19</v>
      </c>
      <c r="M2365">
        <v>11</v>
      </c>
      <c r="N2365" s="3">
        <v>8.2900000000000001E-2</v>
      </c>
      <c r="O2365" s="3">
        <v>0.1338</v>
      </c>
      <c r="P2365" s="4">
        <f>$L2365*IF($J2365="",$I2365,VLOOKUP($J2365,margin_ranges!$E$5:$F$10,2,FALSE))</f>
        <v>5.7</v>
      </c>
      <c r="Q2365">
        <f>SUMIF($C$2:$C$4819,$C2365,$P$2:$P7182)/SUMIF($C$2:$C$4819,$C2365,$L$2:$L$4819)</f>
        <v>0.3</v>
      </c>
    </row>
    <row r="2366" spans="1:17" hidden="1" x14ac:dyDescent="0.3">
      <c r="A2366" t="s">
        <v>11502</v>
      </c>
      <c r="B2366" t="s">
        <v>5907</v>
      </c>
      <c r="C2366" t="s">
        <v>6099</v>
      </c>
      <c r="D2366" t="s">
        <v>6102</v>
      </c>
      <c r="E2366" t="s">
        <v>6103</v>
      </c>
      <c r="F2366" t="s">
        <v>11513</v>
      </c>
      <c r="G2366" s="2">
        <v>36.884900000000002</v>
      </c>
      <c r="H2366" t="s">
        <v>11512</v>
      </c>
      <c r="I2366">
        <v>0.3</v>
      </c>
      <c r="K2366" s="3">
        <f t="shared" si="37"/>
        <v>0.3</v>
      </c>
      <c r="L2366" s="4">
        <v>161</v>
      </c>
      <c r="M2366">
        <v>89</v>
      </c>
      <c r="N2366" s="3">
        <v>0.15110000000000001</v>
      </c>
      <c r="O2366" s="3">
        <v>0.1338</v>
      </c>
      <c r="P2366" s="4">
        <f>$L2366*IF($J2366="",$I2366,VLOOKUP($J2366,margin_ranges!$E$5:$F$10,2,FALSE))</f>
        <v>48.3</v>
      </c>
      <c r="Q2366">
        <f>SUMIF($C$2:$C$4819,$C2366,$P$2:$P7183)/SUMIF($C$2:$C$4819,$C2366,$L$2:$L$4819)</f>
        <v>0.3</v>
      </c>
    </row>
    <row r="2367" spans="1:17" hidden="1" x14ac:dyDescent="0.3">
      <c r="A2367" t="s">
        <v>11502</v>
      </c>
      <c r="B2367" t="s">
        <v>8256</v>
      </c>
      <c r="C2367" t="s">
        <v>8331</v>
      </c>
      <c r="D2367" t="s">
        <v>8332</v>
      </c>
      <c r="E2367" t="s">
        <v>8333</v>
      </c>
      <c r="F2367" t="s">
        <v>11513</v>
      </c>
      <c r="G2367" s="2">
        <v>29.2148</v>
      </c>
      <c r="H2367" t="s">
        <v>11512</v>
      </c>
      <c r="I2367">
        <v>0.3</v>
      </c>
      <c r="K2367" s="3">
        <f t="shared" si="37"/>
        <v>0.30000000000000004</v>
      </c>
      <c r="L2367" s="4">
        <v>117</v>
      </c>
      <c r="M2367">
        <v>84</v>
      </c>
      <c r="N2367" s="3">
        <v>8.1900000000000001E-2</v>
      </c>
      <c r="O2367" s="3">
        <v>5.21E-2</v>
      </c>
      <c r="P2367" s="4">
        <f>$L2367*IF($J2367="",$I2367,VLOOKUP($J2367,margin_ranges!$E$5:$F$10,2,FALSE))</f>
        <v>35.1</v>
      </c>
      <c r="Q2367">
        <f>SUMIF($C$2:$C$4819,$C2367,$P$2:$P7184)/SUMIF($C$2:$C$4819,$C2367,$L$2:$L$4819)</f>
        <v>0.30000000000000004</v>
      </c>
    </row>
    <row r="2368" spans="1:17" hidden="1" x14ac:dyDescent="0.3">
      <c r="A2368" t="s">
        <v>11502</v>
      </c>
      <c r="B2368" t="s">
        <v>8256</v>
      </c>
      <c r="C2368" t="s">
        <v>8331</v>
      </c>
      <c r="D2368" s="1" t="s">
        <v>8334</v>
      </c>
      <c r="E2368" t="s">
        <v>8335</v>
      </c>
      <c r="F2368" t="s">
        <v>11513</v>
      </c>
      <c r="G2368" s="2">
        <v>29.2148</v>
      </c>
      <c r="H2368" t="s">
        <v>11512</v>
      </c>
      <c r="I2368">
        <v>0.3</v>
      </c>
      <c r="K2368" s="3">
        <f t="shared" si="37"/>
        <v>0.30000000000000004</v>
      </c>
      <c r="L2368" s="4">
        <v>22</v>
      </c>
      <c r="M2368">
        <v>16</v>
      </c>
      <c r="N2368" s="3">
        <v>1.9300000000000001E-2</v>
      </c>
      <c r="O2368" s="3">
        <v>5.21E-2</v>
      </c>
      <c r="P2368" s="4">
        <f>$L2368*IF($J2368="",$I2368,VLOOKUP($J2368,margin_ranges!$E$5:$F$10,2,FALSE))</f>
        <v>6.6</v>
      </c>
      <c r="Q2368">
        <f>SUMIF($C$2:$C$4819,$C2368,$P$2:$P7185)/SUMIF($C$2:$C$4819,$C2368,$L$2:$L$4819)</f>
        <v>0.30000000000000004</v>
      </c>
    </row>
    <row r="2369" spans="1:17" hidden="1" x14ac:dyDescent="0.3">
      <c r="A2369" t="s">
        <v>11502</v>
      </c>
      <c r="B2369" t="s">
        <v>1268</v>
      </c>
      <c r="C2369" t="s">
        <v>1269</v>
      </c>
      <c r="D2369" t="s">
        <v>1270</v>
      </c>
      <c r="E2369" t="s">
        <v>1271</v>
      </c>
      <c r="F2369" t="s">
        <v>11511</v>
      </c>
      <c r="G2369" s="2">
        <v>30</v>
      </c>
      <c r="H2369" t="s">
        <v>11515</v>
      </c>
      <c r="I2369">
        <v>0.3</v>
      </c>
      <c r="K2369" s="3">
        <f t="shared" si="37"/>
        <v>0.3</v>
      </c>
      <c r="L2369" s="4">
        <v>52</v>
      </c>
      <c r="M2369">
        <v>83</v>
      </c>
      <c r="N2369" s="3">
        <v>0.41370000000000001</v>
      </c>
      <c r="O2369" s="3">
        <v>0.4052</v>
      </c>
      <c r="P2369" s="4">
        <f>$L2369*IF($J2369="",$I2369,VLOOKUP($J2369,margin_ranges!$E$5:$F$10,2,FALSE))</f>
        <v>15.6</v>
      </c>
      <c r="Q2369">
        <f>SUMIF($C$2:$C$4819,$C2369,$P$2:$P7186)/SUMIF($C$2:$C$4819,$C2369,$L$2:$L$4819)</f>
        <v>0.3</v>
      </c>
    </row>
    <row r="2370" spans="1:17" hidden="1" x14ac:dyDescent="0.3">
      <c r="A2370" t="s">
        <v>11502</v>
      </c>
      <c r="B2370" t="s">
        <v>1268</v>
      </c>
      <c r="C2370" t="s">
        <v>1269</v>
      </c>
      <c r="D2370" t="s">
        <v>1272</v>
      </c>
      <c r="E2370" t="s">
        <v>1273</v>
      </c>
      <c r="F2370" t="s">
        <v>11511</v>
      </c>
      <c r="G2370" s="2">
        <v>30</v>
      </c>
      <c r="H2370" t="s">
        <v>11515</v>
      </c>
      <c r="I2370">
        <v>0.3</v>
      </c>
      <c r="K2370" s="3">
        <f t="shared" si="37"/>
        <v>0.3</v>
      </c>
      <c r="L2370" s="4">
        <v>11</v>
      </c>
      <c r="M2370">
        <v>17</v>
      </c>
      <c r="N2370" s="3">
        <v>0.36280000000000001</v>
      </c>
      <c r="O2370" s="3">
        <v>0.4052</v>
      </c>
      <c r="P2370" s="4">
        <f>$L2370*IF($J2370="",$I2370,VLOOKUP($J2370,margin_ranges!$E$5:$F$10,2,FALSE))</f>
        <v>3.3</v>
      </c>
      <c r="Q2370">
        <f>SUMIF($C$2:$C$4819,$C2370,$P$2:$P7187)/SUMIF($C$2:$C$4819,$C2370,$L$2:$L$4819)</f>
        <v>0.3</v>
      </c>
    </row>
    <row r="2371" spans="1:17" hidden="1" x14ac:dyDescent="0.3">
      <c r="A2371" t="s">
        <v>11502</v>
      </c>
      <c r="B2371" t="s">
        <v>5872</v>
      </c>
      <c r="C2371" t="s">
        <v>5878</v>
      </c>
      <c r="D2371" t="s">
        <v>5879</v>
      </c>
      <c r="E2371" t="s">
        <v>5880</v>
      </c>
      <c r="F2371" t="s">
        <v>11511</v>
      </c>
      <c r="G2371" s="2">
        <v>29</v>
      </c>
      <c r="H2371" t="s">
        <v>11512</v>
      </c>
      <c r="I2371">
        <v>0.3</v>
      </c>
      <c r="K2371" s="3">
        <f t="shared" ref="K2371:K2434" si="38">Q2371</f>
        <v>0.3</v>
      </c>
      <c r="L2371" s="4">
        <v>12</v>
      </c>
      <c r="M2371">
        <v>90</v>
      </c>
      <c r="N2371" s="3">
        <v>3.2599999999999997E-2</v>
      </c>
      <c r="O2371" s="3">
        <v>2.6499999999999999E-2</v>
      </c>
      <c r="P2371" s="4">
        <f>$L2371*IF($J2371="",$I2371,VLOOKUP($J2371,margin_ranges!$E$5:$F$10,2,FALSE))</f>
        <v>3.5999999999999996</v>
      </c>
      <c r="Q2371">
        <f>SUMIF($C$2:$C$4819,$C2371,$P$2:$P7188)/SUMIF($C$2:$C$4819,$C2371,$L$2:$L$4819)</f>
        <v>0.3</v>
      </c>
    </row>
    <row r="2372" spans="1:17" hidden="1" x14ac:dyDescent="0.3">
      <c r="A2372" t="s">
        <v>11502</v>
      </c>
      <c r="B2372" t="s">
        <v>6256</v>
      </c>
      <c r="C2372" t="s">
        <v>6257</v>
      </c>
      <c r="D2372" t="s">
        <v>6258</v>
      </c>
      <c r="E2372" t="s">
        <v>6259</v>
      </c>
      <c r="F2372" t="s">
        <v>11511</v>
      </c>
      <c r="G2372" s="2">
        <v>29.832000000000001</v>
      </c>
      <c r="H2372" t="s">
        <v>11517</v>
      </c>
      <c r="I2372">
        <v>0.2</v>
      </c>
      <c r="K2372" s="3">
        <f t="shared" si="38"/>
        <v>0.2</v>
      </c>
      <c r="L2372" s="4">
        <v>67</v>
      </c>
      <c r="M2372">
        <v>3</v>
      </c>
      <c r="N2372" s="3">
        <v>0.313</v>
      </c>
      <c r="O2372" s="3">
        <v>0.3584</v>
      </c>
      <c r="P2372" s="4">
        <f>$L2372*IF($J2372="",$I2372,VLOOKUP($J2372,margin_ranges!$E$5:$F$10,2,FALSE))</f>
        <v>13.4</v>
      </c>
      <c r="Q2372">
        <f>SUMIF($C$2:$C$4819,$C2372,$P$2:$P7189)/SUMIF($C$2:$C$4819,$C2372,$L$2:$L$4819)</f>
        <v>0.2</v>
      </c>
    </row>
    <row r="2373" spans="1:17" hidden="1" x14ac:dyDescent="0.3">
      <c r="A2373" t="s">
        <v>11502</v>
      </c>
      <c r="B2373" t="s">
        <v>6256</v>
      </c>
      <c r="C2373" t="s">
        <v>6257</v>
      </c>
      <c r="D2373" t="s">
        <v>6260</v>
      </c>
      <c r="E2373" t="s">
        <v>6261</v>
      </c>
      <c r="F2373" t="s">
        <v>11513</v>
      </c>
      <c r="G2373" s="2">
        <v>29.832000000000001</v>
      </c>
      <c r="H2373" t="s">
        <v>11517</v>
      </c>
      <c r="I2373">
        <v>0.2</v>
      </c>
      <c r="K2373" s="3">
        <f t="shared" si="38"/>
        <v>0.2</v>
      </c>
      <c r="L2373" s="4">
        <v>1938</v>
      </c>
      <c r="M2373">
        <v>97</v>
      </c>
      <c r="N2373" s="3">
        <v>0.36220000000000002</v>
      </c>
      <c r="O2373" s="3">
        <v>0.3584</v>
      </c>
      <c r="P2373" s="4">
        <f>$L2373*IF($J2373="",$I2373,VLOOKUP($J2373,margin_ranges!$E$5:$F$10,2,FALSE))</f>
        <v>387.6</v>
      </c>
      <c r="Q2373">
        <f>SUMIF($C$2:$C$4819,$C2373,$P$2:$P7190)/SUMIF($C$2:$C$4819,$C2373,$L$2:$L$4819)</f>
        <v>0.2</v>
      </c>
    </row>
    <row r="2374" spans="1:17" hidden="1" x14ac:dyDescent="0.3">
      <c r="A2374" t="s">
        <v>11502</v>
      </c>
      <c r="B2374" t="s">
        <v>9069</v>
      </c>
      <c r="C2374" t="s">
        <v>9208</v>
      </c>
      <c r="D2374" t="s">
        <v>9209</v>
      </c>
      <c r="E2374" t="s">
        <v>9210</v>
      </c>
      <c r="F2374" t="s">
        <v>11511</v>
      </c>
      <c r="G2374" s="2">
        <v>29.091000000000001</v>
      </c>
      <c r="H2374" t="s">
        <v>11512</v>
      </c>
      <c r="I2374">
        <v>0.3</v>
      </c>
      <c r="K2374" s="3">
        <f t="shared" si="38"/>
        <v>0.32009251700680269</v>
      </c>
      <c r="L2374" s="4">
        <v>17</v>
      </c>
      <c r="M2374">
        <v>0</v>
      </c>
      <c r="N2374" s="3">
        <v>1.7500000000000002E-2</v>
      </c>
      <c r="O2374" s="3">
        <v>7.6600000000000001E-2</v>
      </c>
      <c r="P2374" s="4">
        <f>$L2374*IF($J2374="",$I2374,VLOOKUP($J2374,margin_ranges!$E$5:$F$10,2,FALSE))</f>
        <v>5.0999999999999996</v>
      </c>
      <c r="Q2374">
        <f>SUMIF($C$2:$C$4819,$C2374,$P$2:$P7191)/SUMIF($C$2:$C$4819,$C2374,$L$2:$L$4819)</f>
        <v>0.32009251700680269</v>
      </c>
    </row>
    <row r="2375" spans="1:17" hidden="1" x14ac:dyDescent="0.3">
      <c r="A2375" t="s">
        <v>11502</v>
      </c>
      <c r="B2375" t="s">
        <v>9069</v>
      </c>
      <c r="C2375" t="s">
        <v>9208</v>
      </c>
      <c r="D2375" t="s">
        <v>9211</v>
      </c>
      <c r="E2375" t="s">
        <v>9212</v>
      </c>
      <c r="F2375" t="s">
        <v>11513</v>
      </c>
      <c r="G2375" s="2">
        <v>29.091000000000001</v>
      </c>
      <c r="H2375" t="s">
        <v>11512</v>
      </c>
      <c r="I2375">
        <v>0.3</v>
      </c>
      <c r="K2375" s="3">
        <f t="shared" si="38"/>
        <v>0.32009251700680269</v>
      </c>
      <c r="L2375" s="4">
        <v>117</v>
      </c>
      <c r="M2375">
        <v>3</v>
      </c>
      <c r="N2375" s="3">
        <v>0.2104</v>
      </c>
      <c r="O2375" s="3">
        <v>7.6600000000000001E-2</v>
      </c>
      <c r="P2375" s="4">
        <f>$L2375*IF($J2375="",$I2375,VLOOKUP($J2375,margin_ranges!$E$5:$F$10,2,FALSE))</f>
        <v>35.1</v>
      </c>
      <c r="Q2375">
        <f>SUMIF($C$2:$C$4819,$C2375,$P$2:$P7192)/SUMIF($C$2:$C$4819,$C2375,$L$2:$L$4819)</f>
        <v>0.32009251700680269</v>
      </c>
    </row>
    <row r="2376" spans="1:17" hidden="1" x14ac:dyDescent="0.3">
      <c r="A2376" t="s">
        <v>11502</v>
      </c>
      <c r="B2376" t="s">
        <v>9069</v>
      </c>
      <c r="C2376" t="s">
        <v>9208</v>
      </c>
      <c r="D2376" t="s">
        <v>9213</v>
      </c>
      <c r="E2376" t="s">
        <v>9214</v>
      </c>
      <c r="F2376" t="s">
        <v>11511</v>
      </c>
      <c r="G2376" s="2">
        <v>29.091000000000001</v>
      </c>
      <c r="H2376" t="s">
        <v>11512</v>
      </c>
      <c r="I2376">
        <v>0.3</v>
      </c>
      <c r="K2376" s="3">
        <f t="shared" si="38"/>
        <v>0.32009251700680269</v>
      </c>
      <c r="L2376" s="4">
        <v>22</v>
      </c>
      <c r="M2376">
        <v>1</v>
      </c>
      <c r="N2376" s="3">
        <v>0.03</v>
      </c>
      <c r="O2376" s="3">
        <v>7.6600000000000001E-2</v>
      </c>
      <c r="P2376" s="4">
        <f>$L2376*IF($J2376="",$I2376,VLOOKUP($J2376,margin_ranges!$E$5:$F$10,2,FALSE))</f>
        <v>6.6</v>
      </c>
      <c r="Q2376">
        <f>SUMIF($C$2:$C$4819,$C2376,$P$2:$P7193)/SUMIF($C$2:$C$4819,$C2376,$L$2:$L$4819)</f>
        <v>0.32009251700680269</v>
      </c>
    </row>
    <row r="2377" spans="1:17" hidden="1" x14ac:dyDescent="0.3">
      <c r="A2377" t="s">
        <v>11502</v>
      </c>
      <c r="B2377" t="s">
        <v>9069</v>
      </c>
      <c r="C2377" t="s">
        <v>9208</v>
      </c>
      <c r="D2377" t="s">
        <v>9215</v>
      </c>
      <c r="E2377" t="s">
        <v>9216</v>
      </c>
      <c r="F2377" t="s">
        <v>11511</v>
      </c>
      <c r="G2377" s="2">
        <v>29.091000000000001</v>
      </c>
      <c r="H2377" t="s">
        <v>11512</v>
      </c>
      <c r="I2377">
        <v>0.3</v>
      </c>
      <c r="K2377" s="3">
        <f t="shared" si="38"/>
        <v>0.32009251700680269</v>
      </c>
      <c r="L2377" s="4">
        <v>15</v>
      </c>
      <c r="M2377">
        <v>0</v>
      </c>
      <c r="N2377" s="3">
        <v>2.2100000000000002E-2</v>
      </c>
      <c r="O2377" s="3">
        <v>7.6600000000000001E-2</v>
      </c>
      <c r="P2377" s="4">
        <f>$L2377*IF($J2377="",$I2377,VLOOKUP($J2377,margin_ranges!$E$5:$F$10,2,FALSE))</f>
        <v>4.5</v>
      </c>
      <c r="Q2377">
        <f>SUMIF($C$2:$C$4819,$C2377,$P$2:$P7194)/SUMIF($C$2:$C$4819,$C2377,$L$2:$L$4819)</f>
        <v>0.32009251700680269</v>
      </c>
    </row>
    <row r="2378" spans="1:17" hidden="1" x14ac:dyDescent="0.3">
      <c r="A2378" t="s">
        <v>11502</v>
      </c>
      <c r="B2378" t="s">
        <v>9069</v>
      </c>
      <c r="C2378" t="s">
        <v>9208</v>
      </c>
      <c r="D2378" t="s">
        <v>9217</v>
      </c>
      <c r="E2378" t="s">
        <v>9218</v>
      </c>
      <c r="F2378" t="s">
        <v>11511</v>
      </c>
      <c r="G2378" s="2">
        <v>29.091000000000001</v>
      </c>
      <c r="H2378" t="s">
        <v>11512</v>
      </c>
      <c r="I2378">
        <v>0.3</v>
      </c>
      <c r="K2378" s="3">
        <f t="shared" si="38"/>
        <v>0.32009251700680269</v>
      </c>
      <c r="L2378" s="4">
        <v>23</v>
      </c>
      <c r="M2378">
        <v>1</v>
      </c>
      <c r="N2378" s="3">
        <v>4.2900000000000001E-2</v>
      </c>
      <c r="O2378" s="3">
        <v>7.6600000000000001E-2</v>
      </c>
      <c r="P2378" s="4">
        <f>$L2378*IF($J2378="",$I2378,VLOOKUP($J2378,margin_ranges!$E$5:$F$10,2,FALSE))</f>
        <v>6.8999999999999995</v>
      </c>
      <c r="Q2378">
        <f>SUMIF($C$2:$C$4819,$C2378,$P$2:$P7195)/SUMIF($C$2:$C$4819,$C2378,$L$2:$L$4819)</f>
        <v>0.32009251700680269</v>
      </c>
    </row>
    <row r="2379" spans="1:17" hidden="1" x14ac:dyDescent="0.3">
      <c r="A2379" t="s">
        <v>11502</v>
      </c>
      <c r="B2379" t="s">
        <v>9069</v>
      </c>
      <c r="C2379" t="s">
        <v>9208</v>
      </c>
      <c r="D2379" t="s">
        <v>9219</v>
      </c>
      <c r="E2379" t="s">
        <v>9220</v>
      </c>
      <c r="F2379" t="s">
        <v>11513</v>
      </c>
      <c r="G2379" s="2">
        <v>29.091000000000001</v>
      </c>
      <c r="H2379" t="s">
        <v>11512</v>
      </c>
      <c r="I2379">
        <v>0.3</v>
      </c>
      <c r="K2379" s="3">
        <f t="shared" si="38"/>
        <v>0.32009251700680269</v>
      </c>
      <c r="L2379" s="4">
        <v>1415</v>
      </c>
      <c r="M2379">
        <v>38</v>
      </c>
      <c r="N2379" s="3">
        <v>0.1079</v>
      </c>
      <c r="O2379" s="3">
        <v>7.6600000000000001E-2</v>
      </c>
      <c r="P2379" s="4">
        <f>$L2379*IF($J2379="",$I2379,VLOOKUP($J2379,margin_ranges!$E$5:$F$10,2,FALSE))</f>
        <v>424.5</v>
      </c>
      <c r="Q2379">
        <f>SUMIF($C$2:$C$4819,$C2379,$P$2:$P7196)/SUMIF($C$2:$C$4819,$C2379,$L$2:$L$4819)</f>
        <v>0.32009251700680269</v>
      </c>
    </row>
    <row r="2380" spans="1:17" hidden="1" x14ac:dyDescent="0.3">
      <c r="A2380" t="s">
        <v>11502</v>
      </c>
      <c r="B2380" t="s">
        <v>9069</v>
      </c>
      <c r="C2380" t="s">
        <v>9208</v>
      </c>
      <c r="D2380" t="s">
        <v>9221</v>
      </c>
      <c r="E2380" t="s">
        <v>9222</v>
      </c>
      <c r="F2380" t="s">
        <v>11513</v>
      </c>
      <c r="G2380" s="2">
        <v>29.091000000000001</v>
      </c>
      <c r="H2380" t="s">
        <v>11512</v>
      </c>
      <c r="I2380">
        <v>0.3</v>
      </c>
      <c r="K2380" s="3">
        <f t="shared" si="38"/>
        <v>0.32009251700680269</v>
      </c>
      <c r="L2380" s="4">
        <v>47</v>
      </c>
      <c r="M2380">
        <v>1</v>
      </c>
      <c r="N2380" s="3">
        <v>3.2500000000000001E-2</v>
      </c>
      <c r="O2380" s="3">
        <v>7.6600000000000001E-2</v>
      </c>
      <c r="P2380" s="4">
        <f>$L2380*IF($J2380="",$I2380,VLOOKUP($J2380,margin_ranges!$E$5:$F$10,2,FALSE))</f>
        <v>14.1</v>
      </c>
      <c r="Q2380">
        <f>SUMIF($C$2:$C$4819,$C2380,$P$2:$P7197)/SUMIF($C$2:$C$4819,$C2380,$L$2:$L$4819)</f>
        <v>0.32009251700680269</v>
      </c>
    </row>
    <row r="2381" spans="1:17" hidden="1" x14ac:dyDescent="0.3">
      <c r="A2381" t="s">
        <v>11502</v>
      </c>
      <c r="B2381" t="s">
        <v>9069</v>
      </c>
      <c r="C2381" t="s">
        <v>9208</v>
      </c>
      <c r="D2381" t="s">
        <v>9223</v>
      </c>
      <c r="E2381" t="s">
        <v>9224</v>
      </c>
      <c r="F2381" t="s">
        <v>11511</v>
      </c>
      <c r="G2381" s="2">
        <v>29.091000000000001</v>
      </c>
      <c r="H2381" t="s">
        <v>11516</v>
      </c>
      <c r="I2381">
        <v>0.43</v>
      </c>
      <c r="K2381" s="3">
        <f t="shared" si="38"/>
        <v>0.32009251700680269</v>
      </c>
      <c r="L2381" s="4">
        <v>85</v>
      </c>
      <c r="M2381">
        <v>2</v>
      </c>
      <c r="N2381" s="3">
        <v>0.18479999999999999</v>
      </c>
      <c r="O2381" s="3">
        <v>7.6600000000000001E-2</v>
      </c>
      <c r="P2381" s="4">
        <f>$L2381*IF($J2381="",$I2381,VLOOKUP($J2381,margin_ranges!$E$5:$F$10,2,FALSE))</f>
        <v>36.549999999999997</v>
      </c>
      <c r="Q2381">
        <f>SUMIF($C$2:$C$4819,$C2381,$P$2:$P7198)/SUMIF($C$2:$C$4819,$C2381,$L$2:$L$4819)</f>
        <v>0.32009251700680269</v>
      </c>
    </row>
    <row r="2382" spans="1:17" hidden="1" x14ac:dyDescent="0.3">
      <c r="A2382" t="s">
        <v>11502</v>
      </c>
      <c r="B2382" t="s">
        <v>9069</v>
      </c>
      <c r="C2382" t="s">
        <v>9208</v>
      </c>
      <c r="D2382" s="1" t="s">
        <v>9225</v>
      </c>
      <c r="E2382" t="s">
        <v>9226</v>
      </c>
      <c r="F2382" t="s">
        <v>11511</v>
      </c>
      <c r="G2382" s="2">
        <v>29.091000000000001</v>
      </c>
      <c r="H2382" t="s">
        <v>11512</v>
      </c>
      <c r="I2382">
        <v>0.3</v>
      </c>
      <c r="K2382" s="3">
        <f t="shared" si="38"/>
        <v>0.32009251700680269</v>
      </c>
      <c r="L2382" s="4">
        <v>13</v>
      </c>
      <c r="M2382">
        <v>0</v>
      </c>
      <c r="N2382" s="3">
        <v>7.2700000000000001E-2</v>
      </c>
      <c r="O2382" s="3">
        <v>7.6600000000000001E-2</v>
      </c>
      <c r="P2382" s="4">
        <f>$L2382*IF($J2382="",$I2382,VLOOKUP($J2382,margin_ranges!$E$5:$F$10,2,FALSE))</f>
        <v>3.9</v>
      </c>
      <c r="Q2382">
        <f>SUMIF($C$2:$C$4819,$C2382,$P$2:$P7199)/SUMIF($C$2:$C$4819,$C2382,$L$2:$L$4819)</f>
        <v>0.32009251700680269</v>
      </c>
    </row>
    <row r="2383" spans="1:17" hidden="1" x14ac:dyDescent="0.3">
      <c r="A2383" t="s">
        <v>11502</v>
      </c>
      <c r="B2383" t="s">
        <v>9069</v>
      </c>
      <c r="C2383" t="s">
        <v>9208</v>
      </c>
      <c r="D2383" t="s">
        <v>9227</v>
      </c>
      <c r="E2383" t="s">
        <v>9228</v>
      </c>
      <c r="F2383" t="s">
        <v>11513</v>
      </c>
      <c r="G2383" s="2">
        <v>29.091000000000001</v>
      </c>
      <c r="H2383" t="s">
        <v>11516</v>
      </c>
      <c r="I2383">
        <v>0.43</v>
      </c>
      <c r="K2383" s="3">
        <f t="shared" si="38"/>
        <v>0.32009251700680269</v>
      </c>
      <c r="L2383" s="4">
        <v>483</v>
      </c>
      <c r="M2383">
        <v>13</v>
      </c>
      <c r="N2383" s="3">
        <v>9.7699999999999995E-2</v>
      </c>
      <c r="O2383" s="3">
        <v>7.6600000000000001E-2</v>
      </c>
      <c r="P2383" s="4">
        <f>$L2383*IF($J2383="",$I2383,VLOOKUP($J2383,margin_ranges!$E$5:$F$10,2,FALSE))</f>
        <v>207.69</v>
      </c>
      <c r="Q2383">
        <f>SUMIF($C$2:$C$4819,$C2383,$P$2:$P7200)/SUMIF($C$2:$C$4819,$C2383,$L$2:$L$4819)</f>
        <v>0.32009251700680269</v>
      </c>
    </row>
    <row r="2384" spans="1:17" hidden="1" x14ac:dyDescent="0.3">
      <c r="A2384" t="s">
        <v>11502</v>
      </c>
      <c r="B2384" t="s">
        <v>9069</v>
      </c>
      <c r="C2384" t="s">
        <v>9208</v>
      </c>
      <c r="D2384" t="s">
        <v>9229</v>
      </c>
      <c r="E2384" t="s">
        <v>9230</v>
      </c>
      <c r="F2384" t="s">
        <v>11513</v>
      </c>
      <c r="G2384" s="2">
        <v>29.091000000000001</v>
      </c>
      <c r="H2384" t="s">
        <v>11512</v>
      </c>
      <c r="I2384">
        <v>0.3</v>
      </c>
      <c r="K2384" s="3">
        <f t="shared" si="38"/>
        <v>0.32009251700680269</v>
      </c>
      <c r="L2384" s="4">
        <v>33</v>
      </c>
      <c r="M2384">
        <v>1</v>
      </c>
      <c r="N2384" s="3">
        <v>4.65E-2</v>
      </c>
      <c r="O2384" s="3">
        <v>7.6600000000000001E-2</v>
      </c>
      <c r="P2384" s="4">
        <f>$L2384*IF($J2384="",$I2384,VLOOKUP($J2384,margin_ranges!$E$5:$F$10,2,FALSE))</f>
        <v>9.9</v>
      </c>
      <c r="Q2384">
        <f>SUMIF($C$2:$C$4819,$C2384,$P$2:$P7201)/SUMIF($C$2:$C$4819,$C2384,$L$2:$L$4819)</f>
        <v>0.32009251700680269</v>
      </c>
    </row>
    <row r="2385" spans="1:17" hidden="1" x14ac:dyDescent="0.3">
      <c r="A2385" t="s">
        <v>11502</v>
      </c>
      <c r="B2385" t="s">
        <v>9069</v>
      </c>
      <c r="C2385" t="s">
        <v>9208</v>
      </c>
      <c r="D2385" t="s">
        <v>9231</v>
      </c>
      <c r="E2385" t="s">
        <v>9232</v>
      </c>
      <c r="F2385" t="s">
        <v>11511</v>
      </c>
      <c r="G2385" s="2">
        <v>29.091000000000001</v>
      </c>
      <c r="H2385" t="s">
        <v>11512</v>
      </c>
      <c r="I2385">
        <v>0.3</v>
      </c>
      <c r="K2385" s="3">
        <f t="shared" si="38"/>
        <v>0.32009251700680269</v>
      </c>
      <c r="L2385" s="4">
        <v>26</v>
      </c>
      <c r="M2385">
        <v>1</v>
      </c>
      <c r="N2385" s="3">
        <v>2.9600000000000001E-2</v>
      </c>
      <c r="O2385" s="3">
        <v>7.6600000000000001E-2</v>
      </c>
      <c r="P2385" s="4">
        <f>$L2385*IF($J2385="",$I2385,VLOOKUP($J2385,margin_ranges!$E$5:$F$10,2,FALSE))</f>
        <v>7.8</v>
      </c>
      <c r="Q2385">
        <f>SUMIF($C$2:$C$4819,$C2385,$P$2:$P7202)/SUMIF($C$2:$C$4819,$C2385,$L$2:$L$4819)</f>
        <v>0.32009251700680269</v>
      </c>
    </row>
    <row r="2386" spans="1:17" hidden="1" x14ac:dyDescent="0.3">
      <c r="A2386" t="s">
        <v>11502</v>
      </c>
      <c r="B2386" t="s">
        <v>9069</v>
      </c>
      <c r="C2386" t="s">
        <v>9208</v>
      </c>
      <c r="D2386" t="s">
        <v>9233</v>
      </c>
      <c r="E2386" t="s">
        <v>9234</v>
      </c>
      <c r="F2386" t="s">
        <v>11513</v>
      </c>
      <c r="G2386" s="2">
        <v>29.091000000000001</v>
      </c>
      <c r="H2386" t="s">
        <v>11512</v>
      </c>
      <c r="I2386">
        <v>0.3</v>
      </c>
      <c r="K2386" s="3">
        <f t="shared" si="38"/>
        <v>0.32009251700680269</v>
      </c>
      <c r="L2386" s="4">
        <v>360</v>
      </c>
      <c r="M2386">
        <v>10</v>
      </c>
      <c r="N2386" s="3">
        <v>4.7E-2</v>
      </c>
      <c r="O2386" s="3">
        <v>7.6600000000000001E-2</v>
      </c>
      <c r="P2386" s="4">
        <f>$L2386*IF($J2386="",$I2386,VLOOKUP($J2386,margin_ranges!$E$5:$F$10,2,FALSE))</f>
        <v>108</v>
      </c>
      <c r="Q2386">
        <f>SUMIF($C$2:$C$4819,$C2386,$P$2:$P7203)/SUMIF($C$2:$C$4819,$C2386,$L$2:$L$4819)</f>
        <v>0.32009251700680269</v>
      </c>
    </row>
    <row r="2387" spans="1:17" hidden="1" x14ac:dyDescent="0.3">
      <c r="A2387" t="s">
        <v>11502</v>
      </c>
      <c r="B2387" t="s">
        <v>9069</v>
      </c>
      <c r="C2387" t="s">
        <v>9208</v>
      </c>
      <c r="D2387" t="s">
        <v>9235</v>
      </c>
      <c r="E2387" t="s">
        <v>9236</v>
      </c>
      <c r="F2387" t="s">
        <v>11513</v>
      </c>
      <c r="G2387" s="2">
        <v>29.091000000000001</v>
      </c>
      <c r="H2387" t="s">
        <v>11512</v>
      </c>
      <c r="I2387">
        <v>0.3</v>
      </c>
      <c r="K2387" s="3">
        <f t="shared" si="38"/>
        <v>0.32009251700680269</v>
      </c>
      <c r="L2387" s="4">
        <v>251</v>
      </c>
      <c r="M2387">
        <v>7</v>
      </c>
      <c r="N2387" s="3">
        <v>0.17019999999999999</v>
      </c>
      <c r="O2387" s="3">
        <v>7.6600000000000001E-2</v>
      </c>
      <c r="P2387" s="4">
        <f>$L2387*IF($J2387="",$I2387,VLOOKUP($J2387,margin_ranges!$E$5:$F$10,2,FALSE))</f>
        <v>75.3</v>
      </c>
      <c r="Q2387">
        <f>SUMIF($C$2:$C$4819,$C2387,$P$2:$P7204)/SUMIF($C$2:$C$4819,$C2387,$L$2:$L$4819)</f>
        <v>0.32009251700680269</v>
      </c>
    </row>
    <row r="2388" spans="1:17" hidden="1" x14ac:dyDescent="0.3">
      <c r="A2388" t="s">
        <v>11502</v>
      </c>
      <c r="B2388" t="s">
        <v>9069</v>
      </c>
      <c r="C2388" t="s">
        <v>9208</v>
      </c>
      <c r="D2388" t="s">
        <v>9237</v>
      </c>
      <c r="E2388" t="s">
        <v>9238</v>
      </c>
      <c r="F2388" t="s">
        <v>11513</v>
      </c>
      <c r="G2388" s="2">
        <v>29.091000000000001</v>
      </c>
      <c r="H2388" t="s">
        <v>11512</v>
      </c>
      <c r="I2388">
        <v>0.3</v>
      </c>
      <c r="K2388" s="3">
        <f t="shared" si="38"/>
        <v>0.32009251700680269</v>
      </c>
      <c r="L2388" s="4">
        <v>95</v>
      </c>
      <c r="M2388">
        <v>3</v>
      </c>
      <c r="N2388" s="3">
        <v>4.3799999999999999E-2</v>
      </c>
      <c r="O2388" s="3">
        <v>7.6600000000000001E-2</v>
      </c>
      <c r="P2388" s="4">
        <f>$L2388*IF($J2388="",$I2388,VLOOKUP($J2388,margin_ranges!$E$5:$F$10,2,FALSE))</f>
        <v>28.5</v>
      </c>
      <c r="Q2388">
        <f>SUMIF($C$2:$C$4819,$C2388,$P$2:$P7205)/SUMIF($C$2:$C$4819,$C2388,$L$2:$L$4819)</f>
        <v>0.32009251700680269</v>
      </c>
    </row>
    <row r="2389" spans="1:17" hidden="1" x14ac:dyDescent="0.3">
      <c r="A2389" t="s">
        <v>11502</v>
      </c>
      <c r="B2389" t="s">
        <v>9069</v>
      </c>
      <c r="C2389" t="s">
        <v>9208</v>
      </c>
      <c r="D2389" t="s">
        <v>9239</v>
      </c>
      <c r="E2389" t="s">
        <v>9240</v>
      </c>
      <c r="F2389" t="s">
        <v>11511</v>
      </c>
      <c r="G2389" s="2">
        <v>29.091000000000001</v>
      </c>
      <c r="H2389" t="s">
        <v>11512</v>
      </c>
      <c r="I2389">
        <v>0.3</v>
      </c>
      <c r="K2389" s="3">
        <f t="shared" si="38"/>
        <v>0.32009251700680269</v>
      </c>
      <c r="L2389" s="4">
        <v>23</v>
      </c>
      <c r="M2389">
        <v>1</v>
      </c>
      <c r="N2389" s="3">
        <v>3.3000000000000002E-2</v>
      </c>
      <c r="O2389" s="3">
        <v>7.6600000000000001E-2</v>
      </c>
      <c r="P2389" s="4">
        <f>$L2389*IF($J2389="",$I2389,VLOOKUP($J2389,margin_ranges!$E$5:$F$10,2,FALSE))</f>
        <v>6.8999999999999995</v>
      </c>
      <c r="Q2389">
        <f>SUMIF($C$2:$C$4819,$C2389,$P$2:$P7206)/SUMIF($C$2:$C$4819,$C2389,$L$2:$L$4819)</f>
        <v>0.32009251700680269</v>
      </c>
    </row>
    <row r="2390" spans="1:17" hidden="1" x14ac:dyDescent="0.3">
      <c r="A2390" t="s">
        <v>11502</v>
      </c>
      <c r="B2390" t="s">
        <v>9069</v>
      </c>
      <c r="C2390" t="s">
        <v>9208</v>
      </c>
      <c r="D2390" t="s">
        <v>9241</v>
      </c>
      <c r="E2390" t="s">
        <v>9242</v>
      </c>
      <c r="F2390" t="s">
        <v>11513</v>
      </c>
      <c r="G2390" s="2">
        <v>29.091000000000001</v>
      </c>
      <c r="H2390" t="s">
        <v>11512</v>
      </c>
      <c r="I2390">
        <v>0.3</v>
      </c>
      <c r="K2390" s="3">
        <f t="shared" si="38"/>
        <v>0.32009251700680269</v>
      </c>
      <c r="L2390" s="4">
        <v>213</v>
      </c>
      <c r="M2390">
        <v>6</v>
      </c>
      <c r="N2390" s="3">
        <v>9.0899999999999995E-2</v>
      </c>
      <c r="O2390" s="3">
        <v>7.6600000000000001E-2</v>
      </c>
      <c r="P2390" s="4">
        <f>$L2390*IF($J2390="",$I2390,VLOOKUP($J2390,margin_ranges!$E$5:$F$10,2,FALSE))</f>
        <v>63.9</v>
      </c>
      <c r="Q2390">
        <f>SUMIF($C$2:$C$4819,$C2390,$P$2:$P7207)/SUMIF($C$2:$C$4819,$C2390,$L$2:$L$4819)</f>
        <v>0.32009251700680269</v>
      </c>
    </row>
    <row r="2391" spans="1:17" hidden="1" x14ac:dyDescent="0.3">
      <c r="A2391" t="s">
        <v>11502</v>
      </c>
      <c r="B2391" t="s">
        <v>9069</v>
      </c>
      <c r="C2391" t="s">
        <v>9208</v>
      </c>
      <c r="D2391" t="s">
        <v>9243</v>
      </c>
      <c r="E2391" t="s">
        <v>9244</v>
      </c>
      <c r="F2391" t="s">
        <v>11513</v>
      </c>
      <c r="G2391" s="2">
        <v>29.091000000000001</v>
      </c>
      <c r="H2391" t="s">
        <v>11512</v>
      </c>
      <c r="I2391">
        <v>0.3</v>
      </c>
      <c r="K2391" s="3">
        <f t="shared" si="38"/>
        <v>0.32009251700680269</v>
      </c>
      <c r="L2391" s="4">
        <v>71</v>
      </c>
      <c r="M2391">
        <v>2</v>
      </c>
      <c r="N2391" s="3">
        <v>2.63E-2</v>
      </c>
      <c r="O2391" s="3">
        <v>7.6600000000000001E-2</v>
      </c>
      <c r="P2391" s="4">
        <f>$L2391*IF($J2391="",$I2391,VLOOKUP($J2391,margin_ranges!$E$5:$F$10,2,FALSE))</f>
        <v>21.3</v>
      </c>
      <c r="Q2391">
        <f>SUMIF($C$2:$C$4819,$C2391,$P$2:$P7208)/SUMIF($C$2:$C$4819,$C2391,$L$2:$L$4819)</f>
        <v>0.32009251700680269</v>
      </c>
    </row>
    <row r="2392" spans="1:17" hidden="1" x14ac:dyDescent="0.3">
      <c r="A2392" t="s">
        <v>11502</v>
      </c>
      <c r="B2392" t="s">
        <v>9069</v>
      </c>
      <c r="C2392" t="s">
        <v>9208</v>
      </c>
      <c r="D2392" t="s">
        <v>9245</v>
      </c>
      <c r="E2392" t="s">
        <v>9246</v>
      </c>
      <c r="F2392" t="s">
        <v>11513</v>
      </c>
      <c r="G2392" s="2">
        <v>29.091000000000001</v>
      </c>
      <c r="H2392" t="s">
        <v>11512</v>
      </c>
      <c r="I2392">
        <v>0.3</v>
      </c>
      <c r="K2392" s="3">
        <f t="shared" si="38"/>
        <v>0.32009251700680269</v>
      </c>
      <c r="L2392" s="4">
        <v>277</v>
      </c>
      <c r="M2392">
        <v>8</v>
      </c>
      <c r="N2392" s="3">
        <v>0.14199999999999999</v>
      </c>
      <c r="O2392" s="3">
        <v>7.6600000000000001E-2</v>
      </c>
      <c r="P2392" s="4">
        <f>$L2392*IF($J2392="",$I2392,VLOOKUP($J2392,margin_ranges!$E$5:$F$10,2,FALSE))</f>
        <v>83.1</v>
      </c>
      <c r="Q2392">
        <f>SUMIF($C$2:$C$4819,$C2392,$P$2:$P7209)/SUMIF($C$2:$C$4819,$C2392,$L$2:$L$4819)</f>
        <v>0.32009251700680269</v>
      </c>
    </row>
    <row r="2393" spans="1:17" hidden="1" x14ac:dyDescent="0.3">
      <c r="A2393" t="s">
        <v>11502</v>
      </c>
      <c r="B2393" t="s">
        <v>9069</v>
      </c>
      <c r="C2393" t="s">
        <v>9208</v>
      </c>
      <c r="D2393" t="s">
        <v>9247</v>
      </c>
      <c r="E2393" t="s">
        <v>9248</v>
      </c>
      <c r="F2393" t="s">
        <v>11511</v>
      </c>
      <c r="G2393" s="2">
        <v>29.091000000000001</v>
      </c>
      <c r="H2393" t="s">
        <v>11512</v>
      </c>
      <c r="I2393">
        <v>0.3</v>
      </c>
      <c r="K2393" s="3">
        <f t="shared" si="38"/>
        <v>0.32009251700680269</v>
      </c>
      <c r="L2393" s="4">
        <v>10</v>
      </c>
      <c r="M2393">
        <v>0</v>
      </c>
      <c r="N2393" s="3">
        <v>2.3400000000000001E-2</v>
      </c>
      <c r="O2393" s="3">
        <v>7.6600000000000001E-2</v>
      </c>
      <c r="P2393" s="4">
        <f>$L2393*IF($J2393="",$I2393,VLOOKUP($J2393,margin_ranges!$E$5:$F$10,2,FALSE))</f>
        <v>3</v>
      </c>
      <c r="Q2393">
        <f>SUMIF($C$2:$C$4819,$C2393,$P$2:$P7210)/SUMIF($C$2:$C$4819,$C2393,$L$2:$L$4819)</f>
        <v>0.32009251700680269</v>
      </c>
    </row>
    <row r="2394" spans="1:17" hidden="1" x14ac:dyDescent="0.3">
      <c r="A2394" t="s">
        <v>11502</v>
      </c>
      <c r="B2394" t="s">
        <v>9069</v>
      </c>
      <c r="C2394" t="s">
        <v>9208</v>
      </c>
      <c r="D2394" t="s">
        <v>9249</v>
      </c>
      <c r="E2394" t="s">
        <v>9250</v>
      </c>
      <c r="F2394" t="s">
        <v>11511</v>
      </c>
      <c r="G2394" s="2">
        <v>29.091000000000001</v>
      </c>
      <c r="H2394" t="s">
        <v>11512</v>
      </c>
      <c r="I2394">
        <v>0.3</v>
      </c>
      <c r="K2394" s="3">
        <f t="shared" si="38"/>
        <v>0.32009251700680269</v>
      </c>
      <c r="L2394" s="4">
        <v>14</v>
      </c>
      <c r="M2394">
        <v>0</v>
      </c>
      <c r="N2394" s="3">
        <v>1.6E-2</v>
      </c>
      <c r="O2394" s="3">
        <v>7.6600000000000001E-2</v>
      </c>
      <c r="P2394" s="4">
        <f>$L2394*IF($J2394="",$I2394,VLOOKUP($J2394,margin_ranges!$E$5:$F$10,2,FALSE))</f>
        <v>4.2</v>
      </c>
      <c r="Q2394">
        <f>SUMIF($C$2:$C$4819,$C2394,$P$2:$P7211)/SUMIF($C$2:$C$4819,$C2394,$L$2:$L$4819)</f>
        <v>0.32009251700680269</v>
      </c>
    </row>
    <row r="2395" spans="1:17" hidden="1" x14ac:dyDescent="0.3">
      <c r="A2395" t="s">
        <v>11502</v>
      </c>
      <c r="B2395" t="s">
        <v>9069</v>
      </c>
      <c r="C2395" t="s">
        <v>9208</v>
      </c>
      <c r="D2395" t="s">
        <v>9251</v>
      </c>
      <c r="E2395" t="s">
        <v>9252</v>
      </c>
      <c r="F2395" t="s">
        <v>11511</v>
      </c>
      <c r="G2395" s="2">
        <v>29.091000000000001</v>
      </c>
      <c r="H2395" t="s">
        <v>11512</v>
      </c>
      <c r="I2395">
        <v>0.3</v>
      </c>
      <c r="K2395" s="3">
        <f t="shared" si="38"/>
        <v>0.32009251700680269</v>
      </c>
      <c r="L2395" s="4">
        <v>34</v>
      </c>
      <c r="M2395">
        <v>1</v>
      </c>
      <c r="N2395" s="3">
        <v>8.5400000000000004E-2</v>
      </c>
      <c r="O2395" s="3">
        <v>7.6600000000000001E-2</v>
      </c>
      <c r="P2395" s="4">
        <f>$L2395*IF($J2395="",$I2395,VLOOKUP($J2395,margin_ranges!$E$5:$F$10,2,FALSE))</f>
        <v>10.199999999999999</v>
      </c>
      <c r="Q2395">
        <f>SUMIF($C$2:$C$4819,$C2395,$P$2:$P7212)/SUMIF($C$2:$C$4819,$C2395,$L$2:$L$4819)</f>
        <v>0.32009251700680269</v>
      </c>
    </row>
    <row r="2396" spans="1:17" hidden="1" x14ac:dyDescent="0.3">
      <c r="A2396" t="s">
        <v>11502</v>
      </c>
      <c r="B2396" t="s">
        <v>9069</v>
      </c>
      <c r="C2396" t="s">
        <v>9208</v>
      </c>
      <c r="D2396" t="s">
        <v>9253</v>
      </c>
      <c r="E2396" t="s">
        <v>9254</v>
      </c>
      <c r="F2396" t="s">
        <v>11513</v>
      </c>
      <c r="G2396" s="2">
        <v>29.091000000000001</v>
      </c>
      <c r="H2396" t="s">
        <v>11512</v>
      </c>
      <c r="I2396">
        <v>0.3</v>
      </c>
      <c r="K2396" s="3">
        <f t="shared" si="38"/>
        <v>0.32009251700680269</v>
      </c>
      <c r="L2396" s="4">
        <v>31</v>
      </c>
      <c r="M2396">
        <v>1</v>
      </c>
      <c r="N2396" s="3">
        <v>1.5599999999999999E-2</v>
      </c>
      <c r="O2396" s="3">
        <v>7.6600000000000001E-2</v>
      </c>
      <c r="P2396" s="4">
        <f>$L2396*IF($J2396="",$I2396,VLOOKUP($J2396,margin_ranges!$E$5:$F$10,2,FALSE))</f>
        <v>9.2999999999999989</v>
      </c>
      <c r="Q2396">
        <f>SUMIF($C$2:$C$4819,$C2396,$P$2:$P7213)/SUMIF($C$2:$C$4819,$C2396,$L$2:$L$4819)</f>
        <v>0.32009251700680269</v>
      </c>
    </row>
    <row r="2397" spans="1:17" hidden="1" x14ac:dyDescent="0.3">
      <c r="A2397" t="s">
        <v>11502</v>
      </c>
      <c r="B2397" t="s">
        <v>6308</v>
      </c>
      <c r="C2397" t="s">
        <v>6308</v>
      </c>
      <c r="D2397" t="s">
        <v>6309</v>
      </c>
      <c r="E2397" t="s">
        <v>6310</v>
      </c>
      <c r="F2397" t="s">
        <v>11511</v>
      </c>
      <c r="G2397" s="2">
        <v>29.169499999999999</v>
      </c>
      <c r="H2397" t="s">
        <v>11516</v>
      </c>
      <c r="I2397">
        <v>0.43</v>
      </c>
      <c r="K2397" s="3">
        <f t="shared" si="38"/>
        <v>0.32207821229050276</v>
      </c>
      <c r="L2397" s="4">
        <v>152</v>
      </c>
      <c r="M2397">
        <v>17</v>
      </c>
      <c r="N2397" s="3">
        <v>9.8199999999999996E-2</v>
      </c>
      <c r="O2397" s="3">
        <v>0.1135</v>
      </c>
      <c r="P2397" s="4">
        <f>$L2397*IF($J2397="",$I2397,VLOOKUP($J2397,margin_ranges!$E$5:$F$10,2,FALSE))</f>
        <v>65.36</v>
      </c>
      <c r="Q2397">
        <f>SUMIF($C$2:$C$4819,$C2397,$P$2:$P7214)/SUMIF($C$2:$C$4819,$C2397,$L$2:$L$4819)</f>
        <v>0.32207821229050276</v>
      </c>
    </row>
    <row r="2398" spans="1:17" hidden="1" x14ac:dyDescent="0.3">
      <c r="A2398" t="s">
        <v>11502</v>
      </c>
      <c r="B2398" t="s">
        <v>6308</v>
      </c>
      <c r="C2398" s="1" t="s">
        <v>6308</v>
      </c>
      <c r="D2398" t="s">
        <v>6311</v>
      </c>
      <c r="E2398" t="s">
        <v>6312</v>
      </c>
      <c r="F2398" t="s">
        <v>11511</v>
      </c>
      <c r="G2398" s="2">
        <v>29.169499999999999</v>
      </c>
      <c r="H2398" t="s">
        <v>11512</v>
      </c>
      <c r="I2398">
        <v>0.3</v>
      </c>
      <c r="K2398" s="3">
        <f t="shared" si="38"/>
        <v>0.32207821229050276</v>
      </c>
      <c r="L2398" s="4">
        <v>175</v>
      </c>
      <c r="M2398">
        <v>20</v>
      </c>
      <c r="N2398" s="3">
        <v>0.1094</v>
      </c>
      <c r="O2398" s="3">
        <v>0.1135</v>
      </c>
      <c r="P2398" s="4">
        <f>$L2398*IF($J2398="",$I2398,VLOOKUP($J2398,margin_ranges!$E$5:$F$10,2,FALSE))</f>
        <v>52.5</v>
      </c>
      <c r="Q2398">
        <f>SUMIF($C$2:$C$4819,$C2398,$P$2:$P7215)/SUMIF($C$2:$C$4819,$C2398,$L$2:$L$4819)</f>
        <v>0.32207821229050276</v>
      </c>
    </row>
    <row r="2399" spans="1:17" hidden="1" x14ac:dyDescent="0.3">
      <c r="A2399" t="s">
        <v>11502</v>
      </c>
      <c r="B2399" t="s">
        <v>6308</v>
      </c>
      <c r="C2399" t="s">
        <v>6308</v>
      </c>
      <c r="D2399" t="s">
        <v>6313</v>
      </c>
      <c r="E2399" t="s">
        <v>6314</v>
      </c>
      <c r="F2399" t="s">
        <v>11511</v>
      </c>
      <c r="G2399" s="2">
        <v>29.169499999999999</v>
      </c>
      <c r="H2399" t="s">
        <v>11512</v>
      </c>
      <c r="I2399">
        <v>0.3</v>
      </c>
      <c r="K2399" s="3">
        <f t="shared" si="38"/>
        <v>0.32207821229050276</v>
      </c>
      <c r="L2399" s="4">
        <v>158</v>
      </c>
      <c r="M2399">
        <v>18</v>
      </c>
      <c r="N2399" s="3">
        <v>0.1023</v>
      </c>
      <c r="O2399" s="3">
        <v>0.1135</v>
      </c>
      <c r="P2399" s="4">
        <f>$L2399*IF($J2399="",$I2399,VLOOKUP($J2399,margin_ranges!$E$5:$F$10,2,FALSE))</f>
        <v>47.4</v>
      </c>
      <c r="Q2399">
        <f>SUMIF($C$2:$C$4819,$C2399,$P$2:$P7216)/SUMIF($C$2:$C$4819,$C2399,$L$2:$L$4819)</f>
        <v>0.32207821229050276</v>
      </c>
    </row>
    <row r="2400" spans="1:17" hidden="1" x14ac:dyDescent="0.3">
      <c r="A2400" t="s">
        <v>11502</v>
      </c>
      <c r="B2400" t="s">
        <v>6308</v>
      </c>
      <c r="C2400" t="s">
        <v>6308</v>
      </c>
      <c r="D2400" t="s">
        <v>6315</v>
      </c>
      <c r="E2400" t="s">
        <v>6316</v>
      </c>
      <c r="F2400" t="s">
        <v>11511</v>
      </c>
      <c r="G2400" s="2">
        <v>29.169499999999999</v>
      </c>
      <c r="H2400" t="s">
        <v>11512</v>
      </c>
      <c r="I2400">
        <v>0.3</v>
      </c>
      <c r="K2400" s="3">
        <f t="shared" si="38"/>
        <v>0.32207821229050276</v>
      </c>
      <c r="L2400" s="4">
        <v>247</v>
      </c>
      <c r="M2400">
        <v>28</v>
      </c>
      <c r="N2400" s="3">
        <v>0.15390000000000001</v>
      </c>
      <c r="O2400" s="3">
        <v>0.1135</v>
      </c>
      <c r="P2400" s="4">
        <f>$L2400*IF($J2400="",$I2400,VLOOKUP($J2400,margin_ranges!$E$5:$F$10,2,FALSE))</f>
        <v>74.099999999999994</v>
      </c>
      <c r="Q2400">
        <f>SUMIF($C$2:$C$4819,$C2400,$P$2:$P7217)/SUMIF($C$2:$C$4819,$C2400,$L$2:$L$4819)</f>
        <v>0.32207821229050276</v>
      </c>
    </row>
    <row r="2401" spans="1:17" hidden="1" x14ac:dyDescent="0.3">
      <c r="A2401" t="s">
        <v>11502</v>
      </c>
      <c r="B2401" t="s">
        <v>6308</v>
      </c>
      <c r="C2401" t="s">
        <v>6308</v>
      </c>
      <c r="D2401" t="s">
        <v>6317</v>
      </c>
      <c r="E2401" t="s">
        <v>6318</v>
      </c>
      <c r="F2401" t="s">
        <v>11511</v>
      </c>
      <c r="G2401" s="2">
        <v>29.169499999999999</v>
      </c>
      <c r="H2401" t="s">
        <v>11512</v>
      </c>
      <c r="I2401">
        <v>0.3</v>
      </c>
      <c r="K2401" s="3">
        <f t="shared" si="38"/>
        <v>0.32207821229050276</v>
      </c>
      <c r="L2401" s="4">
        <v>163</v>
      </c>
      <c r="M2401">
        <v>18</v>
      </c>
      <c r="N2401" s="3">
        <v>0.1036</v>
      </c>
      <c r="O2401" s="3">
        <v>0.1135</v>
      </c>
      <c r="P2401" s="4">
        <f>$L2401*IF($J2401="",$I2401,VLOOKUP($J2401,margin_ranges!$E$5:$F$10,2,FALSE))</f>
        <v>48.9</v>
      </c>
      <c r="Q2401">
        <f>SUMIF($C$2:$C$4819,$C2401,$P$2:$P7218)/SUMIF($C$2:$C$4819,$C2401,$L$2:$L$4819)</f>
        <v>0.32207821229050276</v>
      </c>
    </row>
    <row r="2402" spans="1:17" hidden="1" x14ac:dyDescent="0.3">
      <c r="A2402" t="s">
        <v>11502</v>
      </c>
      <c r="B2402" t="s">
        <v>7388</v>
      </c>
      <c r="C2402" t="s">
        <v>7389</v>
      </c>
      <c r="D2402" t="s">
        <v>7390</v>
      </c>
      <c r="E2402" t="s">
        <v>7391</v>
      </c>
      <c r="F2402" t="s">
        <v>11513</v>
      </c>
      <c r="G2402" s="2">
        <v>29</v>
      </c>
      <c r="H2402" t="s">
        <v>11512</v>
      </c>
      <c r="I2402">
        <v>0.3</v>
      </c>
      <c r="K2402" s="3">
        <f t="shared" si="38"/>
        <v>0.3</v>
      </c>
      <c r="L2402" s="4">
        <v>775</v>
      </c>
      <c r="M2402">
        <v>59</v>
      </c>
      <c r="N2402" s="3">
        <v>5.6599999999999998E-2</v>
      </c>
      <c r="O2402" s="3">
        <v>5.0200000000000002E-2</v>
      </c>
      <c r="P2402" s="4">
        <f>$L2402*IF($J2402="",$I2402,VLOOKUP($J2402,margin_ranges!$E$5:$F$10,2,FALSE))</f>
        <v>232.5</v>
      </c>
      <c r="Q2402">
        <f>SUMIF($C$2:$C$4819,$C2402,$P$2:$P7219)/SUMIF($C$2:$C$4819,$C2402,$L$2:$L$4819)</f>
        <v>0.3</v>
      </c>
    </row>
    <row r="2403" spans="1:17" hidden="1" x14ac:dyDescent="0.3">
      <c r="A2403" t="s">
        <v>11502</v>
      </c>
      <c r="B2403" t="s">
        <v>7388</v>
      </c>
      <c r="C2403" t="s">
        <v>7389</v>
      </c>
      <c r="D2403" t="s">
        <v>7392</v>
      </c>
      <c r="E2403" t="s">
        <v>7393</v>
      </c>
      <c r="F2403" t="s">
        <v>11513</v>
      </c>
      <c r="G2403" s="2">
        <v>29</v>
      </c>
      <c r="H2403" t="s">
        <v>11512</v>
      </c>
      <c r="I2403">
        <v>0.3</v>
      </c>
      <c r="K2403" s="3">
        <f t="shared" si="38"/>
        <v>0.3</v>
      </c>
      <c r="L2403" s="4">
        <v>531</v>
      </c>
      <c r="M2403">
        <v>41</v>
      </c>
      <c r="N2403" s="3">
        <v>4.2799999999999998E-2</v>
      </c>
      <c r="O2403" s="3">
        <v>5.0200000000000002E-2</v>
      </c>
      <c r="P2403" s="4">
        <f>$L2403*IF($J2403="",$I2403,VLOOKUP($J2403,margin_ranges!$E$5:$F$10,2,FALSE))</f>
        <v>159.29999999999998</v>
      </c>
      <c r="Q2403">
        <f>SUMIF($C$2:$C$4819,$C2403,$P$2:$P7220)/SUMIF($C$2:$C$4819,$C2403,$L$2:$L$4819)</f>
        <v>0.3</v>
      </c>
    </row>
    <row r="2404" spans="1:17" hidden="1" x14ac:dyDescent="0.3">
      <c r="A2404" t="s">
        <v>11502</v>
      </c>
      <c r="B2404" t="s">
        <v>41</v>
      </c>
      <c r="C2404" t="s">
        <v>49</v>
      </c>
      <c r="D2404" t="s">
        <v>50</v>
      </c>
      <c r="E2404" t="s">
        <v>51</v>
      </c>
      <c r="F2404" t="s">
        <v>11511</v>
      </c>
      <c r="G2404" s="2">
        <v>29.512499999999999</v>
      </c>
      <c r="H2404" t="s">
        <v>11515</v>
      </c>
      <c r="I2404">
        <v>0.3</v>
      </c>
      <c r="K2404" s="3">
        <f t="shared" si="38"/>
        <v>0.3</v>
      </c>
      <c r="L2404" s="4">
        <v>10</v>
      </c>
      <c r="M2404">
        <v>44</v>
      </c>
      <c r="N2404" s="3">
        <v>0.1351</v>
      </c>
      <c r="O2404" s="3">
        <v>0.1414</v>
      </c>
      <c r="P2404" s="4">
        <f>$L2404*IF($J2404="",$I2404,VLOOKUP($J2404,margin_ranges!$E$5:$F$10,2,FALSE))</f>
        <v>3</v>
      </c>
      <c r="Q2404">
        <f>SUMIF($C$2:$C$4819,$C2404,$P$2:$P7221)/SUMIF($C$2:$C$4819,$C2404,$L$2:$L$4819)</f>
        <v>0.3</v>
      </c>
    </row>
    <row r="2405" spans="1:17" hidden="1" x14ac:dyDescent="0.3">
      <c r="A2405" t="s">
        <v>11502</v>
      </c>
      <c r="B2405" t="s">
        <v>41</v>
      </c>
      <c r="C2405" t="s">
        <v>49</v>
      </c>
      <c r="D2405" t="s">
        <v>53</v>
      </c>
      <c r="E2405" t="s">
        <v>54</v>
      </c>
      <c r="F2405" t="s">
        <v>11511</v>
      </c>
      <c r="G2405" s="2">
        <v>29.512499999999999</v>
      </c>
      <c r="H2405" t="s">
        <v>11512</v>
      </c>
      <c r="I2405">
        <v>0.3</v>
      </c>
      <c r="K2405" s="3">
        <f t="shared" si="38"/>
        <v>0.3</v>
      </c>
      <c r="L2405" s="4">
        <v>11</v>
      </c>
      <c r="M2405">
        <v>49</v>
      </c>
      <c r="N2405" s="3">
        <v>0.15229999999999999</v>
      </c>
      <c r="O2405" s="3">
        <v>0.1414</v>
      </c>
      <c r="P2405" s="4">
        <f>$L2405*IF($J2405="",$I2405,VLOOKUP($J2405,margin_ranges!$E$5:$F$10,2,FALSE))</f>
        <v>3.3</v>
      </c>
      <c r="Q2405">
        <f>SUMIF($C$2:$C$4819,$C2405,$P$2:$P7222)/SUMIF($C$2:$C$4819,$C2405,$L$2:$L$4819)</f>
        <v>0.3</v>
      </c>
    </row>
    <row r="2406" spans="1:17" hidden="1" x14ac:dyDescent="0.3">
      <c r="A2406" t="s">
        <v>11502</v>
      </c>
      <c r="B2406" t="s">
        <v>5907</v>
      </c>
      <c r="C2406" t="s">
        <v>6104</v>
      </c>
      <c r="D2406" t="s">
        <v>6105</v>
      </c>
      <c r="E2406" t="s">
        <v>6106</v>
      </c>
      <c r="F2406" t="s">
        <v>11511</v>
      </c>
      <c r="G2406" s="2">
        <v>28.282399999999999</v>
      </c>
      <c r="H2406" t="s">
        <v>11517</v>
      </c>
      <c r="I2406">
        <v>0.2</v>
      </c>
      <c r="K2406" s="3">
        <f t="shared" si="38"/>
        <v>0.29377049180327869</v>
      </c>
      <c r="L2406" s="4">
        <v>19</v>
      </c>
      <c r="M2406">
        <v>6</v>
      </c>
      <c r="N2406" s="3">
        <v>0.1139</v>
      </c>
      <c r="O2406" s="3">
        <v>8.2400000000000001E-2</v>
      </c>
      <c r="P2406" s="4">
        <f>$L2406*IF($J2406="",$I2406,VLOOKUP($J2406,margin_ranges!$E$5:$F$10,2,FALSE))</f>
        <v>3.8000000000000003</v>
      </c>
      <c r="Q2406">
        <f>SUMIF($C$2:$C$4819,$C2406,$P$2:$P7223)/SUMIF($C$2:$C$4819,$C2406,$L$2:$L$4819)</f>
        <v>0.29377049180327869</v>
      </c>
    </row>
    <row r="2407" spans="1:17" hidden="1" x14ac:dyDescent="0.3">
      <c r="A2407" t="s">
        <v>11502</v>
      </c>
      <c r="B2407" t="s">
        <v>5907</v>
      </c>
      <c r="C2407" t="s">
        <v>6104</v>
      </c>
      <c r="D2407" t="s">
        <v>6107</v>
      </c>
      <c r="E2407" t="s">
        <v>6108</v>
      </c>
      <c r="F2407" t="s">
        <v>11511</v>
      </c>
      <c r="G2407" s="2">
        <v>28.282399999999999</v>
      </c>
      <c r="H2407" t="s">
        <v>11515</v>
      </c>
      <c r="I2407">
        <v>0.3</v>
      </c>
      <c r="K2407" s="3">
        <f t="shared" si="38"/>
        <v>0.29377049180327869</v>
      </c>
      <c r="L2407" s="4">
        <v>36</v>
      </c>
      <c r="M2407">
        <v>12</v>
      </c>
      <c r="N2407" s="3">
        <v>0.1099</v>
      </c>
      <c r="O2407" s="3">
        <v>8.2400000000000001E-2</v>
      </c>
      <c r="P2407" s="4">
        <f>$L2407*IF($J2407="",$I2407,VLOOKUP($J2407,margin_ranges!$E$5:$F$10,2,FALSE))</f>
        <v>10.799999999999999</v>
      </c>
      <c r="Q2407">
        <f>SUMIF($C$2:$C$4819,$C2407,$P$2:$P7224)/SUMIF($C$2:$C$4819,$C2407,$L$2:$L$4819)</f>
        <v>0.29377049180327869</v>
      </c>
    </row>
    <row r="2408" spans="1:17" hidden="1" x14ac:dyDescent="0.3">
      <c r="A2408" t="s">
        <v>11502</v>
      </c>
      <c r="B2408" t="s">
        <v>5907</v>
      </c>
      <c r="C2408" t="s">
        <v>6104</v>
      </c>
      <c r="D2408" t="s">
        <v>6109</v>
      </c>
      <c r="E2408" t="s">
        <v>6110</v>
      </c>
      <c r="F2408" t="s">
        <v>11513</v>
      </c>
      <c r="G2408" s="2">
        <v>28.282399999999999</v>
      </c>
      <c r="H2408" t="s">
        <v>11515</v>
      </c>
      <c r="I2408">
        <v>0.3</v>
      </c>
      <c r="K2408" s="3">
        <f t="shared" si="38"/>
        <v>0.29377049180327869</v>
      </c>
      <c r="L2408" s="4">
        <v>56</v>
      </c>
      <c r="M2408">
        <v>18</v>
      </c>
      <c r="N2408" s="3">
        <v>5.9700000000000003E-2</v>
      </c>
      <c r="O2408" s="3">
        <v>8.2400000000000001E-2</v>
      </c>
      <c r="P2408" s="4">
        <f>$L2408*IF($J2408="",$I2408,VLOOKUP($J2408,margin_ranges!$E$5:$F$10,2,FALSE))</f>
        <v>16.8</v>
      </c>
      <c r="Q2408">
        <f>SUMIF($C$2:$C$4819,$C2408,$P$2:$P7225)/SUMIF($C$2:$C$4819,$C2408,$L$2:$L$4819)</f>
        <v>0.29377049180327869</v>
      </c>
    </row>
    <row r="2409" spans="1:17" hidden="1" x14ac:dyDescent="0.3">
      <c r="A2409" t="s">
        <v>11502</v>
      </c>
      <c r="B2409" t="s">
        <v>5907</v>
      </c>
      <c r="C2409" t="s">
        <v>6104</v>
      </c>
      <c r="D2409" t="s">
        <v>6111</v>
      </c>
      <c r="E2409" t="s">
        <v>6112</v>
      </c>
      <c r="F2409" t="s">
        <v>11513</v>
      </c>
      <c r="G2409" s="2">
        <v>28.282399999999999</v>
      </c>
      <c r="H2409" t="s">
        <v>11512</v>
      </c>
      <c r="I2409">
        <v>0.3</v>
      </c>
      <c r="K2409" s="3">
        <f t="shared" si="38"/>
        <v>0.29377049180327869</v>
      </c>
      <c r="L2409" s="4">
        <v>194</v>
      </c>
      <c r="M2409">
        <v>64</v>
      </c>
      <c r="N2409" s="3">
        <v>8.7499999999999994E-2</v>
      </c>
      <c r="O2409" s="3">
        <v>8.2400000000000001E-2</v>
      </c>
      <c r="P2409" s="4">
        <f>$L2409*IF($J2409="",$I2409,VLOOKUP($J2409,margin_ranges!$E$5:$F$10,2,FALSE))</f>
        <v>58.199999999999996</v>
      </c>
      <c r="Q2409">
        <f>SUMIF($C$2:$C$4819,$C2409,$P$2:$P7226)/SUMIF($C$2:$C$4819,$C2409,$L$2:$L$4819)</f>
        <v>0.29377049180327869</v>
      </c>
    </row>
    <row r="2410" spans="1:17" hidden="1" x14ac:dyDescent="0.3">
      <c r="A2410" t="s">
        <v>11502</v>
      </c>
      <c r="B2410" t="s">
        <v>7561</v>
      </c>
      <c r="C2410" t="s">
        <v>7760</v>
      </c>
      <c r="D2410" t="s">
        <v>7761</v>
      </c>
      <c r="E2410" t="s">
        <v>7762</v>
      </c>
      <c r="F2410" t="s">
        <v>11511</v>
      </c>
      <c r="G2410" s="2">
        <v>25.304400000000001</v>
      </c>
      <c r="H2410" t="s">
        <v>11515</v>
      </c>
      <c r="I2410">
        <v>0.3</v>
      </c>
      <c r="K2410" s="3">
        <f t="shared" si="38"/>
        <v>0.3</v>
      </c>
      <c r="L2410" s="4">
        <v>16</v>
      </c>
      <c r="M2410">
        <v>3</v>
      </c>
      <c r="N2410" s="3">
        <v>0.18640000000000001</v>
      </c>
      <c r="O2410" s="3">
        <v>0.29139999999999999</v>
      </c>
      <c r="P2410" s="4">
        <f>$L2410*IF($J2410="",$I2410,VLOOKUP($J2410,margin_ranges!$E$5:$F$10,2,FALSE))</f>
        <v>4.8</v>
      </c>
      <c r="Q2410">
        <f>SUMIF($C$2:$C$4819,$C2410,$P$2:$P7227)/SUMIF($C$2:$C$4819,$C2410,$L$2:$L$4819)</f>
        <v>0.3</v>
      </c>
    </row>
    <row r="2411" spans="1:17" hidden="1" x14ac:dyDescent="0.3">
      <c r="A2411" t="s">
        <v>11502</v>
      </c>
      <c r="B2411" t="s">
        <v>7561</v>
      </c>
      <c r="C2411" t="s">
        <v>7760</v>
      </c>
      <c r="D2411" t="s">
        <v>7763</v>
      </c>
      <c r="E2411" t="s">
        <v>7764</v>
      </c>
      <c r="F2411" t="s">
        <v>11511</v>
      </c>
      <c r="G2411" s="2">
        <v>25.304400000000001</v>
      </c>
      <c r="H2411" t="s">
        <v>11512</v>
      </c>
      <c r="I2411">
        <v>0.3</v>
      </c>
      <c r="K2411" s="3">
        <f t="shared" si="38"/>
        <v>0.3</v>
      </c>
      <c r="L2411" s="4">
        <v>253</v>
      </c>
      <c r="M2411">
        <v>49</v>
      </c>
      <c r="N2411" s="3">
        <v>0.29720000000000002</v>
      </c>
      <c r="O2411" s="3">
        <v>0.29139999999999999</v>
      </c>
      <c r="P2411" s="4">
        <f>$L2411*IF($J2411="",$I2411,VLOOKUP($J2411,margin_ranges!$E$5:$F$10,2,FALSE))</f>
        <v>75.899999999999991</v>
      </c>
      <c r="Q2411">
        <f>SUMIF($C$2:$C$4819,$C2411,$P$2:$P7228)/SUMIF($C$2:$C$4819,$C2411,$L$2:$L$4819)</f>
        <v>0.3</v>
      </c>
    </row>
    <row r="2412" spans="1:17" hidden="1" x14ac:dyDescent="0.3">
      <c r="A2412" t="s">
        <v>11502</v>
      </c>
      <c r="B2412" t="s">
        <v>7561</v>
      </c>
      <c r="C2412" t="s">
        <v>7760</v>
      </c>
      <c r="D2412" t="s">
        <v>7765</v>
      </c>
      <c r="E2412" t="s">
        <v>7766</v>
      </c>
      <c r="F2412" t="s">
        <v>11511</v>
      </c>
      <c r="G2412" s="2">
        <v>25.304400000000001</v>
      </c>
      <c r="H2412" t="s">
        <v>11512</v>
      </c>
      <c r="I2412">
        <v>0.3</v>
      </c>
      <c r="K2412" s="3">
        <f t="shared" si="38"/>
        <v>0.3</v>
      </c>
      <c r="L2412" s="4">
        <v>252</v>
      </c>
      <c r="M2412">
        <v>48</v>
      </c>
      <c r="N2412" s="3">
        <v>0.29670000000000002</v>
      </c>
      <c r="O2412" s="3">
        <v>0.29139999999999999</v>
      </c>
      <c r="P2412" s="4">
        <f>$L2412*IF($J2412="",$I2412,VLOOKUP($J2412,margin_ranges!$E$5:$F$10,2,FALSE))</f>
        <v>75.599999999999994</v>
      </c>
      <c r="Q2412">
        <f>SUMIF($C$2:$C$4819,$C2412,$P$2:$P7229)/SUMIF($C$2:$C$4819,$C2412,$L$2:$L$4819)</f>
        <v>0.3</v>
      </c>
    </row>
    <row r="2413" spans="1:17" hidden="1" x14ac:dyDescent="0.3">
      <c r="A2413" t="s">
        <v>11502</v>
      </c>
      <c r="B2413" t="s">
        <v>151</v>
      </c>
      <c r="C2413" t="s">
        <v>416</v>
      </c>
      <c r="D2413" t="s">
        <v>417</v>
      </c>
      <c r="E2413" t="s">
        <v>418</v>
      </c>
      <c r="F2413" t="s">
        <v>11511</v>
      </c>
      <c r="G2413" s="2">
        <v>20.791799999999999</v>
      </c>
      <c r="H2413" t="s">
        <v>11517</v>
      </c>
      <c r="I2413">
        <v>0.2</v>
      </c>
      <c r="K2413" s="3">
        <f t="shared" si="38"/>
        <v>0.25636363636363635</v>
      </c>
      <c r="L2413" s="4">
        <v>72</v>
      </c>
      <c r="M2413">
        <v>92</v>
      </c>
      <c r="N2413" s="3">
        <v>0.40400000000000003</v>
      </c>
      <c r="O2413" s="3">
        <v>0.35759999999999997</v>
      </c>
      <c r="P2413" s="4">
        <f>$L2413*IF($J2413="",$I2413,VLOOKUP($J2413,margin_ranges!$E$5:$F$10,2,FALSE))</f>
        <v>14.4</v>
      </c>
      <c r="Q2413">
        <f>SUMIF($C$2:$C$4819,$C2413,$P$2:$P7230)/SUMIF($C$2:$C$4819,$C2413,$L$2:$L$4819)</f>
        <v>0.25636363636363635</v>
      </c>
    </row>
    <row r="2414" spans="1:17" hidden="1" x14ac:dyDescent="0.3">
      <c r="A2414" t="s">
        <v>11502</v>
      </c>
      <c r="B2414" t="s">
        <v>6775</v>
      </c>
      <c r="C2414" t="s">
        <v>6956</v>
      </c>
      <c r="D2414" t="s">
        <v>6957</v>
      </c>
      <c r="E2414" t="s">
        <v>6958</v>
      </c>
      <c r="F2414" t="s">
        <v>11513</v>
      </c>
      <c r="G2414" s="2">
        <v>25</v>
      </c>
      <c r="H2414" t="s">
        <v>11512</v>
      </c>
      <c r="I2414">
        <v>0.3</v>
      </c>
      <c r="K2414" s="3">
        <f t="shared" si="38"/>
        <v>0.3</v>
      </c>
      <c r="L2414" s="4">
        <v>395</v>
      </c>
      <c r="M2414">
        <v>34</v>
      </c>
      <c r="N2414" s="3">
        <v>6.83E-2</v>
      </c>
      <c r="O2414" s="3">
        <v>6.4600000000000005E-2</v>
      </c>
      <c r="P2414" s="4">
        <f>$L2414*IF($J2414="",$I2414,VLOOKUP($J2414,margin_ranges!$E$5:$F$10,2,FALSE))</f>
        <v>118.5</v>
      </c>
      <c r="Q2414">
        <f>SUMIF($C$2:$C$4819,$C2414,$P$2:$P7231)/SUMIF($C$2:$C$4819,$C2414,$L$2:$L$4819)</f>
        <v>0.3</v>
      </c>
    </row>
    <row r="2415" spans="1:17" hidden="1" x14ac:dyDescent="0.3">
      <c r="A2415" t="s">
        <v>11502</v>
      </c>
      <c r="B2415" t="s">
        <v>6775</v>
      </c>
      <c r="C2415" t="s">
        <v>6956</v>
      </c>
      <c r="D2415" t="s">
        <v>6959</v>
      </c>
      <c r="E2415" t="s">
        <v>6960</v>
      </c>
      <c r="F2415" t="s">
        <v>11513</v>
      </c>
      <c r="G2415" s="2">
        <v>25</v>
      </c>
      <c r="H2415" t="s">
        <v>11512</v>
      </c>
      <c r="I2415">
        <v>0.3</v>
      </c>
      <c r="K2415" s="3">
        <f t="shared" si="38"/>
        <v>0.3</v>
      </c>
      <c r="L2415" s="4">
        <v>360</v>
      </c>
      <c r="M2415">
        <v>31</v>
      </c>
      <c r="N2415" s="3">
        <v>6.5100000000000005E-2</v>
      </c>
      <c r="O2415" s="3">
        <v>6.4600000000000005E-2</v>
      </c>
      <c r="P2415" s="4">
        <f>$L2415*IF($J2415="",$I2415,VLOOKUP($J2415,margin_ranges!$E$5:$F$10,2,FALSE))</f>
        <v>108</v>
      </c>
      <c r="Q2415">
        <f>SUMIF($C$2:$C$4819,$C2415,$P$2:$P7232)/SUMIF($C$2:$C$4819,$C2415,$L$2:$L$4819)</f>
        <v>0.3</v>
      </c>
    </row>
    <row r="2416" spans="1:17" hidden="1" x14ac:dyDescent="0.3">
      <c r="A2416" t="s">
        <v>11502</v>
      </c>
      <c r="B2416" t="s">
        <v>6775</v>
      </c>
      <c r="C2416" t="s">
        <v>6956</v>
      </c>
      <c r="D2416" t="s">
        <v>6961</v>
      </c>
      <c r="E2416" t="s">
        <v>6962</v>
      </c>
      <c r="F2416" t="s">
        <v>11513</v>
      </c>
      <c r="G2416" s="2">
        <v>25</v>
      </c>
      <c r="H2416" t="s">
        <v>11512</v>
      </c>
      <c r="I2416">
        <v>0.3</v>
      </c>
      <c r="K2416" s="3">
        <f t="shared" si="38"/>
        <v>0.3</v>
      </c>
      <c r="L2416" s="4">
        <v>420</v>
      </c>
      <c r="M2416">
        <v>36</v>
      </c>
      <c r="N2416" s="3">
        <v>6.0900000000000003E-2</v>
      </c>
      <c r="O2416" s="3">
        <v>6.4600000000000005E-2</v>
      </c>
      <c r="P2416" s="4">
        <f>$L2416*IF($J2416="",$I2416,VLOOKUP($J2416,margin_ranges!$E$5:$F$10,2,FALSE))</f>
        <v>126</v>
      </c>
      <c r="Q2416">
        <f>SUMIF($C$2:$C$4819,$C2416,$P$2:$P7233)/SUMIF($C$2:$C$4819,$C2416,$L$2:$L$4819)</f>
        <v>0.3</v>
      </c>
    </row>
    <row r="2417" spans="1:17" hidden="1" x14ac:dyDescent="0.3">
      <c r="A2417" t="s">
        <v>11502</v>
      </c>
      <c r="B2417" t="s">
        <v>4581</v>
      </c>
      <c r="C2417" t="s">
        <v>4675</v>
      </c>
      <c r="D2417" t="s">
        <v>4676</v>
      </c>
      <c r="E2417" t="s">
        <v>4677</v>
      </c>
      <c r="F2417" t="s">
        <v>11513</v>
      </c>
      <c r="G2417" s="2">
        <v>29</v>
      </c>
      <c r="H2417" t="s">
        <v>11512</v>
      </c>
      <c r="I2417">
        <v>0.3</v>
      </c>
      <c r="K2417" s="3">
        <f t="shared" si="38"/>
        <v>0.3</v>
      </c>
      <c r="L2417" s="4">
        <v>100</v>
      </c>
      <c r="M2417">
        <v>100</v>
      </c>
      <c r="N2417" s="3">
        <v>0.1145</v>
      </c>
      <c r="O2417" s="3">
        <v>0.1145</v>
      </c>
      <c r="P2417" s="4">
        <f>$L2417*IF($J2417="",$I2417,VLOOKUP($J2417,margin_ranges!$E$5:$F$10,2,FALSE))</f>
        <v>30</v>
      </c>
      <c r="Q2417">
        <f>SUMIF($C$2:$C$4819,$C2417,$P$2:$P7234)/SUMIF($C$2:$C$4819,$C2417,$L$2:$L$4819)</f>
        <v>0.3</v>
      </c>
    </row>
    <row r="2418" spans="1:17" hidden="1" x14ac:dyDescent="0.3">
      <c r="A2418" t="s">
        <v>11502</v>
      </c>
      <c r="B2418" t="s">
        <v>614</v>
      </c>
      <c r="C2418" t="s">
        <v>713</v>
      </c>
      <c r="D2418" t="s">
        <v>714</v>
      </c>
      <c r="E2418" t="s">
        <v>715</v>
      </c>
      <c r="F2418" t="s">
        <v>11513</v>
      </c>
      <c r="G2418" s="2">
        <v>29</v>
      </c>
      <c r="H2418" t="s">
        <v>11512</v>
      </c>
      <c r="I2418">
        <v>0.3</v>
      </c>
      <c r="K2418" s="3">
        <f t="shared" si="38"/>
        <v>0.3</v>
      </c>
      <c r="L2418" s="4">
        <v>2228</v>
      </c>
      <c r="M2418">
        <v>31</v>
      </c>
      <c r="N2418" s="3">
        <v>0.48849999999999999</v>
      </c>
      <c r="O2418" s="3">
        <v>0.49159999999999998</v>
      </c>
      <c r="P2418" s="4">
        <f>$L2418*IF($J2418="",$I2418,VLOOKUP($J2418,margin_ranges!$E$5:$F$10,2,FALSE))</f>
        <v>668.4</v>
      </c>
      <c r="Q2418">
        <f>SUMIF($C$2:$C$4819,$C2418,$P$2:$P7235)/SUMIF($C$2:$C$4819,$C2418,$L$2:$L$4819)</f>
        <v>0.3</v>
      </c>
    </row>
    <row r="2419" spans="1:17" hidden="1" x14ac:dyDescent="0.3">
      <c r="A2419" t="s">
        <v>11502</v>
      </c>
      <c r="B2419" t="s">
        <v>614</v>
      </c>
      <c r="C2419" t="s">
        <v>713</v>
      </c>
      <c r="D2419" s="1" t="s">
        <v>716</v>
      </c>
      <c r="E2419" t="s">
        <v>717</v>
      </c>
      <c r="F2419" t="s">
        <v>11513</v>
      </c>
      <c r="G2419" s="2">
        <v>29</v>
      </c>
      <c r="H2419" t="s">
        <v>11512</v>
      </c>
      <c r="I2419">
        <v>0.3</v>
      </c>
      <c r="K2419" s="3">
        <f t="shared" si="38"/>
        <v>0.3</v>
      </c>
      <c r="L2419" s="4">
        <v>2424</v>
      </c>
      <c r="M2419">
        <v>34</v>
      </c>
      <c r="N2419" s="3">
        <v>0.46450000000000002</v>
      </c>
      <c r="O2419" s="3">
        <v>0.49159999999999998</v>
      </c>
      <c r="P2419" s="4">
        <f>$L2419*IF($J2419="",$I2419,VLOOKUP($J2419,margin_ranges!$E$5:$F$10,2,FALSE))</f>
        <v>727.19999999999993</v>
      </c>
      <c r="Q2419">
        <f>SUMIF($C$2:$C$4819,$C2419,$P$2:$P7236)/SUMIF($C$2:$C$4819,$C2419,$L$2:$L$4819)</f>
        <v>0.3</v>
      </c>
    </row>
    <row r="2420" spans="1:17" hidden="1" x14ac:dyDescent="0.3">
      <c r="A2420" t="s">
        <v>11502</v>
      </c>
      <c r="B2420" t="s">
        <v>614</v>
      </c>
      <c r="C2420" t="s">
        <v>713</v>
      </c>
      <c r="D2420" t="s">
        <v>718</v>
      </c>
      <c r="E2420" t="s">
        <v>719</v>
      </c>
      <c r="F2420" t="s">
        <v>11513</v>
      </c>
      <c r="G2420" s="2">
        <v>29</v>
      </c>
      <c r="H2420" t="s">
        <v>11512</v>
      </c>
      <c r="I2420">
        <v>0.3</v>
      </c>
      <c r="K2420" s="3">
        <f t="shared" si="38"/>
        <v>0.3</v>
      </c>
      <c r="L2420" s="4">
        <v>2452</v>
      </c>
      <c r="M2420">
        <v>35</v>
      </c>
      <c r="N2420" s="3">
        <v>0.5222</v>
      </c>
      <c r="O2420" s="3">
        <v>0.49159999999999998</v>
      </c>
      <c r="P2420" s="4">
        <f>$L2420*IF($J2420="",$I2420,VLOOKUP($J2420,margin_ranges!$E$5:$F$10,2,FALSE))</f>
        <v>735.6</v>
      </c>
      <c r="Q2420">
        <f>SUMIF($C$2:$C$4819,$C2420,$P$2:$P7237)/SUMIF($C$2:$C$4819,$C2420,$L$2:$L$4819)</f>
        <v>0.3</v>
      </c>
    </row>
    <row r="2421" spans="1:17" hidden="1" x14ac:dyDescent="0.3">
      <c r="A2421" t="s">
        <v>11502</v>
      </c>
      <c r="B2421" t="s">
        <v>6349</v>
      </c>
      <c r="C2421" t="s">
        <v>6349</v>
      </c>
      <c r="D2421" t="s">
        <v>6350</v>
      </c>
      <c r="E2421" t="s">
        <v>6351</v>
      </c>
      <c r="F2421" t="s">
        <v>11513</v>
      </c>
      <c r="G2421" s="2">
        <v>27.4618</v>
      </c>
      <c r="H2421" t="s">
        <v>11512</v>
      </c>
      <c r="I2421">
        <v>0.3</v>
      </c>
      <c r="K2421" s="3">
        <f t="shared" si="38"/>
        <v>0.3</v>
      </c>
      <c r="L2421" s="4">
        <v>440</v>
      </c>
      <c r="M2421">
        <v>16</v>
      </c>
      <c r="N2421" s="3">
        <v>9.2799999999999994E-2</v>
      </c>
      <c r="O2421" s="3">
        <v>0.11</v>
      </c>
      <c r="P2421" s="4">
        <f>$L2421*IF($J2421="",$I2421,VLOOKUP($J2421,margin_ranges!$E$5:$F$10,2,FALSE))</f>
        <v>132</v>
      </c>
      <c r="Q2421">
        <f>SUMIF($C$2:$C$4819,$C2421,$P$2:$P7238)/SUMIF($C$2:$C$4819,$C2421,$L$2:$L$4819)</f>
        <v>0.3</v>
      </c>
    </row>
    <row r="2422" spans="1:17" hidden="1" x14ac:dyDescent="0.3">
      <c r="A2422" t="s">
        <v>11502</v>
      </c>
      <c r="B2422" t="s">
        <v>6349</v>
      </c>
      <c r="C2422" t="s">
        <v>6349</v>
      </c>
      <c r="D2422" t="s">
        <v>6352</v>
      </c>
      <c r="E2422" t="s">
        <v>6353</v>
      </c>
      <c r="F2422" t="s">
        <v>11513</v>
      </c>
      <c r="G2422" s="2">
        <v>27.4618</v>
      </c>
      <c r="H2422" t="s">
        <v>11512</v>
      </c>
      <c r="I2422">
        <v>0.3</v>
      </c>
      <c r="K2422" s="3">
        <f t="shared" si="38"/>
        <v>0.3</v>
      </c>
      <c r="L2422" s="4">
        <v>599</v>
      </c>
      <c r="M2422">
        <v>22</v>
      </c>
      <c r="N2422" s="3">
        <v>0.11600000000000001</v>
      </c>
      <c r="O2422" s="3">
        <v>0.11</v>
      </c>
      <c r="P2422" s="4">
        <f>$L2422*IF($J2422="",$I2422,VLOOKUP($J2422,margin_ranges!$E$5:$F$10,2,FALSE))</f>
        <v>179.7</v>
      </c>
      <c r="Q2422">
        <f>SUMIF($C$2:$C$4819,$C2422,$P$2:$P7239)/SUMIF($C$2:$C$4819,$C2422,$L$2:$L$4819)</f>
        <v>0.3</v>
      </c>
    </row>
    <row r="2423" spans="1:17" hidden="1" x14ac:dyDescent="0.3">
      <c r="A2423" t="s">
        <v>11502</v>
      </c>
      <c r="B2423" t="s">
        <v>6349</v>
      </c>
      <c r="C2423" t="s">
        <v>6349</v>
      </c>
      <c r="D2423" t="s">
        <v>6354</v>
      </c>
      <c r="E2423" t="s">
        <v>6355</v>
      </c>
      <c r="F2423" t="s">
        <v>11513</v>
      </c>
      <c r="G2423" s="2">
        <v>27.4618</v>
      </c>
      <c r="H2423" t="s">
        <v>11512</v>
      </c>
      <c r="I2423">
        <v>0.3</v>
      </c>
      <c r="K2423" s="3">
        <f t="shared" si="38"/>
        <v>0.3</v>
      </c>
      <c r="L2423" s="4">
        <v>996</v>
      </c>
      <c r="M2423">
        <v>37</v>
      </c>
      <c r="N2423" s="3">
        <v>0.1376</v>
      </c>
      <c r="O2423" s="3">
        <v>0.11</v>
      </c>
      <c r="P2423" s="4">
        <f>$L2423*IF($J2423="",$I2423,VLOOKUP($J2423,margin_ranges!$E$5:$F$10,2,FALSE))</f>
        <v>298.8</v>
      </c>
      <c r="Q2423">
        <f>SUMIF($C$2:$C$4819,$C2423,$P$2:$P7240)/SUMIF($C$2:$C$4819,$C2423,$L$2:$L$4819)</f>
        <v>0.3</v>
      </c>
    </row>
    <row r="2424" spans="1:17" hidden="1" x14ac:dyDescent="0.3">
      <c r="A2424" t="s">
        <v>11502</v>
      </c>
      <c r="B2424" t="s">
        <v>6349</v>
      </c>
      <c r="C2424" t="s">
        <v>6349</v>
      </c>
      <c r="D2424" t="s">
        <v>6356</v>
      </c>
      <c r="E2424" t="s">
        <v>6357</v>
      </c>
      <c r="F2424" t="s">
        <v>11513</v>
      </c>
      <c r="G2424" s="2">
        <v>27.4618</v>
      </c>
      <c r="H2424" t="s">
        <v>11512</v>
      </c>
      <c r="I2424">
        <v>0.3</v>
      </c>
      <c r="K2424" s="3">
        <f t="shared" si="38"/>
        <v>0.3</v>
      </c>
      <c r="L2424" s="4">
        <v>667</v>
      </c>
      <c r="M2424">
        <v>25</v>
      </c>
      <c r="N2424" s="3">
        <v>8.5699999999999998E-2</v>
      </c>
      <c r="O2424" s="3">
        <v>0.11</v>
      </c>
      <c r="P2424" s="4">
        <f>$L2424*IF($J2424="",$I2424,VLOOKUP($J2424,margin_ranges!$E$5:$F$10,2,FALSE))</f>
        <v>200.1</v>
      </c>
      <c r="Q2424">
        <f>SUMIF($C$2:$C$4819,$C2424,$P$2:$P7241)/SUMIF($C$2:$C$4819,$C2424,$L$2:$L$4819)</f>
        <v>0.3</v>
      </c>
    </row>
    <row r="2425" spans="1:17" hidden="1" x14ac:dyDescent="0.3">
      <c r="A2425" t="s">
        <v>11502</v>
      </c>
      <c r="B2425" t="s">
        <v>4784</v>
      </c>
      <c r="C2425" t="s">
        <v>4797</v>
      </c>
      <c r="D2425" t="s">
        <v>4798</v>
      </c>
      <c r="E2425" t="s">
        <v>4799</v>
      </c>
      <c r="F2425" t="s">
        <v>11511</v>
      </c>
      <c r="G2425" s="2">
        <v>29</v>
      </c>
      <c r="H2425" t="s">
        <v>11512</v>
      </c>
      <c r="I2425">
        <v>0.3</v>
      </c>
      <c r="K2425" s="3">
        <f t="shared" si="38"/>
        <v>0.3</v>
      </c>
      <c r="L2425" s="4">
        <v>241</v>
      </c>
      <c r="M2425">
        <v>64</v>
      </c>
      <c r="N2425" s="3">
        <v>0.38429999999999997</v>
      </c>
      <c r="O2425" s="3">
        <v>0.32750000000000001</v>
      </c>
      <c r="P2425" s="4">
        <f>$L2425*IF($J2425="",$I2425,VLOOKUP($J2425,margin_ranges!$E$5:$F$10,2,FALSE))</f>
        <v>72.3</v>
      </c>
      <c r="Q2425">
        <f>SUMIF($C$2:$C$4819,$C2425,$P$2:$P7242)/SUMIF($C$2:$C$4819,$C2425,$L$2:$L$4819)</f>
        <v>0.3</v>
      </c>
    </row>
    <row r="2426" spans="1:17" hidden="1" x14ac:dyDescent="0.3">
      <c r="A2426" t="s">
        <v>11502</v>
      </c>
      <c r="B2426" t="s">
        <v>4784</v>
      </c>
      <c r="C2426" t="s">
        <v>4797</v>
      </c>
      <c r="D2426" t="s">
        <v>4800</v>
      </c>
      <c r="E2426" t="s">
        <v>4801</v>
      </c>
      <c r="F2426" t="s">
        <v>11511</v>
      </c>
      <c r="G2426" s="2">
        <v>29</v>
      </c>
      <c r="H2426" t="s">
        <v>11512</v>
      </c>
      <c r="I2426">
        <v>0.3</v>
      </c>
      <c r="K2426" s="3">
        <f t="shared" si="38"/>
        <v>0.3</v>
      </c>
      <c r="L2426" s="4">
        <v>137</v>
      </c>
      <c r="M2426">
        <v>36</v>
      </c>
      <c r="N2426" s="3">
        <v>0.26219999999999999</v>
      </c>
      <c r="O2426" s="3">
        <v>0.32750000000000001</v>
      </c>
      <c r="P2426" s="4">
        <f>$L2426*IF($J2426="",$I2426,VLOOKUP($J2426,margin_ranges!$E$5:$F$10,2,FALSE))</f>
        <v>41.1</v>
      </c>
      <c r="Q2426">
        <f>SUMIF($C$2:$C$4819,$C2426,$P$2:$P7243)/SUMIF($C$2:$C$4819,$C2426,$L$2:$L$4819)</f>
        <v>0.3</v>
      </c>
    </row>
    <row r="2427" spans="1:17" hidden="1" x14ac:dyDescent="0.3">
      <c r="A2427" t="s">
        <v>11502</v>
      </c>
      <c r="B2427" t="s">
        <v>3444</v>
      </c>
      <c r="C2427" t="s">
        <v>3502</v>
      </c>
      <c r="D2427" t="s">
        <v>3503</v>
      </c>
      <c r="E2427" t="s">
        <v>3504</v>
      </c>
      <c r="F2427" t="s">
        <v>11513</v>
      </c>
      <c r="G2427" s="2">
        <v>24.512799999999999</v>
      </c>
      <c r="H2427" t="s">
        <v>11515</v>
      </c>
      <c r="I2427">
        <v>0.3</v>
      </c>
      <c r="K2427" s="3">
        <f t="shared" si="38"/>
        <v>0.2405967344062023</v>
      </c>
      <c r="L2427" s="4">
        <v>965</v>
      </c>
      <c r="M2427">
        <v>45</v>
      </c>
      <c r="N2427" s="3">
        <v>0.25340000000000001</v>
      </c>
      <c r="O2427" s="3">
        <v>0.24079999999999999</v>
      </c>
      <c r="P2427" s="4">
        <f>$L2427*IF($J2427="",$I2427,VLOOKUP($J2427,margin_ranges!$E$5:$F$10,2,FALSE))</f>
        <v>289.5</v>
      </c>
      <c r="Q2427">
        <f>SUMIF($C$2:$C$4819,$C2427,$P$2:$P7244)/SUMIF($C$2:$C$4819,$C2427,$L$2:$L$4819)</f>
        <v>0.2405967344062023</v>
      </c>
    </row>
    <row r="2428" spans="1:17" hidden="1" x14ac:dyDescent="0.3">
      <c r="A2428" t="s">
        <v>11502</v>
      </c>
      <c r="B2428" t="s">
        <v>6775</v>
      </c>
      <c r="C2428" t="s">
        <v>3502</v>
      </c>
      <c r="D2428" t="s">
        <v>6963</v>
      </c>
      <c r="E2428" t="s">
        <v>3504</v>
      </c>
      <c r="F2428" t="s">
        <v>11513</v>
      </c>
      <c r="G2428" s="2">
        <v>14.375999999999999</v>
      </c>
      <c r="H2428" t="s">
        <v>11517</v>
      </c>
      <c r="I2428">
        <v>0.2</v>
      </c>
      <c r="K2428" s="3">
        <f t="shared" si="38"/>
        <v>0.2405967344062023</v>
      </c>
      <c r="L2428" s="4">
        <v>3208</v>
      </c>
      <c r="M2428">
        <v>50</v>
      </c>
      <c r="N2428" s="3">
        <v>0.1484</v>
      </c>
      <c r="O2428" s="3">
        <v>0.14410000000000001</v>
      </c>
      <c r="P2428" s="4">
        <f>$L2428*IF($J2428="",$I2428,VLOOKUP($J2428,margin_ranges!$E$5:$F$10,2,FALSE))</f>
        <v>641.6</v>
      </c>
      <c r="Q2428">
        <f>SUMIF($C$2:$C$4819,$C2428,$P$2:$P7245)/SUMIF($C$2:$C$4819,$C2428,$L$2:$L$4819)</f>
        <v>0.2405967344062023</v>
      </c>
    </row>
    <row r="2429" spans="1:17" hidden="1" x14ac:dyDescent="0.3">
      <c r="A2429" t="s">
        <v>11502</v>
      </c>
      <c r="B2429" t="s">
        <v>3444</v>
      </c>
      <c r="C2429" t="s">
        <v>3502</v>
      </c>
      <c r="D2429" t="s">
        <v>3505</v>
      </c>
      <c r="E2429" t="s">
        <v>3506</v>
      </c>
      <c r="F2429" t="s">
        <v>11513</v>
      </c>
      <c r="G2429" s="2">
        <v>24.512799999999999</v>
      </c>
      <c r="H2429" t="s">
        <v>11515</v>
      </c>
      <c r="I2429">
        <v>0.3</v>
      </c>
      <c r="K2429" s="3">
        <f t="shared" si="38"/>
        <v>0.2405967344062023</v>
      </c>
      <c r="L2429" s="4">
        <v>676</v>
      </c>
      <c r="M2429">
        <v>32</v>
      </c>
      <c r="N2429" s="3">
        <v>0.20660000000000001</v>
      </c>
      <c r="O2429" s="3">
        <v>0.24079999999999999</v>
      </c>
      <c r="P2429" s="4">
        <f>$L2429*IF($J2429="",$I2429,VLOOKUP($J2429,margin_ranges!$E$5:$F$10,2,FALSE))</f>
        <v>202.79999999999998</v>
      </c>
      <c r="Q2429">
        <f>SUMIF($C$2:$C$4819,$C2429,$P$2:$P7246)/SUMIF($C$2:$C$4819,$C2429,$L$2:$L$4819)</f>
        <v>0.2405967344062023</v>
      </c>
    </row>
    <row r="2430" spans="1:17" hidden="1" x14ac:dyDescent="0.3">
      <c r="A2430" t="s">
        <v>11502</v>
      </c>
      <c r="B2430" t="s">
        <v>6775</v>
      </c>
      <c r="C2430" t="s">
        <v>3502</v>
      </c>
      <c r="D2430" t="s">
        <v>6964</v>
      </c>
      <c r="E2430" t="s">
        <v>3508</v>
      </c>
      <c r="F2430" t="s">
        <v>11513</v>
      </c>
      <c r="G2430" s="2">
        <v>14.375999999999999</v>
      </c>
      <c r="H2430" t="s">
        <v>11512</v>
      </c>
      <c r="I2430">
        <v>0.3</v>
      </c>
      <c r="K2430" s="3">
        <f t="shared" si="38"/>
        <v>0.2405967344062023</v>
      </c>
      <c r="L2430" s="4">
        <v>1317</v>
      </c>
      <c r="M2430">
        <v>21</v>
      </c>
      <c r="N2430" s="3">
        <v>0.128</v>
      </c>
      <c r="O2430" s="3">
        <v>0.14410000000000001</v>
      </c>
      <c r="P2430" s="4">
        <f>$L2430*IF($J2430="",$I2430,VLOOKUP($J2430,margin_ranges!$E$5:$F$10,2,FALSE))</f>
        <v>395.09999999999997</v>
      </c>
      <c r="Q2430">
        <f>SUMIF($C$2:$C$4819,$C2430,$P$2:$P7247)/SUMIF($C$2:$C$4819,$C2430,$L$2:$L$4819)</f>
        <v>0.2405967344062023</v>
      </c>
    </row>
    <row r="2431" spans="1:17" hidden="1" x14ac:dyDescent="0.3">
      <c r="A2431" t="s">
        <v>11502</v>
      </c>
      <c r="B2431" t="s">
        <v>3444</v>
      </c>
      <c r="C2431" t="s">
        <v>3502</v>
      </c>
      <c r="D2431" t="s">
        <v>3507</v>
      </c>
      <c r="E2431" t="s">
        <v>3508</v>
      </c>
      <c r="F2431" t="s">
        <v>11513</v>
      </c>
      <c r="G2431" s="2">
        <v>24.512799999999999</v>
      </c>
      <c r="H2431" t="s">
        <v>11515</v>
      </c>
      <c r="I2431">
        <v>0.3</v>
      </c>
      <c r="K2431" s="3">
        <f t="shared" si="38"/>
        <v>0.2405967344062023</v>
      </c>
      <c r="L2431" s="4">
        <v>498</v>
      </c>
      <c r="M2431">
        <v>23</v>
      </c>
      <c r="N2431" s="3">
        <v>0.26329999999999998</v>
      </c>
      <c r="O2431" s="3">
        <v>0.24079999999999999</v>
      </c>
      <c r="P2431" s="4">
        <f>$L2431*IF($J2431="",$I2431,VLOOKUP($J2431,margin_ranges!$E$5:$F$10,2,FALSE))</f>
        <v>149.4</v>
      </c>
      <c r="Q2431">
        <f>SUMIF($C$2:$C$4819,$C2431,$P$2:$P7248)/SUMIF($C$2:$C$4819,$C2431,$L$2:$L$4819)</f>
        <v>0.2405967344062023</v>
      </c>
    </row>
    <row r="2432" spans="1:17" hidden="1" x14ac:dyDescent="0.3">
      <c r="A2432" t="s">
        <v>11502</v>
      </c>
      <c r="B2432" t="s">
        <v>6775</v>
      </c>
      <c r="C2432" t="s">
        <v>3502</v>
      </c>
      <c r="D2432" t="s">
        <v>6965</v>
      </c>
      <c r="E2432" t="s">
        <v>3506</v>
      </c>
      <c r="F2432" t="s">
        <v>11513</v>
      </c>
      <c r="G2432" s="2">
        <v>14.375999999999999</v>
      </c>
      <c r="H2432" t="s">
        <v>11517</v>
      </c>
      <c r="I2432">
        <v>0.2</v>
      </c>
      <c r="K2432" s="3">
        <f t="shared" si="38"/>
        <v>0.2405967344062023</v>
      </c>
      <c r="L2432" s="4">
        <v>1849</v>
      </c>
      <c r="M2432">
        <v>29</v>
      </c>
      <c r="N2432" s="3">
        <v>0.14779999999999999</v>
      </c>
      <c r="O2432" s="3">
        <v>0.14410000000000001</v>
      </c>
      <c r="P2432" s="4">
        <f>$L2432*IF($J2432="",$I2432,VLOOKUP($J2432,margin_ranges!$E$5:$F$10,2,FALSE))</f>
        <v>369.8</v>
      </c>
      <c r="Q2432">
        <f>SUMIF($C$2:$C$4819,$C2432,$P$2:$P7249)/SUMIF($C$2:$C$4819,$C2432,$L$2:$L$4819)</f>
        <v>0.2405967344062023</v>
      </c>
    </row>
    <row r="2433" spans="1:17" hidden="1" x14ac:dyDescent="0.3">
      <c r="A2433" t="s">
        <v>11502</v>
      </c>
      <c r="B2433" t="s">
        <v>5007</v>
      </c>
      <c r="C2433" t="s">
        <v>5078</v>
      </c>
      <c r="D2433" t="s">
        <v>5079</v>
      </c>
      <c r="E2433" t="s">
        <v>5080</v>
      </c>
      <c r="F2433" t="s">
        <v>11511</v>
      </c>
      <c r="G2433" s="2">
        <v>25.844200000000001</v>
      </c>
      <c r="H2433" t="s">
        <v>11512</v>
      </c>
      <c r="I2433">
        <v>0.3</v>
      </c>
      <c r="K2433" s="3">
        <f t="shared" si="38"/>
        <v>0.3</v>
      </c>
      <c r="L2433" s="4">
        <v>7</v>
      </c>
      <c r="M2433">
        <v>58</v>
      </c>
      <c r="N2433" s="3">
        <v>0.20499999999999999</v>
      </c>
      <c r="O2433" s="3">
        <v>0.19339999999999999</v>
      </c>
      <c r="P2433" s="4">
        <f>$L2433*IF($J2433="",$I2433,VLOOKUP($J2433,margin_ranges!$E$5:$F$10,2,FALSE))</f>
        <v>2.1</v>
      </c>
      <c r="Q2433">
        <f>SUMIF($C$2:$C$4819,$C2433,$P$2:$P7250)/SUMIF($C$2:$C$4819,$C2433,$L$2:$L$4819)</f>
        <v>0.3</v>
      </c>
    </row>
    <row r="2434" spans="1:17" hidden="1" x14ac:dyDescent="0.3">
      <c r="A2434" t="s">
        <v>11502</v>
      </c>
      <c r="B2434" t="s">
        <v>6364</v>
      </c>
      <c r="C2434" t="s">
        <v>6364</v>
      </c>
      <c r="D2434" s="1" t="s">
        <v>6365</v>
      </c>
      <c r="E2434" t="s">
        <v>6366</v>
      </c>
      <c r="F2434" t="s">
        <v>11513</v>
      </c>
      <c r="G2434" s="2">
        <v>34</v>
      </c>
      <c r="H2434" t="s">
        <v>11512</v>
      </c>
      <c r="I2434">
        <v>0.3</v>
      </c>
      <c r="K2434" s="3">
        <f t="shared" si="38"/>
        <v>0.3</v>
      </c>
      <c r="L2434" s="4">
        <v>538</v>
      </c>
      <c r="M2434">
        <v>34</v>
      </c>
      <c r="N2434" s="3">
        <v>0.3327</v>
      </c>
      <c r="O2434" s="3">
        <v>0.41149999999999998</v>
      </c>
      <c r="P2434" s="4">
        <f>$L2434*IF($J2434="",$I2434,VLOOKUP($J2434,margin_ranges!$E$5:$F$10,2,FALSE))</f>
        <v>161.4</v>
      </c>
      <c r="Q2434">
        <f>SUMIF($C$2:$C$4819,$C2434,$P$2:$P7251)/SUMIF($C$2:$C$4819,$C2434,$L$2:$L$4819)</f>
        <v>0.3</v>
      </c>
    </row>
    <row r="2435" spans="1:17" hidden="1" x14ac:dyDescent="0.3">
      <c r="A2435" t="s">
        <v>11502</v>
      </c>
      <c r="B2435" t="s">
        <v>6364</v>
      </c>
      <c r="C2435" t="s">
        <v>6364</v>
      </c>
      <c r="D2435" t="s">
        <v>6367</v>
      </c>
      <c r="E2435" t="s">
        <v>6368</v>
      </c>
      <c r="F2435" t="s">
        <v>11513</v>
      </c>
      <c r="G2435" s="2">
        <v>34</v>
      </c>
      <c r="H2435" t="s">
        <v>11512</v>
      </c>
      <c r="I2435">
        <v>0.3</v>
      </c>
      <c r="K2435" s="3">
        <f t="shared" ref="K2435:K2498" si="39">Q2435</f>
        <v>0.3</v>
      </c>
      <c r="L2435" s="4">
        <v>591</v>
      </c>
      <c r="M2435">
        <v>37</v>
      </c>
      <c r="N2435" s="3">
        <v>0.45319999999999999</v>
      </c>
      <c r="O2435" s="3">
        <v>0.41149999999999998</v>
      </c>
      <c r="P2435" s="4">
        <f>$L2435*IF($J2435="",$I2435,VLOOKUP($J2435,margin_ranges!$E$5:$F$10,2,FALSE))</f>
        <v>177.29999999999998</v>
      </c>
      <c r="Q2435">
        <f>SUMIF($C$2:$C$4819,$C2435,$P$2:$P7252)/SUMIF($C$2:$C$4819,$C2435,$L$2:$L$4819)</f>
        <v>0.3</v>
      </c>
    </row>
    <row r="2436" spans="1:17" hidden="1" x14ac:dyDescent="0.3">
      <c r="A2436" t="s">
        <v>11502</v>
      </c>
      <c r="B2436" t="s">
        <v>6364</v>
      </c>
      <c r="C2436" t="s">
        <v>6364</v>
      </c>
      <c r="D2436" t="s">
        <v>6369</v>
      </c>
      <c r="E2436" t="s">
        <v>6366</v>
      </c>
      <c r="F2436" t="s">
        <v>11513</v>
      </c>
      <c r="G2436" s="2">
        <v>34</v>
      </c>
      <c r="H2436" t="s">
        <v>11512</v>
      </c>
      <c r="I2436">
        <v>0.3</v>
      </c>
      <c r="K2436" s="3">
        <f t="shared" si="39"/>
        <v>0.3</v>
      </c>
      <c r="L2436" s="4">
        <v>447</v>
      </c>
      <c r="M2436">
        <v>28</v>
      </c>
      <c r="N2436" s="3">
        <v>0.45200000000000001</v>
      </c>
      <c r="O2436" s="3">
        <v>0.41149999999999998</v>
      </c>
      <c r="P2436" s="4">
        <f>$L2436*IF($J2436="",$I2436,VLOOKUP($J2436,margin_ranges!$E$5:$F$10,2,FALSE))</f>
        <v>134.1</v>
      </c>
      <c r="Q2436">
        <f>SUMIF($C$2:$C$4819,$C2436,$P$2:$P7253)/SUMIF($C$2:$C$4819,$C2436,$L$2:$L$4819)</f>
        <v>0.3</v>
      </c>
    </row>
    <row r="2437" spans="1:17" hidden="1" x14ac:dyDescent="0.3">
      <c r="A2437" t="s">
        <v>11502</v>
      </c>
      <c r="B2437" t="s">
        <v>6376</v>
      </c>
      <c r="C2437" t="s">
        <v>6377</v>
      </c>
      <c r="D2437" t="s">
        <v>6378</v>
      </c>
      <c r="E2437" t="s">
        <v>6379</v>
      </c>
      <c r="F2437" t="s">
        <v>11511</v>
      </c>
      <c r="G2437" s="2">
        <v>29</v>
      </c>
      <c r="H2437" t="s">
        <v>11512</v>
      </c>
      <c r="I2437">
        <v>0.3</v>
      </c>
      <c r="K2437" s="3">
        <f t="shared" si="39"/>
        <v>0.3</v>
      </c>
      <c r="L2437" s="4">
        <v>419</v>
      </c>
      <c r="M2437">
        <v>50</v>
      </c>
      <c r="N2437" s="3">
        <v>0.37540000000000001</v>
      </c>
      <c r="O2437" s="3">
        <v>0.29249999999999998</v>
      </c>
      <c r="P2437" s="4">
        <f>$L2437*IF($J2437="",$I2437,VLOOKUP($J2437,margin_ranges!$E$5:$F$10,2,FALSE))</f>
        <v>125.69999999999999</v>
      </c>
      <c r="Q2437">
        <f>SUMIF($C$2:$C$4819,$C2437,$P$2:$P7254)/SUMIF($C$2:$C$4819,$C2437,$L$2:$L$4819)</f>
        <v>0.3</v>
      </c>
    </row>
    <row r="2438" spans="1:17" hidden="1" x14ac:dyDescent="0.3">
      <c r="A2438" t="s">
        <v>11502</v>
      </c>
      <c r="B2438" t="s">
        <v>6376</v>
      </c>
      <c r="C2438" t="s">
        <v>6377</v>
      </c>
      <c r="D2438" t="s">
        <v>6380</v>
      </c>
      <c r="E2438" t="s">
        <v>6381</v>
      </c>
      <c r="F2438" t="s">
        <v>11511</v>
      </c>
      <c r="G2438" s="2">
        <v>29</v>
      </c>
      <c r="H2438" t="s">
        <v>11512</v>
      </c>
      <c r="I2438">
        <v>0.3</v>
      </c>
      <c r="K2438" s="3">
        <f t="shared" si="39"/>
        <v>0.3</v>
      </c>
      <c r="L2438" s="4">
        <v>55</v>
      </c>
      <c r="M2438">
        <v>7</v>
      </c>
      <c r="N2438" s="3">
        <v>9.6199999999999994E-2</v>
      </c>
      <c r="O2438" s="3">
        <v>0.29249999999999998</v>
      </c>
      <c r="P2438" s="4">
        <f>$L2438*IF($J2438="",$I2438,VLOOKUP($J2438,margin_ranges!$E$5:$F$10,2,FALSE))</f>
        <v>16.5</v>
      </c>
      <c r="Q2438">
        <f>SUMIF($C$2:$C$4819,$C2438,$P$2:$P7255)/SUMIF($C$2:$C$4819,$C2438,$L$2:$L$4819)</f>
        <v>0.3</v>
      </c>
    </row>
    <row r="2439" spans="1:17" hidden="1" x14ac:dyDescent="0.3">
      <c r="A2439" t="s">
        <v>11502</v>
      </c>
      <c r="B2439" t="s">
        <v>6376</v>
      </c>
      <c r="C2439" t="s">
        <v>6377</v>
      </c>
      <c r="D2439" t="s">
        <v>6382</v>
      </c>
      <c r="E2439" t="s">
        <v>6383</v>
      </c>
      <c r="F2439" t="s">
        <v>11511</v>
      </c>
      <c r="G2439" s="2">
        <v>29</v>
      </c>
      <c r="H2439" t="s">
        <v>11512</v>
      </c>
      <c r="I2439">
        <v>0.3</v>
      </c>
      <c r="K2439" s="3">
        <f t="shared" si="39"/>
        <v>0.3</v>
      </c>
      <c r="L2439" s="4">
        <v>360</v>
      </c>
      <c r="M2439">
        <v>43</v>
      </c>
      <c r="N2439" s="3">
        <v>0.30249999999999999</v>
      </c>
      <c r="O2439" s="3">
        <v>0.29249999999999998</v>
      </c>
      <c r="P2439" s="4">
        <f>$L2439*IF($J2439="",$I2439,VLOOKUP($J2439,margin_ranges!$E$5:$F$10,2,FALSE))</f>
        <v>108</v>
      </c>
      <c r="Q2439">
        <f>SUMIF($C$2:$C$4819,$C2439,$P$2:$P7256)/SUMIF($C$2:$C$4819,$C2439,$L$2:$L$4819)</f>
        <v>0.3</v>
      </c>
    </row>
    <row r="2440" spans="1:17" hidden="1" x14ac:dyDescent="0.3">
      <c r="A2440" t="s">
        <v>11502</v>
      </c>
      <c r="B2440" t="s">
        <v>6389</v>
      </c>
      <c r="C2440" t="s">
        <v>6390</v>
      </c>
      <c r="D2440" t="s">
        <v>6391</v>
      </c>
      <c r="E2440" t="s">
        <v>6392</v>
      </c>
      <c r="F2440" t="s">
        <v>11511</v>
      </c>
      <c r="G2440" s="2">
        <v>31.008400000000002</v>
      </c>
      <c r="H2440" t="s">
        <v>11515</v>
      </c>
      <c r="I2440">
        <v>0.3</v>
      </c>
      <c r="K2440" s="3">
        <f t="shared" si="39"/>
        <v>0.29999999999999993</v>
      </c>
      <c r="L2440" s="4">
        <v>39</v>
      </c>
      <c r="M2440">
        <v>4</v>
      </c>
      <c r="N2440" s="3">
        <v>0.22489999999999999</v>
      </c>
      <c r="O2440" s="3">
        <v>0.314</v>
      </c>
      <c r="P2440" s="4">
        <f>$L2440*IF($J2440="",$I2440,VLOOKUP($J2440,margin_ranges!$E$5:$F$10,2,FALSE))</f>
        <v>11.7</v>
      </c>
      <c r="Q2440">
        <f>SUMIF($C$2:$C$4819,$C2440,$P$2:$P7257)/SUMIF($C$2:$C$4819,$C2440,$L$2:$L$4819)</f>
        <v>0.29999999999999993</v>
      </c>
    </row>
    <row r="2441" spans="1:17" hidden="1" x14ac:dyDescent="0.3">
      <c r="A2441" t="s">
        <v>11502</v>
      </c>
      <c r="B2441" t="s">
        <v>6389</v>
      </c>
      <c r="C2441" t="s">
        <v>6390</v>
      </c>
      <c r="D2441" t="s">
        <v>6393</v>
      </c>
      <c r="E2441" t="s">
        <v>6394</v>
      </c>
      <c r="F2441" t="s">
        <v>11513</v>
      </c>
      <c r="G2441" s="2">
        <v>31.008400000000002</v>
      </c>
      <c r="H2441" t="s">
        <v>11515</v>
      </c>
      <c r="I2441">
        <v>0.3</v>
      </c>
      <c r="K2441" s="3">
        <f t="shared" si="39"/>
        <v>0.29999999999999993</v>
      </c>
      <c r="L2441" s="4">
        <v>637</v>
      </c>
      <c r="M2441">
        <v>68</v>
      </c>
      <c r="N2441" s="3">
        <v>0.32190000000000002</v>
      </c>
      <c r="O2441" s="3">
        <v>0.314</v>
      </c>
      <c r="P2441" s="4">
        <f>$L2441*IF($J2441="",$I2441,VLOOKUP($J2441,margin_ranges!$E$5:$F$10,2,FALSE))</f>
        <v>191.1</v>
      </c>
      <c r="Q2441">
        <f>SUMIF($C$2:$C$4819,$C2441,$P$2:$P7258)/SUMIF($C$2:$C$4819,$C2441,$L$2:$L$4819)</f>
        <v>0.29999999999999993</v>
      </c>
    </row>
    <row r="2442" spans="1:17" hidden="1" x14ac:dyDescent="0.3">
      <c r="A2442" t="s">
        <v>11502</v>
      </c>
      <c r="B2442" t="s">
        <v>6389</v>
      </c>
      <c r="C2442" t="s">
        <v>6390</v>
      </c>
      <c r="D2442" t="s">
        <v>6395</v>
      </c>
      <c r="E2442" t="s">
        <v>6396</v>
      </c>
      <c r="F2442" t="s">
        <v>11513</v>
      </c>
      <c r="G2442" s="2">
        <v>31.008400000000002</v>
      </c>
      <c r="H2442" t="s">
        <v>11515</v>
      </c>
      <c r="I2442">
        <v>0.3</v>
      </c>
      <c r="K2442" s="3">
        <f t="shared" si="39"/>
        <v>0.29999999999999993</v>
      </c>
      <c r="L2442" s="4">
        <v>94</v>
      </c>
      <c r="M2442">
        <v>10</v>
      </c>
      <c r="N2442" s="3">
        <v>0.252</v>
      </c>
      <c r="O2442" s="3">
        <v>0.314</v>
      </c>
      <c r="P2442" s="4">
        <f>$L2442*IF($J2442="",$I2442,VLOOKUP($J2442,margin_ranges!$E$5:$F$10,2,FALSE))</f>
        <v>28.2</v>
      </c>
      <c r="Q2442">
        <f>SUMIF($C$2:$C$4819,$C2442,$P$2:$P7259)/SUMIF($C$2:$C$4819,$C2442,$L$2:$L$4819)</f>
        <v>0.29999999999999993</v>
      </c>
    </row>
    <row r="2443" spans="1:17" hidden="1" x14ac:dyDescent="0.3">
      <c r="A2443" t="s">
        <v>11502</v>
      </c>
      <c r="B2443" t="s">
        <v>6389</v>
      </c>
      <c r="C2443" t="s">
        <v>6390</v>
      </c>
      <c r="D2443" t="s">
        <v>6397</v>
      </c>
      <c r="E2443" t="s">
        <v>6398</v>
      </c>
      <c r="F2443" t="s">
        <v>11513</v>
      </c>
      <c r="G2443" s="2">
        <v>31.008400000000002</v>
      </c>
      <c r="H2443" t="s">
        <v>11515</v>
      </c>
      <c r="I2443">
        <v>0.3</v>
      </c>
      <c r="K2443" s="3">
        <f t="shared" si="39"/>
        <v>0.29999999999999993</v>
      </c>
      <c r="L2443" s="4">
        <v>171</v>
      </c>
      <c r="M2443">
        <v>18</v>
      </c>
      <c r="N2443" s="3">
        <v>0.32269999999999999</v>
      </c>
      <c r="O2443" s="3">
        <v>0.314</v>
      </c>
      <c r="P2443" s="4">
        <f>$L2443*IF($J2443="",$I2443,VLOOKUP($J2443,margin_ranges!$E$5:$F$10,2,FALSE))</f>
        <v>51.3</v>
      </c>
      <c r="Q2443">
        <f>SUMIF($C$2:$C$4819,$C2443,$P$2:$P7260)/SUMIF($C$2:$C$4819,$C2443,$L$2:$L$4819)</f>
        <v>0.29999999999999993</v>
      </c>
    </row>
    <row r="2444" spans="1:17" hidden="1" x14ac:dyDescent="0.3">
      <c r="A2444" t="s">
        <v>11502</v>
      </c>
      <c r="B2444" t="s">
        <v>8175</v>
      </c>
      <c r="C2444" t="s">
        <v>8176</v>
      </c>
      <c r="D2444" s="1" t="s">
        <v>8177</v>
      </c>
      <c r="E2444" t="s">
        <v>8178</v>
      </c>
      <c r="F2444" t="s">
        <v>11511</v>
      </c>
      <c r="G2444" s="2">
        <v>20</v>
      </c>
      <c r="H2444" t="s">
        <v>11515</v>
      </c>
      <c r="I2444">
        <v>0.3</v>
      </c>
      <c r="K2444" s="3">
        <f t="shared" si="39"/>
        <v>0.29999999999999993</v>
      </c>
      <c r="L2444" s="4">
        <v>218</v>
      </c>
      <c r="M2444">
        <v>100</v>
      </c>
      <c r="N2444" s="3">
        <v>0.22770000000000001</v>
      </c>
      <c r="O2444" s="3">
        <v>0.22770000000000001</v>
      </c>
      <c r="P2444" s="4">
        <f>$L2444*IF($J2444="",$I2444,VLOOKUP($J2444,margin_ranges!$E$5:$F$10,2,FALSE))</f>
        <v>65.399999999999991</v>
      </c>
      <c r="Q2444">
        <f>SUMIF($C$2:$C$4819,$C2444,$P$2:$P7261)/SUMIF($C$2:$C$4819,$C2444,$L$2:$L$4819)</f>
        <v>0.29999999999999993</v>
      </c>
    </row>
    <row r="2445" spans="1:17" hidden="1" x14ac:dyDescent="0.3">
      <c r="A2445" t="s">
        <v>11502</v>
      </c>
      <c r="B2445" t="s">
        <v>151</v>
      </c>
      <c r="C2445" t="s">
        <v>419</v>
      </c>
      <c r="D2445" t="s">
        <v>420</v>
      </c>
      <c r="E2445" t="s">
        <v>421</v>
      </c>
      <c r="F2445" t="s">
        <v>11513</v>
      </c>
      <c r="G2445" s="2">
        <v>29</v>
      </c>
      <c r="H2445" t="s">
        <v>11512</v>
      </c>
      <c r="I2445">
        <v>0.3</v>
      </c>
      <c r="K2445" s="3">
        <f t="shared" si="39"/>
        <v>0.3</v>
      </c>
      <c r="L2445" s="4">
        <v>613</v>
      </c>
      <c r="M2445">
        <v>84</v>
      </c>
      <c r="N2445" s="3">
        <v>9.7699999999999995E-2</v>
      </c>
      <c r="O2445" s="3">
        <v>9.9199999999999997E-2</v>
      </c>
      <c r="P2445" s="4">
        <f>$L2445*IF($J2445="",$I2445,VLOOKUP($J2445,margin_ranges!$E$5:$F$10,2,FALSE))</f>
        <v>183.9</v>
      </c>
      <c r="Q2445">
        <f>SUMIF($C$2:$C$4819,$C2445,$P$2:$P7262)/SUMIF($C$2:$C$4819,$C2445,$L$2:$L$4819)</f>
        <v>0.3</v>
      </c>
    </row>
    <row r="2446" spans="1:17" hidden="1" x14ac:dyDescent="0.3">
      <c r="A2446" t="s">
        <v>11502</v>
      </c>
      <c r="B2446" t="s">
        <v>151</v>
      </c>
      <c r="C2446" t="s">
        <v>419</v>
      </c>
      <c r="D2446" t="s">
        <v>422</v>
      </c>
      <c r="E2446" t="s">
        <v>423</v>
      </c>
      <c r="F2446" t="s">
        <v>11513</v>
      </c>
      <c r="G2446" s="2">
        <v>29</v>
      </c>
      <c r="H2446" t="s">
        <v>11512</v>
      </c>
      <c r="I2446">
        <v>0.3</v>
      </c>
      <c r="K2446" s="3">
        <f t="shared" si="39"/>
        <v>0.3</v>
      </c>
      <c r="L2446" s="4">
        <v>121</v>
      </c>
      <c r="M2446">
        <v>16</v>
      </c>
      <c r="N2446" s="3">
        <v>0.1074</v>
      </c>
      <c r="O2446" s="3">
        <v>9.9199999999999997E-2</v>
      </c>
      <c r="P2446" s="4">
        <f>$L2446*IF($J2446="",$I2446,VLOOKUP($J2446,margin_ranges!$E$5:$F$10,2,FALSE))</f>
        <v>36.299999999999997</v>
      </c>
      <c r="Q2446">
        <f>SUMIF($C$2:$C$4819,$C2446,$P$2:$P7263)/SUMIF($C$2:$C$4819,$C2446,$L$2:$L$4819)</f>
        <v>0.3</v>
      </c>
    </row>
    <row r="2447" spans="1:17" hidden="1" x14ac:dyDescent="0.3">
      <c r="A2447" t="s">
        <v>11502</v>
      </c>
      <c r="B2447" t="s">
        <v>8150</v>
      </c>
      <c r="C2447" t="s">
        <v>8142</v>
      </c>
      <c r="D2447" t="s">
        <v>8154</v>
      </c>
      <c r="E2447" t="s">
        <v>8155</v>
      </c>
      <c r="F2447" t="s">
        <v>11511</v>
      </c>
      <c r="G2447" s="2">
        <v>31.2591</v>
      </c>
      <c r="H2447" t="s">
        <v>11515</v>
      </c>
      <c r="I2447">
        <v>0.3</v>
      </c>
      <c r="K2447" s="3">
        <f t="shared" si="39"/>
        <v>0.35129940119760483</v>
      </c>
      <c r="L2447" s="4">
        <v>214</v>
      </c>
      <c r="M2447">
        <v>45</v>
      </c>
      <c r="N2447" s="3">
        <v>0.73140000000000005</v>
      </c>
      <c r="O2447" s="3">
        <v>0.43109999999999998</v>
      </c>
      <c r="P2447" s="4">
        <f>$L2447*IF($J2447="",$I2447,VLOOKUP($J2447,margin_ranges!$E$5:$F$10,2,FALSE))</f>
        <v>64.2</v>
      </c>
      <c r="Q2447">
        <f>SUMIF($C$2:$C$4819,$C2447,$P$2:$P7264)/SUMIF($C$2:$C$4819,$C2447,$L$2:$L$4819)</f>
        <v>0.35129940119760483</v>
      </c>
    </row>
    <row r="2448" spans="1:17" hidden="1" x14ac:dyDescent="0.3">
      <c r="A2448" t="s">
        <v>11502</v>
      </c>
      <c r="B2448" t="s">
        <v>8141</v>
      </c>
      <c r="C2448" t="s">
        <v>8142</v>
      </c>
      <c r="D2448" t="s">
        <v>8143</v>
      </c>
      <c r="E2448" t="s">
        <v>8144</v>
      </c>
      <c r="F2448" t="s">
        <v>11513</v>
      </c>
      <c r="G2448" s="2">
        <v>39.080300000000001</v>
      </c>
      <c r="H2448" t="s">
        <v>11516</v>
      </c>
      <c r="I2448">
        <v>0.43</v>
      </c>
      <c r="K2448" s="3">
        <f t="shared" si="39"/>
        <v>0.35129940119760483</v>
      </c>
      <c r="L2448" s="4">
        <v>1318</v>
      </c>
      <c r="M2448">
        <v>46</v>
      </c>
      <c r="N2448" s="3">
        <v>0.34710000000000002</v>
      </c>
      <c r="O2448" s="3">
        <v>0.35759999999999997</v>
      </c>
      <c r="P2448" s="4">
        <f>$L2448*IF($J2448="",$I2448,VLOOKUP($J2448,margin_ranges!$E$5:$F$10,2,FALSE))</f>
        <v>566.74</v>
      </c>
      <c r="Q2448">
        <f>SUMIF($C$2:$C$4819,$C2448,$P$2:$P7265)/SUMIF($C$2:$C$4819,$C2448,$L$2:$L$4819)</f>
        <v>0.35129940119760483</v>
      </c>
    </row>
    <row r="2449" spans="1:17" hidden="1" x14ac:dyDescent="0.3">
      <c r="A2449" t="s">
        <v>11502</v>
      </c>
      <c r="B2449" t="s">
        <v>8150</v>
      </c>
      <c r="C2449" t="s">
        <v>8142</v>
      </c>
      <c r="D2449" t="s">
        <v>8156</v>
      </c>
      <c r="E2449" t="s">
        <v>8157</v>
      </c>
      <c r="F2449" t="s">
        <v>11511</v>
      </c>
      <c r="G2449" s="2">
        <v>31.2591</v>
      </c>
      <c r="H2449" t="s">
        <v>11515</v>
      </c>
      <c r="I2449">
        <v>0.3</v>
      </c>
      <c r="K2449" s="3">
        <f t="shared" si="39"/>
        <v>0.35129940119760483</v>
      </c>
      <c r="L2449" s="4">
        <v>38</v>
      </c>
      <c r="M2449">
        <v>8</v>
      </c>
      <c r="N2449" s="3">
        <v>0.19489999999999999</v>
      </c>
      <c r="O2449" s="3">
        <v>0.43109999999999998</v>
      </c>
      <c r="P2449" s="4">
        <f>$L2449*IF($J2449="",$I2449,VLOOKUP($J2449,margin_ranges!$E$5:$F$10,2,FALSE))</f>
        <v>11.4</v>
      </c>
      <c r="Q2449">
        <f>SUMIF($C$2:$C$4819,$C2449,$P$2:$P7266)/SUMIF($C$2:$C$4819,$C2449,$L$2:$L$4819)</f>
        <v>0.35129940119760483</v>
      </c>
    </row>
    <row r="2450" spans="1:17" hidden="1" x14ac:dyDescent="0.3">
      <c r="A2450" t="s">
        <v>11502</v>
      </c>
      <c r="B2450" t="s">
        <v>8150</v>
      </c>
      <c r="C2450" t="s">
        <v>8142</v>
      </c>
      <c r="D2450" t="s">
        <v>8158</v>
      </c>
      <c r="E2450" t="s">
        <v>8159</v>
      </c>
      <c r="F2450" t="s">
        <v>11511</v>
      </c>
      <c r="G2450" s="2">
        <v>31.2591</v>
      </c>
      <c r="H2450" t="s">
        <v>11515</v>
      </c>
      <c r="I2450">
        <v>0.3</v>
      </c>
      <c r="K2450" s="3">
        <f t="shared" si="39"/>
        <v>0.35129940119760483</v>
      </c>
      <c r="L2450" s="4">
        <v>55</v>
      </c>
      <c r="M2450">
        <v>12</v>
      </c>
      <c r="N2450" s="3">
        <v>0.2787</v>
      </c>
      <c r="O2450" s="3">
        <v>0.43109999999999998</v>
      </c>
      <c r="P2450" s="4">
        <f>$L2450*IF($J2450="",$I2450,VLOOKUP($J2450,margin_ranges!$E$5:$F$10,2,FALSE))</f>
        <v>16.5</v>
      </c>
      <c r="Q2450">
        <f>SUMIF($C$2:$C$4819,$C2450,$P$2:$P7267)/SUMIF($C$2:$C$4819,$C2450,$L$2:$L$4819)</f>
        <v>0.35129940119760483</v>
      </c>
    </row>
    <row r="2451" spans="1:17" hidden="1" x14ac:dyDescent="0.3">
      <c r="A2451" t="s">
        <v>11502</v>
      </c>
      <c r="B2451" t="s">
        <v>8150</v>
      </c>
      <c r="C2451" t="s">
        <v>8142</v>
      </c>
      <c r="D2451" t="s">
        <v>8160</v>
      </c>
      <c r="E2451" t="s">
        <v>8161</v>
      </c>
      <c r="F2451" t="s">
        <v>11511</v>
      </c>
      <c r="G2451" s="2">
        <v>31.2591</v>
      </c>
      <c r="H2451" t="s">
        <v>11515</v>
      </c>
      <c r="I2451">
        <v>0.3</v>
      </c>
      <c r="K2451" s="3">
        <f t="shared" si="39"/>
        <v>0.35129940119760483</v>
      </c>
      <c r="L2451" s="4">
        <v>159</v>
      </c>
      <c r="M2451">
        <v>34</v>
      </c>
      <c r="N2451" s="3">
        <v>0.4143</v>
      </c>
      <c r="O2451" s="3">
        <v>0.43109999999999998</v>
      </c>
      <c r="P2451" s="4">
        <f>$L2451*IF($J2451="",$I2451,VLOOKUP($J2451,margin_ranges!$E$5:$F$10,2,FALSE))</f>
        <v>47.699999999999996</v>
      </c>
      <c r="Q2451">
        <f>SUMIF($C$2:$C$4819,$C2451,$P$2:$P7268)/SUMIF($C$2:$C$4819,$C2451,$L$2:$L$4819)</f>
        <v>0.35129940119760483</v>
      </c>
    </row>
    <row r="2452" spans="1:17" hidden="1" x14ac:dyDescent="0.3">
      <c r="A2452" t="s">
        <v>11502</v>
      </c>
      <c r="B2452" t="s">
        <v>8150</v>
      </c>
      <c r="C2452" t="s">
        <v>8142</v>
      </c>
      <c r="D2452" s="1" t="s">
        <v>8162</v>
      </c>
      <c r="E2452" t="s">
        <v>8163</v>
      </c>
      <c r="F2452" t="s">
        <v>11511</v>
      </c>
      <c r="G2452" s="2">
        <v>31.2591</v>
      </c>
      <c r="H2452" t="s">
        <v>11515</v>
      </c>
      <c r="I2452">
        <v>0.3</v>
      </c>
      <c r="K2452" s="3">
        <f t="shared" si="39"/>
        <v>0.35129940119760483</v>
      </c>
      <c r="L2452" s="4">
        <v>8</v>
      </c>
      <c r="M2452">
        <v>2</v>
      </c>
      <c r="N2452" s="3">
        <v>0.44619999999999999</v>
      </c>
      <c r="O2452" s="3">
        <v>0.43109999999999998</v>
      </c>
      <c r="P2452" s="4">
        <f>$L2452*IF($J2452="",$I2452,VLOOKUP($J2452,margin_ranges!$E$5:$F$10,2,FALSE))</f>
        <v>2.4</v>
      </c>
      <c r="Q2452">
        <f>SUMIF($C$2:$C$4819,$C2452,$P$2:$P7269)/SUMIF($C$2:$C$4819,$C2452,$L$2:$L$4819)</f>
        <v>0.35129940119760483</v>
      </c>
    </row>
    <row r="2453" spans="1:17" hidden="1" x14ac:dyDescent="0.3">
      <c r="A2453" t="s">
        <v>11502</v>
      </c>
      <c r="B2453" t="s">
        <v>8141</v>
      </c>
      <c r="C2453" t="s">
        <v>8142</v>
      </c>
      <c r="D2453" t="s">
        <v>8145</v>
      </c>
      <c r="E2453" t="s">
        <v>8146</v>
      </c>
      <c r="F2453" t="s">
        <v>11513</v>
      </c>
      <c r="G2453" s="2">
        <v>39.080300000000001</v>
      </c>
      <c r="H2453" t="s">
        <v>11512</v>
      </c>
      <c r="I2453">
        <v>0.3</v>
      </c>
      <c r="K2453" s="3">
        <f t="shared" si="39"/>
        <v>0.35129940119760483</v>
      </c>
      <c r="L2453" s="4">
        <v>1548</v>
      </c>
      <c r="M2453">
        <v>54</v>
      </c>
      <c r="N2453" s="3">
        <v>0.36749999999999999</v>
      </c>
      <c r="O2453" s="3">
        <v>0.35759999999999997</v>
      </c>
      <c r="P2453" s="4">
        <f>$L2453*IF($J2453="",$I2453,VLOOKUP($J2453,margin_ranges!$E$5:$F$10,2,FALSE))</f>
        <v>464.4</v>
      </c>
      <c r="Q2453">
        <f>SUMIF($C$2:$C$4819,$C2453,$P$2:$P7270)/SUMIF($C$2:$C$4819,$C2453,$L$2:$L$4819)</f>
        <v>0.35129940119760483</v>
      </c>
    </row>
    <row r="2454" spans="1:17" hidden="1" x14ac:dyDescent="0.3">
      <c r="A2454" t="s">
        <v>11502</v>
      </c>
      <c r="B2454" t="s">
        <v>151</v>
      </c>
      <c r="C2454" t="s">
        <v>424</v>
      </c>
      <c r="D2454" t="s">
        <v>425</v>
      </c>
      <c r="E2454" t="s">
        <v>426</v>
      </c>
      <c r="F2454" t="s">
        <v>11511</v>
      </c>
      <c r="G2454" s="2">
        <v>23.485700000000001</v>
      </c>
      <c r="H2454" t="s">
        <v>11512</v>
      </c>
      <c r="I2454">
        <v>0.3</v>
      </c>
      <c r="K2454" s="3">
        <f t="shared" si="39"/>
        <v>0.3</v>
      </c>
      <c r="L2454" s="4">
        <v>63</v>
      </c>
      <c r="M2454">
        <v>9</v>
      </c>
      <c r="N2454" s="3">
        <v>4.2500000000000003E-2</v>
      </c>
      <c r="O2454" s="3">
        <v>4.6199999999999998E-2</v>
      </c>
      <c r="P2454" s="4">
        <f>$L2454*IF($J2454="",$I2454,VLOOKUP($J2454,margin_ranges!$E$5:$F$10,2,FALSE))</f>
        <v>18.899999999999999</v>
      </c>
      <c r="Q2454">
        <f>SUMIF($C$2:$C$4819,$C2454,$P$2:$P7271)/SUMIF($C$2:$C$4819,$C2454,$L$2:$L$4819)</f>
        <v>0.3</v>
      </c>
    </row>
    <row r="2455" spans="1:17" hidden="1" x14ac:dyDescent="0.3">
      <c r="A2455" t="s">
        <v>11502</v>
      </c>
      <c r="B2455" t="s">
        <v>151</v>
      </c>
      <c r="C2455" t="s">
        <v>424</v>
      </c>
      <c r="D2455" t="s">
        <v>427</v>
      </c>
      <c r="E2455" t="s">
        <v>428</v>
      </c>
      <c r="F2455" t="s">
        <v>11513</v>
      </c>
      <c r="G2455" s="2">
        <v>23.485700000000001</v>
      </c>
      <c r="H2455" t="s">
        <v>11512</v>
      </c>
      <c r="I2455">
        <v>0.3</v>
      </c>
      <c r="K2455" s="3">
        <f t="shared" si="39"/>
        <v>0.3</v>
      </c>
      <c r="L2455" s="4">
        <v>193</v>
      </c>
      <c r="M2455">
        <v>26</v>
      </c>
      <c r="N2455" s="3">
        <v>3.6200000000000003E-2</v>
      </c>
      <c r="O2455" s="3">
        <v>4.6199999999999998E-2</v>
      </c>
      <c r="P2455" s="4">
        <f>$L2455*IF($J2455="",$I2455,VLOOKUP($J2455,margin_ranges!$E$5:$F$10,2,FALSE))</f>
        <v>57.9</v>
      </c>
      <c r="Q2455">
        <f>SUMIF($C$2:$C$4819,$C2455,$P$2:$P7272)/SUMIF($C$2:$C$4819,$C2455,$L$2:$L$4819)</f>
        <v>0.3</v>
      </c>
    </row>
    <row r="2456" spans="1:17" hidden="1" x14ac:dyDescent="0.3">
      <c r="A2456" t="s">
        <v>11502</v>
      </c>
      <c r="B2456" t="s">
        <v>151</v>
      </c>
      <c r="C2456" t="s">
        <v>424</v>
      </c>
      <c r="D2456" t="s">
        <v>429</v>
      </c>
      <c r="E2456" t="s">
        <v>430</v>
      </c>
      <c r="F2456" t="s">
        <v>11511</v>
      </c>
      <c r="G2456" s="2">
        <v>23.485700000000001</v>
      </c>
      <c r="H2456" t="s">
        <v>11512</v>
      </c>
      <c r="I2456">
        <v>0.3</v>
      </c>
      <c r="K2456" s="3">
        <f t="shared" si="39"/>
        <v>0.3</v>
      </c>
      <c r="L2456" s="4">
        <v>31</v>
      </c>
      <c r="M2456">
        <v>4</v>
      </c>
      <c r="N2456" s="3">
        <v>3.6999999999999998E-2</v>
      </c>
      <c r="O2456" s="3">
        <v>4.6199999999999998E-2</v>
      </c>
      <c r="P2456" s="4">
        <f>$L2456*IF($J2456="",$I2456,VLOOKUP($J2456,margin_ranges!$E$5:$F$10,2,FALSE))</f>
        <v>9.2999999999999989</v>
      </c>
      <c r="Q2456">
        <f>SUMIF($C$2:$C$4819,$C2456,$P$2:$P7273)/SUMIF($C$2:$C$4819,$C2456,$L$2:$L$4819)</f>
        <v>0.3</v>
      </c>
    </row>
    <row r="2457" spans="1:17" hidden="1" x14ac:dyDescent="0.3">
      <c r="A2457" t="s">
        <v>11502</v>
      </c>
      <c r="B2457" t="s">
        <v>151</v>
      </c>
      <c r="C2457" t="s">
        <v>424</v>
      </c>
      <c r="D2457" t="s">
        <v>431</v>
      </c>
      <c r="E2457" t="s">
        <v>432</v>
      </c>
      <c r="F2457" t="s">
        <v>11513</v>
      </c>
      <c r="G2457" s="2">
        <v>23.485700000000001</v>
      </c>
      <c r="H2457" t="s">
        <v>11512</v>
      </c>
      <c r="I2457">
        <v>0.3</v>
      </c>
      <c r="K2457" s="3">
        <f t="shared" si="39"/>
        <v>0.3</v>
      </c>
      <c r="L2457" s="4">
        <v>453</v>
      </c>
      <c r="M2457">
        <v>61</v>
      </c>
      <c r="N2457" s="3">
        <v>5.5300000000000002E-2</v>
      </c>
      <c r="O2457" s="3">
        <v>4.6199999999999998E-2</v>
      </c>
      <c r="P2457" s="4">
        <f>$L2457*IF($J2457="",$I2457,VLOOKUP($J2457,margin_ranges!$E$5:$F$10,2,FALSE))</f>
        <v>135.9</v>
      </c>
      <c r="Q2457">
        <f>SUMIF($C$2:$C$4819,$C2457,$P$2:$P7274)/SUMIF($C$2:$C$4819,$C2457,$L$2:$L$4819)</f>
        <v>0.3</v>
      </c>
    </row>
    <row r="2458" spans="1:17" hidden="1" x14ac:dyDescent="0.3">
      <c r="A2458" t="s">
        <v>11502</v>
      </c>
      <c r="B2458" t="s">
        <v>6426</v>
      </c>
      <c r="C2458" t="s">
        <v>6427</v>
      </c>
      <c r="D2458" t="s">
        <v>6428</v>
      </c>
      <c r="E2458" t="s">
        <v>6429</v>
      </c>
      <c r="F2458" t="s">
        <v>11511</v>
      </c>
      <c r="G2458" s="2">
        <v>0</v>
      </c>
      <c r="H2458" t="s">
        <v>11515</v>
      </c>
      <c r="I2458">
        <v>0.3</v>
      </c>
      <c r="K2458" s="3">
        <f t="shared" si="39"/>
        <v>0.3</v>
      </c>
      <c r="L2458" s="4">
        <v>183</v>
      </c>
      <c r="M2458">
        <v>100</v>
      </c>
      <c r="N2458" s="3">
        <v>0.4451</v>
      </c>
      <c r="O2458" s="3">
        <v>0.4451</v>
      </c>
      <c r="P2458" s="4">
        <f>$L2458*IF($J2458="",$I2458,VLOOKUP($J2458,margin_ranges!$E$5:$F$10,2,FALSE))</f>
        <v>54.9</v>
      </c>
      <c r="Q2458">
        <f>SUMIF($C$2:$C$4819,$C2458,$P$2:$P7275)/SUMIF($C$2:$C$4819,$C2458,$L$2:$L$4819)</f>
        <v>0.3</v>
      </c>
    </row>
    <row r="2459" spans="1:17" hidden="1" x14ac:dyDescent="0.3">
      <c r="A2459" t="s">
        <v>11502</v>
      </c>
      <c r="B2459" t="s">
        <v>6433</v>
      </c>
      <c r="C2459" t="s">
        <v>6433</v>
      </c>
      <c r="D2459" t="s">
        <v>6434</v>
      </c>
      <c r="E2459" t="s">
        <v>6435</v>
      </c>
      <c r="F2459" t="s">
        <v>11511</v>
      </c>
      <c r="G2459" s="2">
        <v>30</v>
      </c>
      <c r="H2459" t="s">
        <v>11515</v>
      </c>
      <c r="I2459">
        <v>0.3</v>
      </c>
      <c r="K2459" s="3">
        <f t="shared" si="39"/>
        <v>0.3</v>
      </c>
      <c r="L2459" s="4">
        <v>41</v>
      </c>
      <c r="M2459">
        <v>100</v>
      </c>
      <c r="N2459" s="3">
        <v>9.6199999999999994E-2</v>
      </c>
      <c r="O2459" s="3">
        <v>9.6199999999999994E-2</v>
      </c>
      <c r="P2459" s="4">
        <f>$L2459*IF($J2459="",$I2459,VLOOKUP($J2459,margin_ranges!$E$5:$F$10,2,FALSE))</f>
        <v>12.299999999999999</v>
      </c>
      <c r="Q2459">
        <f>SUMIF($C$2:$C$4819,$C2459,$P$2:$P7276)/SUMIF($C$2:$C$4819,$C2459,$L$2:$L$4819)</f>
        <v>0.3</v>
      </c>
    </row>
    <row r="2460" spans="1:17" hidden="1" x14ac:dyDescent="0.3">
      <c r="A2460" t="s">
        <v>11502</v>
      </c>
      <c r="B2460" t="s">
        <v>2455</v>
      </c>
      <c r="C2460" t="s">
        <v>2465</v>
      </c>
      <c r="D2460" t="s">
        <v>2466</v>
      </c>
      <c r="E2460" t="s">
        <v>2467</v>
      </c>
      <c r="F2460" t="s">
        <v>11513</v>
      </c>
      <c r="G2460" s="2">
        <v>25</v>
      </c>
      <c r="H2460" t="s">
        <v>11515</v>
      </c>
      <c r="I2460">
        <v>0.3</v>
      </c>
      <c r="K2460" s="3">
        <f t="shared" si="39"/>
        <v>0.3</v>
      </c>
      <c r="L2460" s="4">
        <v>108</v>
      </c>
      <c r="M2460">
        <v>30</v>
      </c>
      <c r="N2460" s="3">
        <v>0.2586</v>
      </c>
      <c r="O2460" s="3">
        <v>0.23519999999999999</v>
      </c>
      <c r="P2460" s="4">
        <f>$L2460*IF($J2460="",$I2460,VLOOKUP($J2460,margin_ranges!$E$5:$F$10,2,FALSE))</f>
        <v>32.4</v>
      </c>
      <c r="Q2460">
        <f>SUMIF($C$2:$C$4819,$C2460,$P$2:$P7277)/SUMIF($C$2:$C$4819,$C2460,$L$2:$L$4819)</f>
        <v>0.3</v>
      </c>
    </row>
    <row r="2461" spans="1:17" hidden="1" x14ac:dyDescent="0.3">
      <c r="A2461" t="s">
        <v>11502</v>
      </c>
      <c r="B2461" t="s">
        <v>2455</v>
      </c>
      <c r="C2461" t="s">
        <v>2465</v>
      </c>
      <c r="D2461" t="s">
        <v>2468</v>
      </c>
      <c r="E2461" t="s">
        <v>2469</v>
      </c>
      <c r="F2461" t="s">
        <v>11513</v>
      </c>
      <c r="G2461" s="2">
        <v>25</v>
      </c>
      <c r="H2461" t="s">
        <v>11515</v>
      </c>
      <c r="I2461">
        <v>0.3</v>
      </c>
      <c r="K2461" s="3">
        <f t="shared" si="39"/>
        <v>0.3</v>
      </c>
      <c r="L2461" s="4">
        <v>50</v>
      </c>
      <c r="M2461">
        <v>14</v>
      </c>
      <c r="N2461" s="3">
        <v>0.1646</v>
      </c>
      <c r="O2461" s="3">
        <v>0.23519999999999999</v>
      </c>
      <c r="P2461" s="4">
        <f>$L2461*IF($J2461="",$I2461,VLOOKUP($J2461,margin_ranges!$E$5:$F$10,2,FALSE))</f>
        <v>15</v>
      </c>
      <c r="Q2461">
        <f>SUMIF($C$2:$C$4819,$C2461,$P$2:$P7278)/SUMIF($C$2:$C$4819,$C2461,$L$2:$L$4819)</f>
        <v>0.3</v>
      </c>
    </row>
    <row r="2462" spans="1:17" hidden="1" x14ac:dyDescent="0.3">
      <c r="A2462" t="s">
        <v>11502</v>
      </c>
      <c r="B2462" t="s">
        <v>2455</v>
      </c>
      <c r="C2462" t="s">
        <v>2465</v>
      </c>
      <c r="D2462" t="s">
        <v>2470</v>
      </c>
      <c r="E2462" t="s">
        <v>2471</v>
      </c>
      <c r="F2462" t="s">
        <v>11513</v>
      </c>
      <c r="G2462" s="2">
        <v>25</v>
      </c>
      <c r="H2462" t="s">
        <v>11515</v>
      </c>
      <c r="I2462">
        <v>0.3</v>
      </c>
      <c r="K2462" s="3">
        <f t="shared" si="39"/>
        <v>0.3</v>
      </c>
      <c r="L2462" s="4">
        <v>196</v>
      </c>
      <c r="M2462">
        <v>55</v>
      </c>
      <c r="N2462" s="3">
        <v>0.27539999999999998</v>
      </c>
      <c r="O2462" s="3">
        <v>0.23519999999999999</v>
      </c>
      <c r="P2462" s="4">
        <f>$L2462*IF($J2462="",$I2462,VLOOKUP($J2462,margin_ranges!$E$5:$F$10,2,FALSE))</f>
        <v>58.8</v>
      </c>
      <c r="Q2462">
        <f>SUMIF($C$2:$C$4819,$C2462,$P$2:$P7279)/SUMIF($C$2:$C$4819,$C2462,$L$2:$L$4819)</f>
        <v>0.3</v>
      </c>
    </row>
    <row r="2463" spans="1:17" hidden="1" x14ac:dyDescent="0.3">
      <c r="A2463" t="s">
        <v>11502</v>
      </c>
      <c r="B2463" t="s">
        <v>1360</v>
      </c>
      <c r="C2463" t="s">
        <v>1893</v>
      </c>
      <c r="D2463" t="s">
        <v>1894</v>
      </c>
      <c r="E2463" t="s">
        <v>1895</v>
      </c>
      <c r="F2463" t="s">
        <v>11511</v>
      </c>
      <c r="G2463" s="2">
        <v>32.078699999999998</v>
      </c>
      <c r="H2463" t="s">
        <v>11512</v>
      </c>
      <c r="I2463">
        <v>0.3</v>
      </c>
      <c r="K2463" s="3">
        <f t="shared" si="39"/>
        <v>0.3</v>
      </c>
      <c r="L2463" s="4">
        <v>41</v>
      </c>
      <c r="M2463">
        <v>40</v>
      </c>
      <c r="N2463" s="3">
        <v>0.46250000000000002</v>
      </c>
      <c r="O2463" s="3">
        <v>0.45600000000000002</v>
      </c>
      <c r="P2463" s="4">
        <f>$L2463*IF($J2463="",$I2463,VLOOKUP($J2463,margin_ranges!$E$5:$F$10,2,FALSE))</f>
        <v>12.299999999999999</v>
      </c>
      <c r="Q2463">
        <f>SUMIF($C$2:$C$4819,$C2463,$P$2:$P7280)/SUMIF($C$2:$C$4819,$C2463,$L$2:$L$4819)</f>
        <v>0.3</v>
      </c>
    </row>
    <row r="2464" spans="1:17" hidden="1" x14ac:dyDescent="0.3">
      <c r="A2464" t="s">
        <v>11502</v>
      </c>
      <c r="B2464" t="s">
        <v>1360</v>
      </c>
      <c r="C2464" t="s">
        <v>1893</v>
      </c>
      <c r="D2464" t="s">
        <v>1896</v>
      </c>
      <c r="E2464" t="s">
        <v>1897</v>
      </c>
      <c r="F2464" t="s">
        <v>11511</v>
      </c>
      <c r="G2464" s="2">
        <v>32.078699999999998</v>
      </c>
      <c r="H2464" t="s">
        <v>11512</v>
      </c>
      <c r="I2464">
        <v>0.3</v>
      </c>
      <c r="K2464" s="3">
        <f t="shared" si="39"/>
        <v>0.3</v>
      </c>
      <c r="L2464" s="4">
        <v>13</v>
      </c>
      <c r="M2464">
        <v>13</v>
      </c>
      <c r="N2464" s="3">
        <v>0.42949999999999999</v>
      </c>
      <c r="O2464" s="3">
        <v>0.45600000000000002</v>
      </c>
      <c r="P2464" s="4">
        <f>$L2464*IF($J2464="",$I2464,VLOOKUP($J2464,margin_ranges!$E$5:$F$10,2,FALSE))</f>
        <v>3.9</v>
      </c>
      <c r="Q2464">
        <f>SUMIF($C$2:$C$4819,$C2464,$P$2:$P7281)/SUMIF($C$2:$C$4819,$C2464,$L$2:$L$4819)</f>
        <v>0.3</v>
      </c>
    </row>
    <row r="2465" spans="1:17" hidden="1" x14ac:dyDescent="0.3">
      <c r="A2465" t="s">
        <v>11502</v>
      </c>
      <c r="B2465" t="s">
        <v>1360</v>
      </c>
      <c r="C2465" t="s">
        <v>1893</v>
      </c>
      <c r="D2465" t="s">
        <v>1898</v>
      </c>
      <c r="E2465" t="s">
        <v>1899</v>
      </c>
      <c r="F2465" t="s">
        <v>11511</v>
      </c>
      <c r="G2465" s="2">
        <v>32.078699999999998</v>
      </c>
      <c r="H2465" t="s">
        <v>11512</v>
      </c>
      <c r="I2465">
        <v>0.3</v>
      </c>
      <c r="K2465" s="3">
        <f t="shared" si="39"/>
        <v>0.3</v>
      </c>
      <c r="L2465" s="4">
        <v>10</v>
      </c>
      <c r="M2465">
        <v>10</v>
      </c>
      <c r="N2465" s="3">
        <v>0.4355</v>
      </c>
      <c r="O2465" s="3">
        <v>0.45600000000000002</v>
      </c>
      <c r="P2465" s="4">
        <f>$L2465*IF($J2465="",$I2465,VLOOKUP($J2465,margin_ranges!$E$5:$F$10,2,FALSE))</f>
        <v>3</v>
      </c>
      <c r="Q2465">
        <f>SUMIF($C$2:$C$4819,$C2465,$P$2:$P7282)/SUMIF($C$2:$C$4819,$C2465,$L$2:$L$4819)</f>
        <v>0.3</v>
      </c>
    </row>
    <row r="2466" spans="1:17" hidden="1" x14ac:dyDescent="0.3">
      <c r="A2466" t="s">
        <v>11502</v>
      </c>
      <c r="B2466" t="s">
        <v>1360</v>
      </c>
      <c r="C2466" t="s">
        <v>1893</v>
      </c>
      <c r="D2466" t="s">
        <v>1900</v>
      </c>
      <c r="E2466" t="s">
        <v>1901</v>
      </c>
      <c r="F2466" t="s">
        <v>11511</v>
      </c>
      <c r="G2466" s="2">
        <v>32.078699999999998</v>
      </c>
      <c r="H2466" t="s">
        <v>11512</v>
      </c>
      <c r="I2466">
        <v>0.3</v>
      </c>
      <c r="K2466" s="3">
        <f t="shared" si="39"/>
        <v>0.3</v>
      </c>
      <c r="L2466" s="4">
        <v>37</v>
      </c>
      <c r="M2466">
        <v>36</v>
      </c>
      <c r="N2466" s="3">
        <v>0.46460000000000001</v>
      </c>
      <c r="O2466" s="3">
        <v>0.45600000000000002</v>
      </c>
      <c r="P2466" s="4">
        <f>$L2466*IF($J2466="",$I2466,VLOOKUP($J2466,margin_ranges!$E$5:$F$10,2,FALSE))</f>
        <v>11.1</v>
      </c>
      <c r="Q2466">
        <f>SUMIF($C$2:$C$4819,$C2466,$P$2:$P7283)/SUMIF($C$2:$C$4819,$C2466,$L$2:$L$4819)</f>
        <v>0.3</v>
      </c>
    </row>
    <row r="2467" spans="1:17" hidden="1" x14ac:dyDescent="0.3">
      <c r="A2467" t="s">
        <v>11502</v>
      </c>
      <c r="B2467" t="s">
        <v>5201</v>
      </c>
      <c r="C2467" t="s">
        <v>5205</v>
      </c>
      <c r="D2467" s="1" t="s">
        <v>5206</v>
      </c>
      <c r="E2467" t="s">
        <v>5207</v>
      </c>
      <c r="F2467" t="s">
        <v>11511</v>
      </c>
      <c r="G2467" s="2">
        <v>29</v>
      </c>
      <c r="H2467" t="s">
        <v>11512</v>
      </c>
      <c r="I2467">
        <v>0.3</v>
      </c>
      <c r="K2467" s="3">
        <f t="shared" si="39"/>
        <v>0.3</v>
      </c>
      <c r="L2467" s="4">
        <v>160</v>
      </c>
      <c r="M2467">
        <v>100</v>
      </c>
      <c r="N2467" s="3">
        <v>0.4204</v>
      </c>
      <c r="O2467" s="3">
        <v>0.4204</v>
      </c>
      <c r="P2467" s="4">
        <f>$L2467*IF($J2467="",$I2467,VLOOKUP($J2467,margin_ranges!$E$5:$F$10,2,FALSE))</f>
        <v>48</v>
      </c>
      <c r="Q2467">
        <f>SUMIF($C$2:$C$4819,$C2467,$P$2:$P7284)/SUMIF($C$2:$C$4819,$C2467,$L$2:$L$4819)</f>
        <v>0.3</v>
      </c>
    </row>
    <row r="2468" spans="1:17" hidden="1" x14ac:dyDescent="0.3">
      <c r="A2468" t="s">
        <v>11502</v>
      </c>
      <c r="B2468" t="s">
        <v>1360</v>
      </c>
      <c r="C2468" t="s">
        <v>1902</v>
      </c>
      <c r="D2468" t="s">
        <v>1903</v>
      </c>
      <c r="E2468" t="s">
        <v>1904</v>
      </c>
      <c r="F2468" t="s">
        <v>11511</v>
      </c>
      <c r="G2468" s="2">
        <v>24.351800000000001</v>
      </c>
      <c r="H2468" t="s">
        <v>11512</v>
      </c>
      <c r="I2468">
        <v>0.3</v>
      </c>
      <c r="K2468" s="3">
        <f t="shared" si="39"/>
        <v>0.3</v>
      </c>
      <c r="L2468" s="4">
        <v>7</v>
      </c>
      <c r="M2468">
        <v>55</v>
      </c>
      <c r="N2468" s="3">
        <v>0.3342</v>
      </c>
      <c r="O2468" s="3">
        <v>0.31569999999999998</v>
      </c>
      <c r="P2468" s="4">
        <f>$L2468*IF($J2468="",$I2468,VLOOKUP($J2468,margin_ranges!$E$5:$F$10,2,FALSE))</f>
        <v>2.1</v>
      </c>
      <c r="Q2468">
        <f>SUMIF($C$2:$C$4819,$C2468,$P$2:$P7285)/SUMIF($C$2:$C$4819,$C2468,$L$2:$L$4819)</f>
        <v>0.3</v>
      </c>
    </row>
    <row r="2469" spans="1:17" hidden="1" x14ac:dyDescent="0.3">
      <c r="A2469" t="s">
        <v>11502</v>
      </c>
      <c r="B2469" t="s">
        <v>614</v>
      </c>
      <c r="C2469" t="s">
        <v>720</v>
      </c>
      <c r="D2469" t="s">
        <v>721</v>
      </c>
      <c r="E2469" t="s">
        <v>722</v>
      </c>
      <c r="F2469" t="s">
        <v>11513</v>
      </c>
      <c r="G2469" s="2">
        <v>29</v>
      </c>
      <c r="H2469" t="s">
        <v>11512</v>
      </c>
      <c r="I2469">
        <v>0.3</v>
      </c>
      <c r="K2469" s="3">
        <f t="shared" si="39"/>
        <v>0.3</v>
      </c>
      <c r="L2469" s="4">
        <v>457</v>
      </c>
      <c r="M2469">
        <v>36</v>
      </c>
      <c r="N2469" s="3">
        <v>0.12429999999999999</v>
      </c>
      <c r="O2469" s="3">
        <v>0.1152</v>
      </c>
      <c r="P2469" s="4">
        <f>$L2469*IF($J2469="",$I2469,VLOOKUP($J2469,margin_ranges!$E$5:$F$10,2,FALSE))</f>
        <v>137.1</v>
      </c>
      <c r="Q2469">
        <f>SUMIF($C$2:$C$4819,$C2469,$P$2:$P7286)/SUMIF($C$2:$C$4819,$C2469,$L$2:$L$4819)</f>
        <v>0.3</v>
      </c>
    </row>
    <row r="2470" spans="1:17" hidden="1" x14ac:dyDescent="0.3">
      <c r="A2470" t="s">
        <v>11502</v>
      </c>
      <c r="B2470" t="s">
        <v>614</v>
      </c>
      <c r="C2470" t="s">
        <v>720</v>
      </c>
      <c r="D2470" t="s">
        <v>723</v>
      </c>
      <c r="E2470" t="s">
        <v>724</v>
      </c>
      <c r="F2470" t="s">
        <v>11513</v>
      </c>
      <c r="G2470" s="2">
        <v>29</v>
      </c>
      <c r="H2470" t="s">
        <v>11512</v>
      </c>
      <c r="I2470">
        <v>0.3</v>
      </c>
      <c r="K2470" s="3">
        <f t="shared" si="39"/>
        <v>0.3</v>
      </c>
      <c r="L2470" s="4">
        <v>338</v>
      </c>
      <c r="M2470">
        <v>27</v>
      </c>
      <c r="N2470" s="3">
        <v>8.5999999999999993E-2</v>
      </c>
      <c r="O2470" s="3">
        <v>0.1152</v>
      </c>
      <c r="P2470" s="4">
        <f>$L2470*IF($J2470="",$I2470,VLOOKUP($J2470,margin_ranges!$E$5:$F$10,2,FALSE))</f>
        <v>101.39999999999999</v>
      </c>
      <c r="Q2470">
        <f>SUMIF($C$2:$C$4819,$C2470,$P$2:$P7287)/SUMIF($C$2:$C$4819,$C2470,$L$2:$L$4819)</f>
        <v>0.3</v>
      </c>
    </row>
    <row r="2471" spans="1:17" hidden="1" x14ac:dyDescent="0.3">
      <c r="A2471" t="s">
        <v>11502</v>
      </c>
      <c r="B2471" t="s">
        <v>614</v>
      </c>
      <c r="C2471" t="s">
        <v>720</v>
      </c>
      <c r="D2471" t="s">
        <v>725</v>
      </c>
      <c r="E2471" t="s">
        <v>726</v>
      </c>
      <c r="F2471" t="s">
        <v>11513</v>
      </c>
      <c r="G2471" s="2">
        <v>29</v>
      </c>
      <c r="H2471" t="s">
        <v>11512</v>
      </c>
      <c r="I2471">
        <v>0.3</v>
      </c>
      <c r="K2471" s="3">
        <f t="shared" si="39"/>
        <v>0.3</v>
      </c>
      <c r="L2471" s="4">
        <v>465</v>
      </c>
      <c r="M2471">
        <v>37</v>
      </c>
      <c r="N2471" s="3">
        <v>0.13489999999999999</v>
      </c>
      <c r="O2471" s="3">
        <v>0.1152</v>
      </c>
      <c r="P2471" s="4">
        <f>$L2471*IF($J2471="",$I2471,VLOOKUP($J2471,margin_ranges!$E$5:$F$10,2,FALSE))</f>
        <v>139.5</v>
      </c>
      <c r="Q2471">
        <f>SUMIF($C$2:$C$4819,$C2471,$P$2:$P7288)/SUMIF($C$2:$C$4819,$C2471,$L$2:$L$4819)</f>
        <v>0.3</v>
      </c>
    </row>
    <row r="2472" spans="1:17" hidden="1" x14ac:dyDescent="0.3">
      <c r="A2472" t="s">
        <v>11502</v>
      </c>
      <c r="B2472" t="s">
        <v>6775</v>
      </c>
      <c r="C2472" t="s">
        <v>6966</v>
      </c>
      <c r="D2472" s="1" t="s">
        <v>6967</v>
      </c>
      <c r="E2472" t="s">
        <v>6968</v>
      </c>
      <c r="F2472" t="s">
        <v>11513</v>
      </c>
      <c r="G2472" s="2">
        <v>25</v>
      </c>
      <c r="H2472" t="s">
        <v>11512</v>
      </c>
      <c r="I2472">
        <v>0.3</v>
      </c>
      <c r="K2472" s="3">
        <f t="shared" si="39"/>
        <v>0.3</v>
      </c>
      <c r="L2472" s="4">
        <v>1346</v>
      </c>
      <c r="M2472">
        <v>41</v>
      </c>
      <c r="N2472" s="3">
        <v>0.19289999999999999</v>
      </c>
      <c r="O2472" s="3">
        <v>0.19900000000000001</v>
      </c>
      <c r="P2472" s="4">
        <f>$L2472*IF($J2472="",$I2472,VLOOKUP($J2472,margin_ranges!$E$5:$F$10,2,FALSE))</f>
        <v>403.8</v>
      </c>
      <c r="Q2472">
        <f>SUMIF($C$2:$C$4819,$C2472,$P$2:$P7289)/SUMIF($C$2:$C$4819,$C2472,$L$2:$L$4819)</f>
        <v>0.3</v>
      </c>
    </row>
    <row r="2473" spans="1:17" hidden="1" x14ac:dyDescent="0.3">
      <c r="A2473" t="s">
        <v>11502</v>
      </c>
      <c r="B2473" t="s">
        <v>6775</v>
      </c>
      <c r="C2473" t="s">
        <v>6966</v>
      </c>
      <c r="D2473" t="s">
        <v>6969</v>
      </c>
      <c r="E2473" t="s">
        <v>6970</v>
      </c>
      <c r="F2473" t="s">
        <v>11513</v>
      </c>
      <c r="G2473" s="2">
        <v>25</v>
      </c>
      <c r="H2473" t="s">
        <v>11512</v>
      </c>
      <c r="I2473">
        <v>0.3</v>
      </c>
      <c r="K2473" s="3">
        <f t="shared" si="39"/>
        <v>0.3</v>
      </c>
      <c r="L2473" s="4">
        <v>959</v>
      </c>
      <c r="M2473">
        <v>29</v>
      </c>
      <c r="N2473" s="3">
        <v>0.19470000000000001</v>
      </c>
      <c r="O2473" s="3">
        <v>0.19900000000000001</v>
      </c>
      <c r="P2473" s="4">
        <f>$L2473*IF($J2473="",$I2473,VLOOKUP($J2473,margin_ranges!$E$5:$F$10,2,FALSE))</f>
        <v>287.7</v>
      </c>
      <c r="Q2473">
        <f>SUMIF($C$2:$C$4819,$C2473,$P$2:$P7290)/SUMIF($C$2:$C$4819,$C2473,$L$2:$L$4819)</f>
        <v>0.3</v>
      </c>
    </row>
    <row r="2474" spans="1:17" hidden="1" x14ac:dyDescent="0.3">
      <c r="A2474" t="s">
        <v>11502</v>
      </c>
      <c r="B2474" t="s">
        <v>6775</v>
      </c>
      <c r="C2474" t="s">
        <v>6966</v>
      </c>
      <c r="D2474" t="s">
        <v>6971</v>
      </c>
      <c r="E2474" t="s">
        <v>6972</v>
      </c>
      <c r="F2474" t="s">
        <v>11513</v>
      </c>
      <c r="G2474" s="2">
        <v>25</v>
      </c>
      <c r="H2474" t="s">
        <v>11512</v>
      </c>
      <c r="I2474">
        <v>0.3</v>
      </c>
      <c r="K2474" s="3">
        <f t="shared" si="39"/>
        <v>0.3</v>
      </c>
      <c r="L2474" s="4">
        <v>971</v>
      </c>
      <c r="M2474">
        <v>30</v>
      </c>
      <c r="N2474" s="3">
        <v>0.21290000000000001</v>
      </c>
      <c r="O2474" s="3">
        <v>0.19900000000000001</v>
      </c>
      <c r="P2474" s="4">
        <f>$L2474*IF($J2474="",$I2474,VLOOKUP($J2474,margin_ranges!$E$5:$F$10,2,FALSE))</f>
        <v>291.3</v>
      </c>
      <c r="Q2474">
        <f>SUMIF($C$2:$C$4819,$C2474,$P$2:$P7291)/SUMIF($C$2:$C$4819,$C2474,$L$2:$L$4819)</f>
        <v>0.3</v>
      </c>
    </row>
    <row r="2475" spans="1:17" hidden="1" x14ac:dyDescent="0.3">
      <c r="A2475" t="s">
        <v>11502</v>
      </c>
      <c r="B2475" t="s">
        <v>6436</v>
      </c>
      <c r="C2475" t="s">
        <v>6437</v>
      </c>
      <c r="D2475" s="1" t="s">
        <v>6438</v>
      </c>
      <c r="E2475" t="s">
        <v>6439</v>
      </c>
      <c r="F2475" t="s">
        <v>11511</v>
      </c>
      <c r="G2475" s="2">
        <v>20</v>
      </c>
      <c r="H2475" t="s">
        <v>11517</v>
      </c>
      <c r="I2475">
        <v>0.2</v>
      </c>
      <c r="K2475" s="3">
        <f t="shared" si="39"/>
        <v>0.2</v>
      </c>
      <c r="L2475" s="4">
        <v>27</v>
      </c>
      <c r="M2475">
        <v>13</v>
      </c>
      <c r="N2475" s="3">
        <v>0.13539999999999999</v>
      </c>
      <c r="O2475" s="3">
        <v>0.2112</v>
      </c>
      <c r="P2475" s="4">
        <f>$L2475*IF($J2475="",$I2475,VLOOKUP($J2475,margin_ranges!$E$5:$F$10,2,FALSE))</f>
        <v>5.4</v>
      </c>
      <c r="Q2475">
        <f>SUMIF($C$2:$C$4819,$C2475,$P$2:$P7292)/SUMIF($C$2:$C$4819,$C2475,$L$2:$L$4819)</f>
        <v>0.2</v>
      </c>
    </row>
    <row r="2476" spans="1:17" hidden="1" x14ac:dyDescent="0.3">
      <c r="A2476" t="s">
        <v>11502</v>
      </c>
      <c r="B2476" t="s">
        <v>6436</v>
      </c>
      <c r="C2476" t="s">
        <v>6437</v>
      </c>
      <c r="D2476" t="s">
        <v>6440</v>
      </c>
      <c r="E2476" t="s">
        <v>6441</v>
      </c>
      <c r="F2476" t="s">
        <v>11511</v>
      </c>
      <c r="G2476" s="2">
        <v>20</v>
      </c>
      <c r="H2476" t="s">
        <v>11517</v>
      </c>
      <c r="I2476">
        <v>0.2</v>
      </c>
      <c r="K2476" s="3">
        <f t="shared" si="39"/>
        <v>0.2</v>
      </c>
      <c r="L2476" s="4">
        <v>69</v>
      </c>
      <c r="M2476">
        <v>33</v>
      </c>
      <c r="N2476" s="3">
        <v>0.1888</v>
      </c>
      <c r="O2476" s="3">
        <v>0.2112</v>
      </c>
      <c r="P2476" s="4">
        <f>$L2476*IF($J2476="",$I2476,VLOOKUP($J2476,margin_ranges!$E$5:$F$10,2,FALSE))</f>
        <v>13.8</v>
      </c>
      <c r="Q2476">
        <f>SUMIF($C$2:$C$4819,$C2476,$P$2:$P7293)/SUMIF($C$2:$C$4819,$C2476,$L$2:$L$4819)</f>
        <v>0.2</v>
      </c>
    </row>
    <row r="2477" spans="1:17" hidden="1" x14ac:dyDescent="0.3">
      <c r="A2477" t="s">
        <v>11502</v>
      </c>
      <c r="B2477" t="s">
        <v>6436</v>
      </c>
      <c r="C2477" t="s">
        <v>6437</v>
      </c>
      <c r="D2477" t="s">
        <v>6442</v>
      </c>
      <c r="E2477" t="s">
        <v>6443</v>
      </c>
      <c r="F2477" t="s">
        <v>11511</v>
      </c>
      <c r="G2477" s="2">
        <v>20</v>
      </c>
      <c r="H2477" t="s">
        <v>11517</v>
      </c>
      <c r="I2477">
        <v>0.2</v>
      </c>
      <c r="K2477" s="3">
        <f t="shared" si="39"/>
        <v>0.2</v>
      </c>
      <c r="L2477" s="4">
        <v>67</v>
      </c>
      <c r="M2477">
        <v>33</v>
      </c>
      <c r="N2477" s="3">
        <v>0.38159999999999999</v>
      </c>
      <c r="O2477" s="3">
        <v>0.2112</v>
      </c>
      <c r="P2477" s="4">
        <f>$L2477*IF($J2477="",$I2477,VLOOKUP($J2477,margin_ranges!$E$5:$F$10,2,FALSE))</f>
        <v>13.4</v>
      </c>
      <c r="Q2477">
        <f>SUMIF($C$2:$C$4819,$C2477,$P$2:$P7294)/SUMIF($C$2:$C$4819,$C2477,$L$2:$L$4819)</f>
        <v>0.2</v>
      </c>
    </row>
    <row r="2478" spans="1:17" hidden="1" x14ac:dyDescent="0.3">
      <c r="A2478" t="s">
        <v>11502</v>
      </c>
      <c r="B2478" t="s">
        <v>6436</v>
      </c>
      <c r="C2478" t="s">
        <v>6437</v>
      </c>
      <c r="D2478" t="s">
        <v>6444</v>
      </c>
      <c r="E2478" t="s">
        <v>6445</v>
      </c>
      <c r="F2478" t="s">
        <v>11511</v>
      </c>
      <c r="G2478" s="2">
        <v>20</v>
      </c>
      <c r="H2478" t="s">
        <v>11517</v>
      </c>
      <c r="I2478">
        <v>0.2</v>
      </c>
      <c r="K2478" s="3">
        <f t="shared" si="39"/>
        <v>0.2</v>
      </c>
      <c r="L2478" s="4">
        <v>43</v>
      </c>
      <c r="M2478">
        <v>21</v>
      </c>
      <c r="N2478" s="3">
        <v>0.1799</v>
      </c>
      <c r="O2478" s="3">
        <v>0.2112</v>
      </c>
      <c r="P2478" s="4">
        <f>$L2478*IF($J2478="",$I2478,VLOOKUP($J2478,margin_ranges!$E$5:$F$10,2,FALSE))</f>
        <v>8.6</v>
      </c>
      <c r="Q2478">
        <f>SUMIF($C$2:$C$4819,$C2478,$P$2:$P7295)/SUMIF($C$2:$C$4819,$C2478,$L$2:$L$4819)</f>
        <v>0.2</v>
      </c>
    </row>
    <row r="2479" spans="1:17" hidden="1" x14ac:dyDescent="0.3">
      <c r="A2479" t="s">
        <v>11502</v>
      </c>
      <c r="B2479" t="s">
        <v>5713</v>
      </c>
      <c r="C2479" t="s">
        <v>5724</v>
      </c>
      <c r="D2479" t="s">
        <v>5725</v>
      </c>
      <c r="E2479" t="s">
        <v>5726</v>
      </c>
      <c r="F2479" t="s">
        <v>11511</v>
      </c>
      <c r="G2479" s="2">
        <v>23.390999999999998</v>
      </c>
      <c r="H2479" t="s">
        <v>11516</v>
      </c>
      <c r="I2479">
        <v>0.43</v>
      </c>
      <c r="K2479" s="3">
        <f t="shared" si="39"/>
        <v>0.36026315789473684</v>
      </c>
      <c r="L2479" s="4">
        <v>229</v>
      </c>
      <c r="M2479">
        <v>46</v>
      </c>
      <c r="N2479" s="3">
        <v>0.18440000000000001</v>
      </c>
      <c r="O2479" s="3">
        <v>0.20030000000000001</v>
      </c>
      <c r="P2479" s="4">
        <f>$L2479*IF($J2479="",$I2479,VLOOKUP($J2479,margin_ranges!$E$5:$F$10,2,FALSE))</f>
        <v>98.47</v>
      </c>
      <c r="Q2479">
        <f>SUMIF($C$2:$C$4819,$C2479,$P$2:$P7296)/SUMIF($C$2:$C$4819,$C2479,$L$2:$L$4819)</f>
        <v>0.36026315789473684</v>
      </c>
    </row>
    <row r="2480" spans="1:17" hidden="1" x14ac:dyDescent="0.3">
      <c r="A2480" t="s">
        <v>11502</v>
      </c>
      <c r="B2480" t="s">
        <v>5713</v>
      </c>
      <c r="C2480" t="s">
        <v>5724</v>
      </c>
      <c r="D2480" t="s">
        <v>5727</v>
      </c>
      <c r="E2480" t="s">
        <v>5728</v>
      </c>
      <c r="F2480" t="s">
        <v>11511</v>
      </c>
      <c r="G2480" s="2">
        <v>23.390999999999998</v>
      </c>
      <c r="H2480" t="s">
        <v>11515</v>
      </c>
      <c r="I2480">
        <v>0.3</v>
      </c>
      <c r="K2480" s="3">
        <f t="shared" si="39"/>
        <v>0.36026315789473684</v>
      </c>
      <c r="L2480" s="4">
        <v>265</v>
      </c>
      <c r="M2480">
        <v>54</v>
      </c>
      <c r="N2480" s="3">
        <v>0.21590000000000001</v>
      </c>
      <c r="O2480" s="3">
        <v>0.20030000000000001</v>
      </c>
      <c r="P2480" s="4">
        <f>$L2480*IF($J2480="",$I2480,VLOOKUP($J2480,margin_ranges!$E$5:$F$10,2,FALSE))</f>
        <v>79.5</v>
      </c>
      <c r="Q2480">
        <f>SUMIF($C$2:$C$4819,$C2480,$P$2:$P7297)/SUMIF($C$2:$C$4819,$C2480,$L$2:$L$4819)</f>
        <v>0.36026315789473684</v>
      </c>
    </row>
    <row r="2481" spans="1:17" hidden="1" x14ac:dyDescent="0.3">
      <c r="A2481" t="s">
        <v>11502</v>
      </c>
      <c r="B2481" t="s">
        <v>10084</v>
      </c>
      <c r="C2481" t="s">
        <v>10146</v>
      </c>
      <c r="D2481" t="s">
        <v>10147</v>
      </c>
      <c r="E2481" t="s">
        <v>10148</v>
      </c>
      <c r="F2481" t="s">
        <v>11511</v>
      </c>
      <c r="G2481" s="2">
        <v>32.848399999999998</v>
      </c>
      <c r="H2481" t="s">
        <v>11512</v>
      </c>
      <c r="I2481">
        <v>0.3</v>
      </c>
      <c r="K2481" s="3">
        <f t="shared" si="39"/>
        <v>0.3</v>
      </c>
      <c r="L2481" s="4">
        <v>196</v>
      </c>
      <c r="M2481">
        <v>17</v>
      </c>
      <c r="N2481" s="3">
        <v>0.16869999999999999</v>
      </c>
      <c r="O2481" s="3">
        <v>0.19289999999999999</v>
      </c>
      <c r="P2481" s="4">
        <f>$L2481*IF($J2481="",$I2481,VLOOKUP($J2481,margin_ranges!$E$5:$F$10,2,FALSE))</f>
        <v>58.8</v>
      </c>
      <c r="Q2481">
        <f>SUMIF($C$2:$C$4819,$C2481,$P$2:$P7298)/SUMIF($C$2:$C$4819,$C2481,$L$2:$L$4819)</f>
        <v>0.3</v>
      </c>
    </row>
    <row r="2482" spans="1:17" hidden="1" x14ac:dyDescent="0.3">
      <c r="A2482" t="s">
        <v>11502</v>
      </c>
      <c r="B2482" t="s">
        <v>10084</v>
      </c>
      <c r="C2482" t="s">
        <v>10146</v>
      </c>
      <c r="D2482" t="s">
        <v>10149</v>
      </c>
      <c r="E2482" t="s">
        <v>10150</v>
      </c>
      <c r="F2482" t="s">
        <v>11511</v>
      </c>
      <c r="G2482" s="2">
        <v>32.848399999999998</v>
      </c>
      <c r="H2482" t="s">
        <v>11512</v>
      </c>
      <c r="I2482">
        <v>0.3</v>
      </c>
      <c r="K2482" s="3">
        <f t="shared" si="39"/>
        <v>0.3</v>
      </c>
      <c r="L2482" s="4">
        <v>315</v>
      </c>
      <c r="M2482">
        <v>28</v>
      </c>
      <c r="N2482" s="3">
        <v>0.18890000000000001</v>
      </c>
      <c r="O2482" s="3">
        <v>0.19289999999999999</v>
      </c>
      <c r="P2482" s="4">
        <f>$L2482*IF($J2482="",$I2482,VLOOKUP($J2482,margin_ranges!$E$5:$F$10,2,FALSE))</f>
        <v>94.5</v>
      </c>
      <c r="Q2482">
        <f>SUMIF($C$2:$C$4819,$C2482,$P$2:$P7299)/SUMIF($C$2:$C$4819,$C2482,$L$2:$L$4819)</f>
        <v>0.3</v>
      </c>
    </row>
    <row r="2483" spans="1:17" hidden="1" x14ac:dyDescent="0.3">
      <c r="A2483" t="s">
        <v>11502</v>
      </c>
      <c r="B2483" t="s">
        <v>10084</v>
      </c>
      <c r="C2483" t="s">
        <v>10146</v>
      </c>
      <c r="D2483" t="s">
        <v>10151</v>
      </c>
      <c r="E2483" t="s">
        <v>10152</v>
      </c>
      <c r="F2483" t="s">
        <v>11511</v>
      </c>
      <c r="G2483" s="2">
        <v>32.848399999999998</v>
      </c>
      <c r="H2483" t="s">
        <v>11512</v>
      </c>
      <c r="I2483">
        <v>0.3</v>
      </c>
      <c r="K2483" s="3">
        <f t="shared" si="39"/>
        <v>0.3</v>
      </c>
      <c r="L2483" s="4">
        <v>243</v>
      </c>
      <c r="M2483">
        <v>21</v>
      </c>
      <c r="N2483" s="3">
        <v>0.19040000000000001</v>
      </c>
      <c r="O2483" s="3">
        <v>0.19289999999999999</v>
      </c>
      <c r="P2483" s="4">
        <f>$L2483*IF($J2483="",$I2483,VLOOKUP($J2483,margin_ranges!$E$5:$F$10,2,FALSE))</f>
        <v>72.899999999999991</v>
      </c>
      <c r="Q2483">
        <f>SUMIF($C$2:$C$4819,$C2483,$P$2:$P7300)/SUMIF($C$2:$C$4819,$C2483,$L$2:$L$4819)</f>
        <v>0.3</v>
      </c>
    </row>
    <row r="2484" spans="1:17" hidden="1" x14ac:dyDescent="0.3">
      <c r="A2484" t="s">
        <v>11502</v>
      </c>
      <c r="B2484" t="s">
        <v>10084</v>
      </c>
      <c r="C2484" t="s">
        <v>10146</v>
      </c>
      <c r="D2484" t="s">
        <v>10153</v>
      </c>
      <c r="E2484" t="s">
        <v>10154</v>
      </c>
      <c r="F2484" t="s">
        <v>11513</v>
      </c>
      <c r="G2484" s="2">
        <v>32.848399999999998</v>
      </c>
      <c r="H2484" t="s">
        <v>11515</v>
      </c>
      <c r="I2484">
        <v>0.3</v>
      </c>
      <c r="K2484" s="3">
        <f t="shared" si="39"/>
        <v>0.3</v>
      </c>
      <c r="L2484" s="4">
        <v>279</v>
      </c>
      <c r="M2484">
        <v>24</v>
      </c>
      <c r="N2484" s="3">
        <v>0.23039999999999999</v>
      </c>
      <c r="O2484" s="3">
        <v>0.19289999999999999</v>
      </c>
      <c r="P2484" s="4">
        <f>$L2484*IF($J2484="",$I2484,VLOOKUP($J2484,margin_ranges!$E$5:$F$10,2,FALSE))</f>
        <v>83.7</v>
      </c>
      <c r="Q2484">
        <f>SUMIF($C$2:$C$4819,$C2484,$P$2:$P7301)/SUMIF($C$2:$C$4819,$C2484,$L$2:$L$4819)</f>
        <v>0.3</v>
      </c>
    </row>
    <row r="2485" spans="1:17" hidden="1" x14ac:dyDescent="0.3">
      <c r="A2485" t="s">
        <v>11502</v>
      </c>
      <c r="B2485" t="s">
        <v>10084</v>
      </c>
      <c r="C2485" t="s">
        <v>10146</v>
      </c>
      <c r="D2485" t="s">
        <v>10155</v>
      </c>
      <c r="E2485" t="s">
        <v>10156</v>
      </c>
      <c r="F2485" t="s">
        <v>11511</v>
      </c>
      <c r="G2485" s="2">
        <v>32.848399999999998</v>
      </c>
      <c r="H2485" t="s">
        <v>11512</v>
      </c>
      <c r="I2485">
        <v>0.3</v>
      </c>
      <c r="K2485" s="3">
        <f t="shared" si="39"/>
        <v>0.3</v>
      </c>
      <c r="L2485" s="4">
        <v>107</v>
      </c>
      <c r="M2485">
        <v>9</v>
      </c>
      <c r="N2485" s="3">
        <v>0.1709</v>
      </c>
      <c r="O2485" s="3">
        <v>0.19289999999999999</v>
      </c>
      <c r="P2485" s="4">
        <f>$L2485*IF($J2485="",$I2485,VLOOKUP($J2485,margin_ranges!$E$5:$F$10,2,FALSE))</f>
        <v>32.1</v>
      </c>
      <c r="Q2485">
        <f>SUMIF($C$2:$C$4819,$C2485,$P$2:$P7302)/SUMIF($C$2:$C$4819,$C2485,$L$2:$L$4819)</f>
        <v>0.3</v>
      </c>
    </row>
    <row r="2486" spans="1:17" hidden="1" x14ac:dyDescent="0.3">
      <c r="A2486" t="s">
        <v>11502</v>
      </c>
      <c r="B2486" t="s">
        <v>6446</v>
      </c>
      <c r="C2486" t="s">
        <v>6447</v>
      </c>
      <c r="D2486" t="s">
        <v>6448</v>
      </c>
      <c r="E2486" t="s">
        <v>6449</v>
      </c>
      <c r="F2486" t="s">
        <v>11513</v>
      </c>
      <c r="G2486" s="2">
        <v>39</v>
      </c>
      <c r="H2486" t="s">
        <v>11512</v>
      </c>
      <c r="I2486">
        <v>0.3</v>
      </c>
      <c r="K2486" s="3">
        <f t="shared" si="39"/>
        <v>0.3</v>
      </c>
      <c r="L2486" s="4">
        <v>21</v>
      </c>
      <c r="M2486">
        <v>28</v>
      </c>
      <c r="N2486" s="3">
        <v>0.1303</v>
      </c>
      <c r="O2486" s="3">
        <v>0.28899999999999998</v>
      </c>
      <c r="P2486" s="4">
        <f>$L2486*IF($J2486="",$I2486,VLOOKUP($J2486,margin_ranges!$E$5:$F$10,2,FALSE))</f>
        <v>6.3</v>
      </c>
      <c r="Q2486">
        <f>SUMIF($C$2:$C$4819,$C2486,$P$2:$P7303)/SUMIF($C$2:$C$4819,$C2486,$L$2:$L$4819)</f>
        <v>0.3</v>
      </c>
    </row>
    <row r="2487" spans="1:17" hidden="1" x14ac:dyDescent="0.3">
      <c r="A2487" t="s">
        <v>11502</v>
      </c>
      <c r="B2487" t="s">
        <v>6446</v>
      </c>
      <c r="C2487" t="s">
        <v>6447</v>
      </c>
      <c r="D2487" t="s">
        <v>6450</v>
      </c>
      <c r="E2487" t="s">
        <v>6451</v>
      </c>
      <c r="F2487" t="s">
        <v>11513</v>
      </c>
      <c r="G2487" s="2">
        <v>39</v>
      </c>
      <c r="H2487" t="s">
        <v>11512</v>
      </c>
      <c r="I2487">
        <v>0.3</v>
      </c>
      <c r="K2487" s="3">
        <f t="shared" si="39"/>
        <v>0.3</v>
      </c>
      <c r="L2487" s="4">
        <v>52</v>
      </c>
      <c r="M2487">
        <v>72</v>
      </c>
      <c r="N2487" s="3">
        <v>0.41760000000000003</v>
      </c>
      <c r="O2487" s="3">
        <v>0.28899999999999998</v>
      </c>
      <c r="P2487" s="4">
        <f>$L2487*IF($J2487="",$I2487,VLOOKUP($J2487,margin_ranges!$E$5:$F$10,2,FALSE))</f>
        <v>15.6</v>
      </c>
      <c r="Q2487">
        <f>SUMIF($C$2:$C$4819,$C2487,$P$2:$P7304)/SUMIF($C$2:$C$4819,$C2487,$L$2:$L$4819)</f>
        <v>0.3</v>
      </c>
    </row>
    <row r="2488" spans="1:17" hidden="1" x14ac:dyDescent="0.3">
      <c r="A2488" t="s">
        <v>11502</v>
      </c>
      <c r="B2488" t="s">
        <v>6452</v>
      </c>
      <c r="C2488" t="s">
        <v>6453</v>
      </c>
      <c r="D2488" t="s">
        <v>6454</v>
      </c>
      <c r="E2488" t="s">
        <v>6455</v>
      </c>
      <c r="F2488" t="s">
        <v>11513</v>
      </c>
      <c r="G2488" s="2">
        <v>32.395299999999999</v>
      </c>
      <c r="H2488" t="s">
        <v>11512</v>
      </c>
      <c r="I2488">
        <v>0.3</v>
      </c>
      <c r="K2488" s="3">
        <f t="shared" si="39"/>
        <v>0.32565712314591233</v>
      </c>
      <c r="L2488" s="4">
        <v>273</v>
      </c>
      <c r="M2488">
        <v>9</v>
      </c>
      <c r="N2488" s="3">
        <v>0.2341</v>
      </c>
      <c r="O2488" s="3">
        <v>0.2535</v>
      </c>
      <c r="P2488" s="4">
        <f>$L2488*IF($J2488="",$I2488,VLOOKUP($J2488,margin_ranges!$E$5:$F$10,2,FALSE))</f>
        <v>81.899999999999991</v>
      </c>
      <c r="Q2488">
        <f>SUMIF($C$2:$C$4819,$C2488,$P$2:$P7305)/SUMIF($C$2:$C$4819,$C2488,$L$2:$L$4819)</f>
        <v>0.32565712314591233</v>
      </c>
    </row>
    <row r="2489" spans="1:17" hidden="1" x14ac:dyDescent="0.3">
      <c r="A2489" t="s">
        <v>11502</v>
      </c>
      <c r="B2489" t="s">
        <v>6452</v>
      </c>
      <c r="C2489" t="s">
        <v>6453</v>
      </c>
      <c r="D2489" t="s">
        <v>6456</v>
      </c>
      <c r="E2489" t="s">
        <v>6457</v>
      </c>
      <c r="F2489" t="s">
        <v>11511</v>
      </c>
      <c r="G2489" s="2">
        <v>32.395299999999999</v>
      </c>
      <c r="H2489" t="s">
        <v>11512</v>
      </c>
      <c r="I2489">
        <v>0.3</v>
      </c>
      <c r="K2489" s="3">
        <f t="shared" si="39"/>
        <v>0.32565712314591233</v>
      </c>
      <c r="L2489" s="4">
        <v>46</v>
      </c>
      <c r="M2489">
        <v>2</v>
      </c>
      <c r="N2489" s="3">
        <v>0.21909999999999999</v>
      </c>
      <c r="O2489" s="3">
        <v>0.2535</v>
      </c>
      <c r="P2489" s="4">
        <f>$L2489*IF($J2489="",$I2489,VLOOKUP($J2489,margin_ranges!$E$5:$F$10,2,FALSE))</f>
        <v>13.799999999999999</v>
      </c>
      <c r="Q2489">
        <f>SUMIF($C$2:$C$4819,$C2489,$P$2:$P7306)/SUMIF($C$2:$C$4819,$C2489,$L$2:$L$4819)</f>
        <v>0.32565712314591233</v>
      </c>
    </row>
    <row r="2490" spans="1:17" hidden="1" x14ac:dyDescent="0.3">
      <c r="A2490" t="s">
        <v>11502</v>
      </c>
      <c r="B2490" t="s">
        <v>6452</v>
      </c>
      <c r="C2490" t="s">
        <v>6453</v>
      </c>
      <c r="D2490" t="s">
        <v>6458</v>
      </c>
      <c r="E2490" t="s">
        <v>6459</v>
      </c>
      <c r="F2490" t="s">
        <v>11513</v>
      </c>
      <c r="G2490" s="2">
        <v>32.395299999999999</v>
      </c>
      <c r="H2490" t="s">
        <v>11515</v>
      </c>
      <c r="I2490">
        <v>0.3</v>
      </c>
      <c r="K2490" s="3">
        <f t="shared" si="39"/>
        <v>0.32565712314591233</v>
      </c>
      <c r="L2490" s="4">
        <v>430</v>
      </c>
      <c r="M2490">
        <v>15</v>
      </c>
      <c r="N2490" s="3">
        <v>0.37980000000000003</v>
      </c>
      <c r="O2490" s="3">
        <v>0.2535</v>
      </c>
      <c r="P2490" s="4">
        <f>$L2490*IF($J2490="",$I2490,VLOOKUP($J2490,margin_ranges!$E$5:$F$10,2,FALSE))</f>
        <v>129</v>
      </c>
      <c r="Q2490">
        <f>SUMIF($C$2:$C$4819,$C2490,$P$2:$P7307)/SUMIF($C$2:$C$4819,$C2490,$L$2:$L$4819)</f>
        <v>0.32565712314591233</v>
      </c>
    </row>
    <row r="2491" spans="1:17" hidden="1" x14ac:dyDescent="0.3">
      <c r="A2491" t="s">
        <v>11502</v>
      </c>
      <c r="B2491" t="s">
        <v>6452</v>
      </c>
      <c r="C2491" t="s">
        <v>6453</v>
      </c>
      <c r="D2491" t="s">
        <v>6460</v>
      </c>
      <c r="E2491" t="s">
        <v>6461</v>
      </c>
      <c r="F2491" t="s">
        <v>11513</v>
      </c>
      <c r="G2491" s="2">
        <v>32.395299999999999</v>
      </c>
      <c r="H2491" t="s">
        <v>11515</v>
      </c>
      <c r="I2491">
        <v>0.3</v>
      </c>
      <c r="K2491" s="3">
        <f t="shared" si="39"/>
        <v>0.32565712314591233</v>
      </c>
      <c r="L2491" s="4">
        <v>254</v>
      </c>
      <c r="M2491">
        <v>9</v>
      </c>
      <c r="N2491" s="3">
        <v>0.38240000000000002</v>
      </c>
      <c r="O2491" s="3">
        <v>0.2535</v>
      </c>
      <c r="P2491" s="4">
        <f>$L2491*IF($J2491="",$I2491,VLOOKUP($J2491,margin_ranges!$E$5:$F$10,2,FALSE))</f>
        <v>76.2</v>
      </c>
      <c r="Q2491">
        <f>SUMIF($C$2:$C$4819,$C2491,$P$2:$P7308)/SUMIF($C$2:$C$4819,$C2491,$L$2:$L$4819)</f>
        <v>0.32565712314591233</v>
      </c>
    </row>
    <row r="2492" spans="1:17" hidden="1" x14ac:dyDescent="0.3">
      <c r="A2492" t="s">
        <v>11502</v>
      </c>
      <c r="B2492" t="s">
        <v>6452</v>
      </c>
      <c r="C2492" t="s">
        <v>6453</v>
      </c>
      <c r="D2492" s="1" t="s">
        <v>6462</v>
      </c>
      <c r="E2492" t="s">
        <v>6463</v>
      </c>
      <c r="F2492" t="s">
        <v>11511</v>
      </c>
      <c r="G2492" s="2">
        <v>32.395299999999999</v>
      </c>
      <c r="H2492" t="s">
        <v>11512</v>
      </c>
      <c r="I2492">
        <v>0.3</v>
      </c>
      <c r="K2492" s="3">
        <f t="shared" si="39"/>
        <v>0.32565712314591233</v>
      </c>
      <c r="L2492" s="4">
        <v>70</v>
      </c>
      <c r="M2492">
        <v>2</v>
      </c>
      <c r="N2492" s="3">
        <v>0.4738</v>
      </c>
      <c r="O2492" s="3">
        <v>0.2535</v>
      </c>
      <c r="P2492" s="4">
        <f>$L2492*IF($J2492="",$I2492,VLOOKUP($J2492,margin_ranges!$E$5:$F$10,2,FALSE))</f>
        <v>21</v>
      </c>
      <c r="Q2492">
        <f>SUMIF($C$2:$C$4819,$C2492,$P$2:$P7309)/SUMIF($C$2:$C$4819,$C2492,$L$2:$L$4819)</f>
        <v>0.32565712314591233</v>
      </c>
    </row>
    <row r="2493" spans="1:17" hidden="1" x14ac:dyDescent="0.3">
      <c r="A2493" t="s">
        <v>11502</v>
      </c>
      <c r="B2493" t="s">
        <v>6452</v>
      </c>
      <c r="C2493" t="s">
        <v>6453</v>
      </c>
      <c r="D2493" t="s">
        <v>6464</v>
      </c>
      <c r="E2493" t="s">
        <v>6465</v>
      </c>
      <c r="F2493" t="s">
        <v>11511</v>
      </c>
      <c r="G2493" s="2">
        <v>32.395299999999999</v>
      </c>
      <c r="H2493" t="s">
        <v>11517</v>
      </c>
      <c r="I2493">
        <v>0.2</v>
      </c>
      <c r="K2493" s="3">
        <f t="shared" si="39"/>
        <v>0.32565712314591233</v>
      </c>
      <c r="L2493" s="4">
        <v>91</v>
      </c>
      <c r="M2493">
        <v>3</v>
      </c>
      <c r="N2493" s="3">
        <v>0.4718</v>
      </c>
      <c r="O2493" s="3">
        <v>0.2535</v>
      </c>
      <c r="P2493" s="4">
        <f>$L2493*IF($J2493="",$I2493,VLOOKUP($J2493,margin_ranges!$E$5:$F$10,2,FALSE))</f>
        <v>18.2</v>
      </c>
      <c r="Q2493">
        <f>SUMIF($C$2:$C$4819,$C2493,$P$2:$P7310)/SUMIF($C$2:$C$4819,$C2493,$L$2:$L$4819)</f>
        <v>0.32565712314591233</v>
      </c>
    </row>
    <row r="2494" spans="1:17" hidden="1" x14ac:dyDescent="0.3">
      <c r="A2494" t="s">
        <v>11502</v>
      </c>
      <c r="B2494" t="s">
        <v>6452</v>
      </c>
      <c r="C2494" t="s">
        <v>6453</v>
      </c>
      <c r="D2494" t="s">
        <v>6466</v>
      </c>
      <c r="E2494" t="s">
        <v>6467</v>
      </c>
      <c r="F2494" t="s">
        <v>11511</v>
      </c>
      <c r="G2494" s="2">
        <v>32.395299999999999</v>
      </c>
      <c r="H2494" t="s">
        <v>11512</v>
      </c>
      <c r="I2494">
        <v>0.3</v>
      </c>
      <c r="K2494" s="3">
        <f t="shared" si="39"/>
        <v>0.32565712314591233</v>
      </c>
      <c r="L2494" s="4">
        <v>7</v>
      </c>
      <c r="M2494">
        <v>0</v>
      </c>
      <c r="N2494" s="3">
        <v>4.9099999999999998E-2</v>
      </c>
      <c r="O2494" s="3">
        <v>0.2535</v>
      </c>
      <c r="P2494" s="4">
        <f>$L2494*IF($J2494="",$I2494,VLOOKUP($J2494,margin_ranges!$E$5:$F$10,2,FALSE))</f>
        <v>2.1</v>
      </c>
      <c r="Q2494">
        <f>SUMIF($C$2:$C$4819,$C2494,$P$2:$P7311)/SUMIF($C$2:$C$4819,$C2494,$L$2:$L$4819)</f>
        <v>0.32565712314591233</v>
      </c>
    </row>
    <row r="2495" spans="1:17" hidden="1" x14ac:dyDescent="0.3">
      <c r="A2495" t="s">
        <v>11502</v>
      </c>
      <c r="B2495" t="s">
        <v>6452</v>
      </c>
      <c r="C2495" t="s">
        <v>6453</v>
      </c>
      <c r="D2495" t="s">
        <v>6468</v>
      </c>
      <c r="E2495" t="s">
        <v>6469</v>
      </c>
      <c r="F2495" t="s">
        <v>11511</v>
      </c>
      <c r="G2495" s="2">
        <v>32.395299999999999</v>
      </c>
      <c r="H2495" t="s">
        <v>11515</v>
      </c>
      <c r="I2495">
        <v>0.3</v>
      </c>
      <c r="K2495" s="3">
        <f t="shared" si="39"/>
        <v>0.32565712314591233</v>
      </c>
      <c r="L2495" s="4">
        <v>12</v>
      </c>
      <c r="M2495">
        <v>0</v>
      </c>
      <c r="N2495" s="3">
        <v>4.4900000000000002E-2</v>
      </c>
      <c r="O2495" s="3">
        <v>0.2535</v>
      </c>
      <c r="P2495" s="4">
        <f>$L2495*IF($J2495="",$I2495,VLOOKUP($J2495,margin_ranges!$E$5:$F$10,2,FALSE))</f>
        <v>3.5999999999999996</v>
      </c>
      <c r="Q2495">
        <f>SUMIF($C$2:$C$4819,$C2495,$P$2:$P7312)/SUMIF($C$2:$C$4819,$C2495,$L$2:$L$4819)</f>
        <v>0.32565712314591233</v>
      </c>
    </row>
    <row r="2496" spans="1:17" hidden="1" x14ac:dyDescent="0.3">
      <c r="A2496" t="s">
        <v>11502</v>
      </c>
      <c r="B2496" t="s">
        <v>6452</v>
      </c>
      <c r="C2496" t="s">
        <v>6453</v>
      </c>
      <c r="D2496" t="s">
        <v>6470</v>
      </c>
      <c r="E2496" t="s">
        <v>6471</v>
      </c>
      <c r="F2496" t="s">
        <v>11511</v>
      </c>
      <c r="G2496" s="2">
        <v>32.395299999999999</v>
      </c>
      <c r="H2496" t="s">
        <v>11512</v>
      </c>
      <c r="I2496">
        <v>0.3</v>
      </c>
      <c r="K2496" s="3">
        <f t="shared" si="39"/>
        <v>0.32565712314591233</v>
      </c>
      <c r="L2496" s="4">
        <v>82</v>
      </c>
      <c r="M2496">
        <v>3</v>
      </c>
      <c r="N2496" s="3">
        <v>0.50170000000000003</v>
      </c>
      <c r="O2496" s="3">
        <v>0.2535</v>
      </c>
      <c r="P2496" s="4">
        <f>$L2496*IF($J2496="",$I2496,VLOOKUP($J2496,margin_ranges!$E$5:$F$10,2,FALSE))</f>
        <v>24.599999999999998</v>
      </c>
      <c r="Q2496">
        <f>SUMIF($C$2:$C$4819,$C2496,$P$2:$P7313)/SUMIF($C$2:$C$4819,$C2496,$L$2:$L$4819)</f>
        <v>0.32565712314591233</v>
      </c>
    </row>
    <row r="2497" spans="1:17" hidden="1" x14ac:dyDescent="0.3">
      <c r="A2497" t="s">
        <v>11502</v>
      </c>
      <c r="B2497" t="s">
        <v>6452</v>
      </c>
      <c r="C2497" t="s">
        <v>6453</v>
      </c>
      <c r="D2497" t="s">
        <v>6472</v>
      </c>
      <c r="E2497" t="s">
        <v>6473</v>
      </c>
      <c r="F2497" t="s">
        <v>11511</v>
      </c>
      <c r="G2497" s="2">
        <v>32.395299999999999</v>
      </c>
      <c r="H2497" t="s">
        <v>11514</v>
      </c>
      <c r="I2497">
        <v>0.43</v>
      </c>
      <c r="K2497" s="3">
        <f t="shared" si="39"/>
        <v>0.32565712314591233</v>
      </c>
      <c r="L2497" s="4">
        <v>204</v>
      </c>
      <c r="M2497">
        <v>7</v>
      </c>
      <c r="N2497" s="3">
        <v>0.27610000000000001</v>
      </c>
      <c r="O2497" s="3">
        <v>0.2535</v>
      </c>
      <c r="P2497" s="4">
        <f>$L2497*IF($J2497="",$I2497,VLOOKUP($J2497,margin_ranges!$E$5:$F$10,2,FALSE))</f>
        <v>87.72</v>
      </c>
      <c r="Q2497">
        <f>SUMIF($C$2:$C$4819,$C2497,$P$2:$P7314)/SUMIF($C$2:$C$4819,$C2497,$L$2:$L$4819)</f>
        <v>0.32565712314591233</v>
      </c>
    </row>
    <row r="2498" spans="1:17" hidden="1" x14ac:dyDescent="0.3">
      <c r="A2498" t="s">
        <v>11502</v>
      </c>
      <c r="B2498" t="s">
        <v>6452</v>
      </c>
      <c r="C2498" t="s">
        <v>6453</v>
      </c>
      <c r="D2498" t="s">
        <v>6474</v>
      </c>
      <c r="E2498" t="s">
        <v>6475</v>
      </c>
      <c r="F2498" t="s">
        <v>11511</v>
      </c>
      <c r="G2498" s="2">
        <v>32.395299999999999</v>
      </c>
      <c r="H2498" t="s">
        <v>11515</v>
      </c>
      <c r="I2498">
        <v>0.3</v>
      </c>
      <c r="K2498" s="3">
        <f t="shared" si="39"/>
        <v>0.32565712314591233</v>
      </c>
      <c r="L2498" s="4">
        <v>27</v>
      </c>
      <c r="M2498">
        <v>1</v>
      </c>
      <c r="N2498" s="3">
        <v>0.20250000000000001</v>
      </c>
      <c r="O2498" s="3">
        <v>0.2535</v>
      </c>
      <c r="P2498" s="4">
        <f>$L2498*IF($J2498="",$I2498,VLOOKUP($J2498,margin_ranges!$E$5:$F$10,2,FALSE))</f>
        <v>8.1</v>
      </c>
      <c r="Q2498">
        <f>SUMIF($C$2:$C$4819,$C2498,$P$2:$P7315)/SUMIF($C$2:$C$4819,$C2498,$L$2:$L$4819)</f>
        <v>0.32565712314591233</v>
      </c>
    </row>
    <row r="2499" spans="1:17" hidden="1" x14ac:dyDescent="0.3">
      <c r="A2499" t="s">
        <v>11502</v>
      </c>
      <c r="B2499" t="s">
        <v>6452</v>
      </c>
      <c r="C2499" t="s">
        <v>6453</v>
      </c>
      <c r="D2499" t="s">
        <v>6476</v>
      </c>
      <c r="E2499" t="s">
        <v>6477</v>
      </c>
      <c r="F2499" t="s">
        <v>11511</v>
      </c>
      <c r="G2499" s="2">
        <v>32.395299999999999</v>
      </c>
      <c r="H2499" t="s">
        <v>11512</v>
      </c>
      <c r="I2499">
        <v>0.3</v>
      </c>
      <c r="K2499" s="3">
        <f t="shared" ref="K2499:K2562" si="40">Q2499</f>
        <v>0.32565712314591233</v>
      </c>
      <c r="L2499" s="4">
        <v>79</v>
      </c>
      <c r="M2499">
        <v>3</v>
      </c>
      <c r="N2499" s="3">
        <v>0.44569999999999999</v>
      </c>
      <c r="O2499" s="3">
        <v>0.2535</v>
      </c>
      <c r="P2499" s="4">
        <f>$L2499*IF($J2499="",$I2499,VLOOKUP($J2499,margin_ranges!$E$5:$F$10,2,FALSE))</f>
        <v>23.7</v>
      </c>
      <c r="Q2499">
        <f>SUMIF($C$2:$C$4819,$C2499,$P$2:$P7316)/SUMIF($C$2:$C$4819,$C2499,$L$2:$L$4819)</f>
        <v>0.32565712314591233</v>
      </c>
    </row>
    <row r="2500" spans="1:17" hidden="1" x14ac:dyDescent="0.3">
      <c r="A2500" t="s">
        <v>11502</v>
      </c>
      <c r="B2500" t="s">
        <v>6452</v>
      </c>
      <c r="C2500" t="s">
        <v>6453</v>
      </c>
      <c r="D2500" t="s">
        <v>6478</v>
      </c>
      <c r="E2500" t="s">
        <v>6479</v>
      </c>
      <c r="F2500" t="s">
        <v>11511</v>
      </c>
      <c r="G2500" s="2">
        <v>32.395299999999999</v>
      </c>
      <c r="H2500" t="s">
        <v>11515</v>
      </c>
      <c r="I2500">
        <v>0.3</v>
      </c>
      <c r="K2500" s="3">
        <f t="shared" si="40"/>
        <v>0.32565712314591233</v>
      </c>
      <c r="L2500" s="4">
        <v>19</v>
      </c>
      <c r="M2500">
        <v>1</v>
      </c>
      <c r="N2500" s="3">
        <v>5.9200000000000003E-2</v>
      </c>
      <c r="O2500" s="3">
        <v>0.2535</v>
      </c>
      <c r="P2500" s="4">
        <f>$L2500*IF($J2500="",$I2500,VLOOKUP($J2500,margin_ranges!$E$5:$F$10,2,FALSE))</f>
        <v>5.7</v>
      </c>
      <c r="Q2500">
        <f>SUMIF($C$2:$C$4819,$C2500,$P$2:$P7317)/SUMIF($C$2:$C$4819,$C2500,$L$2:$L$4819)</f>
        <v>0.32565712314591233</v>
      </c>
    </row>
    <row r="2501" spans="1:17" hidden="1" x14ac:dyDescent="0.3">
      <c r="A2501" t="s">
        <v>11502</v>
      </c>
      <c r="B2501" t="s">
        <v>6452</v>
      </c>
      <c r="C2501" t="s">
        <v>6453</v>
      </c>
      <c r="D2501" t="s">
        <v>6480</v>
      </c>
      <c r="E2501" t="s">
        <v>6481</v>
      </c>
      <c r="F2501" t="s">
        <v>11511</v>
      </c>
      <c r="G2501" s="2">
        <v>32.395299999999999</v>
      </c>
      <c r="H2501" t="s">
        <v>11517</v>
      </c>
      <c r="I2501">
        <v>0.2</v>
      </c>
      <c r="K2501" s="3">
        <f t="shared" si="40"/>
        <v>0.32565712314591233</v>
      </c>
      <c r="L2501" s="4">
        <v>347</v>
      </c>
      <c r="M2501">
        <v>12</v>
      </c>
      <c r="N2501" s="3">
        <v>0.31619999999999998</v>
      </c>
      <c r="O2501" s="3">
        <v>0.2535</v>
      </c>
      <c r="P2501" s="4">
        <f>$L2501*IF($J2501="",$I2501,VLOOKUP($J2501,margin_ranges!$E$5:$F$10,2,FALSE))</f>
        <v>69.400000000000006</v>
      </c>
      <c r="Q2501">
        <f>SUMIF($C$2:$C$4819,$C2501,$P$2:$P7318)/SUMIF($C$2:$C$4819,$C2501,$L$2:$L$4819)</f>
        <v>0.32565712314591233</v>
      </c>
    </row>
    <row r="2502" spans="1:17" hidden="1" x14ac:dyDescent="0.3">
      <c r="A2502" t="s">
        <v>11502</v>
      </c>
      <c r="B2502" t="s">
        <v>6452</v>
      </c>
      <c r="C2502" t="s">
        <v>6453</v>
      </c>
      <c r="D2502" t="s">
        <v>6482</v>
      </c>
      <c r="E2502" t="s">
        <v>6483</v>
      </c>
      <c r="F2502" t="s">
        <v>11513</v>
      </c>
      <c r="G2502" s="2">
        <v>32.395299999999999</v>
      </c>
      <c r="H2502" t="s">
        <v>11516</v>
      </c>
      <c r="I2502">
        <v>0.43</v>
      </c>
      <c r="K2502" s="3">
        <f t="shared" si="40"/>
        <v>0.32565712314591233</v>
      </c>
      <c r="L2502" s="4">
        <v>556</v>
      </c>
      <c r="M2502">
        <v>19</v>
      </c>
      <c r="N2502" s="3">
        <v>0.39810000000000001</v>
      </c>
      <c r="O2502" s="3">
        <v>0.2535</v>
      </c>
      <c r="P2502" s="4">
        <f>$L2502*IF($J2502="",$I2502,VLOOKUP($J2502,margin_ranges!$E$5:$F$10,2,FALSE))</f>
        <v>239.07999999999998</v>
      </c>
      <c r="Q2502">
        <f>SUMIF($C$2:$C$4819,$C2502,$P$2:$P7319)/SUMIF($C$2:$C$4819,$C2502,$L$2:$L$4819)</f>
        <v>0.32565712314591233</v>
      </c>
    </row>
    <row r="2503" spans="1:17" hidden="1" x14ac:dyDescent="0.3">
      <c r="A2503" t="s">
        <v>11502</v>
      </c>
      <c r="B2503" t="s">
        <v>6452</v>
      </c>
      <c r="C2503" t="s">
        <v>6453</v>
      </c>
      <c r="D2503" t="s">
        <v>6484</v>
      </c>
      <c r="E2503" t="s">
        <v>6485</v>
      </c>
      <c r="F2503" t="s">
        <v>11511</v>
      </c>
      <c r="G2503" s="2">
        <v>32.395299999999999</v>
      </c>
      <c r="H2503" t="s">
        <v>11515</v>
      </c>
      <c r="I2503">
        <v>0.3</v>
      </c>
      <c r="K2503" s="3">
        <f t="shared" si="40"/>
        <v>0.32565712314591233</v>
      </c>
      <c r="L2503" s="4">
        <v>91</v>
      </c>
      <c r="M2503">
        <v>3</v>
      </c>
      <c r="N2503" s="3">
        <v>0.46250000000000002</v>
      </c>
      <c r="O2503" s="3">
        <v>0.2535</v>
      </c>
      <c r="P2503" s="4">
        <f>$L2503*IF($J2503="",$I2503,VLOOKUP($J2503,margin_ranges!$E$5:$F$10,2,FALSE))</f>
        <v>27.3</v>
      </c>
      <c r="Q2503">
        <f>SUMIF($C$2:$C$4819,$C2503,$P$2:$P7320)/SUMIF($C$2:$C$4819,$C2503,$L$2:$L$4819)</f>
        <v>0.32565712314591233</v>
      </c>
    </row>
    <row r="2504" spans="1:17" hidden="1" x14ac:dyDescent="0.3">
      <c r="A2504" t="s">
        <v>11502</v>
      </c>
      <c r="B2504" t="s">
        <v>6452</v>
      </c>
      <c r="C2504" t="s">
        <v>6453</v>
      </c>
      <c r="D2504" t="s">
        <v>6486</v>
      </c>
      <c r="E2504" t="s">
        <v>6487</v>
      </c>
      <c r="F2504" t="s">
        <v>11511</v>
      </c>
      <c r="G2504" s="2">
        <v>32.395299999999999</v>
      </c>
      <c r="H2504" t="s">
        <v>11512</v>
      </c>
      <c r="I2504">
        <v>0.3</v>
      </c>
      <c r="K2504" s="3">
        <f t="shared" si="40"/>
        <v>0.32565712314591233</v>
      </c>
      <c r="L2504" s="4">
        <v>8</v>
      </c>
      <c r="M2504">
        <v>0</v>
      </c>
      <c r="N2504" s="3">
        <v>2.9700000000000001E-2</v>
      </c>
      <c r="O2504" s="3">
        <v>0.2535</v>
      </c>
      <c r="P2504" s="4">
        <f>$L2504*IF($J2504="",$I2504,VLOOKUP($J2504,margin_ranges!$E$5:$F$10,2,FALSE))</f>
        <v>2.4</v>
      </c>
      <c r="Q2504">
        <f>SUMIF($C$2:$C$4819,$C2504,$P$2:$P7321)/SUMIF($C$2:$C$4819,$C2504,$L$2:$L$4819)</f>
        <v>0.32565712314591233</v>
      </c>
    </row>
    <row r="2505" spans="1:17" hidden="1" x14ac:dyDescent="0.3">
      <c r="A2505" t="s">
        <v>11502</v>
      </c>
      <c r="B2505" t="s">
        <v>6452</v>
      </c>
      <c r="C2505" t="s">
        <v>6453</v>
      </c>
      <c r="D2505" t="s">
        <v>6488</v>
      </c>
      <c r="E2505" t="s">
        <v>6489</v>
      </c>
      <c r="F2505" t="s">
        <v>11513</v>
      </c>
      <c r="G2505" s="2">
        <v>32.395299999999999</v>
      </c>
      <c r="H2505" t="s">
        <v>11516</v>
      </c>
      <c r="I2505">
        <v>0.43</v>
      </c>
      <c r="K2505" s="3">
        <f t="shared" si="40"/>
        <v>0.32565712314591233</v>
      </c>
      <c r="L2505" s="4">
        <v>68</v>
      </c>
      <c r="M2505">
        <v>2</v>
      </c>
      <c r="N2505" s="3">
        <v>9.6699999999999994E-2</v>
      </c>
      <c r="O2505" s="3">
        <v>0.2535</v>
      </c>
      <c r="P2505" s="4">
        <f>$L2505*IF($J2505="",$I2505,VLOOKUP($J2505,margin_ranges!$E$5:$F$10,2,FALSE))</f>
        <v>29.24</v>
      </c>
      <c r="Q2505">
        <f>SUMIF($C$2:$C$4819,$C2505,$P$2:$P7322)/SUMIF($C$2:$C$4819,$C2505,$L$2:$L$4819)</f>
        <v>0.32565712314591233</v>
      </c>
    </row>
    <row r="2506" spans="1:17" hidden="1" x14ac:dyDescent="0.3">
      <c r="A2506" t="s">
        <v>11502</v>
      </c>
      <c r="B2506" t="s">
        <v>6452</v>
      </c>
      <c r="C2506" t="s">
        <v>6453</v>
      </c>
      <c r="D2506" t="s">
        <v>6490</v>
      </c>
      <c r="E2506" t="s">
        <v>6491</v>
      </c>
      <c r="F2506" t="s">
        <v>11513</v>
      </c>
      <c r="G2506" s="2">
        <v>32.395299999999999</v>
      </c>
      <c r="H2506" t="s">
        <v>11517</v>
      </c>
      <c r="I2506">
        <v>0.2</v>
      </c>
      <c r="K2506" s="3">
        <f t="shared" si="40"/>
        <v>0.32565712314591233</v>
      </c>
      <c r="L2506" s="4">
        <v>87</v>
      </c>
      <c r="M2506">
        <v>3</v>
      </c>
      <c r="N2506" s="3">
        <v>0.1124</v>
      </c>
      <c r="O2506" s="3">
        <v>0.2535</v>
      </c>
      <c r="P2506" s="4">
        <f>$L2506*IF($J2506="",$I2506,VLOOKUP($J2506,margin_ranges!$E$5:$F$10,2,FALSE))</f>
        <v>17.400000000000002</v>
      </c>
      <c r="Q2506">
        <f>SUMIF($C$2:$C$4819,$C2506,$P$2:$P7323)/SUMIF($C$2:$C$4819,$C2506,$L$2:$L$4819)</f>
        <v>0.32565712314591233</v>
      </c>
    </row>
    <row r="2507" spans="1:17" hidden="1" x14ac:dyDescent="0.3">
      <c r="A2507" t="s">
        <v>11502</v>
      </c>
      <c r="B2507" t="s">
        <v>6452</v>
      </c>
      <c r="C2507" s="1" t="s">
        <v>6453</v>
      </c>
      <c r="D2507" s="1" t="s">
        <v>6492</v>
      </c>
      <c r="E2507" t="s">
        <v>6493</v>
      </c>
      <c r="F2507" t="s">
        <v>11511</v>
      </c>
      <c r="G2507" s="2">
        <v>32.395299999999999</v>
      </c>
      <c r="H2507" t="s">
        <v>11516</v>
      </c>
      <c r="I2507">
        <v>0.43</v>
      </c>
      <c r="K2507" s="3">
        <f t="shared" si="40"/>
        <v>0.32565712314591233</v>
      </c>
      <c r="L2507" s="4">
        <v>148</v>
      </c>
      <c r="M2507">
        <v>5</v>
      </c>
      <c r="N2507" s="3">
        <v>0.18579999999999999</v>
      </c>
      <c r="O2507" s="3">
        <v>0.2535</v>
      </c>
      <c r="P2507" s="4">
        <f>$L2507*IF($J2507="",$I2507,VLOOKUP($J2507,margin_ranges!$E$5:$F$10,2,FALSE))</f>
        <v>63.64</v>
      </c>
      <c r="Q2507">
        <f>SUMIF($C$2:$C$4819,$C2507,$P$2:$P7324)/SUMIF($C$2:$C$4819,$C2507,$L$2:$L$4819)</f>
        <v>0.32565712314591233</v>
      </c>
    </row>
    <row r="2508" spans="1:17" hidden="1" x14ac:dyDescent="0.3">
      <c r="A2508" t="s">
        <v>11502</v>
      </c>
      <c r="B2508" t="s">
        <v>5713</v>
      </c>
      <c r="C2508" t="s">
        <v>5729</v>
      </c>
      <c r="D2508" t="s">
        <v>5730</v>
      </c>
      <c r="E2508" t="s">
        <v>5731</v>
      </c>
      <c r="F2508" t="s">
        <v>11513</v>
      </c>
      <c r="G2508" s="2">
        <v>24.650600000000001</v>
      </c>
      <c r="H2508" t="s">
        <v>11512</v>
      </c>
      <c r="I2508">
        <v>0.3</v>
      </c>
      <c r="K2508" s="3">
        <f t="shared" si="40"/>
        <v>0.41006882049321358</v>
      </c>
      <c r="L2508" s="4">
        <v>248</v>
      </c>
      <c r="M2508">
        <v>5</v>
      </c>
      <c r="N2508" s="3">
        <v>0.8901</v>
      </c>
      <c r="O2508" s="3">
        <v>0.248</v>
      </c>
      <c r="P2508" s="4">
        <f>$L2508*IF($J2508="",$I2508,VLOOKUP($J2508,margin_ranges!$E$5:$F$10,2,FALSE))</f>
        <v>74.399999999999991</v>
      </c>
      <c r="Q2508">
        <f>SUMIF($C$2:$C$4819,$C2508,$P$2:$P7325)/SUMIF($C$2:$C$4819,$C2508,$L$2:$L$4819)</f>
        <v>0.41006882049321358</v>
      </c>
    </row>
    <row r="2509" spans="1:17" hidden="1" x14ac:dyDescent="0.3">
      <c r="A2509" t="s">
        <v>11502</v>
      </c>
      <c r="B2509" t="s">
        <v>5713</v>
      </c>
      <c r="C2509" t="s">
        <v>5729</v>
      </c>
      <c r="D2509" t="s">
        <v>5732</v>
      </c>
      <c r="E2509" t="s">
        <v>5733</v>
      </c>
      <c r="F2509" t="s">
        <v>11513</v>
      </c>
      <c r="G2509" s="2">
        <v>24.650600000000001</v>
      </c>
      <c r="H2509" t="s">
        <v>11516</v>
      </c>
      <c r="I2509">
        <v>0.43</v>
      </c>
      <c r="K2509" s="3">
        <f t="shared" si="40"/>
        <v>0.41006882049321358</v>
      </c>
      <c r="L2509" s="4">
        <v>4429</v>
      </c>
      <c r="M2509">
        <v>85</v>
      </c>
      <c r="N2509" s="3">
        <v>0.16800000000000001</v>
      </c>
      <c r="O2509" s="3">
        <v>0.248</v>
      </c>
      <c r="P2509" s="4">
        <f>$L2509*IF($J2509="",$I2509,VLOOKUP($J2509,margin_ranges!$E$5:$F$10,2,FALSE))</f>
        <v>1904.47</v>
      </c>
      <c r="Q2509">
        <f>SUMIF($C$2:$C$4819,$C2509,$P$2:$P7326)/SUMIF($C$2:$C$4819,$C2509,$L$2:$L$4819)</f>
        <v>0.41006882049321358</v>
      </c>
    </row>
    <row r="2510" spans="1:17" hidden="1" x14ac:dyDescent="0.3">
      <c r="A2510" t="s">
        <v>11502</v>
      </c>
      <c r="B2510" t="s">
        <v>5713</v>
      </c>
      <c r="C2510" t="s">
        <v>5729</v>
      </c>
      <c r="D2510" t="s">
        <v>5734</v>
      </c>
      <c r="E2510" t="s">
        <v>5735</v>
      </c>
      <c r="F2510" t="s">
        <v>11513</v>
      </c>
      <c r="G2510" s="2">
        <v>24.650600000000001</v>
      </c>
      <c r="H2510" t="s">
        <v>11515</v>
      </c>
      <c r="I2510">
        <v>0.3</v>
      </c>
      <c r="K2510" s="3">
        <f t="shared" si="40"/>
        <v>0.41006882049321358</v>
      </c>
      <c r="L2510" s="4">
        <v>554</v>
      </c>
      <c r="M2510">
        <v>11</v>
      </c>
      <c r="N2510" s="3">
        <v>0.1333</v>
      </c>
      <c r="O2510" s="3">
        <v>0.248</v>
      </c>
      <c r="P2510" s="4">
        <f>$L2510*IF($J2510="",$I2510,VLOOKUP($J2510,margin_ranges!$E$5:$F$10,2,FALSE))</f>
        <v>166.2</v>
      </c>
      <c r="Q2510">
        <f>SUMIF($C$2:$C$4819,$C2510,$P$2:$P7327)/SUMIF($C$2:$C$4819,$C2510,$L$2:$L$4819)</f>
        <v>0.41006882049321358</v>
      </c>
    </row>
    <row r="2511" spans="1:17" hidden="1" x14ac:dyDescent="0.3">
      <c r="A2511" t="s">
        <v>11502</v>
      </c>
      <c r="B2511" t="s">
        <v>3918</v>
      </c>
      <c r="C2511" t="s">
        <v>3925</v>
      </c>
      <c r="D2511" t="s">
        <v>3926</v>
      </c>
      <c r="E2511" t="s">
        <v>3927</v>
      </c>
      <c r="F2511" t="s">
        <v>11511</v>
      </c>
      <c r="G2511" s="2">
        <v>36.749000000000002</v>
      </c>
      <c r="H2511" t="s">
        <v>11512</v>
      </c>
      <c r="I2511">
        <v>0.3</v>
      </c>
      <c r="K2511" s="3">
        <f t="shared" si="40"/>
        <v>0.3</v>
      </c>
      <c r="L2511" s="4">
        <v>14</v>
      </c>
      <c r="M2511">
        <v>80</v>
      </c>
      <c r="N2511" s="3">
        <v>6.08E-2</v>
      </c>
      <c r="O2511" s="3">
        <v>6.4500000000000002E-2</v>
      </c>
      <c r="P2511" s="4">
        <f>$L2511*IF($J2511="",$I2511,VLOOKUP($J2511,margin_ranges!$E$5:$F$10,2,FALSE))</f>
        <v>4.2</v>
      </c>
      <c r="Q2511">
        <f>SUMIF($C$2:$C$4819,$C2511,$P$2:$P7328)/SUMIF($C$2:$C$4819,$C2511,$L$2:$L$4819)</f>
        <v>0.3</v>
      </c>
    </row>
    <row r="2512" spans="1:17" hidden="1" x14ac:dyDescent="0.3">
      <c r="A2512" t="s">
        <v>11502</v>
      </c>
      <c r="B2512" t="s">
        <v>6494</v>
      </c>
      <c r="C2512" t="s">
        <v>6495</v>
      </c>
      <c r="D2512" t="s">
        <v>6496</v>
      </c>
      <c r="E2512" t="s">
        <v>6497</v>
      </c>
      <c r="F2512" t="s">
        <v>11513</v>
      </c>
      <c r="G2512" s="2">
        <v>15</v>
      </c>
      <c r="H2512" t="s">
        <v>11515</v>
      </c>
      <c r="I2512">
        <v>0.3</v>
      </c>
      <c r="K2512" s="3">
        <f t="shared" si="40"/>
        <v>0.3</v>
      </c>
      <c r="L2512" s="4">
        <v>2142</v>
      </c>
      <c r="M2512">
        <v>100</v>
      </c>
      <c r="N2512" s="3">
        <v>0.15329999999999999</v>
      </c>
      <c r="O2512" s="3">
        <v>0.1532</v>
      </c>
      <c r="P2512" s="4">
        <f>$L2512*IF($J2512="",$I2512,VLOOKUP($J2512,margin_ranges!$E$5:$F$10,2,FALSE))</f>
        <v>642.6</v>
      </c>
      <c r="Q2512">
        <f>SUMIF($C$2:$C$4819,$C2512,$P$2:$P7329)/SUMIF($C$2:$C$4819,$C2512,$L$2:$L$4819)</f>
        <v>0.3</v>
      </c>
    </row>
    <row r="2513" spans="1:17" hidden="1" x14ac:dyDescent="0.3">
      <c r="A2513" t="s">
        <v>11502</v>
      </c>
      <c r="B2513" t="s">
        <v>8256</v>
      </c>
      <c r="C2513" t="s">
        <v>6495</v>
      </c>
      <c r="D2513" t="s">
        <v>8336</v>
      </c>
      <c r="E2513" t="s">
        <v>8337</v>
      </c>
      <c r="F2513" t="s">
        <v>11511</v>
      </c>
      <c r="G2513" s="2">
        <v>25</v>
      </c>
      <c r="H2513" t="s">
        <v>11512</v>
      </c>
      <c r="I2513">
        <v>0.3</v>
      </c>
      <c r="K2513" s="3">
        <f t="shared" si="40"/>
        <v>0.3</v>
      </c>
      <c r="L2513" s="4">
        <v>57</v>
      </c>
      <c r="M2513">
        <v>32</v>
      </c>
      <c r="N2513" s="3">
        <v>0.45440000000000003</v>
      </c>
      <c r="O2513" s="3">
        <v>0.51239999999999997</v>
      </c>
      <c r="P2513" s="4">
        <f>$L2513*IF($J2513="",$I2513,VLOOKUP($J2513,margin_ranges!$E$5:$F$10,2,FALSE))</f>
        <v>17.099999999999998</v>
      </c>
      <c r="Q2513">
        <f>SUMIF($C$2:$C$4819,$C2513,$P$2:$P7330)/SUMIF($C$2:$C$4819,$C2513,$L$2:$L$4819)</f>
        <v>0.3</v>
      </c>
    </row>
    <row r="2514" spans="1:17" hidden="1" x14ac:dyDescent="0.3">
      <c r="A2514" t="s">
        <v>11502</v>
      </c>
      <c r="B2514" t="s">
        <v>8256</v>
      </c>
      <c r="C2514" t="s">
        <v>6495</v>
      </c>
      <c r="D2514" t="s">
        <v>8338</v>
      </c>
      <c r="E2514" t="s">
        <v>8339</v>
      </c>
      <c r="F2514" t="s">
        <v>11511</v>
      </c>
      <c r="G2514" s="2">
        <v>25</v>
      </c>
      <c r="H2514" t="s">
        <v>11512</v>
      </c>
      <c r="I2514">
        <v>0.3</v>
      </c>
      <c r="K2514" s="3">
        <f t="shared" si="40"/>
        <v>0.3</v>
      </c>
      <c r="L2514" s="4">
        <v>71</v>
      </c>
      <c r="M2514">
        <v>40</v>
      </c>
      <c r="N2514" s="3">
        <v>0.65439999999999998</v>
      </c>
      <c r="O2514" s="3">
        <v>0.51239999999999997</v>
      </c>
      <c r="P2514" s="4">
        <f>$L2514*IF($J2514="",$I2514,VLOOKUP($J2514,margin_ranges!$E$5:$F$10,2,FALSE))</f>
        <v>21.3</v>
      </c>
      <c r="Q2514">
        <f>SUMIF($C$2:$C$4819,$C2514,$P$2:$P7331)/SUMIF($C$2:$C$4819,$C2514,$L$2:$L$4819)</f>
        <v>0.3</v>
      </c>
    </row>
    <row r="2515" spans="1:17" hidden="1" x14ac:dyDescent="0.3">
      <c r="A2515" t="s">
        <v>11502</v>
      </c>
      <c r="B2515" t="s">
        <v>8256</v>
      </c>
      <c r="C2515" t="s">
        <v>6495</v>
      </c>
      <c r="D2515" s="1" t="s">
        <v>8340</v>
      </c>
      <c r="E2515" t="s">
        <v>8341</v>
      </c>
      <c r="F2515" t="s">
        <v>11511</v>
      </c>
      <c r="G2515" s="2">
        <v>25</v>
      </c>
      <c r="H2515" t="s">
        <v>11512</v>
      </c>
      <c r="I2515">
        <v>0.3</v>
      </c>
      <c r="K2515" s="3">
        <f t="shared" si="40"/>
        <v>0.3</v>
      </c>
      <c r="L2515" s="4">
        <v>48</v>
      </c>
      <c r="M2515">
        <v>27</v>
      </c>
      <c r="N2515" s="3">
        <v>0.44330000000000003</v>
      </c>
      <c r="O2515" s="3">
        <v>0.51239999999999997</v>
      </c>
      <c r="P2515" s="4">
        <f>$L2515*IF($J2515="",$I2515,VLOOKUP($J2515,margin_ranges!$E$5:$F$10,2,FALSE))</f>
        <v>14.399999999999999</v>
      </c>
      <c r="Q2515">
        <f>SUMIF($C$2:$C$4819,$C2515,$P$2:$P7332)/SUMIF($C$2:$C$4819,$C2515,$L$2:$L$4819)</f>
        <v>0.3</v>
      </c>
    </row>
    <row r="2516" spans="1:17" hidden="1" x14ac:dyDescent="0.3">
      <c r="A2516" t="s">
        <v>11502</v>
      </c>
      <c r="B2516" t="s">
        <v>6498</v>
      </c>
      <c r="C2516" t="s">
        <v>6499</v>
      </c>
      <c r="D2516" s="1" t="s">
        <v>6500</v>
      </c>
      <c r="E2516" t="s">
        <v>6501</v>
      </c>
      <c r="F2516" t="s">
        <v>11513</v>
      </c>
      <c r="G2516" s="2">
        <v>24.133299999999998</v>
      </c>
      <c r="H2516" t="s">
        <v>11515</v>
      </c>
      <c r="I2516">
        <v>0.3</v>
      </c>
      <c r="K2516" s="3">
        <f t="shared" si="40"/>
        <v>0.3</v>
      </c>
      <c r="L2516" s="4">
        <v>830</v>
      </c>
      <c r="M2516">
        <v>43</v>
      </c>
      <c r="N2516" s="3">
        <v>0.49109999999999998</v>
      </c>
      <c r="O2516" s="3">
        <v>0.23719999999999999</v>
      </c>
      <c r="P2516" s="4">
        <f>$L2516*IF($J2516="",$I2516,VLOOKUP($J2516,margin_ranges!$E$5:$F$10,2,FALSE))</f>
        <v>249</v>
      </c>
      <c r="Q2516">
        <f>SUMIF($C$2:$C$4819,$C2516,$P$2:$P7333)/SUMIF($C$2:$C$4819,$C2516,$L$2:$L$4819)</f>
        <v>0.3</v>
      </c>
    </row>
    <row r="2517" spans="1:17" hidden="1" x14ac:dyDescent="0.3">
      <c r="A2517" t="s">
        <v>11502</v>
      </c>
      <c r="B2517" t="s">
        <v>6498</v>
      </c>
      <c r="C2517" t="s">
        <v>6499</v>
      </c>
      <c r="D2517" t="s">
        <v>6502</v>
      </c>
      <c r="E2517" t="s">
        <v>6503</v>
      </c>
      <c r="F2517" t="s">
        <v>11511</v>
      </c>
      <c r="G2517" s="2">
        <v>24.133299999999998</v>
      </c>
      <c r="H2517" t="s">
        <v>11515</v>
      </c>
      <c r="I2517">
        <v>0.3</v>
      </c>
      <c r="K2517" s="3">
        <f t="shared" si="40"/>
        <v>0.3</v>
      </c>
      <c r="L2517" s="4">
        <v>97</v>
      </c>
      <c r="M2517">
        <v>5</v>
      </c>
      <c r="N2517" s="3">
        <v>0.1027</v>
      </c>
      <c r="O2517" s="3">
        <v>0.23719999999999999</v>
      </c>
      <c r="P2517" s="4">
        <f>$L2517*IF($J2517="",$I2517,VLOOKUP($J2517,margin_ranges!$E$5:$F$10,2,FALSE))</f>
        <v>29.099999999999998</v>
      </c>
      <c r="Q2517">
        <f>SUMIF($C$2:$C$4819,$C2517,$P$2:$P7334)/SUMIF($C$2:$C$4819,$C2517,$L$2:$L$4819)</f>
        <v>0.3</v>
      </c>
    </row>
    <row r="2518" spans="1:17" hidden="1" x14ac:dyDescent="0.3">
      <c r="A2518" t="s">
        <v>11502</v>
      </c>
      <c r="B2518" t="s">
        <v>6498</v>
      </c>
      <c r="C2518" t="s">
        <v>6499</v>
      </c>
      <c r="D2518" t="s">
        <v>6504</v>
      </c>
      <c r="E2518" t="s">
        <v>6505</v>
      </c>
      <c r="F2518" t="s">
        <v>11513</v>
      </c>
      <c r="G2518" s="2">
        <v>24.133299999999998</v>
      </c>
      <c r="H2518" t="s">
        <v>11512</v>
      </c>
      <c r="I2518">
        <v>0.3</v>
      </c>
      <c r="K2518" s="3">
        <f t="shared" si="40"/>
        <v>0.3</v>
      </c>
      <c r="L2518" s="4">
        <v>398</v>
      </c>
      <c r="M2518">
        <v>20</v>
      </c>
      <c r="N2518" s="3">
        <v>7.6300000000000007E-2</v>
      </c>
      <c r="O2518" s="3">
        <v>0.23719999999999999</v>
      </c>
      <c r="P2518" s="4">
        <f>$L2518*IF($J2518="",$I2518,VLOOKUP($J2518,margin_ranges!$E$5:$F$10,2,FALSE))</f>
        <v>119.39999999999999</v>
      </c>
      <c r="Q2518">
        <f>SUMIF($C$2:$C$4819,$C2518,$P$2:$P7335)/SUMIF($C$2:$C$4819,$C2518,$L$2:$L$4819)</f>
        <v>0.3</v>
      </c>
    </row>
    <row r="2519" spans="1:17" hidden="1" x14ac:dyDescent="0.3">
      <c r="A2519" t="s">
        <v>11502</v>
      </c>
      <c r="B2519" t="s">
        <v>6498</v>
      </c>
      <c r="C2519" t="s">
        <v>6499</v>
      </c>
      <c r="D2519" t="s">
        <v>6506</v>
      </c>
      <c r="E2519" t="s">
        <v>6507</v>
      </c>
      <c r="F2519" t="s">
        <v>11511</v>
      </c>
      <c r="G2519" s="2">
        <v>24.133299999999998</v>
      </c>
      <c r="H2519" t="s">
        <v>11515</v>
      </c>
      <c r="I2519">
        <v>0.3</v>
      </c>
      <c r="K2519" s="3">
        <f t="shared" si="40"/>
        <v>0.3</v>
      </c>
      <c r="L2519" s="4">
        <v>173</v>
      </c>
      <c r="M2519">
        <v>9</v>
      </c>
      <c r="N2519" s="3">
        <v>0.73499999999999999</v>
      </c>
      <c r="O2519" s="3">
        <v>0.23719999999999999</v>
      </c>
      <c r="P2519" s="4">
        <f>$L2519*IF($J2519="",$I2519,VLOOKUP($J2519,margin_ranges!$E$5:$F$10,2,FALSE))</f>
        <v>51.9</v>
      </c>
      <c r="Q2519">
        <f>SUMIF($C$2:$C$4819,$C2519,$P$2:$P7336)/SUMIF($C$2:$C$4819,$C2519,$L$2:$L$4819)</f>
        <v>0.3</v>
      </c>
    </row>
    <row r="2520" spans="1:17" hidden="1" x14ac:dyDescent="0.3">
      <c r="A2520" t="s">
        <v>11502</v>
      </c>
      <c r="B2520" t="s">
        <v>6498</v>
      </c>
      <c r="C2520" t="s">
        <v>6499</v>
      </c>
      <c r="D2520" t="s">
        <v>6508</v>
      </c>
      <c r="E2520" t="s">
        <v>6509</v>
      </c>
      <c r="F2520" t="s">
        <v>11513</v>
      </c>
      <c r="G2520" s="2">
        <v>24.133299999999998</v>
      </c>
      <c r="H2520" t="s">
        <v>11512</v>
      </c>
      <c r="I2520">
        <v>0.3</v>
      </c>
      <c r="K2520" s="3">
        <f t="shared" si="40"/>
        <v>0.3</v>
      </c>
      <c r="L2520" s="4">
        <v>451</v>
      </c>
      <c r="M2520">
        <v>23</v>
      </c>
      <c r="N2520" s="3">
        <v>5.2900000000000003E-2</v>
      </c>
      <c r="O2520" s="3">
        <v>0.23719999999999999</v>
      </c>
      <c r="P2520" s="4">
        <f>$L2520*IF($J2520="",$I2520,VLOOKUP($J2520,margin_ranges!$E$5:$F$10,2,FALSE))</f>
        <v>135.29999999999998</v>
      </c>
      <c r="Q2520">
        <f>SUMIF($C$2:$C$4819,$C2520,$P$2:$P7337)/SUMIF($C$2:$C$4819,$C2520,$L$2:$L$4819)</f>
        <v>0.3</v>
      </c>
    </row>
    <row r="2521" spans="1:17" hidden="1" x14ac:dyDescent="0.3">
      <c r="A2521" t="s">
        <v>11502</v>
      </c>
      <c r="B2521" t="s">
        <v>1360</v>
      </c>
      <c r="C2521" t="s">
        <v>1905</v>
      </c>
      <c r="D2521" t="s">
        <v>1906</v>
      </c>
      <c r="E2521" t="s">
        <v>1907</v>
      </c>
      <c r="F2521" t="s">
        <v>11511</v>
      </c>
      <c r="G2521" s="2">
        <v>19.547999999999998</v>
      </c>
      <c r="H2521" t="s">
        <v>11512</v>
      </c>
      <c r="I2521">
        <v>0.3</v>
      </c>
      <c r="K2521" s="3">
        <f t="shared" si="40"/>
        <v>0.3</v>
      </c>
      <c r="L2521" s="4">
        <v>27</v>
      </c>
      <c r="M2521">
        <v>22</v>
      </c>
      <c r="N2521" s="3">
        <v>0.2495</v>
      </c>
      <c r="O2521" s="3">
        <v>0.2742</v>
      </c>
      <c r="P2521" s="4">
        <f>$L2521*IF($J2521="",$I2521,VLOOKUP($J2521,margin_ranges!$E$5:$F$10,2,FALSE))</f>
        <v>8.1</v>
      </c>
      <c r="Q2521">
        <f>SUMIF($C$2:$C$4819,$C2521,$P$2:$P7338)/SUMIF($C$2:$C$4819,$C2521,$L$2:$L$4819)</f>
        <v>0.3</v>
      </c>
    </row>
    <row r="2522" spans="1:17" hidden="1" x14ac:dyDescent="0.3">
      <c r="A2522" t="s">
        <v>11502</v>
      </c>
      <c r="B2522" t="s">
        <v>1360</v>
      </c>
      <c r="C2522" t="s">
        <v>1905</v>
      </c>
      <c r="D2522" s="1" t="s">
        <v>1908</v>
      </c>
      <c r="E2522" t="s">
        <v>1909</v>
      </c>
      <c r="F2522" t="s">
        <v>11511</v>
      </c>
      <c r="G2522" s="2">
        <v>19.547999999999998</v>
      </c>
      <c r="H2522" t="s">
        <v>11512</v>
      </c>
      <c r="I2522">
        <v>0.3</v>
      </c>
      <c r="K2522" s="3">
        <f t="shared" si="40"/>
        <v>0.3</v>
      </c>
      <c r="L2522" s="4">
        <v>24</v>
      </c>
      <c r="M2522">
        <v>19</v>
      </c>
      <c r="N2522" s="3">
        <v>0.29449999999999998</v>
      </c>
      <c r="O2522" s="3">
        <v>0.2742</v>
      </c>
      <c r="P2522" s="4">
        <f>$L2522*IF($J2522="",$I2522,VLOOKUP($J2522,margin_ranges!$E$5:$F$10,2,FALSE))</f>
        <v>7.1999999999999993</v>
      </c>
      <c r="Q2522">
        <f>SUMIF($C$2:$C$4819,$C2522,$P$2:$P7339)/SUMIF($C$2:$C$4819,$C2522,$L$2:$L$4819)</f>
        <v>0.3</v>
      </c>
    </row>
    <row r="2523" spans="1:17" hidden="1" x14ac:dyDescent="0.3">
      <c r="A2523" t="s">
        <v>11502</v>
      </c>
      <c r="B2523" t="s">
        <v>1360</v>
      </c>
      <c r="C2523" t="s">
        <v>1905</v>
      </c>
      <c r="D2523" s="1" t="s">
        <v>1910</v>
      </c>
      <c r="E2523" t="s">
        <v>1911</v>
      </c>
      <c r="F2523" t="s">
        <v>11511</v>
      </c>
      <c r="G2523" s="2">
        <v>19.547999999999998</v>
      </c>
      <c r="H2523" t="s">
        <v>11512</v>
      </c>
      <c r="I2523">
        <v>0.3</v>
      </c>
      <c r="K2523" s="3">
        <f t="shared" si="40"/>
        <v>0.3</v>
      </c>
      <c r="L2523" s="4">
        <v>23</v>
      </c>
      <c r="M2523">
        <v>19</v>
      </c>
      <c r="N2523" s="3">
        <v>0.29509999999999997</v>
      </c>
      <c r="O2523" s="3">
        <v>0.2742</v>
      </c>
      <c r="P2523" s="4">
        <f>$L2523*IF($J2523="",$I2523,VLOOKUP($J2523,margin_ranges!$E$5:$F$10,2,FALSE))</f>
        <v>6.8999999999999995</v>
      </c>
      <c r="Q2523">
        <f>SUMIF($C$2:$C$4819,$C2523,$P$2:$P7340)/SUMIF($C$2:$C$4819,$C2523,$L$2:$L$4819)</f>
        <v>0.3</v>
      </c>
    </row>
    <row r="2524" spans="1:17" hidden="1" x14ac:dyDescent="0.3">
      <c r="A2524" t="s">
        <v>11502</v>
      </c>
      <c r="B2524" t="s">
        <v>1360</v>
      </c>
      <c r="C2524" t="s">
        <v>1905</v>
      </c>
      <c r="D2524" t="s">
        <v>1912</v>
      </c>
      <c r="E2524" t="s">
        <v>1913</v>
      </c>
      <c r="F2524" t="s">
        <v>11511</v>
      </c>
      <c r="G2524" s="2">
        <v>19.547999999999998</v>
      </c>
      <c r="H2524" t="s">
        <v>11512</v>
      </c>
      <c r="I2524">
        <v>0.3</v>
      </c>
      <c r="K2524" s="3">
        <f t="shared" si="40"/>
        <v>0.3</v>
      </c>
      <c r="L2524" s="4">
        <v>49</v>
      </c>
      <c r="M2524">
        <v>40</v>
      </c>
      <c r="N2524" s="3">
        <v>0.27039999999999997</v>
      </c>
      <c r="O2524" s="3">
        <v>0.2742</v>
      </c>
      <c r="P2524" s="4">
        <f>$L2524*IF($J2524="",$I2524,VLOOKUP($J2524,margin_ranges!$E$5:$F$10,2,FALSE))</f>
        <v>14.7</v>
      </c>
      <c r="Q2524">
        <f>SUMIF($C$2:$C$4819,$C2524,$P$2:$P7341)/SUMIF($C$2:$C$4819,$C2524,$L$2:$L$4819)</f>
        <v>0.3</v>
      </c>
    </row>
    <row r="2525" spans="1:17" hidden="1" x14ac:dyDescent="0.3">
      <c r="A2525" t="s">
        <v>11502</v>
      </c>
      <c r="B2525" t="s">
        <v>1360</v>
      </c>
      <c r="C2525" t="s">
        <v>1914</v>
      </c>
      <c r="D2525" t="s">
        <v>1915</v>
      </c>
      <c r="E2525" t="s">
        <v>1916</v>
      </c>
      <c r="F2525" t="s">
        <v>11511</v>
      </c>
      <c r="G2525" s="2">
        <v>20.515000000000001</v>
      </c>
      <c r="H2525" t="s">
        <v>11512</v>
      </c>
      <c r="I2525">
        <v>0.3</v>
      </c>
      <c r="K2525" s="3">
        <f t="shared" si="40"/>
        <v>0.3</v>
      </c>
      <c r="L2525" s="4">
        <v>28</v>
      </c>
      <c r="M2525">
        <v>15</v>
      </c>
      <c r="N2525" s="3">
        <v>0.27779999999999999</v>
      </c>
      <c r="O2525" s="3">
        <v>0.2898</v>
      </c>
      <c r="P2525" s="4">
        <f>$L2525*IF($J2525="",$I2525,VLOOKUP($J2525,margin_ranges!$E$5:$F$10,2,FALSE))</f>
        <v>8.4</v>
      </c>
      <c r="Q2525">
        <f>SUMIF($C$2:$C$4819,$C2525,$P$2:$P7342)/SUMIF($C$2:$C$4819,$C2525,$L$2:$L$4819)</f>
        <v>0.3</v>
      </c>
    </row>
    <row r="2526" spans="1:17" hidden="1" x14ac:dyDescent="0.3">
      <c r="A2526" t="s">
        <v>11502</v>
      </c>
      <c r="B2526" t="s">
        <v>1360</v>
      </c>
      <c r="C2526" t="s">
        <v>1914</v>
      </c>
      <c r="D2526" t="s">
        <v>1917</v>
      </c>
      <c r="E2526" t="s">
        <v>1918</v>
      </c>
      <c r="F2526" t="s">
        <v>11511</v>
      </c>
      <c r="G2526" s="2">
        <v>20.515000000000001</v>
      </c>
      <c r="H2526" t="s">
        <v>11512</v>
      </c>
      <c r="I2526">
        <v>0.3</v>
      </c>
      <c r="K2526" s="3">
        <f t="shared" si="40"/>
        <v>0.3</v>
      </c>
      <c r="L2526" s="4">
        <v>31</v>
      </c>
      <c r="M2526">
        <v>17</v>
      </c>
      <c r="N2526" s="3">
        <v>0.3155</v>
      </c>
      <c r="O2526" s="3">
        <v>0.2898</v>
      </c>
      <c r="P2526" s="4">
        <f>$L2526*IF($J2526="",$I2526,VLOOKUP($J2526,margin_ranges!$E$5:$F$10,2,FALSE))</f>
        <v>9.2999999999999989</v>
      </c>
      <c r="Q2526">
        <f>SUMIF($C$2:$C$4819,$C2526,$P$2:$P7343)/SUMIF($C$2:$C$4819,$C2526,$L$2:$L$4819)</f>
        <v>0.3</v>
      </c>
    </row>
    <row r="2527" spans="1:17" hidden="1" x14ac:dyDescent="0.3">
      <c r="A2527" t="s">
        <v>11502</v>
      </c>
      <c r="B2527" t="s">
        <v>1360</v>
      </c>
      <c r="C2527" t="s">
        <v>1914</v>
      </c>
      <c r="D2527" t="s">
        <v>1919</v>
      </c>
      <c r="E2527" t="s">
        <v>1920</v>
      </c>
      <c r="F2527" t="s">
        <v>11511</v>
      </c>
      <c r="G2527" s="2">
        <v>20.515000000000001</v>
      </c>
      <c r="H2527" t="s">
        <v>11512</v>
      </c>
      <c r="I2527">
        <v>0.3</v>
      </c>
      <c r="K2527" s="3">
        <f t="shared" si="40"/>
        <v>0.3</v>
      </c>
      <c r="L2527" s="4">
        <v>40</v>
      </c>
      <c r="M2527">
        <v>22</v>
      </c>
      <c r="N2527" s="3">
        <v>0.26300000000000001</v>
      </c>
      <c r="O2527" s="3">
        <v>0.2898</v>
      </c>
      <c r="P2527" s="4">
        <f>$L2527*IF($J2527="",$I2527,VLOOKUP($J2527,margin_ranges!$E$5:$F$10,2,FALSE))</f>
        <v>12</v>
      </c>
      <c r="Q2527">
        <f>SUMIF($C$2:$C$4819,$C2527,$P$2:$P7344)/SUMIF($C$2:$C$4819,$C2527,$L$2:$L$4819)</f>
        <v>0.3</v>
      </c>
    </row>
    <row r="2528" spans="1:17" hidden="1" x14ac:dyDescent="0.3">
      <c r="A2528" t="s">
        <v>11502</v>
      </c>
      <c r="B2528" t="s">
        <v>1360</v>
      </c>
      <c r="C2528" t="s">
        <v>1914</v>
      </c>
      <c r="D2528" t="s">
        <v>1921</v>
      </c>
      <c r="E2528" t="s">
        <v>1922</v>
      </c>
      <c r="F2528" t="s">
        <v>11511</v>
      </c>
      <c r="G2528" s="2">
        <v>20.515000000000001</v>
      </c>
      <c r="H2528" t="s">
        <v>11512</v>
      </c>
      <c r="I2528">
        <v>0.3</v>
      </c>
      <c r="K2528" s="3">
        <f t="shared" si="40"/>
        <v>0.3</v>
      </c>
      <c r="L2528" s="4">
        <v>88</v>
      </c>
      <c r="M2528">
        <v>47</v>
      </c>
      <c r="N2528" s="3">
        <v>0.2994</v>
      </c>
      <c r="O2528" s="3">
        <v>0.2898</v>
      </c>
      <c r="P2528" s="4">
        <f>$L2528*IF($J2528="",$I2528,VLOOKUP($J2528,margin_ranges!$E$5:$F$10,2,FALSE))</f>
        <v>26.4</v>
      </c>
      <c r="Q2528">
        <f>SUMIF($C$2:$C$4819,$C2528,$P$2:$P7345)/SUMIF($C$2:$C$4819,$C2528,$L$2:$L$4819)</f>
        <v>0.3</v>
      </c>
    </row>
    <row r="2529" spans="1:17" hidden="1" x14ac:dyDescent="0.3">
      <c r="A2529" t="s">
        <v>11502</v>
      </c>
      <c r="B2529" t="s">
        <v>6510</v>
      </c>
      <c r="C2529" t="s">
        <v>6511</v>
      </c>
      <c r="D2529" t="s">
        <v>6512</v>
      </c>
      <c r="E2529" t="s">
        <v>6513</v>
      </c>
      <c r="F2529" t="s">
        <v>11511</v>
      </c>
      <c r="G2529" s="2">
        <v>25</v>
      </c>
      <c r="H2529" t="s">
        <v>11512</v>
      </c>
      <c r="I2529">
        <v>0.3</v>
      </c>
      <c r="K2529" s="3">
        <f t="shared" si="40"/>
        <v>0.3</v>
      </c>
      <c r="L2529" s="4">
        <v>39</v>
      </c>
      <c r="M2529">
        <v>23</v>
      </c>
      <c r="N2529" s="3">
        <v>0.1386</v>
      </c>
      <c r="O2529" s="3">
        <v>0.1855</v>
      </c>
      <c r="P2529" s="4">
        <f>$L2529*IF($J2529="",$I2529,VLOOKUP($J2529,margin_ranges!$E$5:$F$10,2,FALSE))</f>
        <v>11.7</v>
      </c>
      <c r="Q2529">
        <f>SUMIF($C$2:$C$4819,$C2529,$P$2:$P7346)/SUMIF($C$2:$C$4819,$C2529,$L$2:$L$4819)</f>
        <v>0.3</v>
      </c>
    </row>
    <row r="2530" spans="1:17" hidden="1" x14ac:dyDescent="0.3">
      <c r="A2530" t="s">
        <v>11502</v>
      </c>
      <c r="B2530" t="s">
        <v>6510</v>
      </c>
      <c r="C2530" t="s">
        <v>6511</v>
      </c>
      <c r="D2530" t="s">
        <v>6514</v>
      </c>
      <c r="E2530" t="s">
        <v>6515</v>
      </c>
      <c r="F2530" t="s">
        <v>11511</v>
      </c>
      <c r="G2530" s="2">
        <v>25</v>
      </c>
      <c r="H2530" t="s">
        <v>11512</v>
      </c>
      <c r="I2530">
        <v>0.3</v>
      </c>
      <c r="K2530" s="3">
        <f t="shared" si="40"/>
        <v>0.3</v>
      </c>
      <c r="L2530" s="4">
        <v>59</v>
      </c>
      <c r="M2530">
        <v>36</v>
      </c>
      <c r="N2530" s="3">
        <v>0.16339999999999999</v>
      </c>
      <c r="O2530" s="3">
        <v>0.1855</v>
      </c>
      <c r="P2530" s="4">
        <f>$L2530*IF($J2530="",$I2530,VLOOKUP($J2530,margin_ranges!$E$5:$F$10,2,FALSE))</f>
        <v>17.7</v>
      </c>
      <c r="Q2530">
        <f>SUMIF($C$2:$C$4819,$C2530,$P$2:$P7347)/SUMIF($C$2:$C$4819,$C2530,$L$2:$L$4819)</f>
        <v>0.3</v>
      </c>
    </row>
    <row r="2531" spans="1:17" hidden="1" x14ac:dyDescent="0.3">
      <c r="A2531" t="s">
        <v>11502</v>
      </c>
      <c r="B2531" t="s">
        <v>6510</v>
      </c>
      <c r="C2531" t="s">
        <v>6511</v>
      </c>
      <c r="D2531" t="s">
        <v>6516</v>
      </c>
      <c r="E2531" t="s">
        <v>6517</v>
      </c>
      <c r="F2531" t="s">
        <v>11511</v>
      </c>
      <c r="G2531" s="2">
        <v>25</v>
      </c>
      <c r="H2531" t="s">
        <v>11512</v>
      </c>
      <c r="I2531">
        <v>0.3</v>
      </c>
      <c r="K2531" s="3">
        <f t="shared" si="40"/>
        <v>0.3</v>
      </c>
      <c r="L2531" s="4">
        <v>38</v>
      </c>
      <c r="M2531">
        <v>23</v>
      </c>
      <c r="N2531" s="3">
        <v>0.3165</v>
      </c>
      <c r="O2531" s="3">
        <v>0.1855</v>
      </c>
      <c r="P2531" s="4">
        <f>$L2531*IF($J2531="",$I2531,VLOOKUP($J2531,margin_ranges!$E$5:$F$10,2,FALSE))</f>
        <v>11.4</v>
      </c>
      <c r="Q2531">
        <f>SUMIF($C$2:$C$4819,$C2531,$P$2:$P7348)/SUMIF($C$2:$C$4819,$C2531,$L$2:$L$4819)</f>
        <v>0.3</v>
      </c>
    </row>
    <row r="2532" spans="1:17" hidden="1" x14ac:dyDescent="0.3">
      <c r="A2532" t="s">
        <v>11502</v>
      </c>
      <c r="B2532" t="s">
        <v>6510</v>
      </c>
      <c r="C2532" t="s">
        <v>6511</v>
      </c>
      <c r="D2532" s="1" t="s">
        <v>6518</v>
      </c>
      <c r="E2532" t="s">
        <v>6519</v>
      </c>
      <c r="F2532" t="s">
        <v>11511</v>
      </c>
      <c r="G2532" s="2">
        <v>25</v>
      </c>
      <c r="H2532" t="s">
        <v>11512</v>
      </c>
      <c r="I2532">
        <v>0.3</v>
      </c>
      <c r="K2532" s="3">
        <f t="shared" si="40"/>
        <v>0.3</v>
      </c>
      <c r="L2532" s="4">
        <v>16</v>
      </c>
      <c r="M2532">
        <v>10</v>
      </c>
      <c r="N2532" s="3">
        <v>0.1298</v>
      </c>
      <c r="O2532" s="3">
        <v>0.1855</v>
      </c>
      <c r="P2532" s="4">
        <f>$L2532*IF($J2532="",$I2532,VLOOKUP($J2532,margin_ranges!$E$5:$F$10,2,FALSE))</f>
        <v>4.8</v>
      </c>
      <c r="Q2532">
        <f>SUMIF($C$2:$C$4819,$C2532,$P$2:$P7349)/SUMIF($C$2:$C$4819,$C2532,$L$2:$L$4819)</f>
        <v>0.3</v>
      </c>
    </row>
    <row r="2533" spans="1:17" hidden="1" x14ac:dyDescent="0.3">
      <c r="A2533" t="s">
        <v>11502</v>
      </c>
      <c r="B2533" t="s">
        <v>6510</v>
      </c>
      <c r="C2533" t="s">
        <v>6511</v>
      </c>
      <c r="D2533" t="s">
        <v>6520</v>
      </c>
      <c r="E2533" t="s">
        <v>6521</v>
      </c>
      <c r="F2533" t="s">
        <v>11511</v>
      </c>
      <c r="G2533" s="2">
        <v>25</v>
      </c>
      <c r="H2533" t="s">
        <v>11512</v>
      </c>
      <c r="I2533">
        <v>0.3</v>
      </c>
      <c r="K2533" s="3">
        <f t="shared" si="40"/>
        <v>0.3</v>
      </c>
      <c r="L2533" s="4">
        <v>14</v>
      </c>
      <c r="M2533">
        <v>8</v>
      </c>
      <c r="N2533" s="3">
        <v>0.1676</v>
      </c>
      <c r="O2533" s="3">
        <v>0.1855</v>
      </c>
      <c r="P2533" s="4">
        <f>$L2533*IF($J2533="",$I2533,VLOOKUP($J2533,margin_ranges!$E$5:$F$10,2,FALSE))</f>
        <v>4.2</v>
      </c>
      <c r="Q2533">
        <f>SUMIF($C$2:$C$4819,$C2533,$P$2:$P7350)/SUMIF($C$2:$C$4819,$C2533,$L$2:$L$4819)</f>
        <v>0.3</v>
      </c>
    </row>
    <row r="2534" spans="1:17" hidden="1" x14ac:dyDescent="0.3">
      <c r="A2534" t="s">
        <v>11502</v>
      </c>
      <c r="B2534" t="s">
        <v>6522</v>
      </c>
      <c r="C2534" t="s">
        <v>6523</v>
      </c>
      <c r="D2534" t="s">
        <v>6524</v>
      </c>
      <c r="E2534" t="s">
        <v>6525</v>
      </c>
      <c r="F2534" t="s">
        <v>11513</v>
      </c>
      <c r="G2534" s="2">
        <v>30.765899999999998</v>
      </c>
      <c r="H2534" t="s">
        <v>11512</v>
      </c>
      <c r="I2534">
        <v>0.3</v>
      </c>
      <c r="K2534" s="3">
        <f t="shared" si="40"/>
        <v>0.3</v>
      </c>
      <c r="L2534" s="4">
        <v>109</v>
      </c>
      <c r="M2534">
        <v>35</v>
      </c>
      <c r="N2534" s="3">
        <v>0.24060000000000001</v>
      </c>
      <c r="O2534" s="3">
        <v>0.29110000000000003</v>
      </c>
      <c r="P2534" s="4">
        <f>$L2534*IF($J2534="",$I2534,VLOOKUP($J2534,margin_ranges!$E$5:$F$10,2,FALSE))</f>
        <v>32.699999999999996</v>
      </c>
      <c r="Q2534">
        <f>SUMIF($C$2:$C$4819,$C2534,$P$2:$P7351)/SUMIF($C$2:$C$4819,$C2534,$L$2:$L$4819)</f>
        <v>0.3</v>
      </c>
    </row>
    <row r="2535" spans="1:17" hidden="1" x14ac:dyDescent="0.3">
      <c r="A2535" t="s">
        <v>11502</v>
      </c>
      <c r="B2535" t="s">
        <v>6522</v>
      </c>
      <c r="C2535" t="s">
        <v>6523</v>
      </c>
      <c r="D2535" t="s">
        <v>6526</v>
      </c>
      <c r="E2535" t="s">
        <v>6527</v>
      </c>
      <c r="F2535" t="s">
        <v>11513</v>
      </c>
      <c r="G2535" s="2">
        <v>30.765899999999998</v>
      </c>
      <c r="H2535" t="s">
        <v>11512</v>
      </c>
      <c r="I2535">
        <v>0.3</v>
      </c>
      <c r="K2535" s="3">
        <f t="shared" si="40"/>
        <v>0.3</v>
      </c>
      <c r="L2535" s="4">
        <v>199</v>
      </c>
      <c r="M2535">
        <v>65</v>
      </c>
      <c r="N2535" s="3">
        <v>0.34010000000000001</v>
      </c>
      <c r="O2535" s="3">
        <v>0.29110000000000003</v>
      </c>
      <c r="P2535" s="4">
        <f>$L2535*IF($J2535="",$I2535,VLOOKUP($J2535,margin_ranges!$E$5:$F$10,2,FALSE))</f>
        <v>59.699999999999996</v>
      </c>
      <c r="Q2535">
        <f>SUMIF($C$2:$C$4819,$C2535,$P$2:$P7352)/SUMIF($C$2:$C$4819,$C2535,$L$2:$L$4819)</f>
        <v>0.3</v>
      </c>
    </row>
    <row r="2536" spans="1:17" hidden="1" x14ac:dyDescent="0.3">
      <c r="A2536" t="s">
        <v>11502</v>
      </c>
      <c r="B2536" t="s">
        <v>6536</v>
      </c>
      <c r="C2536" t="s">
        <v>6537</v>
      </c>
      <c r="D2536" t="s">
        <v>6538</v>
      </c>
      <c r="E2536" t="s">
        <v>6539</v>
      </c>
      <c r="F2536" t="s">
        <v>11513</v>
      </c>
      <c r="G2536" s="2">
        <v>29.9755</v>
      </c>
      <c r="H2536" t="s">
        <v>11515</v>
      </c>
      <c r="I2536">
        <v>0.3</v>
      </c>
      <c r="K2536" s="3">
        <f t="shared" si="40"/>
        <v>0.3</v>
      </c>
      <c r="L2536" s="4">
        <v>14</v>
      </c>
      <c r="M2536">
        <v>0</v>
      </c>
      <c r="N2536" s="3">
        <v>2.9399999999999999E-2</v>
      </c>
      <c r="O2536" s="3">
        <v>4.9099999999999998E-2</v>
      </c>
      <c r="P2536" s="4">
        <f>$L2536*IF($J2536="",$I2536,VLOOKUP($J2536,margin_ranges!$E$5:$F$10,2,FALSE))</f>
        <v>4.2</v>
      </c>
      <c r="Q2536">
        <f>SUMIF($C$2:$C$4819,$C2536,$P$2:$P7353)/SUMIF($C$2:$C$4819,$C2536,$L$2:$L$4819)</f>
        <v>0.3</v>
      </c>
    </row>
    <row r="2537" spans="1:17" hidden="1" x14ac:dyDescent="0.3">
      <c r="A2537" t="s">
        <v>11502</v>
      </c>
      <c r="B2537" t="s">
        <v>6536</v>
      </c>
      <c r="C2537" t="s">
        <v>6537</v>
      </c>
      <c r="D2537" t="s">
        <v>6540</v>
      </c>
      <c r="E2537" t="s">
        <v>6541</v>
      </c>
      <c r="F2537" t="s">
        <v>11513</v>
      </c>
      <c r="G2537" s="2">
        <v>29.9755</v>
      </c>
      <c r="H2537" t="s">
        <v>11515</v>
      </c>
      <c r="I2537">
        <v>0.3</v>
      </c>
      <c r="K2537" s="3">
        <f t="shared" si="40"/>
        <v>0.3</v>
      </c>
      <c r="L2537" s="4">
        <v>1288</v>
      </c>
      <c r="M2537">
        <v>28</v>
      </c>
      <c r="N2537" s="3">
        <v>6.0499999999999998E-2</v>
      </c>
      <c r="O2537" s="3">
        <v>4.9099999999999998E-2</v>
      </c>
      <c r="P2537" s="4">
        <f>$L2537*IF($J2537="",$I2537,VLOOKUP($J2537,margin_ranges!$E$5:$F$10,2,FALSE))</f>
        <v>386.4</v>
      </c>
      <c r="Q2537">
        <f>SUMIF($C$2:$C$4819,$C2537,$P$2:$P7354)/SUMIF($C$2:$C$4819,$C2537,$L$2:$L$4819)</f>
        <v>0.3</v>
      </c>
    </row>
    <row r="2538" spans="1:17" hidden="1" x14ac:dyDescent="0.3">
      <c r="A2538" t="s">
        <v>11502</v>
      </c>
      <c r="B2538" t="s">
        <v>6536</v>
      </c>
      <c r="C2538" t="s">
        <v>6537</v>
      </c>
      <c r="D2538" t="s">
        <v>6542</v>
      </c>
      <c r="E2538" t="s">
        <v>6541</v>
      </c>
      <c r="F2538" t="s">
        <v>11513</v>
      </c>
      <c r="G2538" s="2">
        <v>29.9755</v>
      </c>
      <c r="H2538" t="s">
        <v>11515</v>
      </c>
      <c r="I2538">
        <v>0.3</v>
      </c>
      <c r="K2538" s="3">
        <f t="shared" si="40"/>
        <v>0.3</v>
      </c>
      <c r="L2538" s="4">
        <v>489</v>
      </c>
      <c r="M2538">
        <v>10</v>
      </c>
      <c r="N2538" s="3">
        <v>4.7100000000000003E-2</v>
      </c>
      <c r="O2538" s="3">
        <v>4.9099999999999998E-2</v>
      </c>
      <c r="P2538" s="4">
        <f>$L2538*IF($J2538="",$I2538,VLOOKUP($J2538,margin_ranges!$E$5:$F$10,2,FALSE))</f>
        <v>146.69999999999999</v>
      </c>
      <c r="Q2538">
        <f>SUMIF($C$2:$C$4819,$C2538,$P$2:$P7355)/SUMIF($C$2:$C$4819,$C2538,$L$2:$L$4819)</f>
        <v>0.3</v>
      </c>
    </row>
    <row r="2539" spans="1:17" hidden="1" x14ac:dyDescent="0.3">
      <c r="A2539" t="s">
        <v>11502</v>
      </c>
      <c r="B2539" t="s">
        <v>6536</v>
      </c>
      <c r="C2539" t="s">
        <v>6537</v>
      </c>
      <c r="D2539" t="s">
        <v>6543</v>
      </c>
      <c r="E2539" t="s">
        <v>6544</v>
      </c>
      <c r="F2539" t="s">
        <v>11513</v>
      </c>
      <c r="G2539" s="2">
        <v>29.9755</v>
      </c>
      <c r="H2539" t="s">
        <v>11515</v>
      </c>
      <c r="I2539">
        <v>0.3</v>
      </c>
      <c r="K2539" s="3">
        <f t="shared" si="40"/>
        <v>0.3</v>
      </c>
      <c r="L2539" s="4">
        <v>357</v>
      </c>
      <c r="M2539">
        <v>8</v>
      </c>
      <c r="N2539" s="3">
        <v>3.6499999999999998E-2</v>
      </c>
      <c r="O2539" s="3">
        <v>4.9099999999999998E-2</v>
      </c>
      <c r="P2539" s="4">
        <f>$L2539*IF($J2539="",$I2539,VLOOKUP($J2539,margin_ranges!$E$5:$F$10,2,FALSE))</f>
        <v>107.1</v>
      </c>
      <c r="Q2539">
        <f>SUMIF($C$2:$C$4819,$C2539,$P$2:$P7356)/SUMIF($C$2:$C$4819,$C2539,$L$2:$L$4819)</f>
        <v>0.3</v>
      </c>
    </row>
    <row r="2540" spans="1:17" hidden="1" x14ac:dyDescent="0.3">
      <c r="A2540" t="s">
        <v>11502</v>
      </c>
      <c r="B2540" t="s">
        <v>6536</v>
      </c>
      <c r="C2540" t="s">
        <v>6537</v>
      </c>
      <c r="D2540" t="s">
        <v>6545</v>
      </c>
      <c r="E2540" t="s">
        <v>6546</v>
      </c>
      <c r="F2540" t="s">
        <v>11513</v>
      </c>
      <c r="G2540" s="2">
        <v>29.9755</v>
      </c>
      <c r="H2540" t="s">
        <v>11512</v>
      </c>
      <c r="I2540">
        <v>0.3</v>
      </c>
      <c r="K2540" s="3">
        <f t="shared" si="40"/>
        <v>0.3</v>
      </c>
      <c r="L2540" s="4">
        <v>22</v>
      </c>
      <c r="M2540">
        <v>0</v>
      </c>
      <c r="N2540" s="3">
        <v>2.1600000000000001E-2</v>
      </c>
      <c r="O2540" s="3">
        <v>4.9099999999999998E-2</v>
      </c>
      <c r="P2540" s="4">
        <f>$L2540*IF($J2540="",$I2540,VLOOKUP($J2540,margin_ranges!$E$5:$F$10,2,FALSE))</f>
        <v>6.6</v>
      </c>
      <c r="Q2540">
        <f>SUMIF($C$2:$C$4819,$C2540,$P$2:$P7357)/SUMIF($C$2:$C$4819,$C2540,$L$2:$L$4819)</f>
        <v>0.3</v>
      </c>
    </row>
    <row r="2541" spans="1:17" hidden="1" x14ac:dyDescent="0.3">
      <c r="A2541" t="s">
        <v>11502</v>
      </c>
      <c r="B2541" t="s">
        <v>6536</v>
      </c>
      <c r="C2541" t="s">
        <v>6537</v>
      </c>
      <c r="D2541" t="s">
        <v>6547</v>
      </c>
      <c r="E2541" t="s">
        <v>6548</v>
      </c>
      <c r="F2541" t="s">
        <v>11513</v>
      </c>
      <c r="G2541" s="2">
        <v>29.9755</v>
      </c>
      <c r="H2541" t="s">
        <v>11515</v>
      </c>
      <c r="I2541">
        <v>0.3</v>
      </c>
      <c r="K2541" s="3">
        <f t="shared" si="40"/>
        <v>0.3</v>
      </c>
      <c r="L2541" s="4">
        <v>2487</v>
      </c>
      <c r="M2541">
        <v>53</v>
      </c>
      <c r="N2541" s="3">
        <v>4.8899999999999999E-2</v>
      </c>
      <c r="O2541" s="3">
        <v>4.9099999999999998E-2</v>
      </c>
      <c r="P2541" s="4">
        <f>$L2541*IF($J2541="",$I2541,VLOOKUP($J2541,margin_ranges!$E$5:$F$10,2,FALSE))</f>
        <v>746.1</v>
      </c>
      <c r="Q2541">
        <f>SUMIF($C$2:$C$4819,$C2541,$P$2:$P7358)/SUMIF($C$2:$C$4819,$C2541,$L$2:$L$4819)</f>
        <v>0.3</v>
      </c>
    </row>
    <row r="2542" spans="1:17" hidden="1" x14ac:dyDescent="0.3">
      <c r="A2542" t="s">
        <v>11502</v>
      </c>
      <c r="B2542" t="s">
        <v>4581</v>
      </c>
      <c r="C2542" t="s">
        <v>4678</v>
      </c>
      <c r="D2542" t="s">
        <v>4679</v>
      </c>
      <c r="E2542" t="s">
        <v>4680</v>
      </c>
      <c r="F2542" t="s">
        <v>11513</v>
      </c>
      <c r="G2542" s="2">
        <v>29</v>
      </c>
      <c r="H2542" t="s">
        <v>11512</v>
      </c>
      <c r="I2542">
        <v>0.3</v>
      </c>
      <c r="K2542" s="3">
        <f t="shared" si="40"/>
        <v>0.3</v>
      </c>
      <c r="L2542" s="4">
        <v>237</v>
      </c>
      <c r="M2542">
        <v>64</v>
      </c>
      <c r="N2542" s="3">
        <v>5.3699999999999998E-2</v>
      </c>
      <c r="O2542" s="3">
        <v>4.65E-2</v>
      </c>
      <c r="P2542" s="4">
        <f>$L2542*IF($J2542="",$I2542,VLOOKUP($J2542,margin_ranges!$E$5:$F$10,2,FALSE))</f>
        <v>71.099999999999994</v>
      </c>
      <c r="Q2542">
        <f>SUMIF($C$2:$C$4819,$C2542,$P$2:$P7359)/SUMIF($C$2:$C$4819,$C2542,$L$2:$L$4819)</f>
        <v>0.3</v>
      </c>
    </row>
    <row r="2543" spans="1:17" hidden="1" x14ac:dyDescent="0.3">
      <c r="A2543" t="s">
        <v>11502</v>
      </c>
      <c r="B2543" t="s">
        <v>4581</v>
      </c>
      <c r="C2543" t="s">
        <v>4678</v>
      </c>
      <c r="D2543" t="s">
        <v>4681</v>
      </c>
      <c r="E2543" t="s">
        <v>4682</v>
      </c>
      <c r="F2543" t="s">
        <v>11513</v>
      </c>
      <c r="G2543" s="2">
        <v>29</v>
      </c>
      <c r="H2543" t="s">
        <v>11512</v>
      </c>
      <c r="I2543">
        <v>0.3</v>
      </c>
      <c r="K2543" s="3">
        <f t="shared" si="40"/>
        <v>0.3</v>
      </c>
      <c r="L2543" s="4">
        <v>130</v>
      </c>
      <c r="M2543">
        <v>36</v>
      </c>
      <c r="N2543" s="3">
        <v>4.0300000000000002E-2</v>
      </c>
      <c r="O2543" s="3">
        <v>4.65E-2</v>
      </c>
      <c r="P2543" s="4">
        <f>$L2543*IF($J2543="",$I2543,VLOOKUP($J2543,margin_ranges!$E$5:$F$10,2,FALSE))</f>
        <v>39</v>
      </c>
      <c r="Q2543">
        <f>SUMIF($C$2:$C$4819,$C2543,$P$2:$P7360)/SUMIF($C$2:$C$4819,$C2543,$L$2:$L$4819)</f>
        <v>0.3</v>
      </c>
    </row>
    <row r="2544" spans="1:17" hidden="1" x14ac:dyDescent="0.3">
      <c r="A2544" t="s">
        <v>11502</v>
      </c>
      <c r="B2544" t="s">
        <v>9718</v>
      </c>
      <c r="C2544" t="s">
        <v>9733</v>
      </c>
      <c r="D2544" t="s">
        <v>9734</v>
      </c>
      <c r="E2544" t="s">
        <v>9735</v>
      </c>
      <c r="F2544" t="s">
        <v>11511</v>
      </c>
      <c r="G2544" s="2">
        <v>29.962399999999999</v>
      </c>
      <c r="H2544" t="s">
        <v>11515</v>
      </c>
      <c r="I2544">
        <v>0.3</v>
      </c>
      <c r="K2544" s="3">
        <f t="shared" si="40"/>
        <v>0.3</v>
      </c>
      <c r="L2544" s="4">
        <v>75</v>
      </c>
      <c r="M2544">
        <v>70</v>
      </c>
      <c r="N2544" s="3">
        <v>0.13569999999999999</v>
      </c>
      <c r="O2544" s="3">
        <v>0.127</v>
      </c>
      <c r="P2544" s="4">
        <f>$L2544*IF($J2544="",$I2544,VLOOKUP($J2544,margin_ranges!$E$5:$F$10,2,FALSE))</f>
        <v>22.5</v>
      </c>
      <c r="Q2544">
        <f>SUMIF($C$2:$C$4819,$C2544,$P$2:$P7361)/SUMIF($C$2:$C$4819,$C2544,$L$2:$L$4819)</f>
        <v>0.3</v>
      </c>
    </row>
    <row r="2545" spans="1:17" hidden="1" x14ac:dyDescent="0.3">
      <c r="A2545" t="s">
        <v>11502</v>
      </c>
      <c r="B2545" t="s">
        <v>9718</v>
      </c>
      <c r="C2545" t="s">
        <v>9733</v>
      </c>
      <c r="D2545" s="1" t="s">
        <v>9736</v>
      </c>
      <c r="E2545" t="s">
        <v>9737</v>
      </c>
      <c r="F2545" t="s">
        <v>11511</v>
      </c>
      <c r="G2545" s="2">
        <v>29.962399999999999</v>
      </c>
      <c r="H2545" t="s">
        <v>11515</v>
      </c>
      <c r="I2545">
        <v>0.3</v>
      </c>
      <c r="K2545" s="3">
        <f t="shared" si="40"/>
        <v>0.3</v>
      </c>
      <c r="L2545" s="4">
        <v>31</v>
      </c>
      <c r="M2545">
        <v>29</v>
      </c>
      <c r="N2545" s="3">
        <v>0.1128</v>
      </c>
      <c r="O2545" s="3">
        <v>0.127</v>
      </c>
      <c r="P2545" s="4">
        <f>$L2545*IF($J2545="",$I2545,VLOOKUP($J2545,margin_ranges!$E$5:$F$10,2,FALSE))</f>
        <v>9.2999999999999989</v>
      </c>
      <c r="Q2545">
        <f>SUMIF($C$2:$C$4819,$C2545,$P$2:$P7362)/SUMIF($C$2:$C$4819,$C2545,$L$2:$L$4819)</f>
        <v>0.3</v>
      </c>
    </row>
    <row r="2546" spans="1:17" hidden="1" x14ac:dyDescent="0.3">
      <c r="A2546" t="s">
        <v>11502</v>
      </c>
      <c r="B2546" t="s">
        <v>6549</v>
      </c>
      <c r="C2546" t="s">
        <v>6558</v>
      </c>
      <c r="D2546" t="s">
        <v>6559</v>
      </c>
      <c r="E2546" t="s">
        <v>6560</v>
      </c>
      <c r="F2546" t="s">
        <v>11511</v>
      </c>
      <c r="G2546" s="2">
        <v>25</v>
      </c>
      <c r="H2546" t="s">
        <v>11512</v>
      </c>
      <c r="I2546">
        <v>0.3</v>
      </c>
      <c r="K2546" s="3">
        <f t="shared" si="40"/>
        <v>0.3</v>
      </c>
      <c r="L2546" s="4">
        <v>7</v>
      </c>
      <c r="M2546">
        <v>58</v>
      </c>
      <c r="N2546" s="3">
        <v>0.13869999999999999</v>
      </c>
      <c r="O2546" s="3">
        <v>0.13569999999999999</v>
      </c>
      <c r="P2546" s="4">
        <f>$L2546*IF($J2546="",$I2546,VLOOKUP($J2546,margin_ranges!$E$5:$F$10,2,FALSE))</f>
        <v>2.1</v>
      </c>
      <c r="Q2546">
        <f>SUMIF($C$2:$C$4819,$C2546,$P$2:$P7363)/SUMIF($C$2:$C$4819,$C2546,$L$2:$L$4819)</f>
        <v>0.3</v>
      </c>
    </row>
    <row r="2547" spans="1:17" hidden="1" x14ac:dyDescent="0.3">
      <c r="A2547" t="s">
        <v>11502</v>
      </c>
      <c r="B2547" t="s">
        <v>1007</v>
      </c>
      <c r="C2547" t="s">
        <v>1093</v>
      </c>
      <c r="D2547" t="s">
        <v>1094</v>
      </c>
      <c r="E2547" t="s">
        <v>1095</v>
      </c>
      <c r="F2547" t="s">
        <v>11511</v>
      </c>
      <c r="G2547" s="2">
        <v>25</v>
      </c>
      <c r="H2547" t="s">
        <v>11512</v>
      </c>
      <c r="I2547">
        <v>0.3</v>
      </c>
      <c r="K2547" s="3">
        <f t="shared" si="40"/>
        <v>0.3</v>
      </c>
      <c r="L2547" s="4">
        <v>22</v>
      </c>
      <c r="M2547">
        <v>53</v>
      </c>
      <c r="N2547" s="3">
        <v>0.4738</v>
      </c>
      <c r="O2547" s="3">
        <v>0.45040000000000002</v>
      </c>
      <c r="P2547" s="4">
        <f>$L2547*IF($J2547="",$I2547,VLOOKUP($J2547,margin_ranges!$E$5:$F$10,2,FALSE))</f>
        <v>6.6</v>
      </c>
      <c r="Q2547">
        <f>SUMIF($C$2:$C$4819,$C2547,$P$2:$P7364)/SUMIF($C$2:$C$4819,$C2547,$L$2:$L$4819)</f>
        <v>0.3</v>
      </c>
    </row>
    <row r="2548" spans="1:17" hidden="1" x14ac:dyDescent="0.3">
      <c r="A2548" t="s">
        <v>11502</v>
      </c>
      <c r="B2548" t="s">
        <v>1007</v>
      </c>
      <c r="C2548" t="s">
        <v>1093</v>
      </c>
      <c r="D2548" t="s">
        <v>1096</v>
      </c>
      <c r="E2548" t="s">
        <v>1097</v>
      </c>
      <c r="F2548" t="s">
        <v>11511</v>
      </c>
      <c r="G2548" s="2">
        <v>25</v>
      </c>
      <c r="H2548" t="s">
        <v>11512</v>
      </c>
      <c r="I2548">
        <v>0.3</v>
      </c>
      <c r="K2548" s="3">
        <f t="shared" si="40"/>
        <v>0.3</v>
      </c>
      <c r="L2548" s="4">
        <v>20</v>
      </c>
      <c r="M2548">
        <v>47</v>
      </c>
      <c r="N2548" s="3">
        <v>0.4284</v>
      </c>
      <c r="O2548" s="3">
        <v>0.45040000000000002</v>
      </c>
      <c r="P2548" s="4">
        <f>$L2548*IF($J2548="",$I2548,VLOOKUP($J2548,margin_ranges!$E$5:$F$10,2,FALSE))</f>
        <v>6</v>
      </c>
      <c r="Q2548">
        <f>SUMIF($C$2:$C$4819,$C2548,$P$2:$P7365)/SUMIF($C$2:$C$4819,$C2548,$L$2:$L$4819)</f>
        <v>0.3</v>
      </c>
    </row>
    <row r="2549" spans="1:17" hidden="1" x14ac:dyDescent="0.3">
      <c r="A2549" t="s">
        <v>11502</v>
      </c>
      <c r="B2549" t="s">
        <v>6775</v>
      </c>
      <c r="C2549" t="s">
        <v>6973</v>
      </c>
      <c r="D2549" t="s">
        <v>6974</v>
      </c>
      <c r="E2549" t="s">
        <v>6975</v>
      </c>
      <c r="F2549" t="s">
        <v>11513</v>
      </c>
      <c r="G2549" s="2">
        <v>21.111599999999999</v>
      </c>
      <c r="H2549" t="s">
        <v>11517</v>
      </c>
      <c r="I2549">
        <v>0.2</v>
      </c>
      <c r="K2549" s="3">
        <f t="shared" si="40"/>
        <v>0.2</v>
      </c>
      <c r="L2549" s="4">
        <v>155</v>
      </c>
      <c r="M2549">
        <v>61</v>
      </c>
      <c r="N2549" s="3">
        <v>5.5599999999999997E-2</v>
      </c>
      <c r="O2549" s="3">
        <v>6.3700000000000007E-2</v>
      </c>
      <c r="P2549" s="4">
        <f>$L2549*IF($J2549="",$I2549,VLOOKUP($J2549,margin_ranges!$E$5:$F$10,2,FALSE))</f>
        <v>31</v>
      </c>
      <c r="Q2549">
        <f>SUMIF($C$2:$C$4819,$C2549,$P$2:$P7366)/SUMIF($C$2:$C$4819,$C2549,$L$2:$L$4819)</f>
        <v>0.2</v>
      </c>
    </row>
    <row r="2550" spans="1:17" hidden="1" x14ac:dyDescent="0.3">
      <c r="A2550" t="s">
        <v>11502</v>
      </c>
      <c r="B2550" t="s">
        <v>6775</v>
      </c>
      <c r="C2550" t="s">
        <v>6973</v>
      </c>
      <c r="D2550" t="s">
        <v>6976</v>
      </c>
      <c r="E2550" t="s">
        <v>6977</v>
      </c>
      <c r="F2550" t="s">
        <v>11513</v>
      </c>
      <c r="G2550" s="2">
        <v>21.111599999999999</v>
      </c>
      <c r="H2550" t="s">
        <v>11517</v>
      </c>
      <c r="I2550">
        <v>0.2</v>
      </c>
      <c r="K2550" s="3">
        <f t="shared" si="40"/>
        <v>0.2</v>
      </c>
      <c r="L2550" s="4">
        <v>98</v>
      </c>
      <c r="M2550">
        <v>39</v>
      </c>
      <c r="N2550" s="3">
        <v>8.0699999999999994E-2</v>
      </c>
      <c r="O2550" s="3">
        <v>6.3700000000000007E-2</v>
      </c>
      <c r="P2550" s="4">
        <f>$L2550*IF($J2550="",$I2550,VLOOKUP($J2550,margin_ranges!$E$5:$F$10,2,FALSE))</f>
        <v>19.600000000000001</v>
      </c>
      <c r="Q2550">
        <f>SUMIF($C$2:$C$4819,$C2550,$P$2:$P7367)/SUMIF($C$2:$C$4819,$C2550,$L$2:$L$4819)</f>
        <v>0.2</v>
      </c>
    </row>
    <row r="2551" spans="1:17" hidden="1" x14ac:dyDescent="0.3">
      <c r="A2551" t="s">
        <v>11502</v>
      </c>
      <c r="B2551" t="s">
        <v>151</v>
      </c>
      <c r="C2551" t="s">
        <v>433</v>
      </c>
      <c r="D2551" t="s">
        <v>434</v>
      </c>
      <c r="E2551" t="s">
        <v>435</v>
      </c>
      <c r="F2551" t="s">
        <v>11511</v>
      </c>
      <c r="G2551" s="2">
        <v>25</v>
      </c>
      <c r="H2551" t="s">
        <v>11512</v>
      </c>
      <c r="I2551">
        <v>0.3</v>
      </c>
      <c r="K2551" s="3">
        <f t="shared" si="40"/>
        <v>0.3000000000000001</v>
      </c>
      <c r="L2551" s="4">
        <v>13</v>
      </c>
      <c r="M2551">
        <v>100</v>
      </c>
      <c r="N2551" s="3">
        <v>3.7999999999999999E-2</v>
      </c>
      <c r="O2551" s="3">
        <v>3.7999999999999999E-2</v>
      </c>
      <c r="P2551" s="4">
        <f>$L2551*IF($J2551="",$I2551,VLOOKUP($J2551,margin_ranges!$E$5:$F$10,2,FALSE))</f>
        <v>3.9</v>
      </c>
      <c r="Q2551">
        <f>SUMIF($C$2:$C$4819,$C2551,$P$2:$P7368)/SUMIF($C$2:$C$4819,$C2551,$L$2:$L$4819)</f>
        <v>0.3000000000000001</v>
      </c>
    </row>
    <row r="2552" spans="1:17" hidden="1" x14ac:dyDescent="0.3">
      <c r="A2552" t="s">
        <v>11502</v>
      </c>
      <c r="B2552" t="s">
        <v>8256</v>
      </c>
      <c r="C2552" t="s">
        <v>1923</v>
      </c>
      <c r="D2552" t="s">
        <v>8342</v>
      </c>
      <c r="E2552" t="s">
        <v>8343</v>
      </c>
      <c r="F2552" t="s">
        <v>11511</v>
      </c>
      <c r="G2552" s="2">
        <v>25</v>
      </c>
      <c r="H2552" t="s">
        <v>11512</v>
      </c>
      <c r="I2552">
        <v>0.3</v>
      </c>
      <c r="K2552" s="3">
        <f t="shared" si="40"/>
        <v>0.3</v>
      </c>
      <c r="L2552" s="4">
        <v>66</v>
      </c>
      <c r="M2552">
        <v>32</v>
      </c>
      <c r="N2552" s="3">
        <v>0.61619999999999997</v>
      </c>
      <c r="O2552" s="3">
        <v>0.58730000000000004</v>
      </c>
      <c r="P2552" s="4">
        <f>$L2552*IF($J2552="",$I2552,VLOOKUP($J2552,margin_ranges!$E$5:$F$10,2,FALSE))</f>
        <v>19.8</v>
      </c>
      <c r="Q2552">
        <f>SUMIF($C$2:$C$4819,$C2552,$P$2:$P7369)/SUMIF($C$2:$C$4819,$C2552,$L$2:$L$4819)</f>
        <v>0.3</v>
      </c>
    </row>
    <row r="2553" spans="1:17" hidden="1" x14ac:dyDescent="0.3">
      <c r="A2553" t="s">
        <v>11502</v>
      </c>
      <c r="B2553" t="s">
        <v>1360</v>
      </c>
      <c r="C2553" t="s">
        <v>1923</v>
      </c>
      <c r="D2553" t="s">
        <v>1924</v>
      </c>
      <c r="E2553" t="s">
        <v>1925</v>
      </c>
      <c r="F2553" t="s">
        <v>11511</v>
      </c>
      <c r="G2553" s="2">
        <v>26.549600000000002</v>
      </c>
      <c r="H2553" t="s">
        <v>11515</v>
      </c>
      <c r="I2553">
        <v>0.3</v>
      </c>
      <c r="K2553" s="3">
        <f t="shared" si="40"/>
        <v>0.3</v>
      </c>
      <c r="L2553" s="4">
        <v>252</v>
      </c>
      <c r="M2553">
        <v>36</v>
      </c>
      <c r="N2553" s="3">
        <v>0.41289999999999999</v>
      </c>
      <c r="O2553" s="3">
        <v>0.43980000000000002</v>
      </c>
      <c r="P2553" s="4">
        <f>$L2553*IF($J2553="",$I2553,VLOOKUP($J2553,margin_ranges!$E$5:$F$10,2,FALSE))</f>
        <v>75.599999999999994</v>
      </c>
      <c r="Q2553">
        <f>SUMIF($C$2:$C$4819,$C2553,$P$2:$P7370)/SUMIF($C$2:$C$4819,$C2553,$L$2:$L$4819)</f>
        <v>0.3</v>
      </c>
    </row>
    <row r="2554" spans="1:17" hidden="1" x14ac:dyDescent="0.3">
      <c r="A2554" t="s">
        <v>11502</v>
      </c>
      <c r="B2554" t="s">
        <v>1360</v>
      </c>
      <c r="C2554" t="s">
        <v>1923</v>
      </c>
      <c r="D2554" t="s">
        <v>1926</v>
      </c>
      <c r="E2554" t="s">
        <v>1927</v>
      </c>
      <c r="F2554" t="s">
        <v>11511</v>
      </c>
      <c r="G2554" s="2">
        <v>26.549600000000002</v>
      </c>
      <c r="H2554" t="s">
        <v>11515</v>
      </c>
      <c r="I2554">
        <v>0.3</v>
      </c>
      <c r="K2554" s="3">
        <f t="shared" si="40"/>
        <v>0.3</v>
      </c>
      <c r="L2554" s="4">
        <v>299</v>
      </c>
      <c r="M2554">
        <v>42</v>
      </c>
      <c r="N2554" s="3">
        <v>0.56020000000000003</v>
      </c>
      <c r="O2554" s="3">
        <v>0.43980000000000002</v>
      </c>
      <c r="P2554" s="4">
        <f>$L2554*IF($J2554="",$I2554,VLOOKUP($J2554,margin_ranges!$E$5:$F$10,2,FALSE))</f>
        <v>89.7</v>
      </c>
      <c r="Q2554">
        <f>SUMIF($C$2:$C$4819,$C2554,$P$2:$P7371)/SUMIF($C$2:$C$4819,$C2554,$L$2:$L$4819)</f>
        <v>0.3</v>
      </c>
    </row>
    <row r="2555" spans="1:17" hidden="1" x14ac:dyDescent="0.3">
      <c r="A2555" t="s">
        <v>11502</v>
      </c>
      <c r="B2555" t="s">
        <v>1360</v>
      </c>
      <c r="C2555" t="s">
        <v>1923</v>
      </c>
      <c r="D2555" t="s">
        <v>1928</v>
      </c>
      <c r="E2555" t="s">
        <v>1929</v>
      </c>
      <c r="F2555" t="s">
        <v>11511</v>
      </c>
      <c r="G2555" s="2">
        <v>26.549600000000002</v>
      </c>
      <c r="H2555" t="s">
        <v>11515</v>
      </c>
      <c r="I2555">
        <v>0.3</v>
      </c>
      <c r="K2555" s="3">
        <f t="shared" si="40"/>
        <v>0.3</v>
      </c>
      <c r="L2555" s="4">
        <v>92</v>
      </c>
      <c r="M2555">
        <v>13</v>
      </c>
      <c r="N2555" s="3">
        <v>0.30969999999999998</v>
      </c>
      <c r="O2555" s="3">
        <v>0.43980000000000002</v>
      </c>
      <c r="P2555" s="4">
        <f>$L2555*IF($J2555="",$I2555,VLOOKUP($J2555,margin_ranges!$E$5:$F$10,2,FALSE))</f>
        <v>27.599999999999998</v>
      </c>
      <c r="Q2555">
        <f>SUMIF($C$2:$C$4819,$C2555,$P$2:$P7372)/SUMIF($C$2:$C$4819,$C2555,$L$2:$L$4819)</f>
        <v>0.3</v>
      </c>
    </row>
    <row r="2556" spans="1:17" hidden="1" x14ac:dyDescent="0.3">
      <c r="A2556" t="s">
        <v>11502</v>
      </c>
      <c r="B2556" t="s">
        <v>1360</v>
      </c>
      <c r="C2556" t="s">
        <v>1923</v>
      </c>
      <c r="D2556" t="s">
        <v>1930</v>
      </c>
      <c r="E2556" t="s">
        <v>1931</v>
      </c>
      <c r="F2556" t="s">
        <v>11511</v>
      </c>
      <c r="G2556" s="2">
        <v>26.549600000000002</v>
      </c>
      <c r="H2556" t="s">
        <v>11515</v>
      </c>
      <c r="I2556">
        <v>0.3</v>
      </c>
      <c r="K2556" s="3">
        <f t="shared" si="40"/>
        <v>0.3</v>
      </c>
      <c r="L2556" s="4">
        <v>61</v>
      </c>
      <c r="M2556">
        <v>9</v>
      </c>
      <c r="N2556" s="3">
        <v>0.39090000000000003</v>
      </c>
      <c r="O2556" s="3">
        <v>0.43980000000000002</v>
      </c>
      <c r="P2556" s="4">
        <f>$L2556*IF($J2556="",$I2556,VLOOKUP($J2556,margin_ranges!$E$5:$F$10,2,FALSE))</f>
        <v>18.3</v>
      </c>
      <c r="Q2556">
        <f>SUMIF($C$2:$C$4819,$C2556,$P$2:$P7373)/SUMIF($C$2:$C$4819,$C2556,$L$2:$L$4819)</f>
        <v>0.3</v>
      </c>
    </row>
    <row r="2557" spans="1:17" hidden="1" x14ac:dyDescent="0.3">
      <c r="A2557" t="s">
        <v>11502</v>
      </c>
      <c r="B2557" t="s">
        <v>8256</v>
      </c>
      <c r="C2557" t="s">
        <v>1923</v>
      </c>
      <c r="D2557" t="s">
        <v>8344</v>
      </c>
      <c r="E2557" t="s">
        <v>8345</v>
      </c>
      <c r="F2557" t="s">
        <v>11511</v>
      </c>
      <c r="G2557" s="2">
        <v>25</v>
      </c>
      <c r="H2557" t="s">
        <v>11512</v>
      </c>
      <c r="I2557">
        <v>0.3</v>
      </c>
      <c r="K2557" s="3">
        <f t="shared" si="40"/>
        <v>0.3</v>
      </c>
      <c r="L2557" s="4">
        <v>74</v>
      </c>
      <c r="M2557">
        <v>35</v>
      </c>
      <c r="N2557" s="3">
        <v>0.60219999999999996</v>
      </c>
      <c r="O2557" s="3">
        <v>0.58730000000000004</v>
      </c>
      <c r="P2557" s="4">
        <f>$L2557*IF($J2557="",$I2557,VLOOKUP($J2557,margin_ranges!$E$5:$F$10,2,FALSE))</f>
        <v>22.2</v>
      </c>
      <c r="Q2557">
        <f>SUMIF($C$2:$C$4819,$C2557,$P$2:$P7374)/SUMIF($C$2:$C$4819,$C2557,$L$2:$L$4819)</f>
        <v>0.3</v>
      </c>
    </row>
    <row r="2558" spans="1:17" hidden="1" x14ac:dyDescent="0.3">
      <c r="A2558" t="s">
        <v>11502</v>
      </c>
      <c r="B2558" t="s">
        <v>8256</v>
      </c>
      <c r="C2558" t="s">
        <v>1923</v>
      </c>
      <c r="D2558" t="s">
        <v>8346</v>
      </c>
      <c r="E2558" t="s">
        <v>8347</v>
      </c>
      <c r="F2558" t="s">
        <v>11511</v>
      </c>
      <c r="G2558" s="2">
        <v>25</v>
      </c>
      <c r="H2558" t="s">
        <v>11512</v>
      </c>
      <c r="I2558">
        <v>0.3</v>
      </c>
      <c r="K2558" s="3">
        <f t="shared" si="40"/>
        <v>0.3</v>
      </c>
      <c r="L2558" s="4">
        <v>71</v>
      </c>
      <c r="M2558">
        <v>34</v>
      </c>
      <c r="N2558" s="3">
        <v>0.54820000000000002</v>
      </c>
      <c r="O2558" s="3">
        <v>0.58730000000000004</v>
      </c>
      <c r="P2558" s="4">
        <f>$L2558*IF($J2558="",$I2558,VLOOKUP($J2558,margin_ranges!$E$5:$F$10,2,FALSE))</f>
        <v>21.3</v>
      </c>
      <c r="Q2558">
        <f>SUMIF($C$2:$C$4819,$C2558,$P$2:$P7375)/SUMIF($C$2:$C$4819,$C2558,$L$2:$L$4819)</f>
        <v>0.3</v>
      </c>
    </row>
    <row r="2559" spans="1:17" hidden="1" x14ac:dyDescent="0.3">
      <c r="A2559" t="s">
        <v>11502</v>
      </c>
      <c r="B2559" t="s">
        <v>6589</v>
      </c>
      <c r="C2559" t="s">
        <v>6590</v>
      </c>
      <c r="D2559" t="s">
        <v>6591</v>
      </c>
      <c r="E2559" t="s">
        <v>6592</v>
      </c>
      <c r="F2559" t="s">
        <v>11511</v>
      </c>
      <c r="G2559" s="2">
        <v>29</v>
      </c>
      <c r="H2559" t="s">
        <v>11512</v>
      </c>
      <c r="I2559">
        <v>0.3</v>
      </c>
      <c r="K2559" s="3">
        <f t="shared" si="40"/>
        <v>0.3</v>
      </c>
      <c r="L2559" s="4">
        <v>238</v>
      </c>
      <c r="M2559">
        <v>76</v>
      </c>
      <c r="N2559" s="3">
        <v>0.254</v>
      </c>
      <c r="O2559" s="3">
        <v>0.16750000000000001</v>
      </c>
      <c r="P2559" s="4">
        <f>$L2559*IF($J2559="",$I2559,VLOOKUP($J2559,margin_ranges!$E$5:$F$10,2,FALSE))</f>
        <v>71.399999999999991</v>
      </c>
      <c r="Q2559">
        <f>SUMIF($C$2:$C$4819,$C2559,$P$2:$P7376)/SUMIF($C$2:$C$4819,$C2559,$L$2:$L$4819)</f>
        <v>0.3</v>
      </c>
    </row>
    <row r="2560" spans="1:17" hidden="1" x14ac:dyDescent="0.3">
      <c r="A2560" t="s">
        <v>11502</v>
      </c>
      <c r="B2560" t="s">
        <v>6589</v>
      </c>
      <c r="C2560" t="s">
        <v>6590</v>
      </c>
      <c r="D2560" t="s">
        <v>6593</v>
      </c>
      <c r="E2560" t="s">
        <v>6594</v>
      </c>
      <c r="F2560" t="s">
        <v>11511</v>
      </c>
      <c r="G2560" s="2">
        <v>29</v>
      </c>
      <c r="H2560" t="s">
        <v>11512</v>
      </c>
      <c r="I2560">
        <v>0.3</v>
      </c>
      <c r="K2560" s="3">
        <f t="shared" si="40"/>
        <v>0.3</v>
      </c>
      <c r="L2560" s="4">
        <v>74</v>
      </c>
      <c r="M2560">
        <v>24</v>
      </c>
      <c r="N2560" s="3">
        <v>9.6100000000000005E-2</v>
      </c>
      <c r="O2560" s="3">
        <v>0.16750000000000001</v>
      </c>
      <c r="P2560" s="4">
        <f>$L2560*IF($J2560="",$I2560,VLOOKUP($J2560,margin_ranges!$E$5:$F$10,2,FALSE))</f>
        <v>22.2</v>
      </c>
      <c r="Q2560">
        <f>SUMIF($C$2:$C$4819,$C2560,$P$2:$P7377)/SUMIF($C$2:$C$4819,$C2560,$L$2:$L$4819)</f>
        <v>0.3</v>
      </c>
    </row>
    <row r="2561" spans="1:17" hidden="1" x14ac:dyDescent="0.3">
      <c r="A2561" t="s">
        <v>11502</v>
      </c>
      <c r="B2561" t="s">
        <v>9069</v>
      </c>
      <c r="C2561" t="s">
        <v>6590</v>
      </c>
      <c r="D2561" t="s">
        <v>9255</v>
      </c>
      <c r="E2561" t="s">
        <v>9256</v>
      </c>
      <c r="F2561" t="s">
        <v>11511</v>
      </c>
      <c r="G2561" s="2">
        <v>24</v>
      </c>
      <c r="H2561" t="s">
        <v>11512</v>
      </c>
      <c r="I2561">
        <v>0.3</v>
      </c>
      <c r="K2561" s="3">
        <f t="shared" si="40"/>
        <v>0.3</v>
      </c>
      <c r="L2561" s="4">
        <v>79</v>
      </c>
      <c r="M2561">
        <v>100</v>
      </c>
      <c r="N2561" s="3">
        <v>6.7900000000000002E-2</v>
      </c>
      <c r="O2561" s="3">
        <v>6.7900000000000002E-2</v>
      </c>
      <c r="P2561" s="4">
        <f>$L2561*IF($J2561="",$I2561,VLOOKUP($J2561,margin_ranges!$E$5:$F$10,2,FALSE))</f>
        <v>23.7</v>
      </c>
      <c r="Q2561">
        <f>SUMIF($C$2:$C$4819,$C2561,$P$2:$P7378)/SUMIF($C$2:$C$4819,$C2561,$L$2:$L$4819)</f>
        <v>0.3</v>
      </c>
    </row>
    <row r="2562" spans="1:17" hidden="1" x14ac:dyDescent="0.3">
      <c r="A2562" t="s">
        <v>11502</v>
      </c>
      <c r="B2562" t="s">
        <v>5907</v>
      </c>
      <c r="C2562" t="s">
        <v>6113</v>
      </c>
      <c r="D2562" t="s">
        <v>6114</v>
      </c>
      <c r="E2562" t="s">
        <v>6115</v>
      </c>
      <c r="F2562" t="s">
        <v>11513</v>
      </c>
      <c r="G2562" s="2">
        <v>23.233899999999998</v>
      </c>
      <c r="H2562" t="s">
        <v>11515</v>
      </c>
      <c r="I2562">
        <v>0.3</v>
      </c>
      <c r="K2562" s="3">
        <f t="shared" si="40"/>
        <v>0.3</v>
      </c>
      <c r="L2562" s="4">
        <v>89</v>
      </c>
      <c r="M2562">
        <v>77</v>
      </c>
      <c r="N2562" s="3">
        <v>0.1196</v>
      </c>
      <c r="O2562" s="3">
        <v>0.11700000000000001</v>
      </c>
      <c r="P2562" s="4">
        <f>$L2562*IF($J2562="",$I2562,VLOOKUP($J2562,margin_ranges!$E$5:$F$10,2,FALSE))</f>
        <v>26.7</v>
      </c>
      <c r="Q2562">
        <f>SUMIF($C$2:$C$4819,$C2562,$P$2:$P7379)/SUMIF($C$2:$C$4819,$C2562,$L$2:$L$4819)</f>
        <v>0.3</v>
      </c>
    </row>
    <row r="2563" spans="1:17" hidden="1" x14ac:dyDescent="0.3">
      <c r="A2563" t="s">
        <v>11502</v>
      </c>
      <c r="B2563" t="s">
        <v>5907</v>
      </c>
      <c r="C2563" t="s">
        <v>6113</v>
      </c>
      <c r="D2563" t="s">
        <v>6116</v>
      </c>
      <c r="E2563" t="s">
        <v>6117</v>
      </c>
      <c r="F2563" t="s">
        <v>11511</v>
      </c>
      <c r="G2563" s="2">
        <v>23.233899999999998</v>
      </c>
      <c r="H2563" t="s">
        <v>11512</v>
      </c>
      <c r="I2563">
        <v>0.3</v>
      </c>
      <c r="K2563" s="3">
        <f t="shared" ref="K2563:K2626" si="41">Q2563</f>
        <v>0.3</v>
      </c>
      <c r="L2563" s="4">
        <v>27</v>
      </c>
      <c r="M2563">
        <v>23</v>
      </c>
      <c r="N2563" s="3">
        <v>0.1074</v>
      </c>
      <c r="O2563" s="3">
        <v>0.11700000000000001</v>
      </c>
      <c r="P2563" s="4">
        <f>$L2563*IF($J2563="",$I2563,VLOOKUP($J2563,margin_ranges!$E$5:$F$10,2,FALSE))</f>
        <v>8.1</v>
      </c>
      <c r="Q2563">
        <f>SUMIF($C$2:$C$4819,$C2563,$P$2:$P7380)/SUMIF($C$2:$C$4819,$C2563,$L$2:$L$4819)</f>
        <v>0.3</v>
      </c>
    </row>
    <row r="2564" spans="1:17" hidden="1" x14ac:dyDescent="0.3">
      <c r="A2564" t="s">
        <v>11502</v>
      </c>
      <c r="B2564" t="s">
        <v>6561</v>
      </c>
      <c r="C2564" t="s">
        <v>6562</v>
      </c>
      <c r="D2564" t="s">
        <v>6563</v>
      </c>
      <c r="E2564" t="s">
        <v>6564</v>
      </c>
      <c r="F2564" t="s">
        <v>11511</v>
      </c>
      <c r="G2564" s="2">
        <v>34</v>
      </c>
      <c r="H2564" t="s">
        <v>11512</v>
      </c>
      <c r="I2564">
        <v>0.3</v>
      </c>
      <c r="K2564" s="3">
        <f t="shared" si="41"/>
        <v>0.3</v>
      </c>
      <c r="L2564" s="4">
        <v>31</v>
      </c>
      <c r="M2564">
        <v>49</v>
      </c>
      <c r="N2564" s="3">
        <v>0.44359999999999999</v>
      </c>
      <c r="O2564" s="3">
        <v>0.33829999999999999</v>
      </c>
      <c r="P2564" s="4">
        <f>$L2564*IF($J2564="",$I2564,VLOOKUP($J2564,margin_ranges!$E$5:$F$10,2,FALSE))</f>
        <v>9.2999999999999989</v>
      </c>
      <c r="Q2564">
        <f>SUMIF($C$2:$C$4819,$C2564,$P$2:$P7381)/SUMIF($C$2:$C$4819,$C2564,$L$2:$L$4819)</f>
        <v>0.3</v>
      </c>
    </row>
    <row r="2565" spans="1:17" hidden="1" x14ac:dyDescent="0.3">
      <c r="A2565" t="s">
        <v>11502</v>
      </c>
      <c r="B2565" t="s">
        <v>6561</v>
      </c>
      <c r="C2565" t="s">
        <v>6562</v>
      </c>
      <c r="D2565" t="s">
        <v>6565</v>
      </c>
      <c r="E2565" t="s">
        <v>6566</v>
      </c>
      <c r="F2565" t="s">
        <v>11511</v>
      </c>
      <c r="G2565" s="2">
        <v>34</v>
      </c>
      <c r="H2565" t="s">
        <v>11512</v>
      </c>
      <c r="I2565">
        <v>0.3</v>
      </c>
      <c r="K2565" s="3">
        <f t="shared" si="41"/>
        <v>0.3</v>
      </c>
      <c r="L2565" s="4">
        <v>33</v>
      </c>
      <c r="M2565">
        <v>51</v>
      </c>
      <c r="N2565" s="3">
        <v>0.39779999999999999</v>
      </c>
      <c r="O2565" s="3">
        <v>0.33829999999999999</v>
      </c>
      <c r="P2565" s="4">
        <f>$L2565*IF($J2565="",$I2565,VLOOKUP($J2565,margin_ranges!$E$5:$F$10,2,FALSE))</f>
        <v>9.9</v>
      </c>
      <c r="Q2565">
        <f>SUMIF($C$2:$C$4819,$C2565,$P$2:$P7382)/SUMIF($C$2:$C$4819,$C2565,$L$2:$L$4819)</f>
        <v>0.3</v>
      </c>
    </row>
    <row r="2566" spans="1:17" hidden="1" x14ac:dyDescent="0.3">
      <c r="A2566" t="s">
        <v>11502</v>
      </c>
      <c r="B2566" t="s">
        <v>6595</v>
      </c>
      <c r="C2566" t="s">
        <v>6603</v>
      </c>
      <c r="D2566" t="s">
        <v>6604</v>
      </c>
      <c r="E2566" t="s">
        <v>6605</v>
      </c>
      <c r="F2566" t="s">
        <v>11513</v>
      </c>
      <c r="G2566" s="2">
        <v>29</v>
      </c>
      <c r="H2566" t="s">
        <v>11512</v>
      </c>
      <c r="I2566">
        <v>0.3</v>
      </c>
      <c r="K2566" s="3">
        <f t="shared" si="41"/>
        <v>0.3</v>
      </c>
      <c r="L2566" s="4">
        <v>429</v>
      </c>
      <c r="M2566">
        <v>24</v>
      </c>
      <c r="N2566" s="3">
        <v>4.5199999999999997E-2</v>
      </c>
      <c r="O2566" s="3">
        <v>5.9299999999999999E-2</v>
      </c>
      <c r="P2566" s="4">
        <f>$L2566*IF($J2566="",$I2566,VLOOKUP($J2566,margin_ranges!$E$5:$F$10,2,FALSE))</f>
        <v>128.69999999999999</v>
      </c>
      <c r="Q2566">
        <f>SUMIF($C$2:$C$4819,$C2566,$P$2:$P7383)/SUMIF($C$2:$C$4819,$C2566,$L$2:$L$4819)</f>
        <v>0.3</v>
      </c>
    </row>
    <row r="2567" spans="1:17" hidden="1" x14ac:dyDescent="0.3">
      <c r="A2567" t="s">
        <v>11502</v>
      </c>
      <c r="B2567" t="s">
        <v>6595</v>
      </c>
      <c r="C2567" t="s">
        <v>6603</v>
      </c>
      <c r="D2567" t="s">
        <v>6606</v>
      </c>
      <c r="E2567" t="s">
        <v>6607</v>
      </c>
      <c r="F2567" t="s">
        <v>11513</v>
      </c>
      <c r="G2567" s="2">
        <v>29</v>
      </c>
      <c r="H2567" t="s">
        <v>11512</v>
      </c>
      <c r="I2567">
        <v>0.3</v>
      </c>
      <c r="K2567" s="3">
        <f t="shared" si="41"/>
        <v>0.3</v>
      </c>
      <c r="L2567" s="4">
        <v>1369</v>
      </c>
      <c r="M2567">
        <v>76</v>
      </c>
      <c r="N2567" s="3">
        <v>6.54E-2</v>
      </c>
      <c r="O2567" s="3">
        <v>5.9299999999999999E-2</v>
      </c>
      <c r="P2567" s="4">
        <f>$L2567*IF($J2567="",$I2567,VLOOKUP($J2567,margin_ranges!$E$5:$F$10,2,FALSE))</f>
        <v>410.7</v>
      </c>
      <c r="Q2567">
        <f>SUMIF($C$2:$C$4819,$C2567,$P$2:$P7384)/SUMIF($C$2:$C$4819,$C2567,$L$2:$L$4819)</f>
        <v>0.3</v>
      </c>
    </row>
    <row r="2568" spans="1:17" hidden="1" x14ac:dyDescent="0.3">
      <c r="A2568" t="s">
        <v>11502</v>
      </c>
      <c r="B2568" t="s">
        <v>6608</v>
      </c>
      <c r="C2568" t="s">
        <v>6608</v>
      </c>
      <c r="D2568" t="s">
        <v>6609</v>
      </c>
      <c r="E2568" t="s">
        <v>6610</v>
      </c>
      <c r="F2568" t="s">
        <v>11511</v>
      </c>
      <c r="G2568" s="2">
        <v>33.898699999999998</v>
      </c>
      <c r="H2568" t="s">
        <v>11512</v>
      </c>
      <c r="I2568">
        <v>0.3</v>
      </c>
      <c r="K2568" s="3">
        <f t="shared" si="41"/>
        <v>0.3</v>
      </c>
      <c r="L2568" s="4">
        <v>24</v>
      </c>
      <c r="M2568">
        <v>17</v>
      </c>
      <c r="N2568" s="3">
        <v>0.26850000000000002</v>
      </c>
      <c r="O2568" s="3">
        <v>0.21010000000000001</v>
      </c>
      <c r="P2568" s="4">
        <f>$L2568*IF($J2568="",$I2568,VLOOKUP($J2568,margin_ranges!$E$5:$F$10,2,FALSE))</f>
        <v>7.1999999999999993</v>
      </c>
      <c r="Q2568">
        <f>SUMIF($C$2:$C$4819,$C2568,$P$2:$P7385)/SUMIF($C$2:$C$4819,$C2568,$L$2:$L$4819)</f>
        <v>0.3</v>
      </c>
    </row>
    <row r="2569" spans="1:17" hidden="1" x14ac:dyDescent="0.3">
      <c r="A2569" t="s">
        <v>11502</v>
      </c>
      <c r="B2569" t="s">
        <v>6608</v>
      </c>
      <c r="C2569" t="s">
        <v>6608</v>
      </c>
      <c r="D2569" t="s">
        <v>6611</v>
      </c>
      <c r="E2569" t="s">
        <v>6612</v>
      </c>
      <c r="F2569" t="s">
        <v>11513</v>
      </c>
      <c r="G2569" s="2">
        <v>33.898699999999998</v>
      </c>
      <c r="H2569" t="s">
        <v>11512</v>
      </c>
      <c r="I2569">
        <v>0.3</v>
      </c>
      <c r="K2569" s="3">
        <f t="shared" si="41"/>
        <v>0.3</v>
      </c>
      <c r="L2569" s="4">
        <v>111</v>
      </c>
      <c r="M2569">
        <v>81</v>
      </c>
      <c r="N2569" s="3">
        <v>0.20810000000000001</v>
      </c>
      <c r="O2569" s="3">
        <v>0.21010000000000001</v>
      </c>
      <c r="P2569" s="4">
        <f>$L2569*IF($J2569="",$I2569,VLOOKUP($J2569,margin_ranges!$E$5:$F$10,2,FALSE))</f>
        <v>33.299999999999997</v>
      </c>
      <c r="Q2569">
        <f>SUMIF($C$2:$C$4819,$C2569,$P$2:$P7386)/SUMIF($C$2:$C$4819,$C2569,$L$2:$L$4819)</f>
        <v>0.3</v>
      </c>
    </row>
    <row r="2570" spans="1:17" x14ac:dyDescent="0.3">
      <c r="A2570" t="s">
        <v>11502</v>
      </c>
      <c r="B2570" t="s">
        <v>5748</v>
      </c>
      <c r="C2570" t="s">
        <v>5749</v>
      </c>
      <c r="D2570" t="s">
        <v>5750</v>
      </c>
      <c r="E2570" t="s">
        <v>5751</v>
      </c>
      <c r="F2570" t="s">
        <v>11513</v>
      </c>
      <c r="G2570" s="2">
        <v>37.116399999999999</v>
      </c>
      <c r="H2570" t="s">
        <v>11512</v>
      </c>
      <c r="I2570">
        <v>0.3</v>
      </c>
      <c r="J2570" t="s">
        <v>11514</v>
      </c>
      <c r="K2570" s="3">
        <f t="shared" si="41"/>
        <v>0.37345742720235897</v>
      </c>
      <c r="L2570" s="4">
        <v>3237</v>
      </c>
      <c r="M2570">
        <v>40</v>
      </c>
      <c r="N2570" s="3">
        <v>5.5399999999999998E-2</v>
      </c>
      <c r="O2570" s="3">
        <v>4.1599999999999998E-2</v>
      </c>
      <c r="P2570" s="4">
        <f>$L2570*IF($J2570="",$I2570,VLOOKUP($J2570,margin_ranges!$E$5:$F$10,2,FALSE))</f>
        <v>1391.91</v>
      </c>
      <c r="Q2570">
        <f>SUMIF($C$2:$C$4819,$C2570,$P$2:$P7387)/SUMIF($C$2:$C$4819,$C2570,$L$2:$L$4819)</f>
        <v>0.37345742720235897</v>
      </c>
    </row>
    <row r="2571" spans="1:17" x14ac:dyDescent="0.3">
      <c r="A2571" t="s">
        <v>11502</v>
      </c>
      <c r="B2571" t="s">
        <v>5748</v>
      </c>
      <c r="C2571" t="s">
        <v>5749</v>
      </c>
      <c r="D2571" t="s">
        <v>5752</v>
      </c>
      <c r="E2571" t="s">
        <v>5751</v>
      </c>
      <c r="F2571" t="s">
        <v>11513</v>
      </c>
      <c r="G2571" s="2">
        <v>37.116399999999999</v>
      </c>
      <c r="H2571" t="s">
        <v>11512</v>
      </c>
      <c r="I2571">
        <v>0.3</v>
      </c>
      <c r="J2571" t="s">
        <v>11514</v>
      </c>
      <c r="K2571" s="3">
        <f t="shared" si="41"/>
        <v>0.37345742720235897</v>
      </c>
      <c r="L2571" s="4">
        <v>861</v>
      </c>
      <c r="M2571">
        <v>11</v>
      </c>
      <c r="N2571" s="3">
        <v>2.76E-2</v>
      </c>
      <c r="O2571" s="3">
        <v>4.1599999999999998E-2</v>
      </c>
      <c r="P2571" s="4">
        <f>$L2571*IF($J2571="",$I2571,VLOOKUP($J2571,margin_ranges!$E$5:$F$10,2,FALSE))</f>
        <v>370.23</v>
      </c>
      <c r="Q2571">
        <f>SUMIF($C$2:$C$4819,$C2571,$P$2:$P7388)/SUMIF($C$2:$C$4819,$C2571,$L$2:$L$4819)</f>
        <v>0.37345742720235897</v>
      </c>
    </row>
    <row r="2572" spans="1:17" x14ac:dyDescent="0.3">
      <c r="A2572" t="s">
        <v>11502</v>
      </c>
      <c r="B2572" t="s">
        <v>5748</v>
      </c>
      <c r="C2572" t="s">
        <v>5749</v>
      </c>
      <c r="D2572" t="s">
        <v>5753</v>
      </c>
      <c r="E2572" t="s">
        <v>5751</v>
      </c>
      <c r="F2572" t="s">
        <v>11513</v>
      </c>
      <c r="G2572" s="2">
        <v>37.116399999999999</v>
      </c>
      <c r="H2572" t="s">
        <v>11512</v>
      </c>
      <c r="I2572">
        <v>0.3</v>
      </c>
      <c r="J2572" t="s">
        <v>11514</v>
      </c>
      <c r="K2572" s="3">
        <f t="shared" si="41"/>
        <v>0.37345742720235897</v>
      </c>
      <c r="L2572" s="4">
        <v>501</v>
      </c>
      <c r="M2572">
        <v>6</v>
      </c>
      <c r="N2572" s="3">
        <v>2.5999999999999999E-2</v>
      </c>
      <c r="O2572" s="3">
        <v>4.1599999999999998E-2</v>
      </c>
      <c r="P2572" s="4">
        <f>$L2572*IF($J2572="",$I2572,VLOOKUP($J2572,margin_ranges!$E$5:$F$10,2,FALSE))</f>
        <v>215.43</v>
      </c>
      <c r="Q2572">
        <f>SUMIF($C$2:$C$4819,$C2572,$P$2:$P7389)/SUMIF($C$2:$C$4819,$C2572,$L$2:$L$4819)</f>
        <v>0.37345742720235897</v>
      </c>
    </row>
    <row r="2573" spans="1:17" x14ac:dyDescent="0.3">
      <c r="A2573" t="s">
        <v>11502</v>
      </c>
      <c r="B2573" t="s">
        <v>5748</v>
      </c>
      <c r="C2573" t="s">
        <v>5749</v>
      </c>
      <c r="D2573" t="s">
        <v>5754</v>
      </c>
      <c r="E2573" t="s">
        <v>5755</v>
      </c>
      <c r="F2573" t="s">
        <v>11513</v>
      </c>
      <c r="G2573" s="2">
        <v>37.116399999999999</v>
      </c>
      <c r="H2573" t="s">
        <v>11512</v>
      </c>
      <c r="I2573">
        <v>0.3</v>
      </c>
      <c r="J2573" t="s">
        <v>11512</v>
      </c>
      <c r="K2573" s="3">
        <f t="shared" si="41"/>
        <v>0.37345742720235897</v>
      </c>
      <c r="L2573" s="4">
        <v>3066</v>
      </c>
      <c r="M2573">
        <v>38</v>
      </c>
      <c r="N2573" s="3">
        <v>4.2099999999999999E-2</v>
      </c>
      <c r="O2573" s="3">
        <v>4.1599999999999998E-2</v>
      </c>
      <c r="P2573" s="4">
        <f>$L2573*IF($J2573="",$I2573,VLOOKUP($J2573,margin_ranges!$E$5:$F$10,2,FALSE))</f>
        <v>919.8</v>
      </c>
      <c r="Q2573">
        <f>SUMIF($C$2:$C$4819,$C2573,$P$2:$P7390)/SUMIF($C$2:$C$4819,$C2573,$L$2:$L$4819)</f>
        <v>0.37345742720235897</v>
      </c>
    </row>
    <row r="2574" spans="1:17" x14ac:dyDescent="0.3">
      <c r="A2574" t="s">
        <v>11502</v>
      </c>
      <c r="B2574" t="s">
        <v>5748</v>
      </c>
      <c r="C2574" t="s">
        <v>5749</v>
      </c>
      <c r="D2574" t="s">
        <v>5756</v>
      </c>
      <c r="E2574" t="s">
        <v>5755</v>
      </c>
      <c r="F2574" t="s">
        <v>11513</v>
      </c>
      <c r="G2574" s="2">
        <v>37.116399999999999</v>
      </c>
      <c r="H2574" t="s">
        <v>11512</v>
      </c>
      <c r="I2574">
        <v>0.3</v>
      </c>
      <c r="J2574" t="s">
        <v>11512</v>
      </c>
      <c r="K2574" s="3">
        <f t="shared" si="41"/>
        <v>0.37345742720235897</v>
      </c>
      <c r="L2574" s="4">
        <v>474</v>
      </c>
      <c r="M2574">
        <v>6</v>
      </c>
      <c r="N2574" s="3">
        <v>2.3699999999999999E-2</v>
      </c>
      <c r="O2574" s="3">
        <v>4.1599999999999998E-2</v>
      </c>
      <c r="P2574" s="4">
        <f>$L2574*IF($J2574="",$I2574,VLOOKUP($J2574,margin_ranges!$E$5:$F$10,2,FALSE))</f>
        <v>142.19999999999999</v>
      </c>
      <c r="Q2574">
        <f>SUMIF($C$2:$C$4819,$C2574,$P$2:$P7391)/SUMIF($C$2:$C$4819,$C2574,$L$2:$L$4819)</f>
        <v>0.37345742720235897</v>
      </c>
    </row>
    <row r="2575" spans="1:17" hidden="1" x14ac:dyDescent="0.3">
      <c r="A2575" t="s">
        <v>11502</v>
      </c>
      <c r="B2575" t="s">
        <v>6613</v>
      </c>
      <c r="C2575" t="s">
        <v>6614</v>
      </c>
      <c r="D2575" t="s">
        <v>6615</v>
      </c>
      <c r="E2575" t="s">
        <v>6616</v>
      </c>
      <c r="F2575" t="s">
        <v>11511</v>
      </c>
      <c r="G2575" s="2">
        <v>25</v>
      </c>
      <c r="H2575" t="s">
        <v>11512</v>
      </c>
      <c r="I2575">
        <v>0.3</v>
      </c>
      <c r="K2575" s="3">
        <f t="shared" si="41"/>
        <v>0.3</v>
      </c>
      <c r="L2575" s="4">
        <v>9</v>
      </c>
      <c r="M2575">
        <v>5</v>
      </c>
      <c r="N2575" s="3">
        <v>7.3000000000000001E-3</v>
      </c>
      <c r="O2575" s="3">
        <v>4.7800000000000002E-2</v>
      </c>
      <c r="P2575" s="4">
        <f>$L2575*IF($J2575="",$I2575,VLOOKUP($J2575,margin_ranges!$E$5:$F$10,2,FALSE))</f>
        <v>2.6999999999999997</v>
      </c>
      <c r="Q2575">
        <f>SUMIF($C$2:$C$4819,$C2575,$P$2:$P7392)/SUMIF($C$2:$C$4819,$C2575,$L$2:$L$4819)</f>
        <v>0.3</v>
      </c>
    </row>
    <row r="2576" spans="1:17" hidden="1" x14ac:dyDescent="0.3">
      <c r="A2576" t="s">
        <v>11502</v>
      </c>
      <c r="B2576" t="s">
        <v>6613</v>
      </c>
      <c r="C2576" t="s">
        <v>6614</v>
      </c>
      <c r="D2576" s="1" t="s">
        <v>6617</v>
      </c>
      <c r="E2576" t="s">
        <v>6618</v>
      </c>
      <c r="F2576" t="s">
        <v>11513</v>
      </c>
      <c r="G2576" s="2">
        <v>25</v>
      </c>
      <c r="H2576" t="s">
        <v>11512</v>
      </c>
      <c r="I2576">
        <v>0.3</v>
      </c>
      <c r="K2576" s="3">
        <f t="shared" si="41"/>
        <v>0.3</v>
      </c>
      <c r="L2576" s="4">
        <v>154</v>
      </c>
      <c r="M2576">
        <v>95</v>
      </c>
      <c r="N2576" s="3">
        <v>6.88E-2</v>
      </c>
      <c r="O2576" s="3">
        <v>4.7800000000000002E-2</v>
      </c>
      <c r="P2576" s="4">
        <f>$L2576*IF($J2576="",$I2576,VLOOKUP($J2576,margin_ranges!$E$5:$F$10,2,FALSE))</f>
        <v>46.199999999999996</v>
      </c>
      <c r="Q2576">
        <f>SUMIF($C$2:$C$4819,$C2576,$P$2:$P7393)/SUMIF($C$2:$C$4819,$C2576,$L$2:$L$4819)</f>
        <v>0.3</v>
      </c>
    </row>
    <row r="2577" spans="1:17" hidden="1" x14ac:dyDescent="0.3">
      <c r="A2577" t="s">
        <v>11502</v>
      </c>
      <c r="B2577" t="s">
        <v>8256</v>
      </c>
      <c r="C2577" t="s">
        <v>8348</v>
      </c>
      <c r="D2577" t="s">
        <v>8349</v>
      </c>
      <c r="E2577" t="s">
        <v>8350</v>
      </c>
      <c r="F2577" t="s">
        <v>11511</v>
      </c>
      <c r="G2577" s="2">
        <v>25</v>
      </c>
      <c r="H2577" t="s">
        <v>11512</v>
      </c>
      <c r="I2577">
        <v>0.3</v>
      </c>
      <c r="K2577" s="3">
        <f t="shared" si="41"/>
        <v>0.3</v>
      </c>
      <c r="L2577" s="4">
        <v>15</v>
      </c>
      <c r="M2577">
        <v>34</v>
      </c>
      <c r="N2577" s="3">
        <v>0.36809999999999998</v>
      </c>
      <c r="O2577" s="3">
        <v>0.35899999999999999</v>
      </c>
      <c r="P2577" s="4">
        <f>$L2577*IF($J2577="",$I2577,VLOOKUP($J2577,margin_ranges!$E$5:$F$10,2,FALSE))</f>
        <v>4.5</v>
      </c>
      <c r="Q2577">
        <f>SUMIF($C$2:$C$4819,$C2577,$P$2:$P7394)/SUMIF($C$2:$C$4819,$C2577,$L$2:$L$4819)</f>
        <v>0.3</v>
      </c>
    </row>
    <row r="2578" spans="1:17" hidden="1" x14ac:dyDescent="0.3">
      <c r="A2578" t="s">
        <v>11502</v>
      </c>
      <c r="B2578" t="s">
        <v>8256</v>
      </c>
      <c r="C2578" t="s">
        <v>8348</v>
      </c>
      <c r="D2578" t="s">
        <v>8351</v>
      </c>
      <c r="E2578" t="s">
        <v>8352</v>
      </c>
      <c r="F2578" t="s">
        <v>11511</v>
      </c>
      <c r="G2578" s="2">
        <v>25</v>
      </c>
      <c r="H2578" t="s">
        <v>11512</v>
      </c>
      <c r="I2578">
        <v>0.3</v>
      </c>
      <c r="K2578" s="3">
        <f t="shared" si="41"/>
        <v>0.3</v>
      </c>
      <c r="L2578" s="4">
        <v>14</v>
      </c>
      <c r="M2578">
        <v>32</v>
      </c>
      <c r="N2578" s="3">
        <v>0.33119999999999999</v>
      </c>
      <c r="O2578" s="3">
        <v>0.35899999999999999</v>
      </c>
      <c r="P2578" s="4">
        <f>$L2578*IF($J2578="",$I2578,VLOOKUP($J2578,margin_ranges!$E$5:$F$10,2,FALSE))</f>
        <v>4.2</v>
      </c>
      <c r="Q2578">
        <f>SUMIF($C$2:$C$4819,$C2578,$P$2:$P7395)/SUMIF($C$2:$C$4819,$C2578,$L$2:$L$4819)</f>
        <v>0.3</v>
      </c>
    </row>
    <row r="2579" spans="1:17" hidden="1" x14ac:dyDescent="0.3">
      <c r="A2579" t="s">
        <v>11502</v>
      </c>
      <c r="B2579" t="s">
        <v>8256</v>
      </c>
      <c r="C2579" t="s">
        <v>8348</v>
      </c>
      <c r="D2579" t="s">
        <v>8353</v>
      </c>
      <c r="E2579" t="s">
        <v>8354</v>
      </c>
      <c r="F2579" t="s">
        <v>11511</v>
      </c>
      <c r="G2579" s="2">
        <v>25</v>
      </c>
      <c r="H2579" t="s">
        <v>11512</v>
      </c>
      <c r="I2579">
        <v>0.3</v>
      </c>
      <c r="K2579" s="3">
        <f t="shared" si="41"/>
        <v>0.3</v>
      </c>
      <c r="L2579" s="4">
        <v>15</v>
      </c>
      <c r="M2579">
        <v>34</v>
      </c>
      <c r="N2579" s="3">
        <v>0.37909999999999999</v>
      </c>
      <c r="O2579" s="3">
        <v>0.35899999999999999</v>
      </c>
      <c r="P2579" s="4">
        <f>$L2579*IF($J2579="",$I2579,VLOOKUP($J2579,margin_ranges!$E$5:$F$10,2,FALSE))</f>
        <v>4.5</v>
      </c>
      <c r="Q2579">
        <f>SUMIF($C$2:$C$4819,$C2579,$P$2:$P7396)/SUMIF($C$2:$C$4819,$C2579,$L$2:$L$4819)</f>
        <v>0.3</v>
      </c>
    </row>
    <row r="2580" spans="1:17" hidden="1" x14ac:dyDescent="0.3">
      <c r="A2580" t="s">
        <v>11502</v>
      </c>
      <c r="B2580" t="s">
        <v>9538</v>
      </c>
      <c r="C2580" t="s">
        <v>9548</v>
      </c>
      <c r="D2580" t="s">
        <v>9549</v>
      </c>
      <c r="E2580" t="s">
        <v>9550</v>
      </c>
      <c r="F2580" t="s">
        <v>11513</v>
      </c>
      <c r="G2580" s="2">
        <v>16.145399999999999</v>
      </c>
      <c r="H2580" t="s">
        <v>11515</v>
      </c>
      <c r="I2580">
        <v>0.3</v>
      </c>
      <c r="K2580" s="3">
        <f t="shared" si="41"/>
        <v>0.3</v>
      </c>
      <c r="L2580" s="4">
        <v>157</v>
      </c>
      <c r="M2580">
        <v>28</v>
      </c>
      <c r="N2580" s="3">
        <v>8.9099999999999999E-2</v>
      </c>
      <c r="O2580" s="3">
        <v>0.14249999999999999</v>
      </c>
      <c r="P2580" s="4">
        <f>$L2580*IF($J2580="",$I2580,VLOOKUP($J2580,margin_ranges!$E$5:$F$10,2,FALSE))</f>
        <v>47.1</v>
      </c>
      <c r="Q2580">
        <f>SUMIF($C$2:$C$4819,$C2580,$P$2:$P7397)/SUMIF($C$2:$C$4819,$C2580,$L$2:$L$4819)</f>
        <v>0.3</v>
      </c>
    </row>
    <row r="2581" spans="1:17" hidden="1" x14ac:dyDescent="0.3">
      <c r="A2581" t="s">
        <v>11502</v>
      </c>
      <c r="B2581" t="s">
        <v>9538</v>
      </c>
      <c r="C2581" t="s">
        <v>9548</v>
      </c>
      <c r="D2581" t="s">
        <v>9551</v>
      </c>
      <c r="E2581" t="s">
        <v>9552</v>
      </c>
      <c r="F2581" t="s">
        <v>11511</v>
      </c>
      <c r="G2581" s="2">
        <v>16.145399999999999</v>
      </c>
      <c r="H2581" t="s">
        <v>11515</v>
      </c>
      <c r="I2581">
        <v>0.3</v>
      </c>
      <c r="K2581" s="3">
        <f t="shared" si="41"/>
        <v>0.3</v>
      </c>
      <c r="L2581" s="4">
        <v>174</v>
      </c>
      <c r="M2581">
        <v>31</v>
      </c>
      <c r="N2581" s="3">
        <v>0.2001</v>
      </c>
      <c r="O2581" s="3">
        <v>0.14249999999999999</v>
      </c>
      <c r="P2581" s="4">
        <f>$L2581*IF($J2581="",$I2581,VLOOKUP($J2581,margin_ranges!$E$5:$F$10,2,FALSE))</f>
        <v>52.199999999999996</v>
      </c>
      <c r="Q2581">
        <f>SUMIF($C$2:$C$4819,$C2581,$P$2:$P7398)/SUMIF($C$2:$C$4819,$C2581,$L$2:$L$4819)</f>
        <v>0.3</v>
      </c>
    </row>
    <row r="2582" spans="1:17" hidden="1" x14ac:dyDescent="0.3">
      <c r="A2582" t="s">
        <v>11502</v>
      </c>
      <c r="B2582" t="s">
        <v>9538</v>
      </c>
      <c r="C2582" t="s">
        <v>9548</v>
      </c>
      <c r="D2582" t="s">
        <v>9553</v>
      </c>
      <c r="E2582" t="s">
        <v>9554</v>
      </c>
      <c r="F2582" t="s">
        <v>11511</v>
      </c>
      <c r="G2582" s="2">
        <v>16.145399999999999</v>
      </c>
      <c r="H2582" t="s">
        <v>11515</v>
      </c>
      <c r="I2582">
        <v>0.3</v>
      </c>
      <c r="K2582" s="3">
        <f t="shared" si="41"/>
        <v>0.3</v>
      </c>
      <c r="L2582" s="4">
        <v>108</v>
      </c>
      <c r="M2582">
        <v>19</v>
      </c>
      <c r="N2582" s="3">
        <v>0.1411</v>
      </c>
      <c r="O2582" s="3">
        <v>0.14249999999999999</v>
      </c>
      <c r="P2582" s="4">
        <f>$L2582*IF($J2582="",$I2582,VLOOKUP($J2582,margin_ranges!$E$5:$F$10,2,FALSE))</f>
        <v>32.4</v>
      </c>
      <c r="Q2582">
        <f>SUMIF($C$2:$C$4819,$C2582,$P$2:$P7399)/SUMIF($C$2:$C$4819,$C2582,$L$2:$L$4819)</f>
        <v>0.3</v>
      </c>
    </row>
    <row r="2583" spans="1:17" hidden="1" x14ac:dyDescent="0.3">
      <c r="A2583" t="s">
        <v>11502</v>
      </c>
      <c r="B2583" t="s">
        <v>9538</v>
      </c>
      <c r="C2583" t="s">
        <v>9548</v>
      </c>
      <c r="D2583" t="s">
        <v>9555</v>
      </c>
      <c r="E2583" t="s">
        <v>9556</v>
      </c>
      <c r="F2583" t="s">
        <v>11511</v>
      </c>
      <c r="G2583" s="2">
        <v>16.145399999999999</v>
      </c>
      <c r="H2583" t="s">
        <v>11515</v>
      </c>
      <c r="I2583">
        <v>0.3</v>
      </c>
      <c r="K2583" s="3">
        <f t="shared" si="41"/>
        <v>0.3</v>
      </c>
      <c r="L2583" s="4">
        <v>123</v>
      </c>
      <c r="M2583">
        <v>22</v>
      </c>
      <c r="N2583" s="3">
        <v>0.1487</v>
      </c>
      <c r="O2583" s="3">
        <v>0.14249999999999999</v>
      </c>
      <c r="P2583" s="4">
        <f>$L2583*IF($J2583="",$I2583,VLOOKUP($J2583,margin_ranges!$E$5:$F$10,2,FALSE))</f>
        <v>36.9</v>
      </c>
      <c r="Q2583">
        <f>SUMIF($C$2:$C$4819,$C2583,$P$2:$P7400)/SUMIF($C$2:$C$4819,$C2583,$L$2:$L$4819)</f>
        <v>0.3</v>
      </c>
    </row>
    <row r="2584" spans="1:17" hidden="1" x14ac:dyDescent="0.3">
      <c r="A2584" t="s">
        <v>11502</v>
      </c>
      <c r="B2584" t="s">
        <v>6705</v>
      </c>
      <c r="C2584" t="s">
        <v>6740</v>
      </c>
      <c r="D2584" t="s">
        <v>6741</v>
      </c>
      <c r="E2584" t="s">
        <v>6742</v>
      </c>
      <c r="F2584" t="s">
        <v>11511</v>
      </c>
      <c r="G2584" s="2">
        <v>32.461100000000002</v>
      </c>
      <c r="H2584" t="s">
        <v>11512</v>
      </c>
      <c r="I2584">
        <v>0.3</v>
      </c>
      <c r="K2584" s="3">
        <f t="shared" si="41"/>
        <v>0.3</v>
      </c>
      <c r="L2584" s="4">
        <v>24</v>
      </c>
      <c r="M2584">
        <v>22</v>
      </c>
      <c r="N2584" s="3">
        <v>0.1487</v>
      </c>
      <c r="O2584" s="3">
        <v>0.17460000000000001</v>
      </c>
      <c r="P2584" s="4">
        <f>$L2584*IF($J2584="",$I2584,VLOOKUP($J2584,margin_ranges!$E$5:$F$10,2,FALSE))</f>
        <v>7.1999999999999993</v>
      </c>
      <c r="Q2584">
        <f>SUMIF($C$2:$C$4819,$C2584,$P$2:$P7401)/SUMIF($C$2:$C$4819,$C2584,$L$2:$L$4819)</f>
        <v>0.3</v>
      </c>
    </row>
    <row r="2585" spans="1:17" hidden="1" x14ac:dyDescent="0.3">
      <c r="A2585" t="s">
        <v>11502</v>
      </c>
      <c r="B2585" t="s">
        <v>6705</v>
      </c>
      <c r="C2585" t="s">
        <v>6740</v>
      </c>
      <c r="D2585" s="1" t="s">
        <v>6743</v>
      </c>
      <c r="E2585" t="s">
        <v>6744</v>
      </c>
      <c r="F2585" t="s">
        <v>11511</v>
      </c>
      <c r="G2585" s="2">
        <v>32.461100000000002</v>
      </c>
      <c r="H2585" t="s">
        <v>11512</v>
      </c>
      <c r="I2585">
        <v>0.3</v>
      </c>
      <c r="K2585" s="3">
        <f t="shared" si="41"/>
        <v>0.3</v>
      </c>
      <c r="L2585" s="4">
        <v>35</v>
      </c>
      <c r="M2585">
        <v>31</v>
      </c>
      <c r="N2585" s="3">
        <v>0.21729999999999999</v>
      </c>
      <c r="O2585" s="3">
        <v>0.17460000000000001</v>
      </c>
      <c r="P2585" s="4">
        <f>$L2585*IF($J2585="",$I2585,VLOOKUP($J2585,margin_ranges!$E$5:$F$10,2,FALSE))</f>
        <v>10.5</v>
      </c>
      <c r="Q2585">
        <f>SUMIF($C$2:$C$4819,$C2585,$P$2:$P7402)/SUMIF($C$2:$C$4819,$C2585,$L$2:$L$4819)</f>
        <v>0.3</v>
      </c>
    </row>
    <row r="2586" spans="1:17" hidden="1" x14ac:dyDescent="0.3">
      <c r="A2586" t="s">
        <v>11502</v>
      </c>
      <c r="B2586" t="s">
        <v>6705</v>
      </c>
      <c r="C2586" t="s">
        <v>6740</v>
      </c>
      <c r="D2586" t="s">
        <v>6745</v>
      </c>
      <c r="E2586" t="s">
        <v>6746</v>
      </c>
      <c r="F2586" t="s">
        <v>11511</v>
      </c>
      <c r="G2586" s="2">
        <v>32.461100000000002</v>
      </c>
      <c r="H2586" t="s">
        <v>11512</v>
      </c>
      <c r="I2586">
        <v>0.3</v>
      </c>
      <c r="K2586" s="3">
        <f t="shared" si="41"/>
        <v>0.3</v>
      </c>
      <c r="L2586" s="4">
        <v>18</v>
      </c>
      <c r="M2586">
        <v>16</v>
      </c>
      <c r="N2586" s="3">
        <v>0.14430000000000001</v>
      </c>
      <c r="O2586" s="3">
        <v>0.17460000000000001</v>
      </c>
      <c r="P2586" s="4">
        <f>$L2586*IF($J2586="",$I2586,VLOOKUP($J2586,margin_ranges!$E$5:$F$10,2,FALSE))</f>
        <v>5.3999999999999995</v>
      </c>
      <c r="Q2586">
        <f>SUMIF($C$2:$C$4819,$C2586,$P$2:$P7403)/SUMIF($C$2:$C$4819,$C2586,$L$2:$L$4819)</f>
        <v>0.3</v>
      </c>
    </row>
    <row r="2587" spans="1:17" hidden="1" x14ac:dyDescent="0.3">
      <c r="A2587" t="s">
        <v>11502</v>
      </c>
      <c r="B2587" t="s">
        <v>6705</v>
      </c>
      <c r="C2587" t="s">
        <v>6740</v>
      </c>
      <c r="D2587" t="s">
        <v>6747</v>
      </c>
      <c r="E2587" t="s">
        <v>6748</v>
      </c>
      <c r="F2587" t="s">
        <v>11511</v>
      </c>
      <c r="G2587" s="2">
        <v>32.461100000000002</v>
      </c>
      <c r="H2587" t="s">
        <v>11512</v>
      </c>
      <c r="I2587">
        <v>0.3</v>
      </c>
      <c r="K2587" s="3">
        <f t="shared" si="41"/>
        <v>0.3</v>
      </c>
      <c r="L2587" s="4">
        <v>34</v>
      </c>
      <c r="M2587">
        <v>31</v>
      </c>
      <c r="N2587" s="3">
        <v>0.18129999999999999</v>
      </c>
      <c r="O2587" s="3">
        <v>0.17460000000000001</v>
      </c>
      <c r="P2587" s="4">
        <f>$L2587*IF($J2587="",$I2587,VLOOKUP($J2587,margin_ranges!$E$5:$F$10,2,FALSE))</f>
        <v>10.199999999999999</v>
      </c>
      <c r="Q2587">
        <f>SUMIF($C$2:$C$4819,$C2587,$P$2:$P7404)/SUMIF($C$2:$C$4819,$C2587,$L$2:$L$4819)</f>
        <v>0.3</v>
      </c>
    </row>
    <row r="2588" spans="1:17" hidden="1" x14ac:dyDescent="0.3">
      <c r="A2588" t="s">
        <v>11502</v>
      </c>
      <c r="B2588" t="s">
        <v>6619</v>
      </c>
      <c r="C2588" t="s">
        <v>6620</v>
      </c>
      <c r="D2588" t="s">
        <v>6621</v>
      </c>
      <c r="E2588" t="s">
        <v>6622</v>
      </c>
      <c r="F2588" t="s">
        <v>11511</v>
      </c>
      <c r="G2588" s="2">
        <v>30</v>
      </c>
      <c r="H2588" t="s">
        <v>11515</v>
      </c>
      <c r="I2588">
        <v>0.3</v>
      </c>
      <c r="K2588" s="3">
        <f t="shared" si="41"/>
        <v>0.3</v>
      </c>
      <c r="L2588" s="4">
        <v>9</v>
      </c>
      <c r="M2588">
        <v>47</v>
      </c>
      <c r="N2588" s="3">
        <v>0.10249999999999999</v>
      </c>
      <c r="O2588" s="3">
        <v>0.1023</v>
      </c>
      <c r="P2588" s="4">
        <f>$L2588*IF($J2588="",$I2588,VLOOKUP($J2588,margin_ranges!$E$5:$F$10,2,FALSE))</f>
        <v>2.6999999999999997</v>
      </c>
      <c r="Q2588">
        <f>SUMIF($C$2:$C$4819,$C2588,$P$2:$P7405)/SUMIF($C$2:$C$4819,$C2588,$L$2:$L$4819)</f>
        <v>0.3</v>
      </c>
    </row>
    <row r="2589" spans="1:17" hidden="1" x14ac:dyDescent="0.3">
      <c r="A2589" t="s">
        <v>11502</v>
      </c>
      <c r="B2589" t="s">
        <v>8005</v>
      </c>
      <c r="C2589" t="s">
        <v>8021</v>
      </c>
      <c r="D2589" s="1" t="s">
        <v>8022</v>
      </c>
      <c r="E2589" t="s">
        <v>8023</v>
      </c>
      <c r="F2589" t="s">
        <v>11513</v>
      </c>
      <c r="G2589" s="2">
        <v>33.697699999999998</v>
      </c>
      <c r="H2589" t="s">
        <v>11512</v>
      </c>
      <c r="I2589">
        <v>0.3</v>
      </c>
      <c r="K2589" s="3">
        <f t="shared" si="41"/>
        <v>0.3</v>
      </c>
      <c r="L2589" s="4">
        <v>338</v>
      </c>
      <c r="M2589">
        <v>53</v>
      </c>
      <c r="N2589" s="3">
        <v>5.7299999999999997E-2</v>
      </c>
      <c r="O2589" s="3">
        <v>6.5000000000000002E-2</v>
      </c>
      <c r="P2589" s="4">
        <f>$L2589*IF($J2589="",$I2589,VLOOKUP($J2589,margin_ranges!$E$5:$F$10,2,FALSE))</f>
        <v>101.39999999999999</v>
      </c>
      <c r="Q2589">
        <f>SUMIF($C$2:$C$4819,$C2589,$P$2:$P7406)/SUMIF($C$2:$C$4819,$C2589,$L$2:$L$4819)</f>
        <v>0.3</v>
      </c>
    </row>
    <row r="2590" spans="1:17" hidden="1" x14ac:dyDescent="0.3">
      <c r="A2590" t="s">
        <v>11502</v>
      </c>
      <c r="B2590" t="s">
        <v>8005</v>
      </c>
      <c r="C2590" t="s">
        <v>8021</v>
      </c>
      <c r="D2590" t="s">
        <v>8024</v>
      </c>
      <c r="E2590" t="s">
        <v>8025</v>
      </c>
      <c r="F2590" t="s">
        <v>11513</v>
      </c>
      <c r="G2590" s="2">
        <v>33.697699999999998</v>
      </c>
      <c r="H2590" t="s">
        <v>11512</v>
      </c>
      <c r="I2590">
        <v>0.3</v>
      </c>
      <c r="K2590" s="3">
        <f t="shared" si="41"/>
        <v>0.3</v>
      </c>
      <c r="L2590" s="4">
        <v>55</v>
      </c>
      <c r="M2590">
        <v>9</v>
      </c>
      <c r="N2590" s="3">
        <v>4.0300000000000002E-2</v>
      </c>
      <c r="O2590" s="3">
        <v>6.5000000000000002E-2</v>
      </c>
      <c r="P2590" s="4">
        <f>$L2590*IF($J2590="",$I2590,VLOOKUP($J2590,margin_ranges!$E$5:$F$10,2,FALSE))</f>
        <v>16.5</v>
      </c>
      <c r="Q2590">
        <f>SUMIF($C$2:$C$4819,$C2590,$P$2:$P7407)/SUMIF($C$2:$C$4819,$C2590,$L$2:$L$4819)</f>
        <v>0.3</v>
      </c>
    </row>
    <row r="2591" spans="1:17" hidden="1" x14ac:dyDescent="0.3">
      <c r="A2591" t="s">
        <v>11502</v>
      </c>
      <c r="B2591" t="s">
        <v>8005</v>
      </c>
      <c r="C2591" t="s">
        <v>8021</v>
      </c>
      <c r="D2591" s="1" t="s">
        <v>8026</v>
      </c>
      <c r="E2591" t="s">
        <v>8027</v>
      </c>
      <c r="F2591" t="s">
        <v>11513</v>
      </c>
      <c r="G2591" s="2">
        <v>33.697699999999998</v>
      </c>
      <c r="H2591" t="s">
        <v>11515</v>
      </c>
      <c r="I2591">
        <v>0.3</v>
      </c>
      <c r="K2591" s="3">
        <f t="shared" si="41"/>
        <v>0.3</v>
      </c>
      <c r="L2591" s="4">
        <v>31</v>
      </c>
      <c r="M2591">
        <v>5</v>
      </c>
      <c r="N2591" s="3">
        <v>3.3700000000000001E-2</v>
      </c>
      <c r="O2591" s="3">
        <v>6.5000000000000002E-2</v>
      </c>
      <c r="P2591" s="4">
        <f>$L2591*IF($J2591="",$I2591,VLOOKUP($J2591,margin_ranges!$E$5:$F$10,2,FALSE))</f>
        <v>9.2999999999999989</v>
      </c>
      <c r="Q2591">
        <f>SUMIF($C$2:$C$4819,$C2591,$P$2:$P7408)/SUMIF($C$2:$C$4819,$C2591,$L$2:$L$4819)</f>
        <v>0.3</v>
      </c>
    </row>
    <row r="2592" spans="1:17" hidden="1" x14ac:dyDescent="0.3">
      <c r="A2592" t="s">
        <v>11502</v>
      </c>
      <c r="B2592" t="s">
        <v>8005</v>
      </c>
      <c r="C2592" t="s">
        <v>8021</v>
      </c>
      <c r="D2592" t="s">
        <v>8028</v>
      </c>
      <c r="E2592" t="s">
        <v>8029</v>
      </c>
      <c r="F2592" t="s">
        <v>11511</v>
      </c>
      <c r="G2592" s="2">
        <v>33.697699999999998</v>
      </c>
      <c r="H2592" t="s">
        <v>11515</v>
      </c>
      <c r="I2592">
        <v>0.3</v>
      </c>
      <c r="K2592" s="3">
        <f t="shared" si="41"/>
        <v>0.3</v>
      </c>
      <c r="L2592" s="4">
        <v>209</v>
      </c>
      <c r="M2592">
        <v>33</v>
      </c>
      <c r="N2592" s="3">
        <v>8.6800000000000002E-2</v>
      </c>
      <c r="O2592" s="3">
        <v>6.5000000000000002E-2</v>
      </c>
      <c r="P2592" s="4">
        <f>$L2592*IF($J2592="",$I2592,VLOOKUP($J2592,margin_ranges!$E$5:$F$10,2,FALSE))</f>
        <v>62.699999999999996</v>
      </c>
      <c r="Q2592">
        <f>SUMIF($C$2:$C$4819,$C2592,$P$2:$P7409)/SUMIF($C$2:$C$4819,$C2592,$L$2:$L$4819)</f>
        <v>0.3</v>
      </c>
    </row>
    <row r="2593" spans="1:17" x14ac:dyDescent="0.3">
      <c r="A2593" t="s">
        <v>11502</v>
      </c>
      <c r="B2593" t="s">
        <v>614</v>
      </c>
      <c r="C2593" t="s">
        <v>727</v>
      </c>
      <c r="D2593" t="s">
        <v>728</v>
      </c>
      <c r="E2593" t="s">
        <v>729</v>
      </c>
      <c r="F2593" t="s">
        <v>11513</v>
      </c>
      <c r="G2593" s="2">
        <v>34</v>
      </c>
      <c r="H2593" t="s">
        <v>11512</v>
      </c>
      <c r="I2593">
        <v>0.3</v>
      </c>
      <c r="J2593" t="s">
        <v>11512</v>
      </c>
      <c r="K2593" s="3">
        <f t="shared" si="41"/>
        <v>0.34891752577319585</v>
      </c>
      <c r="L2593" s="4">
        <v>4245</v>
      </c>
      <c r="M2593">
        <v>36</v>
      </c>
      <c r="N2593" s="3">
        <v>0.44359999999999999</v>
      </c>
      <c r="O2593" s="3">
        <v>0.43840000000000001</v>
      </c>
      <c r="P2593" s="4">
        <f>$L2593*IF($J2593="",$I2593,VLOOKUP($J2593,margin_ranges!$E$5:$F$10,2,FALSE))</f>
        <v>1273.5</v>
      </c>
      <c r="Q2593">
        <f>SUMIF($C$2:$C$4819,$C2593,$P$2:$P7410)/SUMIF($C$2:$C$4819,$C2593,$L$2:$L$4819)</f>
        <v>0.34891752577319585</v>
      </c>
    </row>
    <row r="2594" spans="1:17" hidden="1" x14ac:dyDescent="0.3">
      <c r="A2594" t="s">
        <v>11502</v>
      </c>
      <c r="B2594" t="s">
        <v>614</v>
      </c>
      <c r="C2594" t="s">
        <v>727</v>
      </c>
      <c r="D2594" t="s">
        <v>730</v>
      </c>
      <c r="E2594" t="s">
        <v>731</v>
      </c>
      <c r="F2594" t="s">
        <v>11513</v>
      </c>
      <c r="G2594" s="2">
        <v>34</v>
      </c>
      <c r="H2594" t="s">
        <v>11512</v>
      </c>
      <c r="I2594">
        <v>0.3</v>
      </c>
      <c r="K2594" s="3">
        <f t="shared" si="41"/>
        <v>0.34891752577319585</v>
      </c>
      <c r="L2594" s="4">
        <v>3015</v>
      </c>
      <c r="M2594">
        <v>26</v>
      </c>
      <c r="N2594" s="3">
        <v>0.42870000000000003</v>
      </c>
      <c r="O2594" s="3">
        <v>0.43840000000000001</v>
      </c>
      <c r="P2594" s="4">
        <f>$L2594*IF($J2594="",$I2594,VLOOKUP($J2594,margin_ranges!$E$5:$F$10,2,FALSE))</f>
        <v>904.5</v>
      </c>
      <c r="Q2594">
        <f>SUMIF($C$2:$C$4819,$C2594,$P$2:$P7411)/SUMIF($C$2:$C$4819,$C2594,$L$2:$L$4819)</f>
        <v>0.34891752577319585</v>
      </c>
    </row>
    <row r="2595" spans="1:17" x14ac:dyDescent="0.3">
      <c r="A2595" t="s">
        <v>11502</v>
      </c>
      <c r="B2595" t="s">
        <v>614</v>
      </c>
      <c r="C2595" t="s">
        <v>727</v>
      </c>
      <c r="D2595" t="s">
        <v>732</v>
      </c>
      <c r="E2595" t="s">
        <v>733</v>
      </c>
      <c r="F2595" t="s">
        <v>11513</v>
      </c>
      <c r="G2595" s="2">
        <v>34</v>
      </c>
      <c r="H2595" t="s">
        <v>11512</v>
      </c>
      <c r="I2595">
        <v>0.3</v>
      </c>
      <c r="J2595" t="s">
        <v>11514</v>
      </c>
      <c r="K2595" s="3">
        <f t="shared" si="41"/>
        <v>0.34891752577319585</v>
      </c>
      <c r="L2595" s="4">
        <v>4380</v>
      </c>
      <c r="M2595">
        <v>38</v>
      </c>
      <c r="N2595" s="3">
        <v>0.44290000000000002</v>
      </c>
      <c r="O2595" s="3">
        <v>0.43840000000000001</v>
      </c>
      <c r="P2595" s="4">
        <f>$L2595*IF($J2595="",$I2595,VLOOKUP($J2595,margin_ranges!$E$5:$F$10,2,FALSE))</f>
        <v>1883.3999999999999</v>
      </c>
      <c r="Q2595">
        <f>SUMIF($C$2:$C$4819,$C2595,$P$2:$P7412)/SUMIF($C$2:$C$4819,$C2595,$L$2:$L$4819)</f>
        <v>0.34891752577319585</v>
      </c>
    </row>
    <row r="2596" spans="1:17" hidden="1" x14ac:dyDescent="0.3">
      <c r="A2596" t="s">
        <v>11502</v>
      </c>
      <c r="B2596" t="s">
        <v>6623</v>
      </c>
      <c r="C2596" t="s">
        <v>6624</v>
      </c>
      <c r="D2596" t="s">
        <v>6625</v>
      </c>
      <c r="E2596" t="s">
        <v>6626</v>
      </c>
      <c r="F2596" t="s">
        <v>11511</v>
      </c>
      <c r="G2596" s="2">
        <v>10.709199999999999</v>
      </c>
      <c r="H2596" t="s">
        <v>11512</v>
      </c>
      <c r="I2596">
        <v>0.3</v>
      </c>
      <c r="K2596" s="3">
        <f t="shared" si="41"/>
        <v>0.3</v>
      </c>
      <c r="L2596" s="4">
        <v>308</v>
      </c>
      <c r="M2596">
        <v>19</v>
      </c>
      <c r="N2596" s="3">
        <v>0.26850000000000002</v>
      </c>
      <c r="O2596" s="3">
        <v>0.251</v>
      </c>
      <c r="P2596" s="4">
        <f>$L2596*IF($J2596="",$I2596,VLOOKUP($J2596,margin_ranges!$E$5:$F$10,2,FALSE))</f>
        <v>92.399999999999991</v>
      </c>
      <c r="Q2596">
        <f>SUMIF($C$2:$C$4819,$C2596,$P$2:$P7413)/SUMIF($C$2:$C$4819,$C2596,$L$2:$L$4819)</f>
        <v>0.3</v>
      </c>
    </row>
    <row r="2597" spans="1:17" hidden="1" x14ac:dyDescent="0.3">
      <c r="A2597" t="s">
        <v>11502</v>
      </c>
      <c r="B2597" t="s">
        <v>6623</v>
      </c>
      <c r="C2597" t="s">
        <v>6624</v>
      </c>
      <c r="D2597" t="s">
        <v>6627</v>
      </c>
      <c r="E2597" t="s">
        <v>6628</v>
      </c>
      <c r="F2597" t="s">
        <v>11511</v>
      </c>
      <c r="G2597" s="2">
        <v>10.709199999999999</v>
      </c>
      <c r="H2597" t="s">
        <v>11512</v>
      </c>
      <c r="I2597">
        <v>0.3</v>
      </c>
      <c r="K2597" s="3">
        <f t="shared" si="41"/>
        <v>0.3</v>
      </c>
      <c r="L2597" s="4">
        <v>19</v>
      </c>
      <c r="M2597">
        <v>1</v>
      </c>
      <c r="N2597" s="3">
        <v>0.1522</v>
      </c>
      <c r="O2597" s="3">
        <v>0.251</v>
      </c>
      <c r="P2597" s="4">
        <f>$L2597*IF($J2597="",$I2597,VLOOKUP($J2597,margin_ranges!$E$5:$F$10,2,FALSE))</f>
        <v>5.7</v>
      </c>
      <c r="Q2597">
        <f>SUMIF($C$2:$C$4819,$C2597,$P$2:$P7414)/SUMIF($C$2:$C$4819,$C2597,$L$2:$L$4819)</f>
        <v>0.3</v>
      </c>
    </row>
    <row r="2598" spans="1:17" hidden="1" x14ac:dyDescent="0.3">
      <c r="A2598" t="s">
        <v>11502</v>
      </c>
      <c r="B2598" t="s">
        <v>6623</v>
      </c>
      <c r="C2598" t="s">
        <v>6624</v>
      </c>
      <c r="D2598" s="1" t="s">
        <v>6629</v>
      </c>
      <c r="E2598" t="s">
        <v>6630</v>
      </c>
      <c r="F2598" t="s">
        <v>11511</v>
      </c>
      <c r="G2598" s="2">
        <v>10.709199999999999</v>
      </c>
      <c r="H2598" t="s">
        <v>11512</v>
      </c>
      <c r="I2598">
        <v>0.3</v>
      </c>
      <c r="K2598" s="3">
        <f t="shared" si="41"/>
        <v>0.3</v>
      </c>
      <c r="L2598" s="4">
        <v>46</v>
      </c>
      <c r="M2598">
        <v>3</v>
      </c>
      <c r="N2598" s="3">
        <v>9.8900000000000002E-2</v>
      </c>
      <c r="O2598" s="3">
        <v>0.251</v>
      </c>
      <c r="P2598" s="4">
        <f>$L2598*IF($J2598="",$I2598,VLOOKUP($J2598,margin_ranges!$E$5:$F$10,2,FALSE))</f>
        <v>13.799999999999999</v>
      </c>
      <c r="Q2598">
        <f>SUMIF($C$2:$C$4819,$C2598,$P$2:$P7415)/SUMIF($C$2:$C$4819,$C2598,$L$2:$L$4819)</f>
        <v>0.3</v>
      </c>
    </row>
    <row r="2599" spans="1:17" hidden="1" x14ac:dyDescent="0.3">
      <c r="A2599" t="s">
        <v>11502</v>
      </c>
      <c r="B2599" t="s">
        <v>6623</v>
      </c>
      <c r="C2599" t="s">
        <v>6624</v>
      </c>
      <c r="D2599" t="s">
        <v>6631</v>
      </c>
      <c r="E2599" t="s">
        <v>6632</v>
      </c>
      <c r="F2599" t="s">
        <v>11511</v>
      </c>
      <c r="G2599" s="2">
        <v>10.709199999999999</v>
      </c>
      <c r="H2599" t="s">
        <v>11512</v>
      </c>
      <c r="I2599">
        <v>0.3</v>
      </c>
      <c r="K2599" s="3">
        <f t="shared" si="41"/>
        <v>0.3</v>
      </c>
      <c r="L2599" s="4">
        <v>234</v>
      </c>
      <c r="M2599">
        <v>14</v>
      </c>
      <c r="N2599" s="3">
        <v>0.31459999999999999</v>
      </c>
      <c r="O2599" s="3">
        <v>0.251</v>
      </c>
      <c r="P2599" s="4">
        <f>$L2599*IF($J2599="",$I2599,VLOOKUP($J2599,margin_ranges!$E$5:$F$10,2,FALSE))</f>
        <v>70.2</v>
      </c>
      <c r="Q2599">
        <f>SUMIF($C$2:$C$4819,$C2599,$P$2:$P7416)/SUMIF($C$2:$C$4819,$C2599,$L$2:$L$4819)</f>
        <v>0.3</v>
      </c>
    </row>
    <row r="2600" spans="1:17" hidden="1" x14ac:dyDescent="0.3">
      <c r="A2600" t="s">
        <v>11502</v>
      </c>
      <c r="B2600" t="s">
        <v>6623</v>
      </c>
      <c r="C2600" t="s">
        <v>6624</v>
      </c>
      <c r="D2600" t="s">
        <v>6633</v>
      </c>
      <c r="E2600" t="s">
        <v>6634</v>
      </c>
      <c r="F2600" t="s">
        <v>11511</v>
      </c>
      <c r="G2600" s="2">
        <v>10.709199999999999</v>
      </c>
      <c r="H2600" t="s">
        <v>11512</v>
      </c>
      <c r="I2600">
        <v>0.3</v>
      </c>
      <c r="K2600" s="3">
        <f t="shared" si="41"/>
        <v>0.3</v>
      </c>
      <c r="L2600" s="4">
        <v>541</v>
      </c>
      <c r="M2600">
        <v>33</v>
      </c>
      <c r="N2600" s="3">
        <v>0.2195</v>
      </c>
      <c r="O2600" s="3">
        <v>0.251</v>
      </c>
      <c r="P2600" s="4">
        <f>$L2600*IF($J2600="",$I2600,VLOOKUP($J2600,margin_ranges!$E$5:$F$10,2,FALSE))</f>
        <v>162.29999999999998</v>
      </c>
      <c r="Q2600">
        <f>SUMIF($C$2:$C$4819,$C2600,$P$2:$P7417)/SUMIF($C$2:$C$4819,$C2600,$L$2:$L$4819)</f>
        <v>0.3</v>
      </c>
    </row>
    <row r="2601" spans="1:17" hidden="1" x14ac:dyDescent="0.3">
      <c r="A2601" t="s">
        <v>11502</v>
      </c>
      <c r="B2601" t="s">
        <v>6623</v>
      </c>
      <c r="C2601" t="s">
        <v>6624</v>
      </c>
      <c r="D2601" t="s">
        <v>6635</v>
      </c>
      <c r="E2601" t="s">
        <v>6636</v>
      </c>
      <c r="F2601" t="s">
        <v>11511</v>
      </c>
      <c r="G2601" s="2">
        <v>10.709199999999999</v>
      </c>
      <c r="H2601" t="s">
        <v>11512</v>
      </c>
      <c r="I2601">
        <v>0.3</v>
      </c>
      <c r="K2601" s="3">
        <f t="shared" si="41"/>
        <v>0.3</v>
      </c>
      <c r="L2601" s="4">
        <v>470</v>
      </c>
      <c r="M2601">
        <v>29</v>
      </c>
      <c r="N2601" s="3">
        <v>0.28499999999999998</v>
      </c>
      <c r="O2601" s="3">
        <v>0.251</v>
      </c>
      <c r="P2601" s="4">
        <f>$L2601*IF($J2601="",$I2601,VLOOKUP($J2601,margin_ranges!$E$5:$F$10,2,FALSE))</f>
        <v>141</v>
      </c>
      <c r="Q2601">
        <f>SUMIF($C$2:$C$4819,$C2601,$P$2:$P7418)/SUMIF($C$2:$C$4819,$C2601,$L$2:$L$4819)</f>
        <v>0.3</v>
      </c>
    </row>
    <row r="2602" spans="1:17" hidden="1" x14ac:dyDescent="0.3">
      <c r="A2602" t="s">
        <v>11502</v>
      </c>
      <c r="B2602" t="s">
        <v>6623</v>
      </c>
      <c r="C2602" t="s">
        <v>6624</v>
      </c>
      <c r="D2602" t="s">
        <v>6637</v>
      </c>
      <c r="E2602" t="s">
        <v>6638</v>
      </c>
      <c r="F2602" t="s">
        <v>11511</v>
      </c>
      <c r="G2602" s="2">
        <v>10.709199999999999</v>
      </c>
      <c r="H2602" t="s">
        <v>11512</v>
      </c>
      <c r="I2602">
        <v>0.3</v>
      </c>
      <c r="K2602" s="3">
        <f t="shared" si="41"/>
        <v>0.3</v>
      </c>
      <c r="L2602" s="4">
        <v>17</v>
      </c>
      <c r="M2602">
        <v>1</v>
      </c>
      <c r="N2602" s="3">
        <v>0.27060000000000001</v>
      </c>
      <c r="O2602" s="3">
        <v>0.251</v>
      </c>
      <c r="P2602" s="4">
        <f>$L2602*IF($J2602="",$I2602,VLOOKUP($J2602,margin_ranges!$E$5:$F$10,2,FALSE))</f>
        <v>5.0999999999999996</v>
      </c>
      <c r="Q2602">
        <f>SUMIF($C$2:$C$4819,$C2602,$P$2:$P7419)/SUMIF($C$2:$C$4819,$C2602,$L$2:$L$4819)</f>
        <v>0.3</v>
      </c>
    </row>
    <row r="2603" spans="1:17" hidden="1" x14ac:dyDescent="0.3">
      <c r="A2603" t="s">
        <v>11502</v>
      </c>
      <c r="B2603" t="s">
        <v>151</v>
      </c>
      <c r="C2603" t="s">
        <v>436</v>
      </c>
      <c r="D2603" t="s">
        <v>437</v>
      </c>
      <c r="E2603" t="s">
        <v>438</v>
      </c>
      <c r="F2603" t="s">
        <v>11511</v>
      </c>
      <c r="G2603" s="2">
        <v>38.792999999999999</v>
      </c>
      <c r="H2603" t="s">
        <v>11512</v>
      </c>
      <c r="I2603">
        <v>0.3</v>
      </c>
      <c r="K2603" s="3">
        <f t="shared" si="41"/>
        <v>0.3</v>
      </c>
      <c r="L2603" s="4">
        <v>10</v>
      </c>
      <c r="M2603">
        <v>4</v>
      </c>
      <c r="N2603" s="3">
        <v>5.11E-2</v>
      </c>
      <c r="O2603" s="3">
        <v>0.1704</v>
      </c>
      <c r="P2603" s="4">
        <f>$L2603*IF($J2603="",$I2603,VLOOKUP($J2603,margin_ranges!$E$5:$F$10,2,FALSE))</f>
        <v>3</v>
      </c>
      <c r="Q2603">
        <f>SUMIF($C$2:$C$4819,$C2603,$P$2:$P7420)/SUMIF($C$2:$C$4819,$C2603,$L$2:$L$4819)</f>
        <v>0.3</v>
      </c>
    </row>
    <row r="2604" spans="1:17" hidden="1" x14ac:dyDescent="0.3">
      <c r="A2604" t="s">
        <v>11502</v>
      </c>
      <c r="B2604" t="s">
        <v>151</v>
      </c>
      <c r="C2604" t="s">
        <v>436</v>
      </c>
      <c r="D2604" t="s">
        <v>439</v>
      </c>
      <c r="E2604" t="s">
        <v>440</v>
      </c>
      <c r="F2604" t="s">
        <v>11513</v>
      </c>
      <c r="G2604" s="2">
        <v>38.792999999999999</v>
      </c>
      <c r="H2604" t="s">
        <v>11512</v>
      </c>
      <c r="I2604">
        <v>0.3</v>
      </c>
      <c r="K2604" s="3">
        <f t="shared" si="41"/>
        <v>0.3</v>
      </c>
      <c r="L2604" s="4">
        <v>221</v>
      </c>
      <c r="M2604">
        <v>96</v>
      </c>
      <c r="N2604" s="3">
        <v>0.18790000000000001</v>
      </c>
      <c r="O2604" s="3">
        <v>0.1704</v>
      </c>
      <c r="P2604" s="4">
        <f>$L2604*IF($J2604="",$I2604,VLOOKUP($J2604,margin_ranges!$E$5:$F$10,2,FALSE))</f>
        <v>66.3</v>
      </c>
      <c r="Q2604">
        <f>SUMIF($C$2:$C$4819,$C2604,$P$2:$P7421)/SUMIF($C$2:$C$4819,$C2604,$L$2:$L$4819)</f>
        <v>0.3</v>
      </c>
    </row>
    <row r="2605" spans="1:17" hidden="1" x14ac:dyDescent="0.3">
      <c r="A2605" t="s">
        <v>11502</v>
      </c>
      <c r="B2605" t="s">
        <v>5744</v>
      </c>
      <c r="C2605" t="s">
        <v>5745</v>
      </c>
      <c r="D2605" t="s">
        <v>5746</v>
      </c>
      <c r="E2605" t="s">
        <v>5747</v>
      </c>
      <c r="F2605" t="s">
        <v>11513</v>
      </c>
      <c r="G2605" s="2">
        <v>34</v>
      </c>
      <c r="H2605" t="s">
        <v>11512</v>
      </c>
      <c r="I2605">
        <v>0.3</v>
      </c>
      <c r="K2605" s="3">
        <f t="shared" si="41"/>
        <v>0.3</v>
      </c>
      <c r="L2605" s="4">
        <v>654</v>
      </c>
      <c r="M2605">
        <v>100</v>
      </c>
      <c r="N2605" s="3">
        <v>0.2051</v>
      </c>
      <c r="O2605" s="3">
        <v>0.2051</v>
      </c>
      <c r="P2605" s="4">
        <f>$L2605*IF($J2605="",$I2605,VLOOKUP($J2605,margin_ranges!$E$5:$F$10,2,FALSE))</f>
        <v>196.2</v>
      </c>
      <c r="Q2605">
        <f>SUMIF($C$2:$C$4819,$C2605,$P$2:$P7422)/SUMIF($C$2:$C$4819,$C2605,$L$2:$L$4819)</f>
        <v>0.3</v>
      </c>
    </row>
    <row r="2606" spans="1:17" hidden="1" x14ac:dyDescent="0.3">
      <c r="A2606" t="s">
        <v>11502</v>
      </c>
      <c r="B2606" t="s">
        <v>2788</v>
      </c>
      <c r="C2606" t="s">
        <v>2813</v>
      </c>
      <c r="D2606" t="s">
        <v>2814</v>
      </c>
      <c r="E2606" t="s">
        <v>2815</v>
      </c>
      <c r="F2606" t="s">
        <v>11513</v>
      </c>
      <c r="G2606" s="2">
        <v>29</v>
      </c>
      <c r="H2606" t="s">
        <v>11512</v>
      </c>
      <c r="I2606">
        <v>0.3</v>
      </c>
      <c r="K2606" s="3">
        <f t="shared" si="41"/>
        <v>0.3</v>
      </c>
      <c r="L2606" s="4">
        <v>327</v>
      </c>
      <c r="M2606">
        <v>66</v>
      </c>
      <c r="N2606" s="3">
        <v>0.16880000000000001</v>
      </c>
      <c r="O2606" s="3">
        <v>0.14699999999999999</v>
      </c>
      <c r="P2606" s="4">
        <f>$L2606*IF($J2606="",$I2606,VLOOKUP($J2606,margin_ranges!$E$5:$F$10,2,FALSE))</f>
        <v>98.1</v>
      </c>
      <c r="Q2606">
        <f>SUMIF($C$2:$C$4819,$C2606,$P$2:$P7423)/SUMIF($C$2:$C$4819,$C2606,$L$2:$L$4819)</f>
        <v>0.3</v>
      </c>
    </row>
    <row r="2607" spans="1:17" hidden="1" x14ac:dyDescent="0.3">
      <c r="A2607" t="s">
        <v>11502</v>
      </c>
      <c r="B2607" t="s">
        <v>2788</v>
      </c>
      <c r="C2607" t="s">
        <v>2813</v>
      </c>
      <c r="D2607" t="s">
        <v>2816</v>
      </c>
      <c r="E2607" t="s">
        <v>2817</v>
      </c>
      <c r="F2607" t="s">
        <v>11511</v>
      </c>
      <c r="G2607" s="2">
        <v>29</v>
      </c>
      <c r="H2607" t="s">
        <v>11512</v>
      </c>
      <c r="I2607">
        <v>0.3</v>
      </c>
      <c r="K2607" s="3">
        <f t="shared" si="41"/>
        <v>0.3</v>
      </c>
      <c r="L2607" s="4">
        <v>81</v>
      </c>
      <c r="M2607">
        <v>16</v>
      </c>
      <c r="N2607" s="3">
        <v>0.1444</v>
      </c>
      <c r="O2607" s="3">
        <v>0.14699999999999999</v>
      </c>
      <c r="P2607" s="4">
        <f>$L2607*IF($J2607="",$I2607,VLOOKUP($J2607,margin_ranges!$E$5:$F$10,2,FALSE))</f>
        <v>24.3</v>
      </c>
      <c r="Q2607">
        <f>SUMIF($C$2:$C$4819,$C2607,$P$2:$P7424)/SUMIF($C$2:$C$4819,$C2607,$L$2:$L$4819)</f>
        <v>0.3</v>
      </c>
    </row>
    <row r="2608" spans="1:17" hidden="1" x14ac:dyDescent="0.3">
      <c r="A2608" t="s">
        <v>11502</v>
      </c>
      <c r="B2608" t="s">
        <v>2788</v>
      </c>
      <c r="C2608" t="s">
        <v>2813</v>
      </c>
      <c r="D2608" t="s">
        <v>2818</v>
      </c>
      <c r="E2608" t="s">
        <v>2819</v>
      </c>
      <c r="F2608" t="s">
        <v>11511</v>
      </c>
      <c r="G2608" s="2">
        <v>29</v>
      </c>
      <c r="H2608" t="s">
        <v>11512</v>
      </c>
      <c r="I2608">
        <v>0.3</v>
      </c>
      <c r="K2608" s="3">
        <f t="shared" si="41"/>
        <v>0.3</v>
      </c>
      <c r="L2608" s="4">
        <v>86</v>
      </c>
      <c r="M2608">
        <v>17</v>
      </c>
      <c r="N2608" s="3">
        <v>9.8299999999999998E-2</v>
      </c>
      <c r="O2608" s="3">
        <v>0.14699999999999999</v>
      </c>
      <c r="P2608" s="4">
        <f>$L2608*IF($J2608="",$I2608,VLOOKUP($J2608,margin_ranges!$E$5:$F$10,2,FALSE))</f>
        <v>25.8</v>
      </c>
      <c r="Q2608">
        <f>SUMIF($C$2:$C$4819,$C2608,$P$2:$P7425)/SUMIF($C$2:$C$4819,$C2608,$L$2:$L$4819)</f>
        <v>0.3</v>
      </c>
    </row>
    <row r="2609" spans="1:17" hidden="1" x14ac:dyDescent="0.3">
      <c r="A2609" t="s">
        <v>11502</v>
      </c>
      <c r="B2609" t="s">
        <v>6650</v>
      </c>
      <c r="C2609" t="s">
        <v>6651</v>
      </c>
      <c r="D2609" t="s">
        <v>6652</v>
      </c>
      <c r="E2609" t="s">
        <v>6653</v>
      </c>
      <c r="F2609" t="s">
        <v>11511</v>
      </c>
      <c r="G2609" s="2">
        <v>39</v>
      </c>
      <c r="H2609" t="s">
        <v>11512</v>
      </c>
      <c r="I2609">
        <v>0.3</v>
      </c>
      <c r="K2609" s="3">
        <f t="shared" si="41"/>
        <v>0.3</v>
      </c>
      <c r="L2609" s="4">
        <v>11</v>
      </c>
      <c r="M2609">
        <v>48</v>
      </c>
      <c r="N2609" s="3">
        <v>0.39510000000000001</v>
      </c>
      <c r="O2609" s="3">
        <v>0.38030000000000003</v>
      </c>
      <c r="P2609" s="4">
        <f>$L2609*IF($J2609="",$I2609,VLOOKUP($J2609,margin_ranges!$E$5:$F$10,2,FALSE))</f>
        <v>3.3</v>
      </c>
      <c r="Q2609">
        <f>SUMIF($C$2:$C$4819,$C2609,$P$2:$P7426)/SUMIF($C$2:$C$4819,$C2609,$L$2:$L$4819)</f>
        <v>0.3</v>
      </c>
    </row>
    <row r="2610" spans="1:17" hidden="1" x14ac:dyDescent="0.3">
      <c r="A2610" t="s">
        <v>11502</v>
      </c>
      <c r="B2610" t="s">
        <v>6650</v>
      </c>
      <c r="C2610" t="s">
        <v>6651</v>
      </c>
      <c r="D2610" t="s">
        <v>6654</v>
      </c>
      <c r="E2610" t="s">
        <v>6655</v>
      </c>
      <c r="F2610" t="s">
        <v>11511</v>
      </c>
      <c r="G2610" s="2">
        <v>39</v>
      </c>
      <c r="H2610" t="s">
        <v>11512</v>
      </c>
      <c r="I2610">
        <v>0.3</v>
      </c>
      <c r="K2610" s="3">
        <f t="shared" si="41"/>
        <v>0.3</v>
      </c>
      <c r="L2610" s="4">
        <v>12</v>
      </c>
      <c r="M2610">
        <v>52</v>
      </c>
      <c r="N2610" s="3">
        <v>0.36759999999999998</v>
      </c>
      <c r="O2610" s="3">
        <v>0.38030000000000003</v>
      </c>
      <c r="P2610" s="4">
        <f>$L2610*IF($J2610="",$I2610,VLOOKUP($J2610,margin_ranges!$E$5:$F$10,2,FALSE))</f>
        <v>3.5999999999999996</v>
      </c>
      <c r="Q2610">
        <f>SUMIF($C$2:$C$4819,$C2610,$P$2:$P7427)/SUMIF($C$2:$C$4819,$C2610,$L$2:$L$4819)</f>
        <v>0.3</v>
      </c>
    </row>
    <row r="2611" spans="1:17" hidden="1" x14ac:dyDescent="0.3">
      <c r="A2611" t="s">
        <v>11502</v>
      </c>
      <c r="B2611" t="s">
        <v>3052</v>
      </c>
      <c r="C2611" t="s">
        <v>3053</v>
      </c>
      <c r="D2611" t="s">
        <v>3054</v>
      </c>
      <c r="E2611" t="s">
        <v>3055</v>
      </c>
      <c r="F2611" t="s">
        <v>11511</v>
      </c>
      <c r="G2611" s="2">
        <v>34</v>
      </c>
      <c r="H2611" t="s">
        <v>11512</v>
      </c>
      <c r="I2611">
        <v>0.3</v>
      </c>
      <c r="K2611" s="3">
        <f t="shared" si="41"/>
        <v>0.3</v>
      </c>
      <c r="L2611" s="4">
        <v>28</v>
      </c>
      <c r="M2611">
        <v>100</v>
      </c>
      <c r="N2611" s="3">
        <v>0.14560000000000001</v>
      </c>
      <c r="O2611" s="3">
        <v>0.14560000000000001</v>
      </c>
      <c r="P2611" s="4">
        <f>$L2611*IF($J2611="",$I2611,VLOOKUP($J2611,margin_ranges!$E$5:$F$10,2,FALSE))</f>
        <v>8.4</v>
      </c>
      <c r="Q2611">
        <f>SUMIF($C$2:$C$4819,$C2611,$P$2:$P7428)/SUMIF($C$2:$C$4819,$C2611,$L$2:$L$4819)</f>
        <v>0.3</v>
      </c>
    </row>
    <row r="2612" spans="1:17" x14ac:dyDescent="0.3">
      <c r="A2612" t="s">
        <v>11502</v>
      </c>
      <c r="B2612" t="s">
        <v>6656</v>
      </c>
      <c r="C2612" t="s">
        <v>6657</v>
      </c>
      <c r="D2612" t="s">
        <v>6658</v>
      </c>
      <c r="E2612" t="s">
        <v>6659</v>
      </c>
      <c r="F2612" t="s">
        <v>11513</v>
      </c>
      <c r="G2612" s="2">
        <v>35.0946</v>
      </c>
      <c r="H2612" t="s">
        <v>11517</v>
      </c>
      <c r="I2612">
        <v>0.2</v>
      </c>
      <c r="J2612" t="s">
        <v>11514</v>
      </c>
      <c r="K2612" s="3">
        <f t="shared" si="41"/>
        <v>0.37293012275731824</v>
      </c>
      <c r="L2612" s="4">
        <v>2494</v>
      </c>
      <c r="M2612">
        <v>24</v>
      </c>
      <c r="N2612" s="3">
        <v>0.61719999999999997</v>
      </c>
      <c r="O2612" s="3">
        <v>0.60829999999999995</v>
      </c>
      <c r="P2612" s="4">
        <f>$L2612*IF($J2612="",$I2612,VLOOKUP($J2612,margin_ranges!$E$5:$F$10,2,FALSE))</f>
        <v>1072.42</v>
      </c>
      <c r="Q2612">
        <f>SUMIF($C$2:$C$4819,$C2612,$P$2:$P7429)/SUMIF($C$2:$C$4819,$C2612,$L$2:$L$4819)</f>
        <v>0.37293012275731824</v>
      </c>
    </row>
    <row r="2613" spans="1:17" x14ac:dyDescent="0.3">
      <c r="A2613" t="s">
        <v>11502</v>
      </c>
      <c r="B2613" t="s">
        <v>6656</v>
      </c>
      <c r="C2613" t="s">
        <v>6657</v>
      </c>
      <c r="D2613" t="s">
        <v>6660</v>
      </c>
      <c r="E2613" t="s">
        <v>6661</v>
      </c>
      <c r="F2613" t="s">
        <v>11513</v>
      </c>
      <c r="G2613" s="2">
        <v>35.0946</v>
      </c>
      <c r="H2613" t="s">
        <v>11515</v>
      </c>
      <c r="I2613">
        <v>0.3</v>
      </c>
      <c r="J2613" t="s">
        <v>11512</v>
      </c>
      <c r="K2613" s="3">
        <f t="shared" si="41"/>
        <v>0.37293012275731824</v>
      </c>
      <c r="L2613" s="4">
        <v>1064</v>
      </c>
      <c r="M2613">
        <v>10</v>
      </c>
      <c r="N2613" s="3">
        <v>0.4249</v>
      </c>
      <c r="O2613" s="3">
        <v>0.60829999999999995</v>
      </c>
      <c r="P2613" s="4">
        <f>$L2613*IF($J2613="",$I2613,VLOOKUP($J2613,margin_ranges!$E$5:$F$10,2,FALSE))</f>
        <v>319.2</v>
      </c>
      <c r="Q2613">
        <f>SUMIF($C$2:$C$4819,$C2613,$P$2:$P7430)/SUMIF($C$2:$C$4819,$C2613,$L$2:$L$4819)</f>
        <v>0.37293012275731824</v>
      </c>
    </row>
    <row r="2614" spans="1:17" x14ac:dyDescent="0.3">
      <c r="A2614" t="s">
        <v>11502</v>
      </c>
      <c r="B2614" t="s">
        <v>6656</v>
      </c>
      <c r="C2614" t="s">
        <v>6657</v>
      </c>
      <c r="D2614" t="s">
        <v>6662</v>
      </c>
      <c r="E2614" t="s">
        <v>6663</v>
      </c>
      <c r="F2614" t="s">
        <v>11513</v>
      </c>
      <c r="G2614" s="2">
        <v>35.0946</v>
      </c>
      <c r="H2614" t="s">
        <v>11515</v>
      </c>
      <c r="I2614">
        <v>0.3</v>
      </c>
      <c r="J2614" t="s">
        <v>11512</v>
      </c>
      <c r="K2614" s="3">
        <f t="shared" si="41"/>
        <v>0.37293012275731824</v>
      </c>
      <c r="L2614" s="4">
        <v>3585</v>
      </c>
      <c r="M2614">
        <v>34</v>
      </c>
      <c r="N2614" s="3">
        <v>0.44879999999999998</v>
      </c>
      <c r="O2614" s="3">
        <v>0.60829999999999995</v>
      </c>
      <c r="P2614" s="4">
        <f>$L2614*IF($J2614="",$I2614,VLOOKUP($J2614,margin_ranges!$E$5:$F$10,2,FALSE))</f>
        <v>1075.5</v>
      </c>
      <c r="Q2614">
        <f>SUMIF($C$2:$C$4819,$C2614,$P$2:$P7431)/SUMIF($C$2:$C$4819,$C2614,$L$2:$L$4819)</f>
        <v>0.37293012275731824</v>
      </c>
    </row>
    <row r="2615" spans="1:17" x14ac:dyDescent="0.3">
      <c r="A2615" t="s">
        <v>11502</v>
      </c>
      <c r="B2615" t="s">
        <v>6656</v>
      </c>
      <c r="C2615" t="s">
        <v>6657</v>
      </c>
      <c r="D2615" t="s">
        <v>6664</v>
      </c>
      <c r="E2615" t="s">
        <v>6665</v>
      </c>
      <c r="F2615" t="s">
        <v>11513</v>
      </c>
      <c r="G2615" s="2">
        <v>35.0946</v>
      </c>
      <c r="H2615" t="s">
        <v>11517</v>
      </c>
      <c r="I2615">
        <v>0.2</v>
      </c>
      <c r="J2615" t="s">
        <v>11514</v>
      </c>
      <c r="K2615" s="3">
        <f t="shared" si="41"/>
        <v>0.37293012275731824</v>
      </c>
      <c r="L2615" s="4">
        <v>3447</v>
      </c>
      <c r="M2615">
        <v>33</v>
      </c>
      <c r="N2615" s="3">
        <v>0.78590000000000004</v>
      </c>
      <c r="O2615" s="3">
        <v>0.60829999999999995</v>
      </c>
      <c r="P2615" s="4">
        <f>$L2615*IF($J2615="",$I2615,VLOOKUP($J2615,margin_ranges!$E$5:$F$10,2,FALSE))</f>
        <v>1482.21</v>
      </c>
      <c r="Q2615">
        <f>SUMIF($C$2:$C$4819,$C2615,$P$2:$P7432)/SUMIF($C$2:$C$4819,$C2615,$L$2:$L$4819)</f>
        <v>0.37293012275731824</v>
      </c>
    </row>
    <row r="2616" spans="1:17" hidden="1" x14ac:dyDescent="0.3">
      <c r="A2616" t="s">
        <v>11502</v>
      </c>
      <c r="B2616" t="s">
        <v>8256</v>
      </c>
      <c r="C2616" t="s">
        <v>8355</v>
      </c>
      <c r="D2616" t="s">
        <v>8356</v>
      </c>
      <c r="E2616" t="s">
        <v>8357</v>
      </c>
      <c r="F2616" t="s">
        <v>11511</v>
      </c>
      <c r="G2616" s="2">
        <v>29.965499999999999</v>
      </c>
      <c r="H2616" t="s">
        <v>11512</v>
      </c>
      <c r="I2616">
        <v>0.3</v>
      </c>
      <c r="K2616" s="3">
        <f t="shared" si="41"/>
        <v>0.30000000000000004</v>
      </c>
      <c r="L2616" s="4">
        <v>41</v>
      </c>
      <c r="M2616">
        <v>3</v>
      </c>
      <c r="N2616" s="3">
        <v>0.14860000000000001</v>
      </c>
      <c r="O2616" s="3">
        <v>0.20699999999999999</v>
      </c>
      <c r="P2616" s="4">
        <f>$L2616*IF($J2616="",$I2616,VLOOKUP($J2616,margin_ranges!$E$5:$F$10,2,FALSE))</f>
        <v>12.299999999999999</v>
      </c>
      <c r="Q2616">
        <f>SUMIF($C$2:$C$4819,$C2616,$P$2:$P7433)/SUMIF($C$2:$C$4819,$C2616,$L$2:$L$4819)</f>
        <v>0.30000000000000004</v>
      </c>
    </row>
    <row r="2617" spans="1:17" hidden="1" x14ac:dyDescent="0.3">
      <c r="A2617" t="s">
        <v>11502</v>
      </c>
      <c r="B2617" t="s">
        <v>8256</v>
      </c>
      <c r="C2617" t="s">
        <v>8355</v>
      </c>
      <c r="D2617" s="1" t="s">
        <v>8358</v>
      </c>
      <c r="E2617" t="s">
        <v>8359</v>
      </c>
      <c r="F2617" t="s">
        <v>11513</v>
      </c>
      <c r="G2617" s="2">
        <v>29.965499999999999</v>
      </c>
      <c r="H2617" t="s">
        <v>11512</v>
      </c>
      <c r="I2617">
        <v>0.3</v>
      </c>
      <c r="K2617" s="3">
        <f t="shared" si="41"/>
        <v>0.30000000000000004</v>
      </c>
      <c r="L2617" s="4">
        <v>1161</v>
      </c>
      <c r="M2617">
        <v>97</v>
      </c>
      <c r="N2617" s="3">
        <v>0.2099</v>
      </c>
      <c r="O2617" s="3">
        <v>0.20699999999999999</v>
      </c>
      <c r="P2617" s="4">
        <f>$L2617*IF($J2617="",$I2617,VLOOKUP($J2617,margin_ranges!$E$5:$F$10,2,FALSE))</f>
        <v>348.3</v>
      </c>
      <c r="Q2617">
        <f>SUMIF($C$2:$C$4819,$C2617,$P$2:$P7434)/SUMIF($C$2:$C$4819,$C2617,$L$2:$L$4819)</f>
        <v>0.30000000000000004</v>
      </c>
    </row>
    <row r="2618" spans="1:17" hidden="1" x14ac:dyDescent="0.3">
      <c r="A2618" t="s">
        <v>11502</v>
      </c>
      <c r="B2618" t="s">
        <v>3693</v>
      </c>
      <c r="C2618" t="s">
        <v>3812</v>
      </c>
      <c r="D2618" t="s">
        <v>3813</v>
      </c>
      <c r="E2618" t="s">
        <v>3814</v>
      </c>
      <c r="F2618" t="s">
        <v>11511</v>
      </c>
      <c r="G2618" s="2">
        <v>30.783300000000001</v>
      </c>
      <c r="H2618" t="s">
        <v>11515</v>
      </c>
      <c r="I2618">
        <v>0.3</v>
      </c>
      <c r="K2618" s="3">
        <f t="shared" si="41"/>
        <v>0.29636937647987366</v>
      </c>
      <c r="L2618" s="4">
        <v>352</v>
      </c>
      <c r="M2618">
        <v>28</v>
      </c>
      <c r="N2618" s="3">
        <v>0.2949</v>
      </c>
      <c r="O2618" s="3">
        <v>0.25440000000000002</v>
      </c>
      <c r="P2618" s="4">
        <f>$L2618*IF($J2618="",$I2618,VLOOKUP($J2618,margin_ranges!$E$5:$F$10,2,FALSE))</f>
        <v>105.6</v>
      </c>
      <c r="Q2618">
        <f>SUMIF($C$2:$C$4819,$C2618,$P$2:$P7435)/SUMIF($C$2:$C$4819,$C2618,$L$2:$L$4819)</f>
        <v>0.29636937647987366</v>
      </c>
    </row>
    <row r="2619" spans="1:17" hidden="1" x14ac:dyDescent="0.3">
      <c r="A2619" t="s">
        <v>11502</v>
      </c>
      <c r="B2619" t="s">
        <v>3693</v>
      </c>
      <c r="C2619" t="s">
        <v>3812</v>
      </c>
      <c r="D2619" t="s">
        <v>3815</v>
      </c>
      <c r="E2619" t="s">
        <v>3816</v>
      </c>
      <c r="F2619" t="s">
        <v>11511</v>
      </c>
      <c r="G2619" s="2">
        <v>30.783300000000001</v>
      </c>
      <c r="H2619" t="s">
        <v>11515</v>
      </c>
      <c r="I2619">
        <v>0.3</v>
      </c>
      <c r="K2619" s="3">
        <f t="shared" si="41"/>
        <v>0.29636937647987366</v>
      </c>
      <c r="L2619" s="4">
        <v>416</v>
      </c>
      <c r="M2619">
        <v>33</v>
      </c>
      <c r="N2619" s="3">
        <v>0.33760000000000001</v>
      </c>
      <c r="O2619" s="3">
        <v>0.25440000000000002</v>
      </c>
      <c r="P2619" s="4">
        <f>$L2619*IF($J2619="",$I2619,VLOOKUP($J2619,margin_ranges!$E$5:$F$10,2,FALSE))</f>
        <v>124.8</v>
      </c>
      <c r="Q2619">
        <f>SUMIF($C$2:$C$4819,$C2619,$P$2:$P7436)/SUMIF($C$2:$C$4819,$C2619,$L$2:$L$4819)</f>
        <v>0.29636937647987366</v>
      </c>
    </row>
    <row r="2620" spans="1:17" hidden="1" x14ac:dyDescent="0.3">
      <c r="A2620" t="s">
        <v>11502</v>
      </c>
      <c r="B2620" t="s">
        <v>3693</v>
      </c>
      <c r="C2620" t="s">
        <v>3812</v>
      </c>
      <c r="D2620" t="s">
        <v>3817</v>
      </c>
      <c r="E2620" t="s">
        <v>3818</v>
      </c>
      <c r="F2620" t="s">
        <v>11511</v>
      </c>
      <c r="G2620" s="2">
        <v>30.783300000000001</v>
      </c>
      <c r="H2620" t="s">
        <v>11515</v>
      </c>
      <c r="I2620">
        <v>0.3</v>
      </c>
      <c r="K2620" s="3">
        <f t="shared" si="41"/>
        <v>0.29636937647987366</v>
      </c>
      <c r="L2620" s="4">
        <v>359</v>
      </c>
      <c r="M2620">
        <v>28</v>
      </c>
      <c r="N2620" s="3">
        <v>0.30049999999999999</v>
      </c>
      <c r="O2620" s="3">
        <v>0.25440000000000002</v>
      </c>
      <c r="P2620" s="4">
        <f>$L2620*IF($J2620="",$I2620,VLOOKUP($J2620,margin_ranges!$E$5:$F$10,2,FALSE))</f>
        <v>107.7</v>
      </c>
      <c r="Q2620">
        <f>SUMIF($C$2:$C$4819,$C2620,$P$2:$P7437)/SUMIF($C$2:$C$4819,$C2620,$L$2:$L$4819)</f>
        <v>0.29636937647987366</v>
      </c>
    </row>
    <row r="2621" spans="1:17" hidden="1" x14ac:dyDescent="0.3">
      <c r="A2621" t="s">
        <v>11502</v>
      </c>
      <c r="B2621" t="s">
        <v>3693</v>
      </c>
      <c r="C2621" t="s">
        <v>3812</v>
      </c>
      <c r="D2621" t="s">
        <v>3819</v>
      </c>
      <c r="E2621" t="s">
        <v>3820</v>
      </c>
      <c r="F2621" t="s">
        <v>11511</v>
      </c>
      <c r="G2621" s="2">
        <v>30.783300000000001</v>
      </c>
      <c r="H2621" t="s">
        <v>11515</v>
      </c>
      <c r="I2621">
        <v>0.3</v>
      </c>
      <c r="K2621" s="3">
        <f t="shared" si="41"/>
        <v>0.29636937647987366</v>
      </c>
      <c r="L2621" s="4">
        <v>53</v>
      </c>
      <c r="M2621">
        <v>4</v>
      </c>
      <c r="N2621" s="3">
        <v>0.19040000000000001</v>
      </c>
      <c r="O2621" s="3">
        <v>0.25440000000000002</v>
      </c>
      <c r="P2621" s="4">
        <f>$L2621*IF($J2621="",$I2621,VLOOKUP($J2621,margin_ranges!$E$5:$F$10,2,FALSE))</f>
        <v>15.899999999999999</v>
      </c>
      <c r="Q2621">
        <f>SUMIF($C$2:$C$4819,$C2621,$P$2:$P7438)/SUMIF($C$2:$C$4819,$C2621,$L$2:$L$4819)</f>
        <v>0.29636937647987366</v>
      </c>
    </row>
    <row r="2622" spans="1:17" hidden="1" x14ac:dyDescent="0.3">
      <c r="A2622" t="s">
        <v>11502</v>
      </c>
      <c r="B2622" t="s">
        <v>3693</v>
      </c>
      <c r="C2622" t="s">
        <v>3812</v>
      </c>
      <c r="D2622" t="s">
        <v>3821</v>
      </c>
      <c r="E2622" t="s">
        <v>3822</v>
      </c>
      <c r="F2622" t="s">
        <v>11511</v>
      </c>
      <c r="G2622" s="2">
        <v>30.783300000000001</v>
      </c>
      <c r="H2622" t="s">
        <v>11515</v>
      </c>
      <c r="I2622">
        <v>0.3</v>
      </c>
      <c r="K2622" s="3">
        <f t="shared" si="41"/>
        <v>0.29636937647987366</v>
      </c>
      <c r="L2622" s="4">
        <v>41</v>
      </c>
      <c r="M2622">
        <v>3</v>
      </c>
      <c r="N2622" s="3">
        <v>0.1487</v>
      </c>
      <c r="O2622" s="3">
        <v>0.25440000000000002</v>
      </c>
      <c r="P2622" s="4">
        <f>$L2622*IF($J2622="",$I2622,VLOOKUP($J2622,margin_ranges!$E$5:$F$10,2,FALSE))</f>
        <v>12.299999999999999</v>
      </c>
      <c r="Q2622">
        <f>SUMIF($C$2:$C$4819,$C2622,$P$2:$P7439)/SUMIF($C$2:$C$4819,$C2622,$L$2:$L$4819)</f>
        <v>0.29636937647987366</v>
      </c>
    </row>
    <row r="2623" spans="1:17" hidden="1" x14ac:dyDescent="0.3">
      <c r="A2623" t="s">
        <v>11502</v>
      </c>
      <c r="B2623" t="s">
        <v>3693</v>
      </c>
      <c r="C2623" t="s">
        <v>3812</v>
      </c>
      <c r="D2623" t="s">
        <v>3823</v>
      </c>
      <c r="E2623" t="s">
        <v>3824</v>
      </c>
      <c r="F2623" t="s">
        <v>11511</v>
      </c>
      <c r="G2623" s="2">
        <v>30.783300000000001</v>
      </c>
      <c r="H2623" t="s">
        <v>11517</v>
      </c>
      <c r="I2623">
        <v>0.2</v>
      </c>
      <c r="K2623" s="3">
        <f t="shared" si="41"/>
        <v>0.29636937647987366</v>
      </c>
      <c r="L2623" s="4">
        <v>46</v>
      </c>
      <c r="M2623">
        <v>4</v>
      </c>
      <c r="N2623" s="3">
        <v>0.1595</v>
      </c>
      <c r="O2623" s="3">
        <v>0.25440000000000002</v>
      </c>
      <c r="P2623" s="4">
        <f>$L2623*IF($J2623="",$I2623,VLOOKUP($J2623,margin_ranges!$E$5:$F$10,2,FALSE))</f>
        <v>9.2000000000000011</v>
      </c>
      <c r="Q2623">
        <f>SUMIF($C$2:$C$4819,$C2623,$P$2:$P7440)/SUMIF($C$2:$C$4819,$C2623,$L$2:$L$4819)</f>
        <v>0.29636937647987366</v>
      </c>
    </row>
    <row r="2624" spans="1:17" hidden="1" x14ac:dyDescent="0.3">
      <c r="A2624" t="s">
        <v>11502</v>
      </c>
      <c r="B2624" t="s">
        <v>7561</v>
      </c>
      <c r="C2624" t="s">
        <v>7767</v>
      </c>
      <c r="D2624" t="s">
        <v>7768</v>
      </c>
      <c r="E2624" t="s">
        <v>7769</v>
      </c>
      <c r="F2624" t="s">
        <v>11511</v>
      </c>
      <c r="G2624" s="2">
        <v>29</v>
      </c>
      <c r="H2624" t="s">
        <v>11512</v>
      </c>
      <c r="I2624">
        <v>0.3</v>
      </c>
      <c r="K2624" s="3">
        <f t="shared" si="41"/>
        <v>0.3</v>
      </c>
      <c r="L2624" s="4">
        <v>272</v>
      </c>
      <c r="M2624">
        <v>100</v>
      </c>
      <c r="N2624" s="3">
        <v>0.57479999999999998</v>
      </c>
      <c r="O2624" s="3">
        <v>0.57479999999999998</v>
      </c>
      <c r="P2624" s="4">
        <f>$L2624*IF($J2624="",$I2624,VLOOKUP($J2624,margin_ranges!$E$5:$F$10,2,FALSE))</f>
        <v>81.599999999999994</v>
      </c>
      <c r="Q2624">
        <f>SUMIF($C$2:$C$4819,$C2624,$P$2:$P7441)/SUMIF($C$2:$C$4819,$C2624,$L$2:$L$4819)</f>
        <v>0.3</v>
      </c>
    </row>
    <row r="2625" spans="1:17" hidden="1" x14ac:dyDescent="0.3">
      <c r="A2625" t="s">
        <v>11502</v>
      </c>
      <c r="B2625" t="s">
        <v>6683</v>
      </c>
      <c r="C2625" t="s">
        <v>6684</v>
      </c>
      <c r="D2625" t="s">
        <v>6685</v>
      </c>
      <c r="E2625" t="s">
        <v>6686</v>
      </c>
      <c r="F2625" t="s">
        <v>11511</v>
      </c>
      <c r="G2625" s="2">
        <v>28.938099999999999</v>
      </c>
      <c r="H2625" t="s">
        <v>11512</v>
      </c>
      <c r="I2625">
        <v>0.3</v>
      </c>
      <c r="K2625" s="3">
        <f t="shared" si="41"/>
        <v>0.3</v>
      </c>
      <c r="L2625" s="4">
        <v>79</v>
      </c>
      <c r="M2625">
        <v>4</v>
      </c>
      <c r="N2625" s="3">
        <v>0.183</v>
      </c>
      <c r="O2625" s="3">
        <v>0.18140000000000001</v>
      </c>
      <c r="P2625" s="4">
        <f>$L2625*IF($J2625="",$I2625,VLOOKUP($J2625,margin_ranges!$E$5:$F$10,2,FALSE))</f>
        <v>23.7</v>
      </c>
      <c r="Q2625">
        <f>SUMIF($C$2:$C$4819,$C2625,$P$2:$P7442)/SUMIF($C$2:$C$4819,$C2625,$L$2:$L$4819)</f>
        <v>0.3</v>
      </c>
    </row>
    <row r="2626" spans="1:17" hidden="1" x14ac:dyDescent="0.3">
      <c r="A2626" t="s">
        <v>11502</v>
      </c>
      <c r="B2626" t="s">
        <v>6683</v>
      </c>
      <c r="C2626" t="s">
        <v>6684</v>
      </c>
      <c r="D2626" t="s">
        <v>6687</v>
      </c>
      <c r="E2626" t="s">
        <v>6688</v>
      </c>
      <c r="F2626" t="s">
        <v>11511</v>
      </c>
      <c r="G2626" s="2">
        <v>28.938099999999999</v>
      </c>
      <c r="H2626" t="s">
        <v>11512</v>
      </c>
      <c r="I2626">
        <v>0.3</v>
      </c>
      <c r="K2626" s="3">
        <f t="shared" si="41"/>
        <v>0.3</v>
      </c>
      <c r="L2626" s="4">
        <v>113</v>
      </c>
      <c r="M2626">
        <v>6</v>
      </c>
      <c r="N2626" s="3">
        <v>0.15809999999999999</v>
      </c>
      <c r="O2626" s="3">
        <v>0.18140000000000001</v>
      </c>
      <c r="P2626" s="4">
        <f>$L2626*IF($J2626="",$I2626,VLOOKUP($J2626,margin_ranges!$E$5:$F$10,2,FALSE))</f>
        <v>33.9</v>
      </c>
      <c r="Q2626">
        <f>SUMIF($C$2:$C$4819,$C2626,$P$2:$P7443)/SUMIF($C$2:$C$4819,$C2626,$L$2:$L$4819)</f>
        <v>0.3</v>
      </c>
    </row>
    <row r="2627" spans="1:17" hidden="1" x14ac:dyDescent="0.3">
      <c r="A2627" t="s">
        <v>11502</v>
      </c>
      <c r="B2627" t="s">
        <v>6683</v>
      </c>
      <c r="C2627" t="s">
        <v>6684</v>
      </c>
      <c r="D2627" t="s">
        <v>6689</v>
      </c>
      <c r="E2627" t="s">
        <v>6690</v>
      </c>
      <c r="F2627" t="s">
        <v>11511</v>
      </c>
      <c r="G2627" s="2">
        <v>28.938099999999999</v>
      </c>
      <c r="H2627" t="s">
        <v>11512</v>
      </c>
      <c r="I2627">
        <v>0.3</v>
      </c>
      <c r="K2627" s="3">
        <f t="shared" ref="K2627:K2690" si="42">Q2627</f>
        <v>0.3</v>
      </c>
      <c r="L2627" s="4">
        <v>81</v>
      </c>
      <c r="M2627">
        <v>4</v>
      </c>
      <c r="N2627" s="3">
        <v>0.12189999999999999</v>
      </c>
      <c r="O2627" s="3">
        <v>0.18140000000000001</v>
      </c>
      <c r="P2627" s="4">
        <f>$L2627*IF($J2627="",$I2627,VLOOKUP($J2627,margin_ranges!$E$5:$F$10,2,FALSE))</f>
        <v>24.3</v>
      </c>
      <c r="Q2627">
        <f>SUMIF($C$2:$C$4819,$C2627,$P$2:$P7444)/SUMIF($C$2:$C$4819,$C2627,$L$2:$L$4819)</f>
        <v>0.3</v>
      </c>
    </row>
    <row r="2628" spans="1:17" hidden="1" x14ac:dyDescent="0.3">
      <c r="A2628" t="s">
        <v>11502</v>
      </c>
      <c r="B2628" t="s">
        <v>6683</v>
      </c>
      <c r="C2628" t="s">
        <v>6684</v>
      </c>
      <c r="D2628" t="s">
        <v>6691</v>
      </c>
      <c r="E2628" t="s">
        <v>6692</v>
      </c>
      <c r="F2628" t="s">
        <v>11511</v>
      </c>
      <c r="G2628" s="2">
        <v>28.938099999999999</v>
      </c>
      <c r="H2628" t="s">
        <v>11512</v>
      </c>
      <c r="I2628">
        <v>0.3</v>
      </c>
      <c r="K2628" s="3">
        <f t="shared" si="42"/>
        <v>0.3</v>
      </c>
      <c r="L2628" s="4">
        <v>112</v>
      </c>
      <c r="M2628">
        <v>6</v>
      </c>
      <c r="N2628" s="3">
        <v>0.2165</v>
      </c>
      <c r="O2628" s="3">
        <v>0.18140000000000001</v>
      </c>
      <c r="P2628" s="4">
        <f>$L2628*IF($J2628="",$I2628,VLOOKUP($J2628,margin_ranges!$E$5:$F$10,2,FALSE))</f>
        <v>33.6</v>
      </c>
      <c r="Q2628">
        <f>SUMIF($C$2:$C$4819,$C2628,$P$2:$P7445)/SUMIF($C$2:$C$4819,$C2628,$L$2:$L$4819)</f>
        <v>0.3</v>
      </c>
    </row>
    <row r="2629" spans="1:17" hidden="1" x14ac:dyDescent="0.3">
      <c r="A2629" t="s">
        <v>11502</v>
      </c>
      <c r="B2629" t="s">
        <v>6683</v>
      </c>
      <c r="C2629" t="s">
        <v>6684</v>
      </c>
      <c r="D2629" t="s">
        <v>6693</v>
      </c>
      <c r="E2629" t="s">
        <v>6694</v>
      </c>
      <c r="F2629" t="s">
        <v>11511</v>
      </c>
      <c r="G2629" s="2">
        <v>28.938099999999999</v>
      </c>
      <c r="H2629" t="s">
        <v>11512</v>
      </c>
      <c r="I2629">
        <v>0.3</v>
      </c>
      <c r="K2629" s="3">
        <f t="shared" si="42"/>
        <v>0.3</v>
      </c>
      <c r="L2629" s="4">
        <v>25</v>
      </c>
      <c r="M2629">
        <v>1</v>
      </c>
      <c r="N2629" s="3">
        <v>6.0600000000000001E-2</v>
      </c>
      <c r="O2629" s="3">
        <v>0.18140000000000001</v>
      </c>
      <c r="P2629" s="4">
        <f>$L2629*IF($J2629="",$I2629,VLOOKUP($J2629,margin_ranges!$E$5:$F$10,2,FALSE))</f>
        <v>7.5</v>
      </c>
      <c r="Q2629">
        <f>SUMIF($C$2:$C$4819,$C2629,$P$2:$P7446)/SUMIF($C$2:$C$4819,$C2629,$L$2:$L$4819)</f>
        <v>0.3</v>
      </c>
    </row>
    <row r="2630" spans="1:17" hidden="1" x14ac:dyDescent="0.3">
      <c r="A2630" t="s">
        <v>11502</v>
      </c>
      <c r="B2630" t="s">
        <v>6683</v>
      </c>
      <c r="C2630" t="s">
        <v>6684</v>
      </c>
      <c r="D2630" t="s">
        <v>6695</v>
      </c>
      <c r="E2630" t="s">
        <v>6696</v>
      </c>
      <c r="F2630" t="s">
        <v>11511</v>
      </c>
      <c r="G2630" s="2">
        <v>28.938099999999999</v>
      </c>
      <c r="H2630" t="s">
        <v>11512</v>
      </c>
      <c r="I2630">
        <v>0.3</v>
      </c>
      <c r="K2630" s="3">
        <f t="shared" si="42"/>
        <v>0.3</v>
      </c>
      <c r="L2630" s="4">
        <v>249</v>
      </c>
      <c r="M2630">
        <v>14</v>
      </c>
      <c r="N2630" s="3">
        <v>0.1183</v>
      </c>
      <c r="O2630" s="3">
        <v>0.18140000000000001</v>
      </c>
      <c r="P2630" s="4">
        <f>$L2630*IF($J2630="",$I2630,VLOOKUP($J2630,margin_ranges!$E$5:$F$10,2,FALSE))</f>
        <v>74.7</v>
      </c>
      <c r="Q2630">
        <f>SUMIF($C$2:$C$4819,$C2630,$P$2:$P7447)/SUMIF($C$2:$C$4819,$C2630,$L$2:$L$4819)</f>
        <v>0.3</v>
      </c>
    </row>
    <row r="2631" spans="1:17" hidden="1" x14ac:dyDescent="0.3">
      <c r="A2631" t="s">
        <v>11502</v>
      </c>
      <c r="B2631" t="s">
        <v>6683</v>
      </c>
      <c r="C2631" t="s">
        <v>6684</v>
      </c>
      <c r="D2631" t="s">
        <v>6697</v>
      </c>
      <c r="E2631" t="s">
        <v>6698</v>
      </c>
      <c r="F2631" t="s">
        <v>11511</v>
      </c>
      <c r="G2631" s="2">
        <v>28.938099999999999</v>
      </c>
      <c r="H2631" t="s">
        <v>11512</v>
      </c>
      <c r="I2631">
        <v>0.3</v>
      </c>
      <c r="K2631" s="3">
        <f t="shared" si="42"/>
        <v>0.3</v>
      </c>
      <c r="L2631" s="4">
        <v>263</v>
      </c>
      <c r="M2631">
        <v>14</v>
      </c>
      <c r="N2631" s="3">
        <v>0.1686</v>
      </c>
      <c r="O2631" s="3">
        <v>0.18140000000000001</v>
      </c>
      <c r="P2631" s="4">
        <f>$L2631*IF($J2631="",$I2631,VLOOKUP($J2631,margin_ranges!$E$5:$F$10,2,FALSE))</f>
        <v>78.899999999999991</v>
      </c>
      <c r="Q2631">
        <f>SUMIF($C$2:$C$4819,$C2631,$P$2:$P7448)/SUMIF($C$2:$C$4819,$C2631,$L$2:$L$4819)</f>
        <v>0.3</v>
      </c>
    </row>
    <row r="2632" spans="1:17" hidden="1" x14ac:dyDescent="0.3">
      <c r="A2632" t="s">
        <v>11502</v>
      </c>
      <c r="B2632" t="s">
        <v>6683</v>
      </c>
      <c r="C2632" t="s">
        <v>6684</v>
      </c>
      <c r="D2632" t="s">
        <v>6699</v>
      </c>
      <c r="E2632" t="s">
        <v>6700</v>
      </c>
      <c r="F2632" t="s">
        <v>11513</v>
      </c>
      <c r="G2632" s="2">
        <v>28.938099999999999</v>
      </c>
      <c r="H2632" t="s">
        <v>11512</v>
      </c>
      <c r="I2632">
        <v>0.3</v>
      </c>
      <c r="K2632" s="3">
        <f t="shared" si="42"/>
        <v>0.3</v>
      </c>
      <c r="L2632" s="4">
        <v>413</v>
      </c>
      <c r="M2632">
        <v>23</v>
      </c>
      <c r="N2632" s="3">
        <v>0.32950000000000002</v>
      </c>
      <c r="O2632" s="3">
        <v>0.18140000000000001</v>
      </c>
      <c r="P2632" s="4">
        <f>$L2632*IF($J2632="",$I2632,VLOOKUP($J2632,margin_ranges!$E$5:$F$10,2,FALSE))</f>
        <v>123.89999999999999</v>
      </c>
      <c r="Q2632">
        <f>SUMIF($C$2:$C$4819,$C2632,$P$2:$P7449)/SUMIF($C$2:$C$4819,$C2632,$L$2:$L$4819)</f>
        <v>0.3</v>
      </c>
    </row>
    <row r="2633" spans="1:17" hidden="1" x14ac:dyDescent="0.3">
      <c r="A2633" t="s">
        <v>11502</v>
      </c>
      <c r="B2633" t="s">
        <v>6683</v>
      </c>
      <c r="C2633" t="s">
        <v>6684</v>
      </c>
      <c r="D2633" s="1" t="s">
        <v>6701</v>
      </c>
      <c r="E2633" t="s">
        <v>6702</v>
      </c>
      <c r="F2633" t="s">
        <v>11513</v>
      </c>
      <c r="G2633" s="2">
        <v>28.938099999999999</v>
      </c>
      <c r="H2633" t="s">
        <v>11512</v>
      </c>
      <c r="I2633">
        <v>0.3</v>
      </c>
      <c r="K2633" s="3">
        <f t="shared" si="42"/>
        <v>0.3</v>
      </c>
      <c r="L2633" s="4">
        <v>437</v>
      </c>
      <c r="M2633">
        <v>24</v>
      </c>
      <c r="N2633" s="3">
        <v>0.13159999999999999</v>
      </c>
      <c r="O2633" s="3">
        <v>0.18140000000000001</v>
      </c>
      <c r="P2633" s="4">
        <f>$L2633*IF($J2633="",$I2633,VLOOKUP($J2633,margin_ranges!$E$5:$F$10,2,FALSE))</f>
        <v>131.1</v>
      </c>
      <c r="Q2633">
        <f>SUMIF($C$2:$C$4819,$C2633,$P$2:$P7450)/SUMIF($C$2:$C$4819,$C2633,$L$2:$L$4819)</f>
        <v>0.3</v>
      </c>
    </row>
    <row r="2634" spans="1:17" hidden="1" x14ac:dyDescent="0.3">
      <c r="A2634" t="s">
        <v>11502</v>
      </c>
      <c r="B2634" t="s">
        <v>6683</v>
      </c>
      <c r="C2634" t="s">
        <v>6684</v>
      </c>
      <c r="D2634" t="s">
        <v>6703</v>
      </c>
      <c r="E2634" t="s">
        <v>6704</v>
      </c>
      <c r="F2634" t="s">
        <v>11511</v>
      </c>
      <c r="G2634" s="2">
        <v>28.938099999999999</v>
      </c>
      <c r="H2634" t="s">
        <v>11512</v>
      </c>
      <c r="I2634">
        <v>0.3</v>
      </c>
      <c r="K2634" s="3">
        <f t="shared" si="42"/>
        <v>0.3</v>
      </c>
      <c r="L2634" s="4">
        <v>47</v>
      </c>
      <c r="M2634">
        <v>3</v>
      </c>
      <c r="N2634" s="3">
        <v>7.4399999999999994E-2</v>
      </c>
      <c r="O2634" s="3">
        <v>0.18140000000000001</v>
      </c>
      <c r="P2634" s="4">
        <f>$L2634*IF($J2634="",$I2634,VLOOKUP($J2634,margin_ranges!$E$5:$F$10,2,FALSE))</f>
        <v>14.1</v>
      </c>
      <c r="Q2634">
        <f>SUMIF($C$2:$C$4819,$C2634,$P$2:$P7451)/SUMIF($C$2:$C$4819,$C2634,$L$2:$L$4819)</f>
        <v>0.3</v>
      </c>
    </row>
    <row r="2635" spans="1:17" hidden="1" x14ac:dyDescent="0.3">
      <c r="A2635" t="s">
        <v>11502</v>
      </c>
      <c r="B2635" t="s">
        <v>3155</v>
      </c>
      <c r="C2635" t="s">
        <v>3156</v>
      </c>
      <c r="D2635" t="s">
        <v>3157</v>
      </c>
      <c r="E2635" t="s">
        <v>3158</v>
      </c>
      <c r="F2635" t="s">
        <v>11511</v>
      </c>
      <c r="G2635" s="2">
        <v>28.343900000000001</v>
      </c>
      <c r="H2635" t="s">
        <v>11512</v>
      </c>
      <c r="I2635">
        <v>0.3</v>
      </c>
      <c r="K2635" s="3">
        <f t="shared" si="42"/>
        <v>0.29999999999999993</v>
      </c>
      <c r="L2635" s="4">
        <v>48</v>
      </c>
      <c r="M2635">
        <v>1</v>
      </c>
      <c r="N2635" s="3">
        <v>0.31809999999999999</v>
      </c>
      <c r="O2635" s="3">
        <v>0.1726</v>
      </c>
      <c r="P2635" s="4">
        <f>$L2635*IF($J2635="",$I2635,VLOOKUP($J2635,margin_ranges!$E$5:$F$10,2,FALSE))</f>
        <v>14.399999999999999</v>
      </c>
      <c r="Q2635">
        <f>SUMIF($C$2:$C$4819,$C2635,$P$2:$P7452)/SUMIF($C$2:$C$4819,$C2635,$L$2:$L$4819)</f>
        <v>0.29999999999999993</v>
      </c>
    </row>
    <row r="2636" spans="1:17" hidden="1" x14ac:dyDescent="0.3">
      <c r="A2636" t="s">
        <v>11502</v>
      </c>
      <c r="B2636" t="s">
        <v>3155</v>
      </c>
      <c r="C2636" t="s">
        <v>3156</v>
      </c>
      <c r="D2636" t="s">
        <v>3159</v>
      </c>
      <c r="E2636" t="s">
        <v>3160</v>
      </c>
      <c r="F2636" t="s">
        <v>11513</v>
      </c>
      <c r="G2636" s="2">
        <v>28.343900000000001</v>
      </c>
      <c r="H2636" t="s">
        <v>11512</v>
      </c>
      <c r="I2636">
        <v>0.3</v>
      </c>
      <c r="K2636" s="3">
        <f t="shared" si="42"/>
        <v>0.29999999999999993</v>
      </c>
      <c r="L2636" s="4">
        <v>537</v>
      </c>
      <c r="M2636">
        <v>15</v>
      </c>
      <c r="N2636" s="3">
        <v>0.1351</v>
      </c>
      <c r="O2636" s="3">
        <v>0.1726</v>
      </c>
      <c r="P2636" s="4">
        <f>$L2636*IF($J2636="",$I2636,VLOOKUP($J2636,margin_ranges!$E$5:$F$10,2,FALSE))</f>
        <v>161.1</v>
      </c>
      <c r="Q2636">
        <f>SUMIF($C$2:$C$4819,$C2636,$P$2:$P7453)/SUMIF($C$2:$C$4819,$C2636,$L$2:$L$4819)</f>
        <v>0.29999999999999993</v>
      </c>
    </row>
    <row r="2637" spans="1:17" hidden="1" x14ac:dyDescent="0.3">
      <c r="A2637" t="s">
        <v>11502</v>
      </c>
      <c r="B2637" t="s">
        <v>3155</v>
      </c>
      <c r="C2637" t="s">
        <v>3156</v>
      </c>
      <c r="D2637" t="s">
        <v>3161</v>
      </c>
      <c r="E2637" t="s">
        <v>3162</v>
      </c>
      <c r="F2637" t="s">
        <v>11511</v>
      </c>
      <c r="G2637" s="2">
        <v>28.343900000000001</v>
      </c>
      <c r="H2637" t="s">
        <v>11512</v>
      </c>
      <c r="I2637">
        <v>0.3</v>
      </c>
      <c r="K2637" s="3">
        <f t="shared" si="42"/>
        <v>0.29999999999999993</v>
      </c>
      <c r="L2637" s="4">
        <v>31</v>
      </c>
      <c r="M2637">
        <v>1</v>
      </c>
      <c r="N2637" s="3">
        <v>0.29570000000000002</v>
      </c>
      <c r="O2637" s="3">
        <v>0.1726</v>
      </c>
      <c r="P2637" s="4">
        <f>$L2637*IF($J2637="",$I2637,VLOOKUP($J2637,margin_ranges!$E$5:$F$10,2,FALSE))</f>
        <v>9.2999999999999989</v>
      </c>
      <c r="Q2637">
        <f>SUMIF($C$2:$C$4819,$C2637,$P$2:$P7454)/SUMIF($C$2:$C$4819,$C2637,$L$2:$L$4819)</f>
        <v>0.29999999999999993</v>
      </c>
    </row>
    <row r="2638" spans="1:17" hidden="1" x14ac:dyDescent="0.3">
      <c r="A2638" t="s">
        <v>11502</v>
      </c>
      <c r="B2638" t="s">
        <v>3155</v>
      </c>
      <c r="C2638" t="s">
        <v>3156</v>
      </c>
      <c r="D2638" t="s">
        <v>3163</v>
      </c>
      <c r="E2638" t="s">
        <v>3164</v>
      </c>
      <c r="F2638" t="s">
        <v>11513</v>
      </c>
      <c r="G2638" s="2">
        <v>28.343900000000001</v>
      </c>
      <c r="H2638" t="s">
        <v>11512</v>
      </c>
      <c r="I2638">
        <v>0.3</v>
      </c>
      <c r="K2638" s="3">
        <f t="shared" si="42"/>
        <v>0.29999999999999993</v>
      </c>
      <c r="L2638" s="4">
        <v>1385</v>
      </c>
      <c r="M2638">
        <v>39</v>
      </c>
      <c r="N2638" s="3">
        <v>0.23719999999999999</v>
      </c>
      <c r="O2638" s="3">
        <v>0.1726</v>
      </c>
      <c r="P2638" s="4">
        <f>$L2638*IF($J2638="",$I2638,VLOOKUP($J2638,margin_ranges!$E$5:$F$10,2,FALSE))</f>
        <v>415.5</v>
      </c>
      <c r="Q2638">
        <f>SUMIF($C$2:$C$4819,$C2638,$P$2:$P7455)/SUMIF($C$2:$C$4819,$C2638,$L$2:$L$4819)</f>
        <v>0.29999999999999993</v>
      </c>
    </row>
    <row r="2639" spans="1:17" hidden="1" x14ac:dyDescent="0.3">
      <c r="A2639" t="s">
        <v>11502</v>
      </c>
      <c r="B2639" t="s">
        <v>3155</v>
      </c>
      <c r="C2639" t="s">
        <v>3156</v>
      </c>
      <c r="D2639" t="s">
        <v>3165</v>
      </c>
      <c r="E2639" t="s">
        <v>3166</v>
      </c>
      <c r="F2639" t="s">
        <v>11513</v>
      </c>
      <c r="G2639" s="2">
        <v>28.343900000000001</v>
      </c>
      <c r="H2639" t="s">
        <v>11512</v>
      </c>
      <c r="I2639">
        <v>0.3</v>
      </c>
      <c r="K2639" s="3">
        <f t="shared" si="42"/>
        <v>0.29999999999999993</v>
      </c>
      <c r="L2639" s="4">
        <v>445</v>
      </c>
      <c r="M2639">
        <v>12</v>
      </c>
      <c r="N2639" s="3">
        <v>0.1699</v>
      </c>
      <c r="O2639" s="3">
        <v>0.1726</v>
      </c>
      <c r="P2639" s="4">
        <f>$L2639*IF($J2639="",$I2639,VLOOKUP($J2639,margin_ranges!$E$5:$F$10,2,FALSE))</f>
        <v>133.5</v>
      </c>
      <c r="Q2639">
        <f>SUMIF($C$2:$C$4819,$C2639,$P$2:$P7456)/SUMIF($C$2:$C$4819,$C2639,$L$2:$L$4819)</f>
        <v>0.29999999999999993</v>
      </c>
    </row>
    <row r="2640" spans="1:17" hidden="1" x14ac:dyDescent="0.3">
      <c r="A2640" t="s">
        <v>11502</v>
      </c>
      <c r="B2640" t="s">
        <v>3155</v>
      </c>
      <c r="C2640" t="s">
        <v>3156</v>
      </c>
      <c r="D2640" t="s">
        <v>3167</v>
      </c>
      <c r="E2640" t="s">
        <v>3168</v>
      </c>
      <c r="F2640" t="s">
        <v>11513</v>
      </c>
      <c r="G2640" s="2">
        <v>28.343900000000001</v>
      </c>
      <c r="H2640" t="s">
        <v>11512</v>
      </c>
      <c r="I2640">
        <v>0.3</v>
      </c>
      <c r="K2640" s="3">
        <f t="shared" si="42"/>
        <v>0.29999999999999993</v>
      </c>
      <c r="L2640" s="4">
        <v>361</v>
      </c>
      <c r="M2640">
        <v>10</v>
      </c>
      <c r="N2640" s="3">
        <v>0.1356</v>
      </c>
      <c r="O2640" s="3">
        <v>0.1726</v>
      </c>
      <c r="P2640" s="4">
        <f>$L2640*IF($J2640="",$I2640,VLOOKUP($J2640,margin_ranges!$E$5:$F$10,2,FALSE))</f>
        <v>108.3</v>
      </c>
      <c r="Q2640">
        <f>SUMIF($C$2:$C$4819,$C2640,$P$2:$P7457)/SUMIF($C$2:$C$4819,$C2640,$L$2:$L$4819)</f>
        <v>0.29999999999999993</v>
      </c>
    </row>
    <row r="2641" spans="1:17" hidden="1" x14ac:dyDescent="0.3">
      <c r="A2641" t="s">
        <v>11502</v>
      </c>
      <c r="B2641" t="s">
        <v>3155</v>
      </c>
      <c r="C2641" t="s">
        <v>3156</v>
      </c>
      <c r="D2641" t="s">
        <v>3169</v>
      </c>
      <c r="E2641" t="s">
        <v>3170</v>
      </c>
      <c r="F2641" t="s">
        <v>11513</v>
      </c>
      <c r="G2641" s="2">
        <v>28.343900000000001</v>
      </c>
      <c r="H2641" t="s">
        <v>11512</v>
      </c>
      <c r="I2641">
        <v>0.3</v>
      </c>
      <c r="K2641" s="3">
        <f t="shared" si="42"/>
        <v>0.29999999999999993</v>
      </c>
      <c r="L2641" s="4">
        <v>652</v>
      </c>
      <c r="M2641">
        <v>18</v>
      </c>
      <c r="N2641" s="3">
        <v>0.14499999999999999</v>
      </c>
      <c r="O2641" s="3">
        <v>0.1726</v>
      </c>
      <c r="P2641" s="4">
        <f>$L2641*IF($J2641="",$I2641,VLOOKUP($J2641,margin_ranges!$E$5:$F$10,2,FALSE))</f>
        <v>195.6</v>
      </c>
      <c r="Q2641">
        <f>SUMIF($C$2:$C$4819,$C2641,$P$2:$P7458)/SUMIF($C$2:$C$4819,$C2641,$L$2:$L$4819)</f>
        <v>0.29999999999999993</v>
      </c>
    </row>
    <row r="2642" spans="1:17" hidden="1" x14ac:dyDescent="0.3">
      <c r="A2642" t="s">
        <v>11502</v>
      </c>
      <c r="B2642" t="s">
        <v>3155</v>
      </c>
      <c r="C2642" t="s">
        <v>3156</v>
      </c>
      <c r="D2642" t="s">
        <v>3171</v>
      </c>
      <c r="E2642" t="s">
        <v>3172</v>
      </c>
      <c r="F2642" t="s">
        <v>11511</v>
      </c>
      <c r="G2642" s="2">
        <v>28.343900000000001</v>
      </c>
      <c r="H2642" t="s">
        <v>11512</v>
      </c>
      <c r="I2642">
        <v>0.3</v>
      </c>
      <c r="K2642" s="3">
        <f t="shared" si="42"/>
        <v>0.29999999999999993</v>
      </c>
      <c r="L2642" s="4">
        <v>126</v>
      </c>
      <c r="M2642">
        <v>4</v>
      </c>
      <c r="N2642" s="3">
        <v>0.1348</v>
      </c>
      <c r="O2642" s="3">
        <v>0.1726</v>
      </c>
      <c r="P2642" s="4">
        <f>$L2642*IF($J2642="",$I2642,VLOOKUP($J2642,margin_ranges!$E$5:$F$10,2,FALSE))</f>
        <v>37.799999999999997</v>
      </c>
      <c r="Q2642">
        <f>SUMIF($C$2:$C$4819,$C2642,$P$2:$P7459)/SUMIF($C$2:$C$4819,$C2642,$L$2:$L$4819)</f>
        <v>0.29999999999999993</v>
      </c>
    </row>
    <row r="2643" spans="1:17" hidden="1" x14ac:dyDescent="0.3">
      <c r="A2643" t="s">
        <v>11502</v>
      </c>
      <c r="B2643" t="s">
        <v>1360</v>
      </c>
      <c r="C2643" t="s">
        <v>1932</v>
      </c>
      <c r="D2643" t="s">
        <v>1933</v>
      </c>
      <c r="E2643" t="s">
        <v>1934</v>
      </c>
      <c r="F2643" t="s">
        <v>11511</v>
      </c>
      <c r="G2643" s="2">
        <v>19.097300000000001</v>
      </c>
      <c r="H2643" t="s">
        <v>11512</v>
      </c>
      <c r="I2643">
        <v>0.3</v>
      </c>
      <c r="K2643" s="3">
        <f t="shared" si="42"/>
        <v>0.3</v>
      </c>
      <c r="L2643" s="4">
        <v>7</v>
      </c>
      <c r="M2643">
        <v>44</v>
      </c>
      <c r="N2643" s="3">
        <v>0.2298</v>
      </c>
      <c r="O2643" s="3">
        <v>0.25519999999999998</v>
      </c>
      <c r="P2643" s="4">
        <f>$L2643*IF($J2643="",$I2643,VLOOKUP($J2643,margin_ranges!$E$5:$F$10,2,FALSE))</f>
        <v>2.1</v>
      </c>
      <c r="Q2643">
        <f>SUMIF($C$2:$C$4819,$C2643,$P$2:$P7460)/SUMIF($C$2:$C$4819,$C2643,$L$2:$L$4819)</f>
        <v>0.3</v>
      </c>
    </row>
    <row r="2644" spans="1:17" hidden="1" x14ac:dyDescent="0.3">
      <c r="A2644" t="s">
        <v>11502</v>
      </c>
      <c r="B2644" t="s">
        <v>1360</v>
      </c>
      <c r="C2644" t="s">
        <v>1935</v>
      </c>
      <c r="D2644" t="s">
        <v>1936</v>
      </c>
      <c r="E2644" t="s">
        <v>1937</v>
      </c>
      <c r="F2644" t="s">
        <v>11511</v>
      </c>
      <c r="G2644" s="2">
        <v>17.953099999999999</v>
      </c>
      <c r="H2644" t="s">
        <v>11515</v>
      </c>
      <c r="I2644">
        <v>0.3</v>
      </c>
      <c r="K2644" s="3">
        <f t="shared" si="42"/>
        <v>0.3</v>
      </c>
      <c r="L2644" s="4">
        <v>8</v>
      </c>
      <c r="M2644">
        <v>26</v>
      </c>
      <c r="N2644" s="3">
        <v>0.17449999999999999</v>
      </c>
      <c r="O2644" s="3">
        <v>0.16600000000000001</v>
      </c>
      <c r="P2644" s="4">
        <f>$L2644*IF($J2644="",$I2644,VLOOKUP($J2644,margin_ranges!$E$5:$F$10,2,FALSE))</f>
        <v>2.4</v>
      </c>
      <c r="Q2644">
        <f>SUMIF($C$2:$C$4819,$C2644,$P$2:$P7461)/SUMIF($C$2:$C$4819,$C2644,$L$2:$L$4819)</f>
        <v>0.3</v>
      </c>
    </row>
    <row r="2645" spans="1:17" hidden="1" x14ac:dyDescent="0.3">
      <c r="A2645" t="s">
        <v>11502</v>
      </c>
      <c r="B2645" t="s">
        <v>1360</v>
      </c>
      <c r="C2645" s="1" t="s">
        <v>1935</v>
      </c>
      <c r="D2645" t="s">
        <v>1938</v>
      </c>
      <c r="E2645" t="s">
        <v>1939</v>
      </c>
      <c r="F2645" t="s">
        <v>11511</v>
      </c>
      <c r="G2645" s="2">
        <v>17.953099999999999</v>
      </c>
      <c r="H2645" t="s">
        <v>11515</v>
      </c>
      <c r="I2645">
        <v>0.3</v>
      </c>
      <c r="K2645" s="3">
        <f t="shared" si="42"/>
        <v>0.3</v>
      </c>
      <c r="L2645" s="4">
        <v>17</v>
      </c>
      <c r="M2645">
        <v>55</v>
      </c>
      <c r="N2645" s="3">
        <v>0.20219999999999999</v>
      </c>
      <c r="O2645" s="3">
        <v>0.16600000000000001</v>
      </c>
      <c r="P2645" s="4">
        <f>$L2645*IF($J2645="",$I2645,VLOOKUP($J2645,margin_ranges!$E$5:$F$10,2,FALSE))</f>
        <v>5.0999999999999996</v>
      </c>
      <c r="Q2645">
        <f>SUMIF($C$2:$C$4819,$C2645,$P$2:$P7462)/SUMIF($C$2:$C$4819,$C2645,$L$2:$L$4819)</f>
        <v>0.3</v>
      </c>
    </row>
    <row r="2646" spans="1:17" hidden="1" x14ac:dyDescent="0.3">
      <c r="A2646" t="s">
        <v>11502</v>
      </c>
      <c r="B2646" t="s">
        <v>3693</v>
      </c>
      <c r="C2646" t="s">
        <v>3825</v>
      </c>
      <c r="D2646" t="s">
        <v>3826</v>
      </c>
      <c r="E2646" t="s">
        <v>3827</v>
      </c>
      <c r="F2646" t="s">
        <v>11511</v>
      </c>
      <c r="G2646" s="2">
        <v>49.636899999999997</v>
      </c>
      <c r="H2646" t="s">
        <v>11517</v>
      </c>
      <c r="I2646">
        <v>0.2</v>
      </c>
      <c r="K2646" s="3">
        <f t="shared" si="42"/>
        <v>0.29557796741660203</v>
      </c>
      <c r="L2646" s="4">
        <v>29</v>
      </c>
      <c r="M2646">
        <v>8</v>
      </c>
      <c r="N2646" s="3">
        <v>6.9000000000000006E-2</v>
      </c>
      <c r="O2646" s="3">
        <v>0.31240000000000001</v>
      </c>
      <c r="P2646" s="4">
        <f>$L2646*IF($J2646="",$I2646,VLOOKUP($J2646,margin_ranges!$E$5:$F$10,2,FALSE))</f>
        <v>5.8000000000000007</v>
      </c>
      <c r="Q2646">
        <f>SUMIF($C$2:$C$4819,$C2646,$P$2:$P7463)/SUMIF($C$2:$C$4819,$C2646,$L$2:$L$4819)</f>
        <v>0.29557796741660203</v>
      </c>
    </row>
    <row r="2647" spans="1:17" hidden="1" x14ac:dyDescent="0.3">
      <c r="A2647" t="s">
        <v>11502</v>
      </c>
      <c r="B2647" t="s">
        <v>3693</v>
      </c>
      <c r="C2647" t="s">
        <v>3825</v>
      </c>
      <c r="D2647" t="s">
        <v>3828</v>
      </c>
      <c r="E2647" t="s">
        <v>3829</v>
      </c>
      <c r="F2647" t="s">
        <v>11511</v>
      </c>
      <c r="G2647" s="2">
        <v>49.636899999999997</v>
      </c>
      <c r="H2647" t="s">
        <v>11515</v>
      </c>
      <c r="I2647">
        <v>0.3</v>
      </c>
      <c r="K2647" s="3">
        <f t="shared" si="42"/>
        <v>0.29557796741660203</v>
      </c>
      <c r="L2647" s="4">
        <v>324</v>
      </c>
      <c r="M2647">
        <v>85</v>
      </c>
      <c r="N2647" s="3">
        <v>0.53700000000000003</v>
      </c>
      <c r="O2647" s="3">
        <v>0.31240000000000001</v>
      </c>
      <c r="P2647" s="4">
        <f>$L2647*IF($J2647="",$I2647,VLOOKUP($J2647,margin_ranges!$E$5:$F$10,2,FALSE))</f>
        <v>97.2</v>
      </c>
      <c r="Q2647">
        <f>SUMIF($C$2:$C$4819,$C2647,$P$2:$P7464)/SUMIF($C$2:$C$4819,$C2647,$L$2:$L$4819)</f>
        <v>0.29557796741660203</v>
      </c>
    </row>
    <row r="2648" spans="1:17" hidden="1" x14ac:dyDescent="0.3">
      <c r="A2648" t="s">
        <v>11502</v>
      </c>
      <c r="B2648" t="s">
        <v>3693</v>
      </c>
      <c r="C2648" t="s">
        <v>3825</v>
      </c>
      <c r="D2648" s="1" t="s">
        <v>3830</v>
      </c>
      <c r="E2648" t="s">
        <v>3831</v>
      </c>
      <c r="F2648" t="s">
        <v>11511</v>
      </c>
      <c r="G2648" s="2">
        <v>49.636899999999997</v>
      </c>
      <c r="H2648" t="s">
        <v>11517</v>
      </c>
      <c r="I2648">
        <v>0.2</v>
      </c>
      <c r="K2648" s="3">
        <f t="shared" si="42"/>
        <v>0.29557796741660203</v>
      </c>
      <c r="L2648" s="4">
        <v>28</v>
      </c>
      <c r="M2648">
        <v>7</v>
      </c>
      <c r="N2648" s="3">
        <v>0.43540000000000001</v>
      </c>
      <c r="O2648" s="3">
        <v>0.31240000000000001</v>
      </c>
      <c r="P2648" s="4">
        <f>$L2648*IF($J2648="",$I2648,VLOOKUP($J2648,margin_ranges!$E$5:$F$10,2,FALSE))</f>
        <v>5.6000000000000005</v>
      </c>
      <c r="Q2648">
        <f>SUMIF($C$2:$C$4819,$C2648,$P$2:$P7465)/SUMIF($C$2:$C$4819,$C2648,$L$2:$L$4819)</f>
        <v>0.29557796741660203</v>
      </c>
    </row>
    <row r="2649" spans="1:17" hidden="1" x14ac:dyDescent="0.3">
      <c r="A2649" t="s">
        <v>11502</v>
      </c>
      <c r="B2649" t="s">
        <v>3610</v>
      </c>
      <c r="C2649" t="s">
        <v>441</v>
      </c>
      <c r="D2649" t="s">
        <v>3622</v>
      </c>
      <c r="E2649" t="s">
        <v>3623</v>
      </c>
      <c r="F2649" t="s">
        <v>11513</v>
      </c>
      <c r="G2649" s="2">
        <v>25</v>
      </c>
      <c r="H2649" t="s">
        <v>11515</v>
      </c>
      <c r="I2649">
        <v>0.3</v>
      </c>
      <c r="K2649" s="3">
        <f t="shared" si="42"/>
        <v>0.30180783817951956</v>
      </c>
      <c r="L2649" s="4">
        <v>56</v>
      </c>
      <c r="M2649">
        <v>25</v>
      </c>
      <c r="N2649" s="3">
        <v>3.3799999999999997E-2</v>
      </c>
      <c r="O2649" s="3">
        <v>4.3299999999999998E-2</v>
      </c>
      <c r="P2649" s="4">
        <f>$L2649*IF($J2649="",$I2649,VLOOKUP($J2649,margin_ranges!$E$5:$F$10,2,FALSE))</f>
        <v>16.8</v>
      </c>
      <c r="Q2649">
        <f>SUMIF($C$2:$C$4819,$C2649,$P$2:$P7466)/SUMIF($C$2:$C$4819,$C2649,$L$2:$L$4819)</f>
        <v>0.30180783817951956</v>
      </c>
    </row>
    <row r="2650" spans="1:17" hidden="1" x14ac:dyDescent="0.3">
      <c r="A2650" t="s">
        <v>11502</v>
      </c>
      <c r="B2650" t="s">
        <v>2967</v>
      </c>
      <c r="C2650" t="s">
        <v>441</v>
      </c>
      <c r="D2650" s="1" t="s">
        <v>2996</v>
      </c>
      <c r="E2650" t="s">
        <v>445</v>
      </c>
      <c r="F2650" t="s">
        <v>11511</v>
      </c>
      <c r="G2650" s="2">
        <v>29</v>
      </c>
      <c r="H2650" t="s">
        <v>11512</v>
      </c>
      <c r="I2650">
        <v>0.3</v>
      </c>
      <c r="K2650" s="3">
        <f t="shared" si="42"/>
        <v>0.30180783817951956</v>
      </c>
      <c r="L2650" s="4">
        <v>35</v>
      </c>
      <c r="M2650">
        <v>44</v>
      </c>
      <c r="N2650" s="3">
        <v>0.19270000000000001</v>
      </c>
      <c r="O2650" s="3">
        <v>0.16589999999999999</v>
      </c>
      <c r="P2650" s="4">
        <f>$L2650*IF($J2650="",$I2650,VLOOKUP($J2650,margin_ranges!$E$5:$F$10,2,FALSE))</f>
        <v>10.5</v>
      </c>
      <c r="Q2650">
        <f>SUMIF($C$2:$C$4819,$C2650,$P$2:$P7467)/SUMIF($C$2:$C$4819,$C2650,$L$2:$L$4819)</f>
        <v>0.30180783817951956</v>
      </c>
    </row>
    <row r="2651" spans="1:17" hidden="1" x14ac:dyDescent="0.3">
      <c r="A2651" t="s">
        <v>11502</v>
      </c>
      <c r="B2651" t="s">
        <v>2967</v>
      </c>
      <c r="C2651" t="s">
        <v>441</v>
      </c>
      <c r="D2651" t="s">
        <v>2997</v>
      </c>
      <c r="E2651" t="s">
        <v>443</v>
      </c>
      <c r="F2651" t="s">
        <v>11511</v>
      </c>
      <c r="G2651" s="2">
        <v>29</v>
      </c>
      <c r="H2651" t="s">
        <v>11512</v>
      </c>
      <c r="I2651">
        <v>0.3</v>
      </c>
      <c r="K2651" s="3">
        <f t="shared" si="42"/>
        <v>0.30180783817951956</v>
      </c>
      <c r="L2651" s="4">
        <v>46</v>
      </c>
      <c r="M2651">
        <v>56</v>
      </c>
      <c r="N2651" s="3">
        <v>0.14410000000000001</v>
      </c>
      <c r="O2651" s="3">
        <v>0.16589999999999999</v>
      </c>
      <c r="P2651" s="4">
        <f>$L2651*IF($J2651="",$I2651,VLOOKUP($J2651,margin_ranges!$E$5:$F$10,2,FALSE))</f>
        <v>13.799999999999999</v>
      </c>
      <c r="Q2651">
        <f>SUMIF($C$2:$C$4819,$C2651,$P$2:$P7468)/SUMIF($C$2:$C$4819,$C2651,$L$2:$L$4819)</f>
        <v>0.30180783817951956</v>
      </c>
    </row>
    <row r="2652" spans="1:17" hidden="1" x14ac:dyDescent="0.3">
      <c r="A2652" t="s">
        <v>11502</v>
      </c>
      <c r="B2652" t="s">
        <v>3610</v>
      </c>
      <c r="C2652" t="s">
        <v>441</v>
      </c>
      <c r="D2652" t="s">
        <v>3624</v>
      </c>
      <c r="E2652" t="s">
        <v>3625</v>
      </c>
      <c r="F2652" t="s">
        <v>11511</v>
      </c>
      <c r="G2652" s="2">
        <v>25</v>
      </c>
      <c r="H2652" t="s">
        <v>11515</v>
      </c>
      <c r="I2652">
        <v>0.3</v>
      </c>
      <c r="K2652" s="3">
        <f t="shared" si="42"/>
        <v>0.30180783817951956</v>
      </c>
      <c r="L2652" s="4">
        <v>28</v>
      </c>
      <c r="M2652">
        <v>12</v>
      </c>
      <c r="N2652" s="3">
        <v>7.7299999999999994E-2</v>
      </c>
      <c r="O2652" s="3">
        <v>4.3299999999999998E-2</v>
      </c>
      <c r="P2652" s="4">
        <f>$L2652*IF($J2652="",$I2652,VLOOKUP($J2652,margin_ranges!$E$5:$F$10,2,FALSE))</f>
        <v>8.4</v>
      </c>
      <c r="Q2652">
        <f>SUMIF($C$2:$C$4819,$C2652,$P$2:$P7469)/SUMIF($C$2:$C$4819,$C2652,$L$2:$L$4819)</f>
        <v>0.30180783817951956</v>
      </c>
    </row>
    <row r="2653" spans="1:17" hidden="1" x14ac:dyDescent="0.3">
      <c r="A2653" t="s">
        <v>11502</v>
      </c>
      <c r="B2653" t="s">
        <v>151</v>
      </c>
      <c r="C2653" t="s">
        <v>441</v>
      </c>
      <c r="D2653" t="s">
        <v>442</v>
      </c>
      <c r="E2653" t="s">
        <v>443</v>
      </c>
      <c r="F2653" t="s">
        <v>11511</v>
      </c>
      <c r="G2653" s="2">
        <v>27.140899999999998</v>
      </c>
      <c r="H2653" t="s">
        <v>11514</v>
      </c>
      <c r="I2653">
        <v>0.43</v>
      </c>
      <c r="K2653" s="3">
        <f t="shared" si="42"/>
        <v>0.30180783817951956</v>
      </c>
      <c r="L2653" s="4">
        <v>11</v>
      </c>
      <c r="M2653">
        <v>2</v>
      </c>
      <c r="N2653" s="3">
        <v>5.5199999999999999E-2</v>
      </c>
      <c r="O2653" s="3">
        <v>0.19500000000000001</v>
      </c>
      <c r="P2653" s="4">
        <f>$L2653*IF($J2653="",$I2653,VLOOKUP($J2653,margin_ranges!$E$5:$F$10,2,FALSE))</f>
        <v>4.7299999999999995</v>
      </c>
      <c r="Q2653">
        <f>SUMIF($C$2:$C$4819,$C2653,$P$2:$P7470)/SUMIF($C$2:$C$4819,$C2653,$L$2:$L$4819)</f>
        <v>0.30180783817951956</v>
      </c>
    </row>
    <row r="2654" spans="1:17" hidden="1" x14ac:dyDescent="0.3">
      <c r="A2654" t="s">
        <v>11502</v>
      </c>
      <c r="B2654" t="s">
        <v>6775</v>
      </c>
      <c r="C2654" t="s">
        <v>441</v>
      </c>
      <c r="D2654" t="s">
        <v>6978</v>
      </c>
      <c r="E2654" t="s">
        <v>445</v>
      </c>
      <c r="F2654" t="s">
        <v>11511</v>
      </c>
      <c r="G2654" s="2">
        <v>28.332799999999999</v>
      </c>
      <c r="H2654" t="s">
        <v>11512</v>
      </c>
      <c r="I2654">
        <v>0.3</v>
      </c>
      <c r="K2654" s="3">
        <f t="shared" si="42"/>
        <v>0.30180783817951956</v>
      </c>
      <c r="L2654" s="4">
        <v>16</v>
      </c>
      <c r="M2654">
        <v>83</v>
      </c>
      <c r="N2654" s="3">
        <v>2.53E-2</v>
      </c>
      <c r="O2654" s="3">
        <v>2.0299999999999999E-2</v>
      </c>
      <c r="P2654" s="4">
        <f>$L2654*IF($J2654="",$I2654,VLOOKUP($J2654,margin_ranges!$E$5:$F$10,2,FALSE))</f>
        <v>4.8</v>
      </c>
      <c r="Q2654">
        <f>SUMIF($C$2:$C$4819,$C2654,$P$2:$P7471)/SUMIF($C$2:$C$4819,$C2654,$L$2:$L$4819)</f>
        <v>0.30180783817951956</v>
      </c>
    </row>
    <row r="2655" spans="1:17" hidden="1" x14ac:dyDescent="0.3">
      <c r="A2655" t="s">
        <v>11502</v>
      </c>
      <c r="B2655" t="s">
        <v>3610</v>
      </c>
      <c r="C2655" t="s">
        <v>441</v>
      </c>
      <c r="D2655" t="s">
        <v>3626</v>
      </c>
      <c r="E2655" t="s">
        <v>3627</v>
      </c>
      <c r="F2655" t="s">
        <v>11513</v>
      </c>
      <c r="G2655" s="2">
        <v>25</v>
      </c>
      <c r="H2655" t="s">
        <v>11515</v>
      </c>
      <c r="I2655">
        <v>0.3</v>
      </c>
      <c r="K2655" s="3">
        <f t="shared" si="42"/>
        <v>0.30180783817951956</v>
      </c>
      <c r="L2655" s="4">
        <v>140</v>
      </c>
      <c r="M2655">
        <v>62</v>
      </c>
      <c r="N2655" s="3">
        <v>4.3900000000000002E-2</v>
      </c>
      <c r="O2655" s="3">
        <v>4.3299999999999998E-2</v>
      </c>
      <c r="P2655" s="4">
        <f>$L2655*IF($J2655="",$I2655,VLOOKUP($J2655,margin_ranges!$E$5:$F$10,2,FALSE))</f>
        <v>42</v>
      </c>
      <c r="Q2655">
        <f>SUMIF($C$2:$C$4819,$C2655,$P$2:$P7472)/SUMIF($C$2:$C$4819,$C2655,$L$2:$L$4819)</f>
        <v>0.30180783817951956</v>
      </c>
    </row>
    <row r="2656" spans="1:17" hidden="1" x14ac:dyDescent="0.3">
      <c r="A2656" t="s">
        <v>11502</v>
      </c>
      <c r="B2656" t="s">
        <v>151</v>
      </c>
      <c r="C2656" s="1" t="s">
        <v>441</v>
      </c>
      <c r="D2656" t="s">
        <v>444</v>
      </c>
      <c r="E2656" t="s">
        <v>445</v>
      </c>
      <c r="F2656" t="s">
        <v>11511</v>
      </c>
      <c r="G2656" s="2">
        <v>27.140899999999998</v>
      </c>
      <c r="H2656" t="s">
        <v>11515</v>
      </c>
      <c r="I2656">
        <v>0.3</v>
      </c>
      <c r="K2656" s="3">
        <f t="shared" si="42"/>
        <v>0.30180783817951956</v>
      </c>
      <c r="L2656" s="4">
        <v>459</v>
      </c>
      <c r="M2656">
        <v>98</v>
      </c>
      <c r="N2656" s="3">
        <v>0.2145</v>
      </c>
      <c r="O2656" s="3">
        <v>0.19500000000000001</v>
      </c>
      <c r="P2656" s="4">
        <f>$L2656*IF($J2656="",$I2656,VLOOKUP($J2656,margin_ranges!$E$5:$F$10,2,FALSE))</f>
        <v>137.69999999999999</v>
      </c>
      <c r="Q2656">
        <f>SUMIF($C$2:$C$4819,$C2656,$P$2:$P7473)/SUMIF($C$2:$C$4819,$C2656,$L$2:$L$4819)</f>
        <v>0.30180783817951956</v>
      </c>
    </row>
    <row r="2657" spans="1:17" hidden="1" x14ac:dyDescent="0.3">
      <c r="A2657" t="s">
        <v>11502</v>
      </c>
      <c r="B2657" t="s">
        <v>4308</v>
      </c>
      <c r="C2657" t="s">
        <v>4309</v>
      </c>
      <c r="D2657" t="s">
        <v>4310</v>
      </c>
      <c r="E2657" t="s">
        <v>4311</v>
      </c>
      <c r="F2657" t="s">
        <v>11511</v>
      </c>
      <c r="G2657" s="2">
        <v>25</v>
      </c>
      <c r="H2657" t="s">
        <v>11517</v>
      </c>
      <c r="I2657">
        <v>0.2</v>
      </c>
      <c r="K2657" s="3">
        <f t="shared" si="42"/>
        <v>0.2</v>
      </c>
      <c r="L2657" s="4">
        <v>338</v>
      </c>
      <c r="M2657">
        <v>48</v>
      </c>
      <c r="N2657" s="3">
        <v>0.48649999999999999</v>
      </c>
      <c r="O2657" s="3">
        <v>0.36820000000000003</v>
      </c>
      <c r="P2657" s="4">
        <f>$L2657*IF($J2657="",$I2657,VLOOKUP($J2657,margin_ranges!$E$5:$F$10,2,FALSE))</f>
        <v>67.600000000000009</v>
      </c>
      <c r="Q2657">
        <f>SUMIF($C$2:$C$4819,$C2657,$P$2:$P7474)/SUMIF($C$2:$C$4819,$C2657,$L$2:$L$4819)</f>
        <v>0.2</v>
      </c>
    </row>
    <row r="2658" spans="1:17" hidden="1" x14ac:dyDescent="0.3">
      <c r="A2658" t="s">
        <v>11502</v>
      </c>
      <c r="B2658" t="s">
        <v>4308</v>
      </c>
      <c r="C2658" t="s">
        <v>4309</v>
      </c>
      <c r="D2658" t="s">
        <v>4312</v>
      </c>
      <c r="E2658" t="s">
        <v>4313</v>
      </c>
      <c r="F2658" t="s">
        <v>11511</v>
      </c>
      <c r="G2658" s="2">
        <v>25</v>
      </c>
      <c r="H2658" t="s">
        <v>11517</v>
      </c>
      <c r="I2658">
        <v>0.2</v>
      </c>
      <c r="K2658" s="3">
        <f t="shared" si="42"/>
        <v>0.2</v>
      </c>
      <c r="L2658" s="4">
        <v>369</v>
      </c>
      <c r="M2658">
        <v>52</v>
      </c>
      <c r="N2658" s="3">
        <v>0.25190000000000001</v>
      </c>
      <c r="O2658" s="3">
        <v>0.36820000000000003</v>
      </c>
      <c r="P2658" s="4">
        <f>$L2658*IF($J2658="",$I2658,VLOOKUP($J2658,margin_ranges!$E$5:$F$10,2,FALSE))</f>
        <v>73.8</v>
      </c>
      <c r="Q2658">
        <f>SUMIF($C$2:$C$4819,$C2658,$P$2:$P7475)/SUMIF($C$2:$C$4819,$C2658,$L$2:$L$4819)</f>
        <v>0.2</v>
      </c>
    </row>
    <row r="2659" spans="1:17" hidden="1" x14ac:dyDescent="0.3">
      <c r="A2659" t="s">
        <v>11502</v>
      </c>
      <c r="B2659" t="s">
        <v>1360</v>
      </c>
      <c r="C2659" t="s">
        <v>1940</v>
      </c>
      <c r="D2659" t="s">
        <v>1941</v>
      </c>
      <c r="E2659" t="s">
        <v>1942</v>
      </c>
      <c r="F2659" t="s">
        <v>11511</v>
      </c>
      <c r="G2659" s="2">
        <v>23.727599999999999</v>
      </c>
      <c r="H2659" t="s">
        <v>11512</v>
      </c>
      <c r="I2659">
        <v>0.3</v>
      </c>
      <c r="K2659" s="3">
        <f t="shared" si="42"/>
        <v>0.30000000000000004</v>
      </c>
      <c r="L2659" s="4">
        <v>99</v>
      </c>
      <c r="M2659">
        <v>31</v>
      </c>
      <c r="N2659" s="3">
        <v>0.35470000000000002</v>
      </c>
      <c r="O2659" s="3">
        <v>0.36</v>
      </c>
      <c r="P2659" s="4">
        <f>$L2659*IF($J2659="",$I2659,VLOOKUP($J2659,margin_ranges!$E$5:$F$10,2,FALSE))</f>
        <v>29.7</v>
      </c>
      <c r="Q2659">
        <f>SUMIF($C$2:$C$4819,$C2659,$P$2:$P7476)/SUMIF($C$2:$C$4819,$C2659,$L$2:$L$4819)</f>
        <v>0.30000000000000004</v>
      </c>
    </row>
    <row r="2660" spans="1:17" hidden="1" x14ac:dyDescent="0.3">
      <c r="A2660" t="s">
        <v>11502</v>
      </c>
      <c r="B2660" t="s">
        <v>1360</v>
      </c>
      <c r="C2660" t="s">
        <v>1940</v>
      </c>
      <c r="D2660" t="s">
        <v>1943</v>
      </c>
      <c r="E2660" t="s">
        <v>1944</v>
      </c>
      <c r="F2660" t="s">
        <v>11511</v>
      </c>
      <c r="G2660" s="2">
        <v>23.727599999999999</v>
      </c>
      <c r="H2660" t="s">
        <v>11512</v>
      </c>
      <c r="I2660">
        <v>0.3</v>
      </c>
      <c r="K2660" s="3">
        <f t="shared" si="42"/>
        <v>0.30000000000000004</v>
      </c>
      <c r="L2660" s="4">
        <v>87</v>
      </c>
      <c r="M2660">
        <v>27</v>
      </c>
      <c r="N2660" s="3">
        <v>0.32979999999999998</v>
      </c>
      <c r="O2660" s="3">
        <v>0.36</v>
      </c>
      <c r="P2660" s="4">
        <f>$L2660*IF($J2660="",$I2660,VLOOKUP($J2660,margin_ranges!$E$5:$F$10,2,FALSE))</f>
        <v>26.099999999999998</v>
      </c>
      <c r="Q2660">
        <f>SUMIF($C$2:$C$4819,$C2660,$P$2:$P7477)/SUMIF($C$2:$C$4819,$C2660,$L$2:$L$4819)</f>
        <v>0.30000000000000004</v>
      </c>
    </row>
    <row r="2661" spans="1:17" hidden="1" x14ac:dyDescent="0.3">
      <c r="A2661" t="s">
        <v>11502</v>
      </c>
      <c r="B2661" t="s">
        <v>1360</v>
      </c>
      <c r="C2661" t="s">
        <v>1940</v>
      </c>
      <c r="D2661" t="s">
        <v>1945</v>
      </c>
      <c r="E2661" t="s">
        <v>1946</v>
      </c>
      <c r="F2661" t="s">
        <v>11511</v>
      </c>
      <c r="G2661" s="2">
        <v>23.727599999999999</v>
      </c>
      <c r="H2661" t="s">
        <v>11512</v>
      </c>
      <c r="I2661">
        <v>0.3</v>
      </c>
      <c r="K2661" s="3">
        <f t="shared" si="42"/>
        <v>0.30000000000000004</v>
      </c>
      <c r="L2661" s="4">
        <v>132</v>
      </c>
      <c r="M2661">
        <v>42</v>
      </c>
      <c r="N2661" s="3">
        <v>0.3871</v>
      </c>
      <c r="O2661" s="3">
        <v>0.36</v>
      </c>
      <c r="P2661" s="4">
        <f>$L2661*IF($J2661="",$I2661,VLOOKUP($J2661,margin_ranges!$E$5:$F$10,2,FALSE))</f>
        <v>39.6</v>
      </c>
      <c r="Q2661">
        <f>SUMIF($C$2:$C$4819,$C2661,$P$2:$P7478)/SUMIF($C$2:$C$4819,$C2661,$L$2:$L$4819)</f>
        <v>0.30000000000000004</v>
      </c>
    </row>
    <row r="2662" spans="1:17" hidden="1" x14ac:dyDescent="0.3">
      <c r="A2662" t="s">
        <v>11502</v>
      </c>
      <c r="B2662" t="s">
        <v>961</v>
      </c>
      <c r="C2662" t="s">
        <v>968</v>
      </c>
      <c r="D2662" t="s">
        <v>969</v>
      </c>
      <c r="E2662" t="s">
        <v>970</v>
      </c>
      <c r="F2662" t="s">
        <v>11511</v>
      </c>
      <c r="G2662" s="2">
        <v>34</v>
      </c>
      <c r="H2662" t="s">
        <v>11512</v>
      </c>
      <c r="I2662">
        <v>0.3</v>
      </c>
      <c r="K2662" s="3">
        <f t="shared" si="42"/>
        <v>0.3</v>
      </c>
      <c r="L2662" s="4">
        <v>9</v>
      </c>
      <c r="M2662">
        <v>100</v>
      </c>
      <c r="N2662" s="3">
        <v>0.1111</v>
      </c>
      <c r="O2662" s="3">
        <v>0.1111</v>
      </c>
      <c r="P2662" s="4">
        <f>$L2662*IF($J2662="",$I2662,VLOOKUP($J2662,margin_ranges!$E$5:$F$10,2,FALSE))</f>
        <v>2.6999999999999997</v>
      </c>
      <c r="Q2662">
        <f>SUMIF($C$2:$C$4819,$C2662,$P$2:$P7479)/SUMIF($C$2:$C$4819,$C2662,$L$2:$L$4819)</f>
        <v>0.3</v>
      </c>
    </row>
    <row r="2663" spans="1:17" hidden="1" x14ac:dyDescent="0.3">
      <c r="A2663" t="s">
        <v>11502</v>
      </c>
      <c r="B2663" t="s">
        <v>6769</v>
      </c>
      <c r="C2663" t="s">
        <v>6770</v>
      </c>
      <c r="D2663" t="s">
        <v>6771</v>
      </c>
      <c r="E2663" t="s">
        <v>6772</v>
      </c>
      <c r="F2663" t="s">
        <v>11511</v>
      </c>
      <c r="G2663" s="2">
        <v>9.2629000000000001</v>
      </c>
      <c r="H2663" t="s">
        <v>11517</v>
      </c>
      <c r="I2663">
        <v>0.2</v>
      </c>
      <c r="K2663" s="3">
        <f t="shared" si="42"/>
        <v>0.2</v>
      </c>
      <c r="L2663" s="4">
        <v>24</v>
      </c>
      <c r="M2663">
        <v>63</v>
      </c>
      <c r="N2663" s="3">
        <v>0.1153</v>
      </c>
      <c r="O2663" s="3">
        <v>9.9000000000000005E-2</v>
      </c>
      <c r="P2663" s="4">
        <f>$L2663*IF($J2663="",$I2663,VLOOKUP($J2663,margin_ranges!$E$5:$F$10,2,FALSE))</f>
        <v>4.8000000000000007</v>
      </c>
      <c r="Q2663">
        <f>SUMIF($C$2:$C$4819,$C2663,$P$2:$P7480)/SUMIF($C$2:$C$4819,$C2663,$L$2:$L$4819)</f>
        <v>0.2</v>
      </c>
    </row>
    <row r="2664" spans="1:17" hidden="1" x14ac:dyDescent="0.3">
      <c r="A2664" t="s">
        <v>11502</v>
      </c>
      <c r="B2664" t="s">
        <v>6769</v>
      </c>
      <c r="C2664" t="s">
        <v>6770</v>
      </c>
      <c r="D2664" t="s">
        <v>6773</v>
      </c>
      <c r="E2664" t="s">
        <v>6774</v>
      </c>
      <c r="F2664" t="s">
        <v>11511</v>
      </c>
      <c r="G2664" s="2">
        <v>9.2629000000000001</v>
      </c>
      <c r="H2664" t="s">
        <v>11517</v>
      </c>
      <c r="I2664">
        <v>0.2</v>
      </c>
      <c r="K2664" s="3">
        <f t="shared" si="42"/>
        <v>0.2</v>
      </c>
      <c r="L2664" s="4">
        <v>10</v>
      </c>
      <c r="M2664">
        <v>27</v>
      </c>
      <c r="N2664" s="3">
        <v>0.1222</v>
      </c>
      <c r="O2664" s="3">
        <v>9.9000000000000005E-2</v>
      </c>
      <c r="P2664" s="4">
        <f>$L2664*IF($J2664="",$I2664,VLOOKUP($J2664,margin_ranges!$E$5:$F$10,2,FALSE))</f>
        <v>2</v>
      </c>
      <c r="Q2664">
        <f>SUMIF($C$2:$C$4819,$C2664,$P$2:$P7481)/SUMIF($C$2:$C$4819,$C2664,$L$2:$L$4819)</f>
        <v>0.2</v>
      </c>
    </row>
    <row r="2665" spans="1:17" hidden="1" x14ac:dyDescent="0.3">
      <c r="A2665" t="s">
        <v>11502</v>
      </c>
      <c r="B2665" t="s">
        <v>151</v>
      </c>
      <c r="C2665" t="s">
        <v>446</v>
      </c>
      <c r="D2665" t="s">
        <v>447</v>
      </c>
      <c r="E2665" t="s">
        <v>448</v>
      </c>
      <c r="F2665" t="s">
        <v>11511</v>
      </c>
      <c r="G2665" s="2">
        <v>29</v>
      </c>
      <c r="H2665" t="s">
        <v>11512</v>
      </c>
      <c r="I2665">
        <v>0.3</v>
      </c>
      <c r="K2665" s="3">
        <f t="shared" si="42"/>
        <v>0.3</v>
      </c>
      <c r="L2665" s="4">
        <v>12</v>
      </c>
      <c r="M2665">
        <v>4</v>
      </c>
      <c r="N2665" s="3">
        <v>2.3300000000000001E-2</v>
      </c>
      <c r="O2665" s="3">
        <v>2.52E-2</v>
      </c>
      <c r="P2665" s="4">
        <f>$L2665*IF($J2665="",$I2665,VLOOKUP($J2665,margin_ranges!$E$5:$F$10,2,FALSE))</f>
        <v>3.5999999999999996</v>
      </c>
      <c r="Q2665">
        <f>SUMIF($C$2:$C$4819,$C2665,$P$2:$P7482)/SUMIF($C$2:$C$4819,$C2665,$L$2:$L$4819)</f>
        <v>0.3</v>
      </c>
    </row>
    <row r="2666" spans="1:17" hidden="1" x14ac:dyDescent="0.3">
      <c r="A2666" t="s">
        <v>11502</v>
      </c>
      <c r="B2666" t="s">
        <v>151</v>
      </c>
      <c r="C2666" t="s">
        <v>446</v>
      </c>
      <c r="D2666" t="s">
        <v>449</v>
      </c>
      <c r="E2666" t="s">
        <v>450</v>
      </c>
      <c r="F2666" t="s">
        <v>11511</v>
      </c>
      <c r="G2666" s="2">
        <v>29</v>
      </c>
      <c r="H2666" t="s">
        <v>11512</v>
      </c>
      <c r="I2666">
        <v>0.3</v>
      </c>
      <c r="K2666" s="3">
        <f t="shared" si="42"/>
        <v>0.3</v>
      </c>
      <c r="L2666" s="4">
        <v>112</v>
      </c>
      <c r="M2666">
        <v>38</v>
      </c>
      <c r="N2666" s="3">
        <v>8.3699999999999997E-2</v>
      </c>
      <c r="O2666" s="3">
        <v>2.52E-2</v>
      </c>
      <c r="P2666" s="4">
        <f>$L2666*IF($J2666="",$I2666,VLOOKUP($J2666,margin_ranges!$E$5:$F$10,2,FALSE))</f>
        <v>33.6</v>
      </c>
      <c r="Q2666">
        <f>SUMIF($C$2:$C$4819,$C2666,$P$2:$P7483)/SUMIF($C$2:$C$4819,$C2666,$L$2:$L$4819)</f>
        <v>0.3</v>
      </c>
    </row>
    <row r="2667" spans="1:17" hidden="1" x14ac:dyDescent="0.3">
      <c r="A2667" t="s">
        <v>11502</v>
      </c>
      <c r="B2667" t="s">
        <v>151</v>
      </c>
      <c r="C2667" t="s">
        <v>446</v>
      </c>
      <c r="D2667" t="s">
        <v>451</v>
      </c>
      <c r="E2667" t="s">
        <v>452</v>
      </c>
      <c r="F2667" t="s">
        <v>11511</v>
      </c>
      <c r="G2667" s="2">
        <v>29</v>
      </c>
      <c r="H2667" t="s">
        <v>11512</v>
      </c>
      <c r="I2667">
        <v>0.3</v>
      </c>
      <c r="K2667" s="3">
        <f t="shared" si="42"/>
        <v>0.3</v>
      </c>
      <c r="L2667" s="4">
        <v>37</v>
      </c>
      <c r="M2667">
        <v>12</v>
      </c>
      <c r="N2667" s="3">
        <v>2.5600000000000001E-2</v>
      </c>
      <c r="O2667" s="3">
        <v>2.52E-2</v>
      </c>
      <c r="P2667" s="4">
        <f>$L2667*IF($J2667="",$I2667,VLOOKUP($J2667,margin_ranges!$E$5:$F$10,2,FALSE))</f>
        <v>11.1</v>
      </c>
      <c r="Q2667">
        <f>SUMIF($C$2:$C$4819,$C2667,$P$2:$P7484)/SUMIF($C$2:$C$4819,$C2667,$L$2:$L$4819)</f>
        <v>0.3</v>
      </c>
    </row>
    <row r="2668" spans="1:17" hidden="1" x14ac:dyDescent="0.3">
      <c r="A2668" t="s">
        <v>11502</v>
      </c>
      <c r="B2668" t="s">
        <v>151</v>
      </c>
      <c r="C2668" t="s">
        <v>446</v>
      </c>
      <c r="D2668" t="s">
        <v>453</v>
      </c>
      <c r="E2668" t="s">
        <v>454</v>
      </c>
      <c r="F2668" t="s">
        <v>11511</v>
      </c>
      <c r="G2668" s="2">
        <v>29</v>
      </c>
      <c r="H2668" t="s">
        <v>11512</v>
      </c>
      <c r="I2668">
        <v>0.3</v>
      </c>
      <c r="K2668" s="3">
        <f t="shared" si="42"/>
        <v>0.3</v>
      </c>
      <c r="L2668" s="4">
        <v>41</v>
      </c>
      <c r="M2668">
        <v>14</v>
      </c>
      <c r="N2668" s="3">
        <v>3.7400000000000003E-2</v>
      </c>
      <c r="O2668" s="3">
        <v>2.52E-2</v>
      </c>
      <c r="P2668" s="4">
        <f>$L2668*IF($J2668="",$I2668,VLOOKUP($J2668,margin_ranges!$E$5:$F$10,2,FALSE))</f>
        <v>12.299999999999999</v>
      </c>
      <c r="Q2668">
        <f>SUMIF($C$2:$C$4819,$C2668,$P$2:$P7485)/SUMIF($C$2:$C$4819,$C2668,$L$2:$L$4819)</f>
        <v>0.3</v>
      </c>
    </row>
    <row r="2669" spans="1:17" hidden="1" x14ac:dyDescent="0.3">
      <c r="A2669" t="s">
        <v>11502</v>
      </c>
      <c r="B2669" t="s">
        <v>151</v>
      </c>
      <c r="C2669" t="s">
        <v>446</v>
      </c>
      <c r="D2669" t="s">
        <v>455</v>
      </c>
      <c r="E2669" t="s">
        <v>456</v>
      </c>
      <c r="F2669" t="s">
        <v>11511</v>
      </c>
      <c r="G2669" s="2">
        <v>29</v>
      </c>
      <c r="H2669" t="s">
        <v>11512</v>
      </c>
      <c r="I2669">
        <v>0.3</v>
      </c>
      <c r="K2669" s="3">
        <f t="shared" si="42"/>
        <v>0.3</v>
      </c>
      <c r="L2669" s="4">
        <v>74</v>
      </c>
      <c r="M2669">
        <v>25</v>
      </c>
      <c r="N2669" s="3">
        <v>3.9699999999999999E-2</v>
      </c>
      <c r="O2669" s="3">
        <v>2.52E-2</v>
      </c>
      <c r="P2669" s="4">
        <f>$L2669*IF($J2669="",$I2669,VLOOKUP($J2669,margin_ranges!$E$5:$F$10,2,FALSE))</f>
        <v>22.2</v>
      </c>
      <c r="Q2669">
        <f>SUMIF($C$2:$C$4819,$C2669,$P$2:$P7486)/SUMIF($C$2:$C$4819,$C2669,$L$2:$L$4819)</f>
        <v>0.3</v>
      </c>
    </row>
    <row r="2670" spans="1:17" hidden="1" x14ac:dyDescent="0.3">
      <c r="A2670" t="s">
        <v>11502</v>
      </c>
      <c r="B2670" t="s">
        <v>151</v>
      </c>
      <c r="C2670" t="s">
        <v>446</v>
      </c>
      <c r="D2670" t="s">
        <v>457</v>
      </c>
      <c r="E2670" t="s">
        <v>458</v>
      </c>
      <c r="F2670" t="s">
        <v>11511</v>
      </c>
      <c r="G2670" s="2">
        <v>29</v>
      </c>
      <c r="H2670" t="s">
        <v>11512</v>
      </c>
      <c r="I2670">
        <v>0.3</v>
      </c>
      <c r="K2670" s="3">
        <f t="shared" si="42"/>
        <v>0.3</v>
      </c>
      <c r="L2670" s="4">
        <v>18</v>
      </c>
      <c r="M2670">
        <v>6</v>
      </c>
      <c r="N2670" s="3">
        <v>2.3E-2</v>
      </c>
      <c r="O2670" s="3">
        <v>2.52E-2</v>
      </c>
      <c r="P2670" s="4">
        <f>$L2670*IF($J2670="",$I2670,VLOOKUP($J2670,margin_ranges!$E$5:$F$10,2,FALSE))</f>
        <v>5.3999999999999995</v>
      </c>
      <c r="Q2670">
        <f>SUMIF($C$2:$C$4819,$C2670,$P$2:$P7487)/SUMIF($C$2:$C$4819,$C2670,$L$2:$L$4819)</f>
        <v>0.3</v>
      </c>
    </row>
    <row r="2671" spans="1:17" x14ac:dyDescent="0.3">
      <c r="A2671" t="s">
        <v>11502</v>
      </c>
      <c r="B2671" t="s">
        <v>6775</v>
      </c>
      <c r="C2671" t="s">
        <v>6979</v>
      </c>
      <c r="D2671" t="s">
        <v>6980</v>
      </c>
      <c r="E2671" t="s">
        <v>6981</v>
      </c>
      <c r="F2671" t="s">
        <v>11513</v>
      </c>
      <c r="G2671" s="2">
        <v>25.206499999999998</v>
      </c>
      <c r="H2671" t="s">
        <v>11512</v>
      </c>
      <c r="I2671">
        <v>0.3</v>
      </c>
      <c r="J2671" t="s">
        <v>11512</v>
      </c>
      <c r="K2671" s="3">
        <f t="shared" si="42"/>
        <v>0.32055749440715875</v>
      </c>
      <c r="L2671" s="4">
        <v>30004</v>
      </c>
      <c r="M2671">
        <v>21</v>
      </c>
      <c r="N2671" s="3">
        <v>4.6699999999999998E-2</v>
      </c>
      <c r="O2671" s="3">
        <v>7.8100000000000003E-2</v>
      </c>
      <c r="P2671" s="4">
        <f>$L2671*IF($J2671="",$I2671,VLOOKUP($J2671,margin_ranges!$E$5:$F$10,2,FALSE))</f>
        <v>9001.1999999999989</v>
      </c>
      <c r="Q2671">
        <f>SUMIF($C$2:$C$4819,$C2671,$P$2:$P7488)/SUMIF($C$2:$C$4819,$C2671,$L$2:$L$4819)</f>
        <v>0.32055749440715875</v>
      </c>
    </row>
    <row r="2672" spans="1:17" x14ac:dyDescent="0.3">
      <c r="A2672" t="s">
        <v>11502</v>
      </c>
      <c r="B2672" t="s">
        <v>6775</v>
      </c>
      <c r="C2672" t="s">
        <v>6979</v>
      </c>
      <c r="D2672" t="s">
        <v>6982</v>
      </c>
      <c r="E2672" t="s">
        <v>6983</v>
      </c>
      <c r="F2672" t="s">
        <v>11513</v>
      </c>
      <c r="G2672" s="2">
        <v>25.206499999999998</v>
      </c>
      <c r="H2672" t="s">
        <v>11517</v>
      </c>
      <c r="I2672">
        <v>0.2</v>
      </c>
      <c r="J2672" t="s">
        <v>11514</v>
      </c>
      <c r="K2672" s="3">
        <f t="shared" si="42"/>
        <v>0.32055749440715875</v>
      </c>
      <c r="L2672" s="4">
        <v>22973</v>
      </c>
      <c r="M2672">
        <v>16</v>
      </c>
      <c r="N2672" s="3">
        <v>6.5699999999999995E-2</v>
      </c>
      <c r="O2672" s="3">
        <v>7.8100000000000003E-2</v>
      </c>
      <c r="P2672" s="4">
        <f>$L2672*IF($J2672="",$I2672,VLOOKUP($J2672,margin_ranges!$E$5:$F$10,2,FALSE))</f>
        <v>9878.39</v>
      </c>
      <c r="Q2672">
        <f>SUMIF($C$2:$C$4819,$C2672,$P$2:$P7489)/SUMIF($C$2:$C$4819,$C2672,$L$2:$L$4819)</f>
        <v>0.32055749440715875</v>
      </c>
    </row>
    <row r="2673" spans="1:17" x14ac:dyDescent="0.3">
      <c r="A2673" t="s">
        <v>11502</v>
      </c>
      <c r="B2673" t="s">
        <v>6775</v>
      </c>
      <c r="C2673" t="s">
        <v>6979</v>
      </c>
      <c r="D2673" t="s">
        <v>6984</v>
      </c>
      <c r="E2673" t="s">
        <v>6985</v>
      </c>
      <c r="F2673" t="s">
        <v>11513</v>
      </c>
      <c r="G2673" s="2">
        <v>25.206499999999998</v>
      </c>
      <c r="H2673" t="s">
        <v>11517</v>
      </c>
      <c r="I2673">
        <v>0.2</v>
      </c>
      <c r="J2673" t="s">
        <v>11512</v>
      </c>
      <c r="K2673" s="3">
        <f t="shared" si="42"/>
        <v>0.32055749440715875</v>
      </c>
      <c r="L2673" s="4">
        <v>92298</v>
      </c>
      <c r="M2673">
        <v>64</v>
      </c>
      <c r="N2673" s="3">
        <v>0.1041</v>
      </c>
      <c r="O2673" s="3">
        <v>7.8100000000000003E-2</v>
      </c>
      <c r="P2673" s="4">
        <f>$L2673*IF($J2673="",$I2673,VLOOKUP($J2673,margin_ranges!$E$5:$F$10,2,FALSE))</f>
        <v>27689.399999999998</v>
      </c>
      <c r="Q2673">
        <f>SUMIF($C$2:$C$4819,$C2673,$P$2:$P7490)/SUMIF($C$2:$C$4819,$C2673,$L$2:$L$4819)</f>
        <v>0.32055749440715875</v>
      </c>
    </row>
    <row r="2674" spans="1:17" hidden="1" x14ac:dyDescent="0.3">
      <c r="A2674" t="s">
        <v>11502</v>
      </c>
      <c r="B2674" t="s">
        <v>1360</v>
      </c>
      <c r="C2674" t="s">
        <v>1947</v>
      </c>
      <c r="D2674" s="1" t="s">
        <v>1948</v>
      </c>
      <c r="E2674" t="s">
        <v>1949</v>
      </c>
      <c r="F2674" t="s">
        <v>11511</v>
      </c>
      <c r="G2674" s="2">
        <v>25.4358</v>
      </c>
      <c r="H2674" t="s">
        <v>11515</v>
      </c>
      <c r="I2674">
        <v>0.3</v>
      </c>
      <c r="K2674" s="3">
        <f t="shared" si="42"/>
        <v>0.3</v>
      </c>
      <c r="L2674" s="4">
        <v>143</v>
      </c>
      <c r="M2674">
        <v>31</v>
      </c>
      <c r="N2674" s="3">
        <v>0.40110000000000001</v>
      </c>
      <c r="O2674" s="3">
        <v>0.39610000000000001</v>
      </c>
      <c r="P2674" s="4">
        <f>$L2674*IF($J2674="",$I2674,VLOOKUP($J2674,margin_ranges!$E$5:$F$10,2,FALSE))</f>
        <v>42.9</v>
      </c>
      <c r="Q2674">
        <f>SUMIF($C$2:$C$4819,$C2674,$P$2:$P7491)/SUMIF($C$2:$C$4819,$C2674,$L$2:$L$4819)</f>
        <v>0.3</v>
      </c>
    </row>
    <row r="2675" spans="1:17" hidden="1" x14ac:dyDescent="0.3">
      <c r="A2675" t="s">
        <v>11502</v>
      </c>
      <c r="B2675" t="s">
        <v>1360</v>
      </c>
      <c r="C2675" t="s">
        <v>1947</v>
      </c>
      <c r="D2675" t="s">
        <v>1950</v>
      </c>
      <c r="E2675" t="s">
        <v>1951</v>
      </c>
      <c r="F2675" t="s">
        <v>11511</v>
      </c>
      <c r="G2675" s="2">
        <v>25.4358</v>
      </c>
      <c r="H2675" t="s">
        <v>11515</v>
      </c>
      <c r="I2675">
        <v>0.3</v>
      </c>
      <c r="K2675" s="3">
        <f t="shared" si="42"/>
        <v>0.3</v>
      </c>
      <c r="L2675" s="4">
        <v>77</v>
      </c>
      <c r="M2675">
        <v>17</v>
      </c>
      <c r="N2675" s="3">
        <v>0.36099999999999999</v>
      </c>
      <c r="O2675" s="3">
        <v>0.39610000000000001</v>
      </c>
      <c r="P2675" s="4">
        <f>$L2675*IF($J2675="",$I2675,VLOOKUP($J2675,margin_ranges!$E$5:$F$10,2,FALSE))</f>
        <v>23.099999999999998</v>
      </c>
      <c r="Q2675">
        <f>SUMIF($C$2:$C$4819,$C2675,$P$2:$P7492)/SUMIF($C$2:$C$4819,$C2675,$L$2:$L$4819)</f>
        <v>0.3</v>
      </c>
    </row>
    <row r="2676" spans="1:17" hidden="1" x14ac:dyDescent="0.3">
      <c r="A2676" t="s">
        <v>11502</v>
      </c>
      <c r="B2676" t="s">
        <v>1360</v>
      </c>
      <c r="C2676" t="s">
        <v>1947</v>
      </c>
      <c r="D2676" t="s">
        <v>1952</v>
      </c>
      <c r="E2676" t="s">
        <v>1953</v>
      </c>
      <c r="F2676" t="s">
        <v>11511</v>
      </c>
      <c r="G2676" s="2">
        <v>25.4358</v>
      </c>
      <c r="H2676" t="s">
        <v>11515</v>
      </c>
      <c r="I2676">
        <v>0.3</v>
      </c>
      <c r="K2676" s="3">
        <f t="shared" si="42"/>
        <v>0.3</v>
      </c>
      <c r="L2676" s="4">
        <v>162</v>
      </c>
      <c r="M2676">
        <v>35</v>
      </c>
      <c r="N2676" s="3">
        <v>0.43919999999999998</v>
      </c>
      <c r="O2676" s="3">
        <v>0.39610000000000001</v>
      </c>
      <c r="P2676" s="4">
        <f>$L2676*IF($J2676="",$I2676,VLOOKUP($J2676,margin_ranges!$E$5:$F$10,2,FALSE))</f>
        <v>48.6</v>
      </c>
      <c r="Q2676">
        <f>SUMIF($C$2:$C$4819,$C2676,$P$2:$P7493)/SUMIF($C$2:$C$4819,$C2676,$L$2:$L$4819)</f>
        <v>0.3</v>
      </c>
    </row>
    <row r="2677" spans="1:17" hidden="1" x14ac:dyDescent="0.3">
      <c r="A2677" t="s">
        <v>11502</v>
      </c>
      <c r="B2677" t="s">
        <v>1360</v>
      </c>
      <c r="C2677" t="s">
        <v>1947</v>
      </c>
      <c r="D2677" t="s">
        <v>1954</v>
      </c>
      <c r="E2677" t="s">
        <v>1955</v>
      </c>
      <c r="F2677" t="s">
        <v>11511</v>
      </c>
      <c r="G2677" s="2">
        <v>25.4358</v>
      </c>
      <c r="H2677" t="s">
        <v>11515</v>
      </c>
      <c r="I2677">
        <v>0.3</v>
      </c>
      <c r="K2677" s="3">
        <f t="shared" si="42"/>
        <v>0.3</v>
      </c>
      <c r="L2677" s="4">
        <v>77</v>
      </c>
      <c r="M2677">
        <v>17</v>
      </c>
      <c r="N2677" s="3">
        <v>0.34849999999999998</v>
      </c>
      <c r="O2677" s="3">
        <v>0.39610000000000001</v>
      </c>
      <c r="P2677" s="4">
        <f>$L2677*IF($J2677="",$I2677,VLOOKUP($J2677,margin_ranges!$E$5:$F$10,2,FALSE))</f>
        <v>23.099999999999998</v>
      </c>
      <c r="Q2677">
        <f>SUMIF($C$2:$C$4819,$C2677,$P$2:$P7494)/SUMIF($C$2:$C$4819,$C2677,$L$2:$L$4819)</f>
        <v>0.3</v>
      </c>
    </row>
    <row r="2678" spans="1:17" hidden="1" x14ac:dyDescent="0.3">
      <c r="A2678" t="s">
        <v>11502</v>
      </c>
      <c r="B2678" t="s">
        <v>7114</v>
      </c>
      <c r="C2678" t="s">
        <v>7115</v>
      </c>
      <c r="D2678" t="s">
        <v>7116</v>
      </c>
      <c r="E2678" t="s">
        <v>7117</v>
      </c>
      <c r="F2678" t="s">
        <v>11511</v>
      </c>
      <c r="G2678" s="2">
        <v>32.401699999999998</v>
      </c>
      <c r="H2678" t="s">
        <v>11512</v>
      </c>
      <c r="I2678">
        <v>0.3</v>
      </c>
      <c r="K2678" s="3">
        <f t="shared" si="42"/>
        <v>0.3</v>
      </c>
      <c r="L2678" s="4">
        <v>110</v>
      </c>
      <c r="M2678">
        <v>12</v>
      </c>
      <c r="N2678" s="3">
        <v>0.17269999999999999</v>
      </c>
      <c r="O2678" s="3">
        <v>0.25109999999999999</v>
      </c>
      <c r="P2678" s="4">
        <f>$L2678*IF($J2678="",$I2678,VLOOKUP($J2678,margin_ranges!$E$5:$F$10,2,FALSE))</f>
        <v>33</v>
      </c>
      <c r="Q2678">
        <f>SUMIF($C$2:$C$4819,$C2678,$P$2:$P7495)/SUMIF($C$2:$C$4819,$C2678,$L$2:$L$4819)</f>
        <v>0.3</v>
      </c>
    </row>
    <row r="2679" spans="1:17" hidden="1" x14ac:dyDescent="0.3">
      <c r="A2679" t="s">
        <v>11502</v>
      </c>
      <c r="B2679" t="s">
        <v>7114</v>
      </c>
      <c r="C2679" t="s">
        <v>7115</v>
      </c>
      <c r="D2679" t="s">
        <v>7118</v>
      </c>
      <c r="E2679" t="s">
        <v>7119</v>
      </c>
      <c r="F2679" t="s">
        <v>11511</v>
      </c>
      <c r="G2679" s="2">
        <v>32.401699999999998</v>
      </c>
      <c r="H2679" t="s">
        <v>11512</v>
      </c>
      <c r="I2679">
        <v>0.3</v>
      </c>
      <c r="K2679" s="3">
        <f t="shared" si="42"/>
        <v>0.3</v>
      </c>
      <c r="L2679" s="4">
        <v>72</v>
      </c>
      <c r="M2679">
        <v>8</v>
      </c>
      <c r="N2679" s="3">
        <v>0.26879999999999998</v>
      </c>
      <c r="O2679" s="3">
        <v>0.25109999999999999</v>
      </c>
      <c r="P2679" s="4">
        <f>$L2679*IF($J2679="",$I2679,VLOOKUP($J2679,margin_ranges!$E$5:$F$10,2,FALSE))</f>
        <v>21.599999999999998</v>
      </c>
      <c r="Q2679">
        <f>SUMIF($C$2:$C$4819,$C2679,$P$2:$P7496)/SUMIF($C$2:$C$4819,$C2679,$L$2:$L$4819)</f>
        <v>0.3</v>
      </c>
    </row>
    <row r="2680" spans="1:17" hidden="1" x14ac:dyDescent="0.3">
      <c r="A2680" t="s">
        <v>11502</v>
      </c>
      <c r="B2680" t="s">
        <v>7114</v>
      </c>
      <c r="C2680" t="s">
        <v>7115</v>
      </c>
      <c r="D2680" t="s">
        <v>7120</v>
      </c>
      <c r="E2680" t="s">
        <v>7121</v>
      </c>
      <c r="F2680" t="s">
        <v>11511</v>
      </c>
      <c r="G2680" s="2">
        <v>32.401699999999998</v>
      </c>
      <c r="H2680" t="s">
        <v>11512</v>
      </c>
      <c r="I2680">
        <v>0.3</v>
      </c>
      <c r="K2680" s="3">
        <f t="shared" si="42"/>
        <v>0.3</v>
      </c>
      <c r="L2680" s="4">
        <v>133</v>
      </c>
      <c r="M2680">
        <v>14</v>
      </c>
      <c r="N2680" s="3">
        <v>0.36620000000000003</v>
      </c>
      <c r="O2680" s="3">
        <v>0.25109999999999999</v>
      </c>
      <c r="P2680" s="4">
        <f>$L2680*IF($J2680="",$I2680,VLOOKUP($J2680,margin_ranges!$E$5:$F$10,2,FALSE))</f>
        <v>39.9</v>
      </c>
      <c r="Q2680">
        <f>SUMIF($C$2:$C$4819,$C2680,$P$2:$P7497)/SUMIF($C$2:$C$4819,$C2680,$L$2:$L$4819)</f>
        <v>0.3</v>
      </c>
    </row>
    <row r="2681" spans="1:17" hidden="1" x14ac:dyDescent="0.3">
      <c r="A2681" t="s">
        <v>11502</v>
      </c>
      <c r="B2681" t="s">
        <v>7114</v>
      </c>
      <c r="C2681" s="1" t="s">
        <v>7115</v>
      </c>
      <c r="D2681" t="s">
        <v>7122</v>
      </c>
      <c r="E2681" t="s">
        <v>7123</v>
      </c>
      <c r="F2681" t="s">
        <v>11513</v>
      </c>
      <c r="G2681" s="2">
        <v>32.401699999999998</v>
      </c>
      <c r="H2681" t="s">
        <v>11512</v>
      </c>
      <c r="I2681">
        <v>0.3</v>
      </c>
      <c r="K2681" s="3">
        <f t="shared" si="42"/>
        <v>0.3</v>
      </c>
      <c r="L2681" s="4">
        <v>103</v>
      </c>
      <c r="M2681">
        <v>11</v>
      </c>
      <c r="N2681" s="3">
        <v>9.2799999999999994E-2</v>
      </c>
      <c r="O2681" s="3">
        <v>0.25109999999999999</v>
      </c>
      <c r="P2681" s="4">
        <f>$L2681*IF($J2681="",$I2681,VLOOKUP($J2681,margin_ranges!$E$5:$F$10,2,FALSE))</f>
        <v>30.9</v>
      </c>
      <c r="Q2681">
        <f>SUMIF($C$2:$C$4819,$C2681,$P$2:$P7498)/SUMIF($C$2:$C$4819,$C2681,$L$2:$L$4819)</f>
        <v>0.3</v>
      </c>
    </row>
    <row r="2682" spans="1:17" hidden="1" x14ac:dyDescent="0.3">
      <c r="A2682" t="s">
        <v>11502</v>
      </c>
      <c r="B2682" t="s">
        <v>7114</v>
      </c>
      <c r="C2682" t="s">
        <v>7115</v>
      </c>
      <c r="D2682" t="s">
        <v>7124</v>
      </c>
      <c r="E2682" t="s">
        <v>7125</v>
      </c>
      <c r="F2682" t="s">
        <v>11511</v>
      </c>
      <c r="G2682" s="2">
        <v>32.401699999999998</v>
      </c>
      <c r="H2682" t="s">
        <v>11512</v>
      </c>
      <c r="I2682">
        <v>0.3</v>
      </c>
      <c r="K2682" s="3">
        <f t="shared" si="42"/>
        <v>0.3</v>
      </c>
      <c r="L2682" s="4">
        <v>51</v>
      </c>
      <c r="M2682">
        <v>6</v>
      </c>
      <c r="N2682" s="3">
        <v>0.51419999999999999</v>
      </c>
      <c r="O2682" s="3">
        <v>0.25109999999999999</v>
      </c>
      <c r="P2682" s="4">
        <f>$L2682*IF($J2682="",$I2682,VLOOKUP($J2682,margin_ranges!$E$5:$F$10,2,FALSE))</f>
        <v>15.299999999999999</v>
      </c>
      <c r="Q2682">
        <f>SUMIF($C$2:$C$4819,$C2682,$P$2:$P7499)/SUMIF($C$2:$C$4819,$C2682,$L$2:$L$4819)</f>
        <v>0.3</v>
      </c>
    </row>
    <row r="2683" spans="1:17" hidden="1" x14ac:dyDescent="0.3">
      <c r="A2683" t="s">
        <v>11502</v>
      </c>
      <c r="B2683" t="s">
        <v>7114</v>
      </c>
      <c r="C2683" t="s">
        <v>7115</v>
      </c>
      <c r="D2683" t="s">
        <v>7126</v>
      </c>
      <c r="E2683" t="s">
        <v>7127</v>
      </c>
      <c r="F2683" t="s">
        <v>11511</v>
      </c>
      <c r="G2683" s="2">
        <v>32.401699999999998</v>
      </c>
      <c r="H2683" t="s">
        <v>11512</v>
      </c>
      <c r="I2683">
        <v>0.3</v>
      </c>
      <c r="K2683" s="3">
        <f t="shared" si="42"/>
        <v>0.3</v>
      </c>
      <c r="L2683" s="4">
        <v>132</v>
      </c>
      <c r="M2683">
        <v>14</v>
      </c>
      <c r="N2683" s="3">
        <v>0.37609999999999999</v>
      </c>
      <c r="O2683" s="3">
        <v>0.25109999999999999</v>
      </c>
      <c r="P2683" s="4">
        <f>$L2683*IF($J2683="",$I2683,VLOOKUP($J2683,margin_ranges!$E$5:$F$10,2,FALSE))</f>
        <v>39.6</v>
      </c>
      <c r="Q2683">
        <f>SUMIF($C$2:$C$4819,$C2683,$P$2:$P7500)/SUMIF($C$2:$C$4819,$C2683,$L$2:$L$4819)</f>
        <v>0.3</v>
      </c>
    </row>
    <row r="2684" spans="1:17" hidden="1" x14ac:dyDescent="0.3">
      <c r="A2684" t="s">
        <v>11502</v>
      </c>
      <c r="B2684" t="s">
        <v>7114</v>
      </c>
      <c r="C2684" t="s">
        <v>7115</v>
      </c>
      <c r="D2684" t="s">
        <v>7128</v>
      </c>
      <c r="E2684" t="s">
        <v>7129</v>
      </c>
      <c r="F2684" t="s">
        <v>11513</v>
      </c>
      <c r="G2684" s="2">
        <v>32.401699999999998</v>
      </c>
      <c r="H2684" t="s">
        <v>11512</v>
      </c>
      <c r="I2684">
        <v>0.3</v>
      </c>
      <c r="K2684" s="3">
        <f t="shared" si="42"/>
        <v>0.3</v>
      </c>
      <c r="L2684" s="4">
        <v>280</v>
      </c>
      <c r="M2684">
        <v>30</v>
      </c>
      <c r="N2684" s="3">
        <v>0.24440000000000001</v>
      </c>
      <c r="O2684" s="3">
        <v>0.25109999999999999</v>
      </c>
      <c r="P2684" s="4">
        <f>$L2684*IF($J2684="",$I2684,VLOOKUP($J2684,margin_ranges!$E$5:$F$10,2,FALSE))</f>
        <v>84</v>
      </c>
      <c r="Q2684">
        <f>SUMIF($C$2:$C$4819,$C2684,$P$2:$P7501)/SUMIF($C$2:$C$4819,$C2684,$L$2:$L$4819)</f>
        <v>0.3</v>
      </c>
    </row>
    <row r="2685" spans="1:17" hidden="1" x14ac:dyDescent="0.3">
      <c r="A2685" t="s">
        <v>11502</v>
      </c>
      <c r="B2685" t="s">
        <v>7114</v>
      </c>
      <c r="C2685" t="s">
        <v>7115</v>
      </c>
      <c r="D2685" t="s">
        <v>7130</v>
      </c>
      <c r="E2685" t="s">
        <v>7131</v>
      </c>
      <c r="F2685" t="s">
        <v>11511</v>
      </c>
      <c r="G2685" s="2">
        <v>32.401699999999998</v>
      </c>
      <c r="H2685" t="s">
        <v>11515</v>
      </c>
      <c r="I2685">
        <v>0.3</v>
      </c>
      <c r="K2685" s="3">
        <f t="shared" si="42"/>
        <v>0.3</v>
      </c>
      <c r="L2685" s="4">
        <v>43</v>
      </c>
      <c r="M2685">
        <v>5</v>
      </c>
      <c r="N2685" s="3">
        <v>7.5399999999999995E-2</v>
      </c>
      <c r="O2685" s="3">
        <v>0.25109999999999999</v>
      </c>
      <c r="P2685" s="4">
        <f>$L2685*IF($J2685="",$I2685,VLOOKUP($J2685,margin_ranges!$E$5:$F$10,2,FALSE))</f>
        <v>12.9</v>
      </c>
      <c r="Q2685">
        <f>SUMIF($C$2:$C$4819,$C2685,$P$2:$P7502)/SUMIF($C$2:$C$4819,$C2685,$L$2:$L$4819)</f>
        <v>0.3</v>
      </c>
    </row>
    <row r="2686" spans="1:17" hidden="1" x14ac:dyDescent="0.3">
      <c r="A2686" t="s">
        <v>11502</v>
      </c>
      <c r="B2686" t="s">
        <v>1360</v>
      </c>
      <c r="C2686" t="s">
        <v>1956</v>
      </c>
      <c r="D2686" t="s">
        <v>1957</v>
      </c>
      <c r="E2686" t="s">
        <v>1958</v>
      </c>
      <c r="F2686" t="s">
        <v>11511</v>
      </c>
      <c r="G2686" s="2">
        <v>16.564699999999998</v>
      </c>
      <c r="H2686" t="s">
        <v>11515</v>
      </c>
      <c r="I2686">
        <v>0.3</v>
      </c>
      <c r="K2686" s="3">
        <f t="shared" si="42"/>
        <v>0.3</v>
      </c>
      <c r="L2686" s="4">
        <v>10</v>
      </c>
      <c r="M2686">
        <v>38</v>
      </c>
      <c r="N2686" s="3">
        <v>0.3427</v>
      </c>
      <c r="O2686" s="3">
        <v>0.32229999999999998</v>
      </c>
      <c r="P2686" s="4">
        <f>$L2686*IF($J2686="",$I2686,VLOOKUP($J2686,margin_ranges!$E$5:$F$10,2,FALSE))</f>
        <v>3</v>
      </c>
      <c r="Q2686">
        <f>SUMIF($C$2:$C$4819,$C2686,$P$2:$P7503)/SUMIF($C$2:$C$4819,$C2686,$L$2:$L$4819)</f>
        <v>0.3</v>
      </c>
    </row>
    <row r="2687" spans="1:17" hidden="1" x14ac:dyDescent="0.3">
      <c r="A2687" t="s">
        <v>11502</v>
      </c>
      <c r="B2687" t="s">
        <v>6673</v>
      </c>
      <c r="C2687" t="s">
        <v>6674</v>
      </c>
      <c r="D2687" s="1" t="s">
        <v>6675</v>
      </c>
      <c r="E2687" t="s">
        <v>6676</v>
      </c>
      <c r="F2687" t="s">
        <v>11511</v>
      </c>
      <c r="G2687" s="2">
        <v>28.427099999999999</v>
      </c>
      <c r="H2687" t="s">
        <v>11512</v>
      </c>
      <c r="I2687">
        <v>0.3</v>
      </c>
      <c r="K2687" s="3">
        <f t="shared" si="42"/>
        <v>0.3</v>
      </c>
      <c r="L2687" s="4">
        <v>24</v>
      </c>
      <c r="M2687">
        <v>36</v>
      </c>
      <c r="N2687" s="3">
        <v>0.33529999999999999</v>
      </c>
      <c r="O2687" s="3">
        <v>0.4163</v>
      </c>
      <c r="P2687" s="4">
        <f>$L2687*IF($J2687="",$I2687,VLOOKUP($J2687,margin_ranges!$E$5:$F$10,2,FALSE))</f>
        <v>7.1999999999999993</v>
      </c>
      <c r="Q2687">
        <f>SUMIF($C$2:$C$4819,$C2687,$P$2:$P7504)/SUMIF($C$2:$C$4819,$C2687,$L$2:$L$4819)</f>
        <v>0.3</v>
      </c>
    </row>
    <row r="2688" spans="1:17" hidden="1" x14ac:dyDescent="0.3">
      <c r="A2688" t="s">
        <v>11502</v>
      </c>
      <c r="B2688" t="s">
        <v>6673</v>
      </c>
      <c r="C2688" t="s">
        <v>6674</v>
      </c>
      <c r="D2688" t="s">
        <v>6677</v>
      </c>
      <c r="E2688" t="s">
        <v>6678</v>
      </c>
      <c r="F2688" t="s">
        <v>11511</v>
      </c>
      <c r="G2688" s="2">
        <v>28.427099999999999</v>
      </c>
      <c r="H2688" t="s">
        <v>11512</v>
      </c>
      <c r="I2688">
        <v>0.3</v>
      </c>
      <c r="K2688" s="3">
        <f t="shared" si="42"/>
        <v>0.3</v>
      </c>
      <c r="L2688" s="4">
        <v>20</v>
      </c>
      <c r="M2688">
        <v>31</v>
      </c>
      <c r="N2688" s="3">
        <v>0.19800000000000001</v>
      </c>
      <c r="O2688" s="3">
        <v>0.4163</v>
      </c>
      <c r="P2688" s="4">
        <f>$L2688*IF($J2688="",$I2688,VLOOKUP($J2688,margin_ranges!$E$5:$F$10,2,FALSE))</f>
        <v>6</v>
      </c>
      <c r="Q2688">
        <f>SUMIF($C$2:$C$4819,$C2688,$P$2:$P7505)/SUMIF($C$2:$C$4819,$C2688,$L$2:$L$4819)</f>
        <v>0.3</v>
      </c>
    </row>
    <row r="2689" spans="1:17" hidden="1" x14ac:dyDescent="0.3">
      <c r="A2689" t="s">
        <v>11502</v>
      </c>
      <c r="B2689" t="s">
        <v>6673</v>
      </c>
      <c r="C2689" t="s">
        <v>6674</v>
      </c>
      <c r="D2689" t="s">
        <v>6679</v>
      </c>
      <c r="E2689" t="s">
        <v>6680</v>
      </c>
      <c r="F2689" t="s">
        <v>11511</v>
      </c>
      <c r="G2689" s="2">
        <v>28.427099999999999</v>
      </c>
      <c r="H2689" t="s">
        <v>11512</v>
      </c>
      <c r="I2689">
        <v>0.3</v>
      </c>
      <c r="K2689" s="3">
        <f t="shared" si="42"/>
        <v>0.3</v>
      </c>
      <c r="L2689" s="4">
        <v>7</v>
      </c>
      <c r="M2689">
        <v>11</v>
      </c>
      <c r="N2689" s="3">
        <v>0.29870000000000002</v>
      </c>
      <c r="O2689" s="3">
        <v>0.4163</v>
      </c>
      <c r="P2689" s="4">
        <f>$L2689*IF($J2689="",$I2689,VLOOKUP($J2689,margin_ranges!$E$5:$F$10,2,FALSE))</f>
        <v>2.1</v>
      </c>
      <c r="Q2689">
        <f>SUMIF($C$2:$C$4819,$C2689,$P$2:$P7506)/SUMIF($C$2:$C$4819,$C2689,$L$2:$L$4819)</f>
        <v>0.3</v>
      </c>
    </row>
    <row r="2690" spans="1:17" hidden="1" x14ac:dyDescent="0.3">
      <c r="A2690" t="s">
        <v>11502</v>
      </c>
      <c r="B2690" t="s">
        <v>6673</v>
      </c>
      <c r="C2690" t="s">
        <v>6674</v>
      </c>
      <c r="D2690" t="s">
        <v>6681</v>
      </c>
      <c r="E2690" t="s">
        <v>6682</v>
      </c>
      <c r="F2690" t="s">
        <v>11511</v>
      </c>
      <c r="G2690" s="2">
        <v>28.427099999999999</v>
      </c>
      <c r="H2690" t="s">
        <v>11512</v>
      </c>
      <c r="I2690">
        <v>0.3</v>
      </c>
      <c r="K2690" s="3">
        <f t="shared" si="42"/>
        <v>0.3</v>
      </c>
      <c r="L2690" s="4">
        <v>8</v>
      </c>
      <c r="M2690">
        <v>13</v>
      </c>
      <c r="N2690" s="3">
        <v>0.76690000000000003</v>
      </c>
      <c r="O2690" s="3">
        <v>0.4163</v>
      </c>
      <c r="P2690" s="4">
        <f>$L2690*IF($J2690="",$I2690,VLOOKUP($J2690,margin_ranges!$E$5:$F$10,2,FALSE))</f>
        <v>2.4</v>
      </c>
      <c r="Q2690">
        <f>SUMIF($C$2:$C$4819,$C2690,$P$2:$P7507)/SUMIF($C$2:$C$4819,$C2690,$L$2:$L$4819)</f>
        <v>0.3</v>
      </c>
    </row>
    <row r="2691" spans="1:17" hidden="1" x14ac:dyDescent="0.3">
      <c r="A2691" t="s">
        <v>11502</v>
      </c>
      <c r="B2691" t="s">
        <v>1360</v>
      </c>
      <c r="C2691" t="s">
        <v>1959</v>
      </c>
      <c r="D2691" t="s">
        <v>1960</v>
      </c>
      <c r="E2691" t="s">
        <v>1961</v>
      </c>
      <c r="F2691" t="s">
        <v>11511</v>
      </c>
      <c r="G2691" s="2">
        <v>19.165700000000001</v>
      </c>
      <c r="H2691" t="s">
        <v>11515</v>
      </c>
      <c r="I2691">
        <v>0.3</v>
      </c>
      <c r="K2691" s="3">
        <f t="shared" ref="K2691:K2754" si="43">Q2691</f>
        <v>0.3</v>
      </c>
      <c r="L2691" s="4">
        <v>28</v>
      </c>
      <c r="M2691">
        <v>79</v>
      </c>
      <c r="N2691" s="3">
        <v>0.29239999999999999</v>
      </c>
      <c r="O2691" s="3">
        <v>0.2853</v>
      </c>
      <c r="P2691" s="4">
        <f>$L2691*IF($J2691="",$I2691,VLOOKUP($J2691,margin_ranges!$E$5:$F$10,2,FALSE))</f>
        <v>8.4</v>
      </c>
      <c r="Q2691">
        <f>SUMIF($C$2:$C$4819,$C2691,$P$2:$P7508)/SUMIF($C$2:$C$4819,$C2691,$L$2:$L$4819)</f>
        <v>0.3</v>
      </c>
    </row>
    <row r="2692" spans="1:17" hidden="1" x14ac:dyDescent="0.3">
      <c r="A2692" t="s">
        <v>11502</v>
      </c>
      <c r="B2692" t="s">
        <v>6775</v>
      </c>
      <c r="C2692" t="s">
        <v>6986</v>
      </c>
      <c r="D2692" t="s">
        <v>6987</v>
      </c>
      <c r="E2692" t="s">
        <v>6988</v>
      </c>
      <c r="F2692" t="s">
        <v>11511</v>
      </c>
      <c r="G2692" s="2">
        <v>25</v>
      </c>
      <c r="H2692" t="s">
        <v>11512</v>
      </c>
      <c r="I2692">
        <v>0.3</v>
      </c>
      <c r="K2692" s="3">
        <f t="shared" si="43"/>
        <v>0.3</v>
      </c>
      <c r="L2692" s="4">
        <v>76</v>
      </c>
      <c r="M2692">
        <v>100</v>
      </c>
      <c r="N2692" s="3">
        <v>0.443</v>
      </c>
      <c r="O2692" s="3">
        <v>0.443</v>
      </c>
      <c r="P2692" s="4">
        <f>$L2692*IF($J2692="",$I2692,VLOOKUP($J2692,margin_ranges!$E$5:$F$10,2,FALSE))</f>
        <v>22.8</v>
      </c>
      <c r="Q2692">
        <f>SUMIF($C$2:$C$4819,$C2692,$P$2:$P7509)/SUMIF($C$2:$C$4819,$C2692,$L$2:$L$4819)</f>
        <v>0.3</v>
      </c>
    </row>
    <row r="2693" spans="1:17" hidden="1" x14ac:dyDescent="0.3">
      <c r="A2693" t="s">
        <v>11502</v>
      </c>
      <c r="B2693" t="s">
        <v>9372</v>
      </c>
      <c r="C2693" t="s">
        <v>9396</v>
      </c>
      <c r="D2693" t="s">
        <v>9397</v>
      </c>
      <c r="E2693" t="s">
        <v>9398</v>
      </c>
      <c r="F2693" t="s">
        <v>11511</v>
      </c>
      <c r="G2693" s="2">
        <v>25</v>
      </c>
      <c r="H2693" t="s">
        <v>11512</v>
      </c>
      <c r="I2693">
        <v>0.3</v>
      </c>
      <c r="K2693" s="3">
        <f t="shared" si="43"/>
        <v>0.3</v>
      </c>
      <c r="L2693" s="4">
        <v>8</v>
      </c>
      <c r="M2693">
        <v>17</v>
      </c>
      <c r="N2693" s="3">
        <v>3.1E-2</v>
      </c>
      <c r="O2693" s="3">
        <v>3.8600000000000002E-2</v>
      </c>
      <c r="P2693" s="4">
        <f>$L2693*IF($J2693="",$I2693,VLOOKUP($J2693,margin_ranges!$E$5:$F$10,2,FALSE))</f>
        <v>2.4</v>
      </c>
      <c r="Q2693">
        <f>SUMIF($C$2:$C$4819,$C2693,$P$2:$P7510)/SUMIF($C$2:$C$4819,$C2693,$L$2:$L$4819)</f>
        <v>0.3</v>
      </c>
    </row>
    <row r="2694" spans="1:17" hidden="1" x14ac:dyDescent="0.3">
      <c r="A2694" t="s">
        <v>11502</v>
      </c>
      <c r="B2694" t="s">
        <v>9372</v>
      </c>
      <c r="C2694" t="s">
        <v>9396</v>
      </c>
      <c r="D2694" t="s">
        <v>9399</v>
      </c>
      <c r="E2694" t="s">
        <v>9400</v>
      </c>
      <c r="F2694" t="s">
        <v>11511</v>
      </c>
      <c r="G2694" s="2">
        <v>25</v>
      </c>
      <c r="H2694" t="s">
        <v>11512</v>
      </c>
      <c r="I2694">
        <v>0.3</v>
      </c>
      <c r="K2694" s="3">
        <f t="shared" si="43"/>
        <v>0.3</v>
      </c>
      <c r="L2694" s="4">
        <v>11</v>
      </c>
      <c r="M2694">
        <v>23</v>
      </c>
      <c r="N2694" s="3">
        <v>4.9099999999999998E-2</v>
      </c>
      <c r="O2694" s="3">
        <v>3.8600000000000002E-2</v>
      </c>
      <c r="P2694" s="4">
        <f>$L2694*IF($J2694="",$I2694,VLOOKUP($J2694,margin_ranges!$E$5:$F$10,2,FALSE))</f>
        <v>3.3</v>
      </c>
      <c r="Q2694">
        <f>SUMIF($C$2:$C$4819,$C2694,$P$2:$P7511)/SUMIF($C$2:$C$4819,$C2694,$L$2:$L$4819)</f>
        <v>0.3</v>
      </c>
    </row>
    <row r="2695" spans="1:17" hidden="1" x14ac:dyDescent="0.3">
      <c r="A2695" t="s">
        <v>11502</v>
      </c>
      <c r="B2695" t="s">
        <v>9372</v>
      </c>
      <c r="C2695" t="s">
        <v>9396</v>
      </c>
      <c r="D2695" t="s">
        <v>9401</v>
      </c>
      <c r="E2695" t="s">
        <v>9402</v>
      </c>
      <c r="F2695" t="s">
        <v>11511</v>
      </c>
      <c r="G2695" s="2">
        <v>25</v>
      </c>
      <c r="H2695" t="s">
        <v>11512</v>
      </c>
      <c r="I2695">
        <v>0.3</v>
      </c>
      <c r="K2695" s="3">
        <f t="shared" si="43"/>
        <v>0.3</v>
      </c>
      <c r="L2695" s="4">
        <v>10</v>
      </c>
      <c r="M2695">
        <v>21</v>
      </c>
      <c r="N2695" s="3">
        <v>3.9600000000000003E-2</v>
      </c>
      <c r="O2695" s="3">
        <v>3.8600000000000002E-2</v>
      </c>
      <c r="P2695" s="4">
        <f>$L2695*IF($J2695="",$I2695,VLOOKUP($J2695,margin_ranges!$E$5:$F$10,2,FALSE))</f>
        <v>3</v>
      </c>
      <c r="Q2695">
        <f>SUMIF($C$2:$C$4819,$C2695,$P$2:$P7512)/SUMIF($C$2:$C$4819,$C2695,$L$2:$L$4819)</f>
        <v>0.3</v>
      </c>
    </row>
    <row r="2696" spans="1:17" hidden="1" x14ac:dyDescent="0.3">
      <c r="A2696" t="s">
        <v>11502</v>
      </c>
      <c r="B2696" t="s">
        <v>9372</v>
      </c>
      <c r="C2696" t="s">
        <v>9396</v>
      </c>
      <c r="D2696" t="s">
        <v>9403</v>
      </c>
      <c r="E2696" t="s">
        <v>9404</v>
      </c>
      <c r="F2696" t="s">
        <v>11511</v>
      </c>
      <c r="G2696" s="2">
        <v>25</v>
      </c>
      <c r="H2696" t="s">
        <v>11512</v>
      </c>
      <c r="I2696">
        <v>0.3</v>
      </c>
      <c r="K2696" s="3">
        <f t="shared" si="43"/>
        <v>0.3</v>
      </c>
      <c r="L2696" s="4">
        <v>8</v>
      </c>
      <c r="M2696">
        <v>18</v>
      </c>
      <c r="N2696" s="3">
        <v>3.5299999999999998E-2</v>
      </c>
      <c r="O2696" s="3">
        <v>3.8600000000000002E-2</v>
      </c>
      <c r="P2696" s="4">
        <f>$L2696*IF($J2696="",$I2696,VLOOKUP($J2696,margin_ranges!$E$5:$F$10,2,FALSE))</f>
        <v>2.4</v>
      </c>
      <c r="Q2696">
        <f>SUMIF($C$2:$C$4819,$C2696,$P$2:$P7513)/SUMIF($C$2:$C$4819,$C2696,$L$2:$L$4819)</f>
        <v>0.3</v>
      </c>
    </row>
    <row r="2697" spans="1:17" hidden="1" x14ac:dyDescent="0.3">
      <c r="A2697" t="s">
        <v>11502</v>
      </c>
      <c r="B2697" t="s">
        <v>9372</v>
      </c>
      <c r="C2697" t="s">
        <v>9396</v>
      </c>
      <c r="D2697" t="s">
        <v>9405</v>
      </c>
      <c r="E2697" t="s">
        <v>9406</v>
      </c>
      <c r="F2697" t="s">
        <v>11511</v>
      </c>
      <c r="G2697" s="2">
        <v>25</v>
      </c>
      <c r="H2697" t="s">
        <v>11512</v>
      </c>
      <c r="I2697">
        <v>0.3</v>
      </c>
      <c r="K2697" s="3">
        <f t="shared" si="43"/>
        <v>0.3</v>
      </c>
      <c r="L2697" s="4">
        <v>10</v>
      </c>
      <c r="M2697">
        <v>21</v>
      </c>
      <c r="N2697" s="3">
        <v>4.6399999999999997E-2</v>
      </c>
      <c r="O2697" s="3">
        <v>3.8600000000000002E-2</v>
      </c>
      <c r="P2697" s="4">
        <f>$L2697*IF($J2697="",$I2697,VLOOKUP($J2697,margin_ranges!$E$5:$F$10,2,FALSE))</f>
        <v>3</v>
      </c>
      <c r="Q2697">
        <f>SUMIF($C$2:$C$4819,$C2697,$P$2:$P7514)/SUMIF($C$2:$C$4819,$C2697,$L$2:$L$4819)</f>
        <v>0.3</v>
      </c>
    </row>
    <row r="2698" spans="1:17" hidden="1" x14ac:dyDescent="0.3">
      <c r="A2698" t="s">
        <v>11502</v>
      </c>
      <c r="B2698" t="s">
        <v>3693</v>
      </c>
      <c r="C2698" t="s">
        <v>3832</v>
      </c>
      <c r="D2698" t="s">
        <v>3833</v>
      </c>
      <c r="E2698" t="s">
        <v>3834</v>
      </c>
      <c r="F2698" t="s">
        <v>11511</v>
      </c>
      <c r="G2698" s="2">
        <v>23.398299999999999</v>
      </c>
      <c r="H2698" t="s">
        <v>11512</v>
      </c>
      <c r="I2698">
        <v>0.3</v>
      </c>
      <c r="K2698" s="3">
        <f t="shared" si="43"/>
        <v>0.25841584158415842</v>
      </c>
      <c r="L2698" s="4">
        <v>683</v>
      </c>
      <c r="M2698">
        <v>40</v>
      </c>
      <c r="N2698" s="3">
        <v>7.9299999999999995E-2</v>
      </c>
      <c r="O2698" s="3">
        <v>4.87E-2</v>
      </c>
      <c r="P2698" s="4">
        <f>$L2698*IF($J2698="",$I2698,VLOOKUP($J2698,margin_ranges!$E$5:$F$10,2,FALSE))</f>
        <v>204.9</v>
      </c>
      <c r="Q2698">
        <f>SUMIF($C$2:$C$4819,$C2698,$P$2:$P7515)/SUMIF($C$2:$C$4819,$C2698,$L$2:$L$4819)</f>
        <v>0.25841584158415842</v>
      </c>
    </row>
    <row r="2699" spans="1:17" hidden="1" x14ac:dyDescent="0.3">
      <c r="A2699" t="s">
        <v>11502</v>
      </c>
      <c r="B2699" t="s">
        <v>3693</v>
      </c>
      <c r="C2699" t="s">
        <v>3832</v>
      </c>
      <c r="D2699" t="s">
        <v>3835</v>
      </c>
      <c r="E2699" t="s">
        <v>3836</v>
      </c>
      <c r="F2699" t="s">
        <v>11511</v>
      </c>
      <c r="G2699" s="2">
        <v>23.398299999999999</v>
      </c>
      <c r="H2699" t="s">
        <v>11515</v>
      </c>
      <c r="I2699">
        <v>0.3</v>
      </c>
      <c r="K2699" s="3">
        <f t="shared" si="43"/>
        <v>0.25841584158415842</v>
      </c>
      <c r="L2699" s="4">
        <v>163</v>
      </c>
      <c r="M2699">
        <v>9</v>
      </c>
      <c r="N2699" s="3">
        <v>7.6200000000000004E-2</v>
      </c>
      <c r="O2699" s="3">
        <v>4.87E-2</v>
      </c>
      <c r="P2699" s="4">
        <f>$L2699*IF($J2699="",$I2699,VLOOKUP($J2699,margin_ranges!$E$5:$F$10,2,FALSE))</f>
        <v>48.9</v>
      </c>
      <c r="Q2699">
        <f>SUMIF($C$2:$C$4819,$C2699,$P$2:$P7516)/SUMIF($C$2:$C$4819,$C2699,$L$2:$L$4819)</f>
        <v>0.25841584158415842</v>
      </c>
    </row>
    <row r="2700" spans="1:17" hidden="1" x14ac:dyDescent="0.3">
      <c r="A2700" t="s">
        <v>11502</v>
      </c>
      <c r="B2700" t="s">
        <v>3693</v>
      </c>
      <c r="C2700" t="s">
        <v>3832</v>
      </c>
      <c r="D2700" t="s">
        <v>3837</v>
      </c>
      <c r="E2700" t="s">
        <v>3838</v>
      </c>
      <c r="F2700" t="s">
        <v>11511</v>
      </c>
      <c r="G2700" s="2">
        <v>23.398299999999999</v>
      </c>
      <c r="H2700" t="s">
        <v>11517</v>
      </c>
      <c r="I2700">
        <v>0.2</v>
      </c>
      <c r="K2700" s="3">
        <f t="shared" si="43"/>
        <v>0.25841584158415842</v>
      </c>
      <c r="L2700" s="4">
        <v>714</v>
      </c>
      <c r="M2700">
        <v>42</v>
      </c>
      <c r="N2700" s="3">
        <v>2.1700000000000001E-2</v>
      </c>
      <c r="O2700" s="3">
        <v>4.87E-2</v>
      </c>
      <c r="P2700" s="4">
        <f>$L2700*IF($J2700="",$I2700,VLOOKUP($J2700,margin_ranges!$E$5:$F$10,2,FALSE))</f>
        <v>142.80000000000001</v>
      </c>
      <c r="Q2700">
        <f>SUMIF($C$2:$C$4819,$C2700,$P$2:$P7517)/SUMIF($C$2:$C$4819,$C2700,$L$2:$L$4819)</f>
        <v>0.25841584158415842</v>
      </c>
    </row>
    <row r="2701" spans="1:17" hidden="1" x14ac:dyDescent="0.3">
      <c r="A2701" t="s">
        <v>11502</v>
      </c>
      <c r="B2701" t="s">
        <v>3693</v>
      </c>
      <c r="C2701" t="s">
        <v>3832</v>
      </c>
      <c r="D2701" t="s">
        <v>3839</v>
      </c>
      <c r="E2701" t="s">
        <v>3840</v>
      </c>
      <c r="F2701" t="s">
        <v>11511</v>
      </c>
      <c r="G2701" s="2">
        <v>23.398299999999999</v>
      </c>
      <c r="H2701" t="s">
        <v>11515</v>
      </c>
      <c r="I2701">
        <v>0.3</v>
      </c>
      <c r="K2701" s="3">
        <f t="shared" si="43"/>
        <v>0.25841584158415842</v>
      </c>
      <c r="L2701" s="4">
        <v>157</v>
      </c>
      <c r="M2701">
        <v>9</v>
      </c>
      <c r="N2701" s="3">
        <v>1.5900000000000001E-2</v>
      </c>
      <c r="O2701" s="3">
        <v>4.87E-2</v>
      </c>
      <c r="P2701" s="4">
        <f>$L2701*IF($J2701="",$I2701,VLOOKUP($J2701,margin_ranges!$E$5:$F$10,2,FALSE))</f>
        <v>47.1</v>
      </c>
      <c r="Q2701">
        <f>SUMIF($C$2:$C$4819,$C2701,$P$2:$P7518)/SUMIF($C$2:$C$4819,$C2701,$L$2:$L$4819)</f>
        <v>0.25841584158415842</v>
      </c>
    </row>
    <row r="2702" spans="1:17" hidden="1" x14ac:dyDescent="0.3">
      <c r="A2702" t="s">
        <v>11502</v>
      </c>
      <c r="B2702" t="s">
        <v>6775</v>
      </c>
      <c r="C2702" t="s">
        <v>6989</v>
      </c>
      <c r="D2702" t="s">
        <v>6990</v>
      </c>
      <c r="E2702" t="s">
        <v>6991</v>
      </c>
      <c r="F2702" t="s">
        <v>11513</v>
      </c>
      <c r="G2702" s="2">
        <v>29.326499999999999</v>
      </c>
      <c r="H2702" t="s">
        <v>11516</v>
      </c>
      <c r="I2702">
        <v>0.43</v>
      </c>
      <c r="K2702" s="3">
        <f t="shared" si="43"/>
        <v>0.429819680156658</v>
      </c>
      <c r="L2702" s="4">
        <v>606</v>
      </c>
      <c r="M2702">
        <v>5</v>
      </c>
      <c r="N2702" s="3">
        <v>5.0500000000000003E-2</v>
      </c>
      <c r="O2702" s="3">
        <v>7.1499999999999994E-2</v>
      </c>
      <c r="P2702" s="4">
        <f>$L2702*IF($J2702="",$I2702,VLOOKUP($J2702,margin_ranges!$E$5:$F$10,2,FALSE))</f>
        <v>260.58</v>
      </c>
      <c r="Q2702">
        <f>SUMIF($C$2:$C$4819,$C2702,$P$2:$P7519)/SUMIF($C$2:$C$4819,$C2702,$L$2:$L$4819)</f>
        <v>0.429819680156658</v>
      </c>
    </row>
    <row r="2703" spans="1:17" hidden="1" x14ac:dyDescent="0.3">
      <c r="A2703" t="s">
        <v>11502</v>
      </c>
      <c r="B2703" t="s">
        <v>6775</v>
      </c>
      <c r="C2703" t="s">
        <v>6989</v>
      </c>
      <c r="D2703" t="s">
        <v>6992</v>
      </c>
      <c r="E2703" t="s">
        <v>6993</v>
      </c>
      <c r="F2703" t="s">
        <v>11513</v>
      </c>
      <c r="G2703" s="2">
        <v>29.326499999999999</v>
      </c>
      <c r="H2703" t="s">
        <v>11516</v>
      </c>
      <c r="I2703">
        <v>0.43</v>
      </c>
      <c r="K2703" s="3">
        <f t="shared" si="43"/>
        <v>0.429819680156658</v>
      </c>
      <c r="L2703" s="4">
        <v>2563</v>
      </c>
      <c r="M2703">
        <v>21</v>
      </c>
      <c r="N2703" s="3">
        <v>5.3699999999999998E-2</v>
      </c>
      <c r="O2703" s="3">
        <v>7.1499999999999994E-2</v>
      </c>
      <c r="P2703" s="4">
        <f>$L2703*IF($J2703="",$I2703,VLOOKUP($J2703,margin_ranges!$E$5:$F$10,2,FALSE))</f>
        <v>1102.0899999999999</v>
      </c>
      <c r="Q2703">
        <f>SUMIF($C$2:$C$4819,$C2703,$P$2:$P7520)/SUMIF($C$2:$C$4819,$C2703,$L$2:$L$4819)</f>
        <v>0.429819680156658</v>
      </c>
    </row>
    <row r="2704" spans="1:17" hidden="1" x14ac:dyDescent="0.3">
      <c r="A2704" t="s">
        <v>11502</v>
      </c>
      <c r="B2704" t="s">
        <v>6775</v>
      </c>
      <c r="C2704" t="s">
        <v>6989</v>
      </c>
      <c r="D2704" t="s">
        <v>6994</v>
      </c>
      <c r="E2704" t="s">
        <v>6995</v>
      </c>
      <c r="F2704" t="s">
        <v>11513</v>
      </c>
      <c r="G2704" s="2">
        <v>29.326499999999999</v>
      </c>
      <c r="H2704" t="s">
        <v>11514</v>
      </c>
      <c r="I2704">
        <v>0.43</v>
      </c>
      <c r="K2704" s="3">
        <f t="shared" si="43"/>
        <v>0.429819680156658</v>
      </c>
      <c r="L2704" s="4">
        <v>3756</v>
      </c>
      <c r="M2704">
        <v>31</v>
      </c>
      <c r="N2704" s="3">
        <v>7.2599999999999998E-2</v>
      </c>
      <c r="O2704" s="3">
        <v>7.1499999999999994E-2</v>
      </c>
      <c r="P2704" s="4">
        <f>$L2704*IF($J2704="",$I2704,VLOOKUP($J2704,margin_ranges!$E$5:$F$10,2,FALSE))</f>
        <v>1615.08</v>
      </c>
      <c r="Q2704">
        <f>SUMIF($C$2:$C$4819,$C2704,$P$2:$P7521)/SUMIF($C$2:$C$4819,$C2704,$L$2:$L$4819)</f>
        <v>0.429819680156658</v>
      </c>
    </row>
    <row r="2705" spans="1:17" hidden="1" x14ac:dyDescent="0.3">
      <c r="A2705" t="s">
        <v>11502</v>
      </c>
      <c r="B2705" t="s">
        <v>6775</v>
      </c>
      <c r="C2705" t="s">
        <v>6989</v>
      </c>
      <c r="D2705" t="s">
        <v>6996</v>
      </c>
      <c r="E2705" t="s">
        <v>6997</v>
      </c>
      <c r="F2705" t="s">
        <v>11513</v>
      </c>
      <c r="G2705" s="2">
        <v>29.326499999999999</v>
      </c>
      <c r="H2705" t="s">
        <v>11514</v>
      </c>
      <c r="I2705">
        <v>0.43</v>
      </c>
      <c r="K2705" s="3">
        <f t="shared" si="43"/>
        <v>0.429819680156658</v>
      </c>
      <c r="L2705" s="4">
        <v>2885</v>
      </c>
      <c r="M2705">
        <v>24</v>
      </c>
      <c r="N2705" s="3">
        <v>8.0100000000000005E-2</v>
      </c>
      <c r="O2705" s="3">
        <v>7.1499999999999994E-2</v>
      </c>
      <c r="P2705" s="4">
        <f>$L2705*IF($J2705="",$I2705,VLOOKUP($J2705,margin_ranges!$E$5:$F$10,2,FALSE))</f>
        <v>1240.55</v>
      </c>
      <c r="Q2705">
        <f>SUMIF($C$2:$C$4819,$C2705,$P$2:$P7522)/SUMIF($C$2:$C$4819,$C2705,$L$2:$L$4819)</f>
        <v>0.429819680156658</v>
      </c>
    </row>
    <row r="2706" spans="1:17" hidden="1" x14ac:dyDescent="0.3">
      <c r="A2706" t="s">
        <v>11502</v>
      </c>
      <c r="B2706" t="s">
        <v>6775</v>
      </c>
      <c r="C2706" t="s">
        <v>6989</v>
      </c>
      <c r="D2706" t="s">
        <v>6998</v>
      </c>
      <c r="E2706" t="s">
        <v>6999</v>
      </c>
      <c r="F2706" t="s">
        <v>11511</v>
      </c>
      <c r="G2706" s="2">
        <v>29.326499999999999</v>
      </c>
      <c r="H2706" t="s">
        <v>11515</v>
      </c>
      <c r="I2706">
        <v>0.3</v>
      </c>
      <c r="K2706" s="3">
        <f t="shared" si="43"/>
        <v>0.429819680156658</v>
      </c>
      <c r="L2706" s="4">
        <v>17</v>
      </c>
      <c r="M2706">
        <v>0</v>
      </c>
      <c r="N2706" s="3">
        <v>9.74E-2</v>
      </c>
      <c r="O2706" s="3">
        <v>7.1499999999999994E-2</v>
      </c>
      <c r="P2706" s="4">
        <f>$L2706*IF($J2706="",$I2706,VLOOKUP($J2706,margin_ranges!$E$5:$F$10,2,FALSE))</f>
        <v>5.0999999999999996</v>
      </c>
      <c r="Q2706">
        <f>SUMIF($C$2:$C$4819,$C2706,$P$2:$P7523)/SUMIF($C$2:$C$4819,$C2706,$L$2:$L$4819)</f>
        <v>0.429819680156658</v>
      </c>
    </row>
    <row r="2707" spans="1:17" hidden="1" x14ac:dyDescent="0.3">
      <c r="A2707" t="s">
        <v>11502</v>
      </c>
      <c r="B2707" t="s">
        <v>6775</v>
      </c>
      <c r="C2707" t="s">
        <v>6989</v>
      </c>
      <c r="D2707" t="s">
        <v>7000</v>
      </c>
      <c r="E2707" t="s">
        <v>7001</v>
      </c>
      <c r="F2707" t="s">
        <v>11513</v>
      </c>
      <c r="G2707" s="2">
        <v>29.326499999999999</v>
      </c>
      <c r="H2707" t="s">
        <v>11516</v>
      </c>
      <c r="I2707">
        <v>0.43</v>
      </c>
      <c r="K2707" s="3">
        <f t="shared" si="43"/>
        <v>0.429819680156658</v>
      </c>
      <c r="L2707" s="4">
        <v>2429</v>
      </c>
      <c r="M2707">
        <v>20</v>
      </c>
      <c r="N2707" s="3">
        <v>9.9199999999999997E-2</v>
      </c>
      <c r="O2707" s="3">
        <v>7.1499999999999994E-2</v>
      </c>
      <c r="P2707" s="4">
        <f>$L2707*IF($J2707="",$I2707,VLOOKUP($J2707,margin_ranges!$E$5:$F$10,2,FALSE))</f>
        <v>1044.47</v>
      </c>
      <c r="Q2707">
        <f>SUMIF($C$2:$C$4819,$C2707,$P$2:$P7524)/SUMIF($C$2:$C$4819,$C2707,$L$2:$L$4819)</f>
        <v>0.429819680156658</v>
      </c>
    </row>
    <row r="2708" spans="1:17" hidden="1" x14ac:dyDescent="0.3">
      <c r="A2708" t="s">
        <v>11502</v>
      </c>
      <c r="B2708" t="s">
        <v>6775</v>
      </c>
      <c r="C2708" t="s">
        <v>7002</v>
      </c>
      <c r="D2708" t="s">
        <v>7003</v>
      </c>
      <c r="E2708" t="s">
        <v>7004</v>
      </c>
      <c r="F2708" t="s">
        <v>11511</v>
      </c>
      <c r="G2708" s="2">
        <v>25</v>
      </c>
      <c r="H2708" t="s">
        <v>11512</v>
      </c>
      <c r="I2708">
        <v>0.3</v>
      </c>
      <c r="K2708" s="3">
        <f t="shared" si="43"/>
        <v>0.3</v>
      </c>
      <c r="L2708" s="4">
        <v>106</v>
      </c>
      <c r="M2708">
        <v>100</v>
      </c>
      <c r="N2708" s="3">
        <v>0.1038</v>
      </c>
      <c r="O2708" s="3">
        <v>0.1037</v>
      </c>
      <c r="P2708" s="4">
        <f>$L2708*IF($J2708="",$I2708,VLOOKUP($J2708,margin_ranges!$E$5:$F$10,2,FALSE))</f>
        <v>31.799999999999997</v>
      </c>
      <c r="Q2708">
        <f>SUMIF($C$2:$C$4819,$C2708,$P$2:$P7525)/SUMIF($C$2:$C$4819,$C2708,$L$2:$L$4819)</f>
        <v>0.3</v>
      </c>
    </row>
    <row r="2709" spans="1:17" hidden="1" x14ac:dyDescent="0.3">
      <c r="A2709" t="s">
        <v>11502</v>
      </c>
      <c r="B2709" t="s">
        <v>7175</v>
      </c>
      <c r="C2709" t="s">
        <v>7175</v>
      </c>
      <c r="D2709" t="s">
        <v>7176</v>
      </c>
      <c r="E2709" t="s">
        <v>7177</v>
      </c>
      <c r="F2709" t="s">
        <v>11511</v>
      </c>
      <c r="G2709" s="2">
        <v>32.700499999999998</v>
      </c>
      <c r="H2709" t="s">
        <v>11512</v>
      </c>
      <c r="I2709">
        <v>0.3</v>
      </c>
      <c r="K2709" s="3">
        <f t="shared" si="43"/>
        <v>0.3</v>
      </c>
      <c r="L2709" s="4">
        <v>56</v>
      </c>
      <c r="M2709">
        <v>32</v>
      </c>
      <c r="N2709" s="3">
        <v>4.1999999999999997E-3</v>
      </c>
      <c r="O2709" s="3">
        <v>5.7999999999999996E-3</v>
      </c>
      <c r="P2709" s="4">
        <f>$L2709*IF($J2709="",$I2709,VLOOKUP($J2709,margin_ranges!$E$5:$F$10,2,FALSE))</f>
        <v>16.8</v>
      </c>
      <c r="Q2709">
        <f>SUMIF($C$2:$C$4819,$C2709,$P$2:$P7526)/SUMIF($C$2:$C$4819,$C2709,$L$2:$L$4819)</f>
        <v>0.3</v>
      </c>
    </row>
    <row r="2710" spans="1:17" hidden="1" x14ac:dyDescent="0.3">
      <c r="A2710" t="s">
        <v>11502</v>
      </c>
      <c r="B2710" t="s">
        <v>7175</v>
      </c>
      <c r="C2710" t="s">
        <v>7175</v>
      </c>
      <c r="D2710" t="s">
        <v>7178</v>
      </c>
      <c r="E2710" t="s">
        <v>7179</v>
      </c>
      <c r="F2710" t="s">
        <v>11511</v>
      </c>
      <c r="G2710" s="2">
        <v>32.700499999999998</v>
      </c>
      <c r="H2710" t="s">
        <v>11512</v>
      </c>
      <c r="I2710">
        <v>0.3</v>
      </c>
      <c r="K2710" s="3">
        <f t="shared" si="43"/>
        <v>0.3</v>
      </c>
      <c r="L2710" s="4">
        <v>45</v>
      </c>
      <c r="M2710">
        <v>26</v>
      </c>
      <c r="N2710" s="3">
        <v>4.5999999999999999E-3</v>
      </c>
      <c r="O2710" s="3">
        <v>5.7999999999999996E-3</v>
      </c>
      <c r="P2710" s="4">
        <f>$L2710*IF($J2710="",$I2710,VLOOKUP($J2710,margin_ranges!$E$5:$F$10,2,FALSE))</f>
        <v>13.5</v>
      </c>
      <c r="Q2710">
        <f>SUMIF($C$2:$C$4819,$C2710,$P$2:$P7527)/SUMIF($C$2:$C$4819,$C2710,$L$2:$L$4819)</f>
        <v>0.3</v>
      </c>
    </row>
    <row r="2711" spans="1:17" hidden="1" x14ac:dyDescent="0.3">
      <c r="A2711" t="s">
        <v>11502</v>
      </c>
      <c r="B2711" t="s">
        <v>7175</v>
      </c>
      <c r="C2711" t="s">
        <v>7175</v>
      </c>
      <c r="D2711" t="s">
        <v>7180</v>
      </c>
      <c r="E2711" t="s">
        <v>7181</v>
      </c>
      <c r="F2711" t="s">
        <v>11511</v>
      </c>
      <c r="G2711" s="2">
        <v>32.700499999999998</v>
      </c>
      <c r="H2711" t="s">
        <v>11512</v>
      </c>
      <c r="I2711">
        <v>0.3</v>
      </c>
      <c r="K2711" s="3">
        <f t="shared" si="43"/>
        <v>0.3</v>
      </c>
      <c r="L2711" s="4">
        <v>72</v>
      </c>
      <c r="M2711">
        <v>42</v>
      </c>
      <c r="N2711" s="3">
        <v>1.06E-2</v>
      </c>
      <c r="O2711" s="3">
        <v>5.7999999999999996E-3</v>
      </c>
      <c r="P2711" s="4">
        <f>$L2711*IF($J2711="",$I2711,VLOOKUP($J2711,margin_ranges!$E$5:$F$10,2,FALSE))</f>
        <v>21.599999999999998</v>
      </c>
      <c r="Q2711">
        <f>SUMIF($C$2:$C$4819,$C2711,$P$2:$P7528)/SUMIF($C$2:$C$4819,$C2711,$L$2:$L$4819)</f>
        <v>0.3</v>
      </c>
    </row>
    <row r="2712" spans="1:17" hidden="1" x14ac:dyDescent="0.3">
      <c r="A2712" t="s">
        <v>11502</v>
      </c>
      <c r="B2712" t="s">
        <v>7182</v>
      </c>
      <c r="C2712" t="s">
        <v>7182</v>
      </c>
      <c r="D2712" t="s">
        <v>7183</v>
      </c>
      <c r="E2712" t="s">
        <v>7184</v>
      </c>
      <c r="F2712" t="s">
        <v>11513</v>
      </c>
      <c r="G2712" s="2">
        <v>34</v>
      </c>
      <c r="H2712" t="s">
        <v>11512</v>
      </c>
      <c r="I2712">
        <v>0.3</v>
      </c>
      <c r="K2712" s="3">
        <f t="shared" si="43"/>
        <v>0.30000000000000004</v>
      </c>
      <c r="L2712" s="4">
        <v>315</v>
      </c>
      <c r="M2712">
        <v>27</v>
      </c>
      <c r="N2712" s="3">
        <v>0.1638</v>
      </c>
      <c r="O2712" s="3">
        <v>0.16059999999999999</v>
      </c>
      <c r="P2712" s="4">
        <f>$L2712*IF($J2712="",$I2712,VLOOKUP($J2712,margin_ranges!$E$5:$F$10,2,FALSE))</f>
        <v>94.5</v>
      </c>
      <c r="Q2712">
        <f>SUMIF($C$2:$C$4819,$C2712,$P$2:$P7529)/SUMIF($C$2:$C$4819,$C2712,$L$2:$L$4819)</f>
        <v>0.30000000000000004</v>
      </c>
    </row>
    <row r="2713" spans="1:17" hidden="1" x14ac:dyDescent="0.3">
      <c r="A2713" t="s">
        <v>11502</v>
      </c>
      <c r="B2713" t="s">
        <v>7182</v>
      </c>
      <c r="C2713" t="s">
        <v>7182</v>
      </c>
      <c r="D2713" t="s">
        <v>7185</v>
      </c>
      <c r="E2713" t="s">
        <v>7186</v>
      </c>
      <c r="F2713" t="s">
        <v>11513</v>
      </c>
      <c r="G2713" s="2">
        <v>34</v>
      </c>
      <c r="H2713" t="s">
        <v>11512</v>
      </c>
      <c r="I2713">
        <v>0.3</v>
      </c>
      <c r="K2713" s="3">
        <f t="shared" si="43"/>
        <v>0.30000000000000004</v>
      </c>
      <c r="L2713" s="4">
        <v>468</v>
      </c>
      <c r="M2713">
        <v>39</v>
      </c>
      <c r="N2713" s="3">
        <v>0.192</v>
      </c>
      <c r="O2713" s="3">
        <v>0.16059999999999999</v>
      </c>
      <c r="P2713" s="4">
        <f>$L2713*IF($J2713="",$I2713,VLOOKUP($J2713,margin_ranges!$E$5:$F$10,2,FALSE))</f>
        <v>140.4</v>
      </c>
      <c r="Q2713">
        <f>SUMIF($C$2:$C$4819,$C2713,$P$2:$P7530)/SUMIF($C$2:$C$4819,$C2713,$L$2:$L$4819)</f>
        <v>0.30000000000000004</v>
      </c>
    </row>
    <row r="2714" spans="1:17" hidden="1" x14ac:dyDescent="0.3">
      <c r="A2714" t="s">
        <v>11502</v>
      </c>
      <c r="B2714" t="s">
        <v>7182</v>
      </c>
      <c r="C2714" t="s">
        <v>7182</v>
      </c>
      <c r="D2714" t="s">
        <v>7187</v>
      </c>
      <c r="E2714" t="s">
        <v>7188</v>
      </c>
      <c r="F2714" t="s">
        <v>11513</v>
      </c>
      <c r="G2714" s="2">
        <v>34</v>
      </c>
      <c r="H2714" t="s">
        <v>11512</v>
      </c>
      <c r="I2714">
        <v>0.3</v>
      </c>
      <c r="K2714" s="3">
        <f t="shared" si="43"/>
        <v>0.30000000000000004</v>
      </c>
      <c r="L2714" s="4">
        <v>404</v>
      </c>
      <c r="M2714">
        <v>34</v>
      </c>
      <c r="N2714" s="3">
        <v>0.1244</v>
      </c>
      <c r="O2714" s="3">
        <v>0.16059999999999999</v>
      </c>
      <c r="P2714" s="4">
        <f>$L2714*IF($J2714="",$I2714,VLOOKUP($J2714,margin_ranges!$E$5:$F$10,2,FALSE))</f>
        <v>121.19999999999999</v>
      </c>
      <c r="Q2714">
        <f>SUMIF($C$2:$C$4819,$C2714,$P$2:$P7531)/SUMIF($C$2:$C$4819,$C2714,$L$2:$L$4819)</f>
        <v>0.30000000000000004</v>
      </c>
    </row>
    <row r="2715" spans="1:17" hidden="1" x14ac:dyDescent="0.3">
      <c r="A2715" t="s">
        <v>11502</v>
      </c>
      <c r="B2715" t="s">
        <v>6775</v>
      </c>
      <c r="C2715" t="s">
        <v>7005</v>
      </c>
      <c r="D2715" t="s">
        <v>7006</v>
      </c>
      <c r="E2715" t="s">
        <v>7007</v>
      </c>
      <c r="F2715" t="s">
        <v>11511</v>
      </c>
      <c r="G2715" s="2">
        <v>29</v>
      </c>
      <c r="H2715" t="s">
        <v>11512</v>
      </c>
      <c r="I2715">
        <v>0.3</v>
      </c>
      <c r="K2715" s="3">
        <f t="shared" si="43"/>
        <v>0.3</v>
      </c>
      <c r="L2715" s="4">
        <v>23</v>
      </c>
      <c r="M2715">
        <v>10</v>
      </c>
      <c r="N2715" s="3">
        <v>0.14280000000000001</v>
      </c>
      <c r="O2715" s="3">
        <v>7.8299999999999995E-2</v>
      </c>
      <c r="P2715" s="4">
        <f>$L2715*IF($J2715="",$I2715,VLOOKUP($J2715,margin_ranges!$E$5:$F$10,2,FALSE))</f>
        <v>6.8999999999999995</v>
      </c>
      <c r="Q2715">
        <f>SUMIF($C$2:$C$4819,$C2715,$P$2:$P7532)/SUMIF($C$2:$C$4819,$C2715,$L$2:$L$4819)</f>
        <v>0.3</v>
      </c>
    </row>
    <row r="2716" spans="1:17" hidden="1" x14ac:dyDescent="0.3">
      <c r="A2716" t="s">
        <v>11502</v>
      </c>
      <c r="B2716" t="s">
        <v>6775</v>
      </c>
      <c r="C2716" t="s">
        <v>7005</v>
      </c>
      <c r="D2716" t="s">
        <v>7008</v>
      </c>
      <c r="E2716" t="s">
        <v>7009</v>
      </c>
      <c r="F2716" t="s">
        <v>11511</v>
      </c>
      <c r="G2716" s="2">
        <v>29</v>
      </c>
      <c r="H2716" t="s">
        <v>11512</v>
      </c>
      <c r="I2716">
        <v>0.3</v>
      </c>
      <c r="K2716" s="3">
        <f t="shared" si="43"/>
        <v>0.3</v>
      </c>
      <c r="L2716" s="4">
        <v>163</v>
      </c>
      <c r="M2716">
        <v>68</v>
      </c>
      <c r="N2716" s="3">
        <v>7.8600000000000003E-2</v>
      </c>
      <c r="O2716" s="3">
        <v>7.8299999999999995E-2</v>
      </c>
      <c r="P2716" s="4">
        <f>$L2716*IF($J2716="",$I2716,VLOOKUP($J2716,margin_ranges!$E$5:$F$10,2,FALSE))</f>
        <v>48.9</v>
      </c>
      <c r="Q2716">
        <f>SUMIF($C$2:$C$4819,$C2716,$P$2:$P7533)/SUMIF($C$2:$C$4819,$C2716,$L$2:$L$4819)</f>
        <v>0.3</v>
      </c>
    </row>
    <row r="2717" spans="1:17" hidden="1" x14ac:dyDescent="0.3">
      <c r="A2717" t="s">
        <v>11502</v>
      </c>
      <c r="B2717" t="s">
        <v>6775</v>
      </c>
      <c r="C2717" t="s">
        <v>7005</v>
      </c>
      <c r="D2717" t="s">
        <v>7010</v>
      </c>
      <c r="E2717" t="s">
        <v>7011</v>
      </c>
      <c r="F2717" t="s">
        <v>11511</v>
      </c>
      <c r="G2717" s="2">
        <v>29</v>
      </c>
      <c r="H2717" t="s">
        <v>11512</v>
      </c>
      <c r="I2717">
        <v>0.3</v>
      </c>
      <c r="K2717" s="3">
        <f t="shared" si="43"/>
        <v>0.3</v>
      </c>
      <c r="L2717" s="4">
        <v>52</v>
      </c>
      <c r="M2717">
        <v>22</v>
      </c>
      <c r="N2717" s="3">
        <v>6.2799999999999995E-2</v>
      </c>
      <c r="O2717" s="3">
        <v>7.8299999999999995E-2</v>
      </c>
      <c r="P2717" s="4">
        <f>$L2717*IF($J2717="",$I2717,VLOOKUP($J2717,margin_ranges!$E$5:$F$10,2,FALSE))</f>
        <v>15.6</v>
      </c>
      <c r="Q2717">
        <f>SUMIF($C$2:$C$4819,$C2717,$P$2:$P7534)/SUMIF($C$2:$C$4819,$C2717,$L$2:$L$4819)</f>
        <v>0.3</v>
      </c>
    </row>
    <row r="2718" spans="1:17" hidden="1" x14ac:dyDescent="0.3">
      <c r="A2718" t="s">
        <v>11502</v>
      </c>
      <c r="B2718" t="s">
        <v>9069</v>
      </c>
      <c r="C2718" t="s">
        <v>9257</v>
      </c>
      <c r="D2718" t="s">
        <v>9258</v>
      </c>
      <c r="E2718" t="s">
        <v>9259</v>
      </c>
      <c r="F2718" t="s">
        <v>11513</v>
      </c>
      <c r="G2718" s="2">
        <v>28.951000000000001</v>
      </c>
      <c r="H2718" t="s">
        <v>11512</v>
      </c>
      <c r="I2718">
        <v>0.3</v>
      </c>
      <c r="K2718" s="3">
        <f t="shared" si="43"/>
        <v>0.3</v>
      </c>
      <c r="L2718" s="4">
        <v>81</v>
      </c>
      <c r="M2718">
        <v>27</v>
      </c>
      <c r="N2718" s="3">
        <v>9.01E-2</v>
      </c>
      <c r="O2718" s="3">
        <v>0.12839999999999999</v>
      </c>
      <c r="P2718" s="4">
        <f>$L2718*IF($J2718="",$I2718,VLOOKUP($J2718,margin_ranges!$E$5:$F$10,2,FALSE))</f>
        <v>24.3</v>
      </c>
      <c r="Q2718">
        <f>SUMIF($C$2:$C$4819,$C2718,$P$2:$P7535)/SUMIF($C$2:$C$4819,$C2718,$L$2:$L$4819)</f>
        <v>0.3</v>
      </c>
    </row>
    <row r="2719" spans="1:17" hidden="1" x14ac:dyDescent="0.3">
      <c r="A2719" t="s">
        <v>11502</v>
      </c>
      <c r="B2719" t="s">
        <v>9069</v>
      </c>
      <c r="C2719" t="s">
        <v>9257</v>
      </c>
      <c r="D2719" s="1" t="s">
        <v>9260</v>
      </c>
      <c r="E2719" t="s">
        <v>9261</v>
      </c>
      <c r="F2719" t="s">
        <v>11513</v>
      </c>
      <c r="G2719" s="2">
        <v>28.951000000000001</v>
      </c>
      <c r="H2719" t="s">
        <v>11512</v>
      </c>
      <c r="I2719">
        <v>0.3</v>
      </c>
      <c r="K2719" s="3">
        <f t="shared" si="43"/>
        <v>0.3</v>
      </c>
      <c r="L2719" s="4">
        <v>218</v>
      </c>
      <c r="M2719">
        <v>72</v>
      </c>
      <c r="N2719" s="3">
        <v>0.1502</v>
      </c>
      <c r="O2719" s="3">
        <v>0.12839999999999999</v>
      </c>
      <c r="P2719" s="4">
        <f>$L2719*IF($J2719="",$I2719,VLOOKUP($J2719,margin_ranges!$E$5:$F$10,2,FALSE))</f>
        <v>65.399999999999991</v>
      </c>
      <c r="Q2719">
        <f>SUMIF($C$2:$C$4819,$C2719,$P$2:$P7536)/SUMIF($C$2:$C$4819,$C2719,$L$2:$L$4819)</f>
        <v>0.3</v>
      </c>
    </row>
    <row r="2720" spans="1:17" hidden="1" x14ac:dyDescent="0.3">
      <c r="A2720" t="s">
        <v>11502</v>
      </c>
      <c r="B2720" t="s">
        <v>5907</v>
      </c>
      <c r="C2720" t="s">
        <v>6118</v>
      </c>
      <c r="D2720" t="s">
        <v>6119</v>
      </c>
      <c r="E2720" t="s">
        <v>6120</v>
      </c>
      <c r="F2720" t="s">
        <v>11511</v>
      </c>
      <c r="G2720" s="2">
        <v>30.631599999999999</v>
      </c>
      <c r="H2720" t="s">
        <v>11515</v>
      </c>
      <c r="I2720">
        <v>0.3</v>
      </c>
      <c r="K2720" s="3">
        <f t="shared" si="43"/>
        <v>0.37548387096774194</v>
      </c>
      <c r="L2720" s="4">
        <v>25</v>
      </c>
      <c r="M2720">
        <v>20</v>
      </c>
      <c r="N2720" s="3">
        <v>4.7500000000000001E-2</v>
      </c>
      <c r="O2720" s="3">
        <v>6.0499999999999998E-2</v>
      </c>
      <c r="P2720" s="4">
        <f>$L2720*IF($J2720="",$I2720,VLOOKUP($J2720,margin_ranges!$E$5:$F$10,2,FALSE))</f>
        <v>7.5</v>
      </c>
      <c r="Q2720">
        <f>SUMIF($C$2:$C$4819,$C2720,$P$2:$P7537)/SUMIF($C$2:$C$4819,$C2720,$L$2:$L$4819)</f>
        <v>0.37548387096774194</v>
      </c>
    </row>
    <row r="2721" spans="1:17" hidden="1" x14ac:dyDescent="0.3">
      <c r="A2721" t="s">
        <v>11502</v>
      </c>
      <c r="B2721" t="s">
        <v>5907</v>
      </c>
      <c r="C2721" t="s">
        <v>6118</v>
      </c>
      <c r="D2721" t="s">
        <v>6121</v>
      </c>
      <c r="E2721" t="s">
        <v>6122</v>
      </c>
      <c r="F2721" t="s">
        <v>11513</v>
      </c>
      <c r="G2721" s="2">
        <v>30.631599999999999</v>
      </c>
      <c r="H2721" t="s">
        <v>11514</v>
      </c>
      <c r="I2721">
        <v>0.43</v>
      </c>
      <c r="K2721" s="3">
        <f t="shared" si="43"/>
        <v>0.37548387096774194</v>
      </c>
      <c r="L2721" s="4">
        <v>25</v>
      </c>
      <c r="M2721">
        <v>20</v>
      </c>
      <c r="N2721" s="3">
        <v>2.98E-2</v>
      </c>
      <c r="O2721" s="3">
        <v>6.0499999999999998E-2</v>
      </c>
      <c r="P2721" s="4">
        <f>$L2721*IF($J2721="",$I2721,VLOOKUP($J2721,margin_ranges!$E$5:$F$10,2,FALSE))</f>
        <v>10.75</v>
      </c>
      <c r="Q2721">
        <f>SUMIF($C$2:$C$4819,$C2721,$P$2:$P7538)/SUMIF($C$2:$C$4819,$C2721,$L$2:$L$4819)</f>
        <v>0.37548387096774194</v>
      </c>
    </row>
    <row r="2722" spans="1:17" hidden="1" x14ac:dyDescent="0.3">
      <c r="A2722" t="s">
        <v>11502</v>
      </c>
      <c r="B2722" t="s">
        <v>5907</v>
      </c>
      <c r="C2722" t="s">
        <v>6118</v>
      </c>
      <c r="D2722" t="s">
        <v>6123</v>
      </c>
      <c r="E2722" t="s">
        <v>6124</v>
      </c>
      <c r="F2722" t="s">
        <v>11513</v>
      </c>
      <c r="G2722" s="2">
        <v>30.631599999999999</v>
      </c>
      <c r="H2722" t="s">
        <v>11514</v>
      </c>
      <c r="I2722">
        <v>0.43</v>
      </c>
      <c r="K2722" s="3">
        <f t="shared" si="43"/>
        <v>0.37548387096774194</v>
      </c>
      <c r="L2722" s="4">
        <v>47</v>
      </c>
      <c r="M2722">
        <v>38</v>
      </c>
      <c r="N2722" s="3">
        <v>0.10539999999999999</v>
      </c>
      <c r="O2722" s="3">
        <v>6.0499999999999998E-2</v>
      </c>
      <c r="P2722" s="4">
        <f>$L2722*IF($J2722="",$I2722,VLOOKUP($J2722,margin_ranges!$E$5:$F$10,2,FALSE))</f>
        <v>20.21</v>
      </c>
      <c r="Q2722">
        <f>SUMIF($C$2:$C$4819,$C2722,$P$2:$P7539)/SUMIF($C$2:$C$4819,$C2722,$L$2:$L$4819)</f>
        <v>0.37548387096774194</v>
      </c>
    </row>
    <row r="2723" spans="1:17" hidden="1" x14ac:dyDescent="0.3">
      <c r="A2723" t="s">
        <v>11502</v>
      </c>
      <c r="B2723" t="s">
        <v>5907</v>
      </c>
      <c r="C2723" t="s">
        <v>6118</v>
      </c>
      <c r="D2723" t="s">
        <v>6125</v>
      </c>
      <c r="E2723" t="s">
        <v>6126</v>
      </c>
      <c r="F2723" t="s">
        <v>11511</v>
      </c>
      <c r="G2723" s="2">
        <v>30.631599999999999</v>
      </c>
      <c r="H2723" t="s">
        <v>11512</v>
      </c>
      <c r="I2723">
        <v>0.3</v>
      </c>
      <c r="K2723" s="3">
        <f t="shared" si="43"/>
        <v>0.37548387096774194</v>
      </c>
      <c r="L2723" s="4">
        <v>27</v>
      </c>
      <c r="M2723">
        <v>22</v>
      </c>
      <c r="N2723" s="3">
        <v>4.8099999999999997E-2</v>
      </c>
      <c r="O2723" s="3">
        <v>6.0499999999999998E-2</v>
      </c>
      <c r="P2723" s="4">
        <f>$L2723*IF($J2723="",$I2723,VLOOKUP($J2723,margin_ranges!$E$5:$F$10,2,FALSE))</f>
        <v>8.1</v>
      </c>
      <c r="Q2723">
        <f>SUMIF($C$2:$C$4819,$C2723,$P$2:$P7540)/SUMIF($C$2:$C$4819,$C2723,$L$2:$L$4819)</f>
        <v>0.37548387096774194</v>
      </c>
    </row>
    <row r="2724" spans="1:17" hidden="1" x14ac:dyDescent="0.3">
      <c r="A2724" t="s">
        <v>11502</v>
      </c>
      <c r="B2724" t="s">
        <v>151</v>
      </c>
      <c r="C2724" t="s">
        <v>459</v>
      </c>
      <c r="D2724" t="s">
        <v>460</v>
      </c>
      <c r="E2724" t="s">
        <v>461</v>
      </c>
      <c r="F2724" t="s">
        <v>11511</v>
      </c>
      <c r="G2724" s="2">
        <v>25.6754</v>
      </c>
      <c r="H2724" t="s">
        <v>11512</v>
      </c>
      <c r="I2724">
        <v>0.3</v>
      </c>
      <c r="K2724" s="3">
        <f t="shared" si="43"/>
        <v>0.3</v>
      </c>
      <c r="L2724" s="4">
        <v>20</v>
      </c>
      <c r="M2724">
        <v>10</v>
      </c>
      <c r="N2724" s="3">
        <v>0.1037</v>
      </c>
      <c r="O2724" s="3">
        <v>0.1129</v>
      </c>
      <c r="P2724" s="4">
        <f>$L2724*IF($J2724="",$I2724,VLOOKUP($J2724,margin_ranges!$E$5:$F$10,2,FALSE))</f>
        <v>6</v>
      </c>
      <c r="Q2724">
        <f>SUMIF($C$2:$C$4819,$C2724,$P$2:$P7541)/SUMIF($C$2:$C$4819,$C2724,$L$2:$L$4819)</f>
        <v>0.3</v>
      </c>
    </row>
    <row r="2725" spans="1:17" hidden="1" x14ac:dyDescent="0.3">
      <c r="A2725" t="s">
        <v>11502</v>
      </c>
      <c r="B2725" t="s">
        <v>151</v>
      </c>
      <c r="C2725" t="s">
        <v>459</v>
      </c>
      <c r="D2725" t="s">
        <v>462</v>
      </c>
      <c r="E2725" t="s">
        <v>463</v>
      </c>
      <c r="F2725" t="s">
        <v>11511</v>
      </c>
      <c r="G2725" s="2">
        <v>25.6754</v>
      </c>
      <c r="H2725" t="s">
        <v>11512</v>
      </c>
      <c r="I2725">
        <v>0.3</v>
      </c>
      <c r="K2725" s="3">
        <f t="shared" si="43"/>
        <v>0.3</v>
      </c>
      <c r="L2725" s="4">
        <v>23</v>
      </c>
      <c r="M2725">
        <v>11</v>
      </c>
      <c r="N2725" s="3">
        <v>0.12509999999999999</v>
      </c>
      <c r="O2725" s="3">
        <v>0.1129</v>
      </c>
      <c r="P2725" s="4">
        <f>$L2725*IF($J2725="",$I2725,VLOOKUP($J2725,margin_ranges!$E$5:$F$10,2,FALSE))</f>
        <v>6.8999999999999995</v>
      </c>
      <c r="Q2725">
        <f>SUMIF($C$2:$C$4819,$C2725,$P$2:$P7542)/SUMIF($C$2:$C$4819,$C2725,$L$2:$L$4819)</f>
        <v>0.3</v>
      </c>
    </row>
    <row r="2726" spans="1:17" hidden="1" x14ac:dyDescent="0.3">
      <c r="A2726" t="s">
        <v>11502</v>
      </c>
      <c r="B2726" t="s">
        <v>151</v>
      </c>
      <c r="C2726" t="s">
        <v>459</v>
      </c>
      <c r="D2726" t="s">
        <v>464</v>
      </c>
      <c r="E2726" t="s">
        <v>465</v>
      </c>
      <c r="F2726" t="s">
        <v>11511</v>
      </c>
      <c r="G2726" s="2">
        <v>25.6754</v>
      </c>
      <c r="H2726" t="s">
        <v>11512</v>
      </c>
      <c r="I2726">
        <v>0.3</v>
      </c>
      <c r="K2726" s="3">
        <f t="shared" si="43"/>
        <v>0.3</v>
      </c>
      <c r="L2726" s="4">
        <v>7</v>
      </c>
      <c r="M2726">
        <v>3</v>
      </c>
      <c r="N2726" s="3">
        <v>9.2200000000000004E-2</v>
      </c>
      <c r="O2726" s="3">
        <v>0.1129</v>
      </c>
      <c r="P2726" s="4">
        <f>$L2726*IF($J2726="",$I2726,VLOOKUP($J2726,margin_ranges!$E$5:$F$10,2,FALSE))</f>
        <v>2.1</v>
      </c>
      <c r="Q2726">
        <f>SUMIF($C$2:$C$4819,$C2726,$P$2:$P7543)/SUMIF($C$2:$C$4819,$C2726,$L$2:$L$4819)</f>
        <v>0.3</v>
      </c>
    </row>
    <row r="2727" spans="1:17" hidden="1" x14ac:dyDescent="0.3">
      <c r="A2727" t="s">
        <v>11502</v>
      </c>
      <c r="B2727" t="s">
        <v>151</v>
      </c>
      <c r="C2727" t="s">
        <v>459</v>
      </c>
      <c r="D2727" t="s">
        <v>466</v>
      </c>
      <c r="E2727" t="s">
        <v>467</v>
      </c>
      <c r="F2727" t="s">
        <v>11511</v>
      </c>
      <c r="G2727" s="2">
        <v>25.6754</v>
      </c>
      <c r="H2727" t="s">
        <v>11512</v>
      </c>
      <c r="I2727">
        <v>0.3</v>
      </c>
      <c r="K2727" s="3">
        <f t="shared" si="43"/>
        <v>0.3</v>
      </c>
      <c r="L2727" s="4">
        <v>13</v>
      </c>
      <c r="M2727">
        <v>6</v>
      </c>
      <c r="N2727" s="3">
        <v>8.0500000000000002E-2</v>
      </c>
      <c r="O2727" s="3">
        <v>0.1129</v>
      </c>
      <c r="P2727" s="4">
        <f>$L2727*IF($J2727="",$I2727,VLOOKUP($J2727,margin_ranges!$E$5:$F$10,2,FALSE))</f>
        <v>3.9</v>
      </c>
      <c r="Q2727">
        <f>SUMIF($C$2:$C$4819,$C2727,$P$2:$P7544)/SUMIF($C$2:$C$4819,$C2727,$L$2:$L$4819)</f>
        <v>0.3</v>
      </c>
    </row>
    <row r="2728" spans="1:17" hidden="1" x14ac:dyDescent="0.3">
      <c r="A2728" t="s">
        <v>11502</v>
      </c>
      <c r="B2728" t="s">
        <v>151</v>
      </c>
      <c r="C2728" t="s">
        <v>459</v>
      </c>
      <c r="D2728" t="s">
        <v>468</v>
      </c>
      <c r="E2728" t="s">
        <v>469</v>
      </c>
      <c r="F2728" t="s">
        <v>11511</v>
      </c>
      <c r="G2728" s="2">
        <v>25.6754</v>
      </c>
      <c r="H2728" t="s">
        <v>11512</v>
      </c>
      <c r="I2728">
        <v>0.3</v>
      </c>
      <c r="K2728" s="3">
        <f t="shared" si="43"/>
        <v>0.3</v>
      </c>
      <c r="L2728" s="4">
        <v>9</v>
      </c>
      <c r="M2728">
        <v>5</v>
      </c>
      <c r="N2728" s="3">
        <v>0.1187</v>
      </c>
      <c r="O2728" s="3">
        <v>0.1129</v>
      </c>
      <c r="P2728" s="4">
        <f>$L2728*IF($J2728="",$I2728,VLOOKUP($J2728,margin_ranges!$E$5:$F$10,2,FALSE))</f>
        <v>2.6999999999999997</v>
      </c>
      <c r="Q2728">
        <f>SUMIF($C$2:$C$4819,$C2728,$P$2:$P7545)/SUMIF($C$2:$C$4819,$C2728,$L$2:$L$4819)</f>
        <v>0.3</v>
      </c>
    </row>
    <row r="2729" spans="1:17" hidden="1" x14ac:dyDescent="0.3">
      <c r="A2729" t="s">
        <v>11502</v>
      </c>
      <c r="B2729" t="s">
        <v>151</v>
      </c>
      <c r="C2729" t="s">
        <v>459</v>
      </c>
      <c r="D2729" t="s">
        <v>470</v>
      </c>
      <c r="E2729" t="s">
        <v>471</v>
      </c>
      <c r="F2729" t="s">
        <v>11511</v>
      </c>
      <c r="G2729" s="2">
        <v>25.6754</v>
      </c>
      <c r="H2729" t="s">
        <v>11512</v>
      </c>
      <c r="I2729">
        <v>0.3</v>
      </c>
      <c r="K2729" s="3">
        <f t="shared" si="43"/>
        <v>0.3</v>
      </c>
      <c r="L2729" s="4">
        <v>33</v>
      </c>
      <c r="M2729">
        <v>16</v>
      </c>
      <c r="N2729" s="3">
        <v>0.15690000000000001</v>
      </c>
      <c r="O2729" s="3">
        <v>0.1129</v>
      </c>
      <c r="P2729" s="4">
        <f>$L2729*IF($J2729="",$I2729,VLOOKUP($J2729,margin_ranges!$E$5:$F$10,2,FALSE))</f>
        <v>9.9</v>
      </c>
      <c r="Q2729">
        <f>SUMIF($C$2:$C$4819,$C2729,$P$2:$P7546)/SUMIF($C$2:$C$4819,$C2729,$L$2:$L$4819)</f>
        <v>0.3</v>
      </c>
    </row>
    <row r="2730" spans="1:17" hidden="1" x14ac:dyDescent="0.3">
      <c r="A2730" t="s">
        <v>11502</v>
      </c>
      <c r="B2730" t="s">
        <v>151</v>
      </c>
      <c r="C2730" t="s">
        <v>459</v>
      </c>
      <c r="D2730" t="s">
        <v>472</v>
      </c>
      <c r="E2730" t="s">
        <v>473</v>
      </c>
      <c r="F2730" t="s">
        <v>11511</v>
      </c>
      <c r="G2730" s="2">
        <v>25.6754</v>
      </c>
      <c r="H2730" t="s">
        <v>11512</v>
      </c>
      <c r="I2730">
        <v>0.3</v>
      </c>
      <c r="K2730" s="3">
        <f t="shared" si="43"/>
        <v>0.3</v>
      </c>
      <c r="L2730" s="4">
        <v>9</v>
      </c>
      <c r="M2730">
        <v>4</v>
      </c>
      <c r="N2730" s="3">
        <v>0.1</v>
      </c>
      <c r="O2730" s="3">
        <v>0.1129</v>
      </c>
      <c r="P2730" s="4">
        <f>$L2730*IF($J2730="",$I2730,VLOOKUP($J2730,margin_ranges!$E$5:$F$10,2,FALSE))</f>
        <v>2.6999999999999997</v>
      </c>
      <c r="Q2730">
        <f>SUMIF($C$2:$C$4819,$C2730,$P$2:$P7547)/SUMIF($C$2:$C$4819,$C2730,$L$2:$L$4819)</f>
        <v>0.3</v>
      </c>
    </row>
    <row r="2731" spans="1:17" hidden="1" x14ac:dyDescent="0.3">
      <c r="A2731" t="s">
        <v>11502</v>
      </c>
      <c r="B2731" t="s">
        <v>151</v>
      </c>
      <c r="C2731" t="s">
        <v>459</v>
      </c>
      <c r="D2731" t="s">
        <v>474</v>
      </c>
      <c r="E2731" t="s">
        <v>475</v>
      </c>
      <c r="F2731" t="s">
        <v>11511</v>
      </c>
      <c r="G2731" s="2">
        <v>25.6754</v>
      </c>
      <c r="H2731" t="s">
        <v>11512</v>
      </c>
      <c r="I2731">
        <v>0.3</v>
      </c>
      <c r="K2731" s="3">
        <f t="shared" si="43"/>
        <v>0.3</v>
      </c>
      <c r="L2731" s="4">
        <v>10</v>
      </c>
      <c r="M2731">
        <v>5</v>
      </c>
      <c r="N2731" s="3">
        <v>7.3300000000000004E-2</v>
      </c>
      <c r="O2731" s="3">
        <v>0.1129</v>
      </c>
      <c r="P2731" s="4">
        <f>$L2731*IF($J2731="",$I2731,VLOOKUP($J2731,margin_ranges!$E$5:$F$10,2,FALSE))</f>
        <v>3</v>
      </c>
      <c r="Q2731">
        <f>SUMIF($C$2:$C$4819,$C2731,$P$2:$P7548)/SUMIF($C$2:$C$4819,$C2731,$L$2:$L$4819)</f>
        <v>0.3</v>
      </c>
    </row>
    <row r="2732" spans="1:17" hidden="1" x14ac:dyDescent="0.3">
      <c r="A2732" t="s">
        <v>11502</v>
      </c>
      <c r="B2732" t="s">
        <v>151</v>
      </c>
      <c r="C2732" t="s">
        <v>459</v>
      </c>
      <c r="D2732" t="s">
        <v>476</v>
      </c>
      <c r="E2732" t="s">
        <v>477</v>
      </c>
      <c r="F2732" t="s">
        <v>11511</v>
      </c>
      <c r="G2732" s="2">
        <v>25.6754</v>
      </c>
      <c r="H2732" t="s">
        <v>11512</v>
      </c>
      <c r="I2732">
        <v>0.3</v>
      </c>
      <c r="K2732" s="3">
        <f t="shared" si="43"/>
        <v>0.3</v>
      </c>
      <c r="L2732" s="4">
        <v>11</v>
      </c>
      <c r="M2732">
        <v>5</v>
      </c>
      <c r="N2732" s="3">
        <v>0.13900000000000001</v>
      </c>
      <c r="O2732" s="3">
        <v>0.1129</v>
      </c>
      <c r="P2732" s="4">
        <f>$L2732*IF($J2732="",$I2732,VLOOKUP($J2732,margin_ranges!$E$5:$F$10,2,FALSE))</f>
        <v>3.3</v>
      </c>
      <c r="Q2732">
        <f>SUMIF($C$2:$C$4819,$C2732,$P$2:$P7549)/SUMIF($C$2:$C$4819,$C2732,$L$2:$L$4819)</f>
        <v>0.3</v>
      </c>
    </row>
    <row r="2733" spans="1:17" hidden="1" x14ac:dyDescent="0.3">
      <c r="A2733" t="s">
        <v>11502</v>
      </c>
      <c r="B2733" t="s">
        <v>151</v>
      </c>
      <c r="C2733" t="s">
        <v>459</v>
      </c>
      <c r="D2733" t="s">
        <v>478</v>
      </c>
      <c r="E2733" t="s">
        <v>479</v>
      </c>
      <c r="F2733" t="s">
        <v>11511</v>
      </c>
      <c r="G2733" s="2">
        <v>25.6754</v>
      </c>
      <c r="H2733" t="s">
        <v>11512</v>
      </c>
      <c r="I2733">
        <v>0.3</v>
      </c>
      <c r="K2733" s="3">
        <f t="shared" si="43"/>
        <v>0.3</v>
      </c>
      <c r="L2733" s="4">
        <v>18</v>
      </c>
      <c r="M2733">
        <v>9</v>
      </c>
      <c r="N2733" s="3">
        <v>0.1002</v>
      </c>
      <c r="O2733" s="3">
        <v>0.1129</v>
      </c>
      <c r="P2733" s="4">
        <f>$L2733*IF($J2733="",$I2733,VLOOKUP($J2733,margin_ranges!$E$5:$F$10,2,FALSE))</f>
        <v>5.3999999999999995</v>
      </c>
      <c r="Q2733">
        <f>SUMIF($C$2:$C$4819,$C2733,$P$2:$P7550)/SUMIF($C$2:$C$4819,$C2733,$L$2:$L$4819)</f>
        <v>0.3</v>
      </c>
    </row>
    <row r="2734" spans="1:17" hidden="1" x14ac:dyDescent="0.3">
      <c r="A2734" t="s">
        <v>11502</v>
      </c>
      <c r="B2734" t="s">
        <v>151</v>
      </c>
      <c r="C2734" t="s">
        <v>459</v>
      </c>
      <c r="D2734" t="s">
        <v>480</v>
      </c>
      <c r="E2734" t="s">
        <v>481</v>
      </c>
      <c r="F2734" t="s">
        <v>11511</v>
      </c>
      <c r="G2734" s="2">
        <v>25.6754</v>
      </c>
      <c r="H2734" t="s">
        <v>11512</v>
      </c>
      <c r="I2734">
        <v>0.3</v>
      </c>
      <c r="K2734" s="3">
        <f t="shared" si="43"/>
        <v>0.3</v>
      </c>
      <c r="L2734" s="4">
        <v>11</v>
      </c>
      <c r="M2734">
        <v>6</v>
      </c>
      <c r="N2734" s="3">
        <v>0.1411</v>
      </c>
      <c r="O2734" s="3">
        <v>0.1129</v>
      </c>
      <c r="P2734" s="4">
        <f>$L2734*IF($J2734="",$I2734,VLOOKUP($J2734,margin_ranges!$E$5:$F$10,2,FALSE))</f>
        <v>3.3</v>
      </c>
      <c r="Q2734">
        <f>SUMIF($C$2:$C$4819,$C2734,$P$2:$P7551)/SUMIF($C$2:$C$4819,$C2734,$L$2:$L$4819)</f>
        <v>0.3</v>
      </c>
    </row>
    <row r="2735" spans="1:17" hidden="1" x14ac:dyDescent="0.3">
      <c r="A2735" t="s">
        <v>11502</v>
      </c>
      <c r="B2735" t="s">
        <v>151</v>
      </c>
      <c r="C2735" t="s">
        <v>459</v>
      </c>
      <c r="D2735" t="s">
        <v>482</v>
      </c>
      <c r="E2735" t="s">
        <v>483</v>
      </c>
      <c r="F2735" t="s">
        <v>11511</v>
      </c>
      <c r="G2735" s="2">
        <v>25.6754</v>
      </c>
      <c r="H2735" t="s">
        <v>11512</v>
      </c>
      <c r="I2735">
        <v>0.3</v>
      </c>
      <c r="K2735" s="3">
        <f t="shared" si="43"/>
        <v>0.3</v>
      </c>
      <c r="L2735" s="4">
        <v>17</v>
      </c>
      <c r="M2735">
        <v>8</v>
      </c>
      <c r="N2735" s="3">
        <v>9.9099999999999994E-2</v>
      </c>
      <c r="O2735" s="3">
        <v>0.1129</v>
      </c>
      <c r="P2735" s="4">
        <f>$L2735*IF($J2735="",$I2735,VLOOKUP($J2735,margin_ranges!$E$5:$F$10,2,FALSE))</f>
        <v>5.0999999999999996</v>
      </c>
      <c r="Q2735">
        <f>SUMIF($C$2:$C$4819,$C2735,$P$2:$P7552)/SUMIF($C$2:$C$4819,$C2735,$L$2:$L$4819)</f>
        <v>0.3</v>
      </c>
    </row>
    <row r="2736" spans="1:17" hidden="1" x14ac:dyDescent="0.3">
      <c r="A2736" t="s">
        <v>11502</v>
      </c>
      <c r="B2736" t="s">
        <v>4581</v>
      </c>
      <c r="C2736" t="s">
        <v>4683</v>
      </c>
      <c r="D2736" t="s">
        <v>4684</v>
      </c>
      <c r="E2736" t="s">
        <v>4685</v>
      </c>
      <c r="F2736" t="s">
        <v>11513</v>
      </c>
      <c r="G2736" s="2">
        <v>20</v>
      </c>
      <c r="H2736" t="s">
        <v>11515</v>
      </c>
      <c r="I2736">
        <v>0.3</v>
      </c>
      <c r="K2736" s="3">
        <f t="shared" si="43"/>
        <v>0.3</v>
      </c>
      <c r="L2736" s="4">
        <v>32</v>
      </c>
      <c r="M2736">
        <v>100</v>
      </c>
      <c r="N2736" s="3">
        <v>5.7999999999999996E-3</v>
      </c>
      <c r="O2736" s="3">
        <v>5.7999999999999996E-3</v>
      </c>
      <c r="P2736" s="4">
        <f>$L2736*IF($J2736="",$I2736,VLOOKUP($J2736,margin_ranges!$E$5:$F$10,2,FALSE))</f>
        <v>9.6</v>
      </c>
      <c r="Q2736">
        <f>SUMIF($C$2:$C$4819,$C2736,$P$2:$P7553)/SUMIF($C$2:$C$4819,$C2736,$L$2:$L$4819)</f>
        <v>0.3</v>
      </c>
    </row>
    <row r="2737" spans="1:17" hidden="1" x14ac:dyDescent="0.3">
      <c r="A2737" t="s">
        <v>11502</v>
      </c>
      <c r="B2737" t="s">
        <v>1360</v>
      </c>
      <c r="C2737" t="s">
        <v>1962</v>
      </c>
      <c r="D2737" t="s">
        <v>1963</v>
      </c>
      <c r="E2737" t="s">
        <v>1964</v>
      </c>
      <c r="F2737" t="s">
        <v>11511</v>
      </c>
      <c r="G2737" s="2">
        <v>29</v>
      </c>
      <c r="H2737" t="s">
        <v>11512</v>
      </c>
      <c r="I2737">
        <v>0.3</v>
      </c>
      <c r="K2737" s="3">
        <f t="shared" si="43"/>
        <v>0.3</v>
      </c>
      <c r="L2737" s="4">
        <v>18</v>
      </c>
      <c r="M2737">
        <v>19</v>
      </c>
      <c r="N2737" s="3">
        <v>0.46450000000000002</v>
      </c>
      <c r="O2737" s="3">
        <v>0.4819</v>
      </c>
      <c r="P2737" s="4">
        <f>$L2737*IF($J2737="",$I2737,VLOOKUP($J2737,margin_ranges!$E$5:$F$10,2,FALSE))</f>
        <v>5.3999999999999995</v>
      </c>
      <c r="Q2737">
        <f>SUMIF($C$2:$C$4819,$C2737,$P$2:$P7554)/SUMIF($C$2:$C$4819,$C2737,$L$2:$L$4819)</f>
        <v>0.3</v>
      </c>
    </row>
    <row r="2738" spans="1:17" hidden="1" x14ac:dyDescent="0.3">
      <c r="A2738" t="s">
        <v>11502</v>
      </c>
      <c r="B2738" t="s">
        <v>1360</v>
      </c>
      <c r="C2738" t="s">
        <v>1962</v>
      </c>
      <c r="D2738" t="s">
        <v>1965</v>
      </c>
      <c r="E2738" t="s">
        <v>1966</v>
      </c>
      <c r="F2738" t="s">
        <v>11511</v>
      </c>
      <c r="G2738" s="2">
        <v>29</v>
      </c>
      <c r="H2738" t="s">
        <v>11512</v>
      </c>
      <c r="I2738">
        <v>0.3</v>
      </c>
      <c r="K2738" s="3">
        <f t="shared" si="43"/>
        <v>0.3</v>
      </c>
      <c r="L2738" s="4">
        <v>32</v>
      </c>
      <c r="M2738">
        <v>33</v>
      </c>
      <c r="N2738" s="3">
        <v>0.48980000000000001</v>
      </c>
      <c r="O2738" s="3">
        <v>0.4819</v>
      </c>
      <c r="P2738" s="4">
        <f>$L2738*IF($J2738="",$I2738,VLOOKUP($J2738,margin_ranges!$E$5:$F$10,2,FALSE))</f>
        <v>9.6</v>
      </c>
      <c r="Q2738">
        <f>SUMIF($C$2:$C$4819,$C2738,$P$2:$P7555)/SUMIF($C$2:$C$4819,$C2738,$L$2:$L$4819)</f>
        <v>0.3</v>
      </c>
    </row>
    <row r="2739" spans="1:17" hidden="1" x14ac:dyDescent="0.3">
      <c r="A2739" t="s">
        <v>11502</v>
      </c>
      <c r="B2739" t="s">
        <v>1360</v>
      </c>
      <c r="C2739" t="s">
        <v>1962</v>
      </c>
      <c r="D2739" t="s">
        <v>1967</v>
      </c>
      <c r="E2739" t="s">
        <v>1968</v>
      </c>
      <c r="F2739" t="s">
        <v>11511</v>
      </c>
      <c r="G2739" s="2">
        <v>29</v>
      </c>
      <c r="H2739" t="s">
        <v>11512</v>
      </c>
      <c r="I2739">
        <v>0.3</v>
      </c>
      <c r="K2739" s="3">
        <f t="shared" si="43"/>
        <v>0.3</v>
      </c>
      <c r="L2739" s="4">
        <v>25</v>
      </c>
      <c r="M2739">
        <v>26</v>
      </c>
      <c r="N2739" s="3">
        <v>0.4718</v>
      </c>
      <c r="O2739" s="3">
        <v>0.4819</v>
      </c>
      <c r="P2739" s="4">
        <f>$L2739*IF($J2739="",$I2739,VLOOKUP($J2739,margin_ranges!$E$5:$F$10,2,FALSE))</f>
        <v>7.5</v>
      </c>
      <c r="Q2739">
        <f>SUMIF($C$2:$C$4819,$C2739,$P$2:$P7556)/SUMIF($C$2:$C$4819,$C2739,$L$2:$L$4819)</f>
        <v>0.3</v>
      </c>
    </row>
    <row r="2740" spans="1:17" hidden="1" x14ac:dyDescent="0.3">
      <c r="A2740" t="s">
        <v>11502</v>
      </c>
      <c r="B2740" t="s">
        <v>1360</v>
      </c>
      <c r="C2740" t="s">
        <v>1962</v>
      </c>
      <c r="D2740" t="s">
        <v>1969</v>
      </c>
      <c r="E2740" t="s">
        <v>1970</v>
      </c>
      <c r="F2740" t="s">
        <v>11511</v>
      </c>
      <c r="G2740" s="2">
        <v>29</v>
      </c>
      <c r="H2740" t="s">
        <v>11512</v>
      </c>
      <c r="I2740">
        <v>0.3</v>
      </c>
      <c r="K2740" s="3">
        <f t="shared" si="43"/>
        <v>0.3</v>
      </c>
      <c r="L2740" s="4">
        <v>20</v>
      </c>
      <c r="M2740">
        <v>21</v>
      </c>
      <c r="N2740" s="3">
        <v>0.5</v>
      </c>
      <c r="O2740" s="3">
        <v>0.4819</v>
      </c>
      <c r="P2740" s="4">
        <f>$L2740*IF($J2740="",$I2740,VLOOKUP($J2740,margin_ranges!$E$5:$F$10,2,FALSE))</f>
        <v>6</v>
      </c>
      <c r="Q2740">
        <f>SUMIF($C$2:$C$4819,$C2740,$P$2:$P7557)/SUMIF($C$2:$C$4819,$C2740,$L$2:$L$4819)</f>
        <v>0.3</v>
      </c>
    </row>
    <row r="2741" spans="1:17" hidden="1" x14ac:dyDescent="0.3">
      <c r="A2741" t="s">
        <v>11502</v>
      </c>
      <c r="B2741" t="s">
        <v>5907</v>
      </c>
      <c r="C2741" t="s">
        <v>6127</v>
      </c>
      <c r="D2741" t="s">
        <v>6128</v>
      </c>
      <c r="E2741" t="s">
        <v>6129</v>
      </c>
      <c r="F2741" t="s">
        <v>11511</v>
      </c>
      <c r="G2741" s="2">
        <v>34</v>
      </c>
      <c r="H2741" t="s">
        <v>11512</v>
      </c>
      <c r="I2741">
        <v>0.3</v>
      </c>
      <c r="K2741" s="3">
        <f t="shared" si="43"/>
        <v>0.3</v>
      </c>
      <c r="L2741" s="4">
        <v>32</v>
      </c>
      <c r="M2741">
        <v>55</v>
      </c>
      <c r="N2741" s="3">
        <v>0.13569999999999999</v>
      </c>
      <c r="O2741" s="3">
        <v>0.1079</v>
      </c>
      <c r="P2741" s="4">
        <f>$L2741*IF($J2741="",$I2741,VLOOKUP($J2741,margin_ranges!$E$5:$F$10,2,FALSE))</f>
        <v>9.6</v>
      </c>
      <c r="Q2741">
        <f>SUMIF($C$2:$C$4819,$C2741,$P$2:$P7558)/SUMIF($C$2:$C$4819,$C2741,$L$2:$L$4819)</f>
        <v>0.3</v>
      </c>
    </row>
    <row r="2742" spans="1:17" hidden="1" x14ac:dyDescent="0.3">
      <c r="A2742" t="s">
        <v>11502</v>
      </c>
      <c r="B2742" t="s">
        <v>5907</v>
      </c>
      <c r="C2742" t="s">
        <v>6127</v>
      </c>
      <c r="D2742" t="s">
        <v>6130</v>
      </c>
      <c r="E2742" t="s">
        <v>6131</v>
      </c>
      <c r="F2742" t="s">
        <v>11511</v>
      </c>
      <c r="G2742" s="2">
        <v>34</v>
      </c>
      <c r="H2742" t="s">
        <v>11512</v>
      </c>
      <c r="I2742">
        <v>0.3</v>
      </c>
      <c r="K2742" s="3">
        <f t="shared" si="43"/>
        <v>0.3</v>
      </c>
      <c r="L2742" s="4">
        <v>18</v>
      </c>
      <c r="M2742">
        <v>31</v>
      </c>
      <c r="N2742" s="3">
        <v>0.128</v>
      </c>
      <c r="O2742" s="3">
        <v>0.1079</v>
      </c>
      <c r="P2742" s="4">
        <f>$L2742*IF($J2742="",$I2742,VLOOKUP($J2742,margin_ranges!$E$5:$F$10,2,FALSE))</f>
        <v>5.3999999999999995</v>
      </c>
      <c r="Q2742">
        <f>SUMIF($C$2:$C$4819,$C2742,$P$2:$P7559)/SUMIF($C$2:$C$4819,$C2742,$L$2:$L$4819)</f>
        <v>0.3</v>
      </c>
    </row>
    <row r="2743" spans="1:17" hidden="1" x14ac:dyDescent="0.3">
      <c r="A2743" t="s">
        <v>11502</v>
      </c>
      <c r="B2743" t="s">
        <v>9718</v>
      </c>
      <c r="C2743" t="s">
        <v>9738</v>
      </c>
      <c r="D2743" t="s">
        <v>9739</v>
      </c>
      <c r="E2743" t="s">
        <v>9740</v>
      </c>
      <c r="F2743" t="s">
        <v>11511</v>
      </c>
      <c r="G2743" s="2">
        <v>28.374600000000001</v>
      </c>
      <c r="H2743" t="s">
        <v>11515</v>
      </c>
      <c r="I2743">
        <v>0.3</v>
      </c>
      <c r="K2743" s="3">
        <f t="shared" si="43"/>
        <v>0.30000000000000004</v>
      </c>
      <c r="L2743" s="4">
        <v>18</v>
      </c>
      <c r="M2743">
        <v>25</v>
      </c>
      <c r="N2743" s="3">
        <v>9.4299999999999995E-2</v>
      </c>
      <c r="O2743" s="3">
        <v>9.7000000000000003E-2</v>
      </c>
      <c r="P2743" s="4">
        <f>$L2743*IF($J2743="",$I2743,VLOOKUP($J2743,margin_ranges!$E$5:$F$10,2,FALSE))</f>
        <v>5.3999999999999995</v>
      </c>
      <c r="Q2743">
        <f>SUMIF($C$2:$C$4819,$C2743,$P$2:$P7560)/SUMIF($C$2:$C$4819,$C2743,$L$2:$L$4819)</f>
        <v>0.30000000000000004</v>
      </c>
    </row>
    <row r="2744" spans="1:17" hidden="1" x14ac:dyDescent="0.3">
      <c r="A2744" t="s">
        <v>11502</v>
      </c>
      <c r="B2744" t="s">
        <v>9718</v>
      </c>
      <c r="C2744" t="s">
        <v>9738</v>
      </c>
      <c r="D2744" t="s">
        <v>9741</v>
      </c>
      <c r="E2744" t="s">
        <v>9742</v>
      </c>
      <c r="F2744" t="s">
        <v>11511</v>
      </c>
      <c r="G2744" s="2">
        <v>28.374600000000001</v>
      </c>
      <c r="H2744" t="s">
        <v>11512</v>
      </c>
      <c r="I2744">
        <v>0.3</v>
      </c>
      <c r="K2744" s="3">
        <f t="shared" si="43"/>
        <v>0.30000000000000004</v>
      </c>
      <c r="L2744" s="4">
        <v>17</v>
      </c>
      <c r="M2744">
        <v>24</v>
      </c>
      <c r="N2744" s="3">
        <v>0.104</v>
      </c>
      <c r="O2744" s="3">
        <v>9.7000000000000003E-2</v>
      </c>
      <c r="P2744" s="4">
        <f>$L2744*IF($J2744="",$I2744,VLOOKUP($J2744,margin_ranges!$E$5:$F$10,2,FALSE))</f>
        <v>5.0999999999999996</v>
      </c>
      <c r="Q2744">
        <f>SUMIF($C$2:$C$4819,$C2744,$P$2:$P7561)/SUMIF($C$2:$C$4819,$C2744,$L$2:$L$4819)</f>
        <v>0.30000000000000004</v>
      </c>
    </row>
    <row r="2745" spans="1:17" hidden="1" x14ac:dyDescent="0.3">
      <c r="A2745" t="s">
        <v>11502</v>
      </c>
      <c r="B2745" t="s">
        <v>9718</v>
      </c>
      <c r="C2745" t="s">
        <v>9738</v>
      </c>
      <c r="D2745" t="s">
        <v>9743</v>
      </c>
      <c r="E2745" t="s">
        <v>9744</v>
      </c>
      <c r="F2745" t="s">
        <v>11511</v>
      </c>
      <c r="G2745" s="2">
        <v>28.374600000000001</v>
      </c>
      <c r="H2745" t="s">
        <v>11515</v>
      </c>
      <c r="I2745">
        <v>0.3</v>
      </c>
      <c r="K2745" s="3">
        <f t="shared" si="43"/>
        <v>0.30000000000000004</v>
      </c>
      <c r="L2745" s="4">
        <v>16</v>
      </c>
      <c r="M2745">
        <v>22</v>
      </c>
      <c r="N2745" s="3">
        <v>0.122</v>
      </c>
      <c r="O2745" s="3">
        <v>9.7000000000000003E-2</v>
      </c>
      <c r="P2745" s="4">
        <f>$L2745*IF($J2745="",$I2745,VLOOKUP($J2745,margin_ranges!$E$5:$F$10,2,FALSE))</f>
        <v>4.8</v>
      </c>
      <c r="Q2745">
        <f>SUMIF($C$2:$C$4819,$C2745,$P$2:$P7562)/SUMIF($C$2:$C$4819,$C2745,$L$2:$L$4819)</f>
        <v>0.30000000000000004</v>
      </c>
    </row>
    <row r="2746" spans="1:17" hidden="1" x14ac:dyDescent="0.3">
      <c r="A2746" t="s">
        <v>11502</v>
      </c>
      <c r="B2746" t="s">
        <v>9718</v>
      </c>
      <c r="C2746" t="s">
        <v>9738</v>
      </c>
      <c r="D2746" t="s">
        <v>9745</v>
      </c>
      <c r="E2746" t="s">
        <v>9746</v>
      </c>
      <c r="F2746" t="s">
        <v>11511</v>
      </c>
      <c r="G2746" s="2">
        <v>28.374600000000001</v>
      </c>
      <c r="H2746" t="s">
        <v>11515</v>
      </c>
      <c r="I2746">
        <v>0.3</v>
      </c>
      <c r="K2746" s="3">
        <f t="shared" si="43"/>
        <v>0.30000000000000004</v>
      </c>
      <c r="L2746" s="4">
        <v>16</v>
      </c>
      <c r="M2746">
        <v>23</v>
      </c>
      <c r="N2746" s="3">
        <v>8.72E-2</v>
      </c>
      <c r="O2746" s="3">
        <v>9.7000000000000003E-2</v>
      </c>
      <c r="P2746" s="4">
        <f>$L2746*IF($J2746="",$I2746,VLOOKUP($J2746,margin_ranges!$E$5:$F$10,2,FALSE))</f>
        <v>4.8</v>
      </c>
      <c r="Q2746">
        <f>SUMIF($C$2:$C$4819,$C2746,$P$2:$P7563)/SUMIF($C$2:$C$4819,$C2746,$L$2:$L$4819)</f>
        <v>0.30000000000000004</v>
      </c>
    </row>
    <row r="2747" spans="1:17" hidden="1" x14ac:dyDescent="0.3">
      <c r="A2747" t="s">
        <v>11502</v>
      </c>
      <c r="B2747" t="s">
        <v>7200</v>
      </c>
      <c r="C2747" t="s">
        <v>7201</v>
      </c>
      <c r="D2747" t="s">
        <v>7202</v>
      </c>
      <c r="E2747" t="s">
        <v>7203</v>
      </c>
      <c r="F2747" t="s">
        <v>11513</v>
      </c>
      <c r="G2747" s="2">
        <v>28.513200000000001</v>
      </c>
      <c r="H2747" t="s">
        <v>11512</v>
      </c>
      <c r="I2747">
        <v>0.3</v>
      </c>
      <c r="K2747" s="3">
        <f t="shared" si="43"/>
        <v>0.30633106856084003</v>
      </c>
      <c r="L2747" s="4">
        <v>198</v>
      </c>
      <c r="M2747">
        <v>4</v>
      </c>
      <c r="N2747" s="3">
        <v>0.1236</v>
      </c>
      <c r="O2747" s="3">
        <v>0.2029</v>
      </c>
      <c r="P2747" s="4">
        <f>$L2747*IF($J2747="",$I2747,VLOOKUP($J2747,margin_ranges!$E$5:$F$10,2,FALSE))</f>
        <v>59.4</v>
      </c>
      <c r="Q2747">
        <f>SUMIF($C$2:$C$4819,$C2747,$P$2:$P7564)/SUMIF($C$2:$C$4819,$C2747,$L$2:$L$4819)</f>
        <v>0.30633106856084003</v>
      </c>
    </row>
    <row r="2748" spans="1:17" hidden="1" x14ac:dyDescent="0.3">
      <c r="A2748" t="s">
        <v>11502</v>
      </c>
      <c r="B2748" t="s">
        <v>7200</v>
      </c>
      <c r="C2748" t="s">
        <v>7201</v>
      </c>
      <c r="D2748" t="s">
        <v>7204</v>
      </c>
      <c r="E2748" t="s">
        <v>7205</v>
      </c>
      <c r="F2748" t="s">
        <v>11513</v>
      </c>
      <c r="G2748" s="2">
        <v>28.513200000000001</v>
      </c>
      <c r="H2748" t="s">
        <v>11514</v>
      </c>
      <c r="I2748">
        <v>0.43</v>
      </c>
      <c r="K2748" s="3">
        <f t="shared" si="43"/>
        <v>0.30633106856084003</v>
      </c>
      <c r="L2748" s="4">
        <v>541</v>
      </c>
      <c r="M2748">
        <v>11</v>
      </c>
      <c r="N2748" s="3">
        <v>0.14630000000000001</v>
      </c>
      <c r="O2748" s="3">
        <v>0.2029</v>
      </c>
      <c r="P2748" s="4">
        <f>$L2748*IF($J2748="",$I2748,VLOOKUP($J2748,margin_ranges!$E$5:$F$10,2,FALSE))</f>
        <v>232.63</v>
      </c>
      <c r="Q2748">
        <f>SUMIF($C$2:$C$4819,$C2748,$P$2:$P7565)/SUMIF($C$2:$C$4819,$C2748,$L$2:$L$4819)</f>
        <v>0.30633106856084003</v>
      </c>
    </row>
    <row r="2749" spans="1:17" hidden="1" x14ac:dyDescent="0.3">
      <c r="A2749" t="s">
        <v>11502</v>
      </c>
      <c r="B2749" t="s">
        <v>7200</v>
      </c>
      <c r="C2749" t="s">
        <v>7201</v>
      </c>
      <c r="D2749" t="s">
        <v>7206</v>
      </c>
      <c r="E2749" t="s">
        <v>7207</v>
      </c>
      <c r="F2749" t="s">
        <v>11513</v>
      </c>
      <c r="G2749" s="2">
        <v>28.513200000000001</v>
      </c>
      <c r="H2749" t="s">
        <v>11517</v>
      </c>
      <c r="I2749">
        <v>0.2</v>
      </c>
      <c r="K2749" s="3">
        <f t="shared" si="43"/>
        <v>0.30633106856084003</v>
      </c>
      <c r="L2749" s="4">
        <v>865</v>
      </c>
      <c r="M2749">
        <v>18</v>
      </c>
      <c r="N2749" s="3">
        <v>0.2641</v>
      </c>
      <c r="O2749" s="3">
        <v>0.2029</v>
      </c>
      <c r="P2749" s="4">
        <f>$L2749*IF($J2749="",$I2749,VLOOKUP($J2749,margin_ranges!$E$5:$F$10,2,FALSE))</f>
        <v>173</v>
      </c>
      <c r="Q2749">
        <f>SUMIF($C$2:$C$4819,$C2749,$P$2:$P7566)/SUMIF($C$2:$C$4819,$C2749,$L$2:$L$4819)</f>
        <v>0.30633106856084003</v>
      </c>
    </row>
    <row r="2750" spans="1:17" hidden="1" x14ac:dyDescent="0.3">
      <c r="A2750" t="s">
        <v>11502</v>
      </c>
      <c r="B2750" t="s">
        <v>7200</v>
      </c>
      <c r="C2750" t="s">
        <v>7201</v>
      </c>
      <c r="D2750" t="s">
        <v>7208</v>
      </c>
      <c r="E2750" t="s">
        <v>7209</v>
      </c>
      <c r="F2750" t="s">
        <v>11513</v>
      </c>
      <c r="G2750" s="2">
        <v>28.513200000000001</v>
      </c>
      <c r="H2750" t="s">
        <v>11512</v>
      </c>
      <c r="I2750">
        <v>0.3</v>
      </c>
      <c r="K2750" s="3">
        <f t="shared" si="43"/>
        <v>0.30633106856084003</v>
      </c>
      <c r="L2750" s="4">
        <v>585</v>
      </c>
      <c r="M2750">
        <v>12</v>
      </c>
      <c r="N2750" s="3">
        <v>0.29420000000000002</v>
      </c>
      <c r="O2750" s="3">
        <v>0.2029</v>
      </c>
      <c r="P2750" s="4">
        <f>$L2750*IF($J2750="",$I2750,VLOOKUP($J2750,margin_ranges!$E$5:$F$10,2,FALSE))</f>
        <v>175.5</v>
      </c>
      <c r="Q2750">
        <f>SUMIF($C$2:$C$4819,$C2750,$P$2:$P7567)/SUMIF($C$2:$C$4819,$C2750,$L$2:$L$4819)</f>
        <v>0.30633106856084003</v>
      </c>
    </row>
    <row r="2751" spans="1:17" hidden="1" x14ac:dyDescent="0.3">
      <c r="A2751" t="s">
        <v>11502</v>
      </c>
      <c r="B2751" t="s">
        <v>7200</v>
      </c>
      <c r="C2751" t="s">
        <v>7201</v>
      </c>
      <c r="D2751" t="s">
        <v>7210</v>
      </c>
      <c r="E2751" t="s">
        <v>7211</v>
      </c>
      <c r="F2751" t="s">
        <v>11513</v>
      </c>
      <c r="G2751" s="2">
        <v>28.513200000000001</v>
      </c>
      <c r="H2751" t="s">
        <v>11517</v>
      </c>
      <c r="I2751">
        <v>0.2</v>
      </c>
      <c r="K2751" s="3">
        <f t="shared" si="43"/>
        <v>0.30633106856084003</v>
      </c>
      <c r="L2751" s="4">
        <v>295</v>
      </c>
      <c r="M2751">
        <v>6</v>
      </c>
      <c r="N2751" s="3">
        <v>0.2097</v>
      </c>
      <c r="O2751" s="3">
        <v>0.2029</v>
      </c>
      <c r="P2751" s="4">
        <f>$L2751*IF($J2751="",$I2751,VLOOKUP($J2751,margin_ranges!$E$5:$F$10,2,FALSE))</f>
        <v>59</v>
      </c>
      <c r="Q2751">
        <f>SUMIF($C$2:$C$4819,$C2751,$P$2:$P7568)/SUMIF($C$2:$C$4819,$C2751,$L$2:$L$4819)</f>
        <v>0.30633106856084003</v>
      </c>
    </row>
    <row r="2752" spans="1:17" hidden="1" x14ac:dyDescent="0.3">
      <c r="A2752" t="s">
        <v>11502</v>
      </c>
      <c r="B2752" t="s">
        <v>7200</v>
      </c>
      <c r="C2752" t="s">
        <v>7201</v>
      </c>
      <c r="D2752" t="s">
        <v>7212</v>
      </c>
      <c r="E2752" t="s">
        <v>7213</v>
      </c>
      <c r="F2752" t="s">
        <v>11513</v>
      </c>
      <c r="G2752" s="2">
        <v>28.513200000000001</v>
      </c>
      <c r="H2752" t="s">
        <v>11517</v>
      </c>
      <c r="I2752">
        <v>0.2</v>
      </c>
      <c r="K2752" s="3">
        <f t="shared" si="43"/>
        <v>0.30633106856084003</v>
      </c>
      <c r="L2752" s="4">
        <v>1009</v>
      </c>
      <c r="M2752">
        <v>21</v>
      </c>
      <c r="N2752" s="3">
        <v>0.23649999999999999</v>
      </c>
      <c r="O2752" s="3">
        <v>0.2029</v>
      </c>
      <c r="P2752" s="4">
        <f>$L2752*IF($J2752="",$I2752,VLOOKUP($J2752,margin_ranges!$E$5:$F$10,2,FALSE))</f>
        <v>201.8</v>
      </c>
      <c r="Q2752">
        <f>SUMIF($C$2:$C$4819,$C2752,$P$2:$P7569)/SUMIF($C$2:$C$4819,$C2752,$L$2:$L$4819)</f>
        <v>0.30633106856084003</v>
      </c>
    </row>
    <row r="2753" spans="1:17" hidden="1" x14ac:dyDescent="0.3">
      <c r="A2753" t="s">
        <v>11502</v>
      </c>
      <c r="B2753" t="s">
        <v>7200</v>
      </c>
      <c r="C2753" t="s">
        <v>7201</v>
      </c>
      <c r="D2753" t="s">
        <v>7214</v>
      </c>
      <c r="E2753" t="s">
        <v>7215</v>
      </c>
      <c r="F2753" t="s">
        <v>11513</v>
      </c>
      <c r="G2753" s="2">
        <v>28.513200000000001</v>
      </c>
      <c r="H2753" t="s">
        <v>11514</v>
      </c>
      <c r="I2753">
        <v>0.43</v>
      </c>
      <c r="K2753" s="3">
        <f t="shared" si="43"/>
        <v>0.30633106856084003</v>
      </c>
      <c r="L2753" s="4">
        <v>460</v>
      </c>
      <c r="M2753">
        <v>9</v>
      </c>
      <c r="N2753" s="3">
        <v>0.14949999999999999</v>
      </c>
      <c r="O2753" s="3">
        <v>0.2029</v>
      </c>
      <c r="P2753" s="4">
        <f>$L2753*IF($J2753="",$I2753,VLOOKUP($J2753,margin_ranges!$E$5:$F$10,2,FALSE))</f>
        <v>197.79999999999998</v>
      </c>
      <c r="Q2753">
        <f>SUMIF($C$2:$C$4819,$C2753,$P$2:$P7570)/SUMIF($C$2:$C$4819,$C2753,$L$2:$L$4819)</f>
        <v>0.30633106856084003</v>
      </c>
    </row>
    <row r="2754" spans="1:17" hidden="1" x14ac:dyDescent="0.3">
      <c r="A2754" t="s">
        <v>11502</v>
      </c>
      <c r="B2754" t="s">
        <v>7200</v>
      </c>
      <c r="C2754" t="s">
        <v>7201</v>
      </c>
      <c r="D2754" t="s">
        <v>7216</v>
      </c>
      <c r="E2754" t="s">
        <v>7217</v>
      </c>
      <c r="F2754" t="s">
        <v>11513</v>
      </c>
      <c r="G2754" s="2">
        <v>28.513200000000001</v>
      </c>
      <c r="H2754" t="s">
        <v>11514</v>
      </c>
      <c r="I2754">
        <v>0.43</v>
      </c>
      <c r="K2754" s="3">
        <f t="shared" si="43"/>
        <v>0.30633106856084003</v>
      </c>
      <c r="L2754" s="4">
        <v>904</v>
      </c>
      <c r="M2754">
        <v>19</v>
      </c>
      <c r="N2754" s="3">
        <v>0.16320000000000001</v>
      </c>
      <c r="O2754" s="3">
        <v>0.2029</v>
      </c>
      <c r="P2754" s="4">
        <f>$L2754*IF($J2754="",$I2754,VLOOKUP($J2754,margin_ranges!$E$5:$F$10,2,FALSE))</f>
        <v>388.71999999999997</v>
      </c>
      <c r="Q2754">
        <f>SUMIF($C$2:$C$4819,$C2754,$P$2:$P7571)/SUMIF($C$2:$C$4819,$C2754,$L$2:$L$4819)</f>
        <v>0.30633106856084003</v>
      </c>
    </row>
    <row r="2755" spans="1:17" hidden="1" x14ac:dyDescent="0.3">
      <c r="A2755" t="s">
        <v>11502</v>
      </c>
      <c r="B2755" t="s">
        <v>5428</v>
      </c>
      <c r="C2755" t="s">
        <v>5434</v>
      </c>
      <c r="D2755" t="s">
        <v>5435</v>
      </c>
      <c r="E2755" t="s">
        <v>5436</v>
      </c>
      <c r="F2755" t="s">
        <v>11511</v>
      </c>
      <c r="G2755" s="2">
        <v>29</v>
      </c>
      <c r="H2755" t="s">
        <v>11512</v>
      </c>
      <c r="I2755">
        <v>0.3</v>
      </c>
      <c r="K2755" s="3">
        <f t="shared" ref="K2755:K2818" si="44">Q2755</f>
        <v>0.3</v>
      </c>
      <c r="L2755" s="4">
        <v>222</v>
      </c>
      <c r="M2755">
        <v>60</v>
      </c>
      <c r="N2755" s="3">
        <v>0.37919999999999998</v>
      </c>
      <c r="O2755" s="3">
        <v>0.3891</v>
      </c>
      <c r="P2755" s="4">
        <f>$L2755*IF($J2755="",$I2755,VLOOKUP($J2755,margin_ranges!$E$5:$F$10,2,FALSE))</f>
        <v>66.599999999999994</v>
      </c>
      <c r="Q2755">
        <f>SUMIF($C$2:$C$4819,$C2755,$P$2:$P7572)/SUMIF($C$2:$C$4819,$C2755,$L$2:$L$4819)</f>
        <v>0.3</v>
      </c>
    </row>
    <row r="2756" spans="1:17" hidden="1" x14ac:dyDescent="0.3">
      <c r="A2756" t="s">
        <v>11502</v>
      </c>
      <c r="B2756" t="s">
        <v>5428</v>
      </c>
      <c r="C2756" t="s">
        <v>5434</v>
      </c>
      <c r="D2756" t="s">
        <v>5437</v>
      </c>
      <c r="E2756" t="s">
        <v>5438</v>
      </c>
      <c r="F2756" t="s">
        <v>11511</v>
      </c>
      <c r="G2756" s="2">
        <v>29</v>
      </c>
      <c r="H2756" t="s">
        <v>11512</v>
      </c>
      <c r="I2756">
        <v>0.3</v>
      </c>
      <c r="K2756" s="3">
        <f t="shared" si="44"/>
        <v>0.3</v>
      </c>
      <c r="L2756" s="4">
        <v>146</v>
      </c>
      <c r="M2756">
        <v>40</v>
      </c>
      <c r="N2756" s="3">
        <v>0.40500000000000003</v>
      </c>
      <c r="O2756" s="3">
        <v>0.3891</v>
      </c>
      <c r="P2756" s="4">
        <f>$L2756*IF($J2756="",$I2756,VLOOKUP($J2756,margin_ranges!$E$5:$F$10,2,FALSE))</f>
        <v>43.8</v>
      </c>
      <c r="Q2756">
        <f>SUMIF($C$2:$C$4819,$C2756,$P$2:$P7573)/SUMIF($C$2:$C$4819,$C2756,$L$2:$L$4819)</f>
        <v>0.3</v>
      </c>
    </row>
    <row r="2757" spans="1:17" hidden="1" x14ac:dyDescent="0.3">
      <c r="A2757" t="s">
        <v>11502</v>
      </c>
      <c r="B2757" t="s">
        <v>5907</v>
      </c>
      <c r="C2757" t="s">
        <v>6132</v>
      </c>
      <c r="D2757" t="s">
        <v>6133</v>
      </c>
      <c r="E2757" t="s">
        <v>6134</v>
      </c>
      <c r="F2757" t="s">
        <v>11513</v>
      </c>
      <c r="G2757" s="2">
        <v>32.448</v>
      </c>
      <c r="H2757" t="s">
        <v>11512</v>
      </c>
      <c r="I2757">
        <v>0.3</v>
      </c>
      <c r="K2757" s="3">
        <f t="shared" si="44"/>
        <v>0.3</v>
      </c>
      <c r="L2757" s="4">
        <v>87</v>
      </c>
      <c r="M2757">
        <v>19</v>
      </c>
      <c r="N2757" s="3">
        <v>8.1299999999999997E-2</v>
      </c>
      <c r="O2757" s="3">
        <v>0.11559999999999999</v>
      </c>
      <c r="P2757" s="4">
        <f>$L2757*IF($J2757="",$I2757,VLOOKUP($J2757,margin_ranges!$E$5:$F$10,2,FALSE))</f>
        <v>26.099999999999998</v>
      </c>
      <c r="Q2757">
        <f>SUMIF($C$2:$C$4819,$C2757,$P$2:$P7574)/SUMIF($C$2:$C$4819,$C2757,$L$2:$L$4819)</f>
        <v>0.3</v>
      </c>
    </row>
    <row r="2758" spans="1:17" hidden="1" x14ac:dyDescent="0.3">
      <c r="A2758" t="s">
        <v>11502</v>
      </c>
      <c r="B2758" t="s">
        <v>5907</v>
      </c>
      <c r="C2758" t="s">
        <v>6132</v>
      </c>
      <c r="D2758" t="s">
        <v>6135</v>
      </c>
      <c r="E2758" t="s">
        <v>6136</v>
      </c>
      <c r="F2758" t="s">
        <v>11513</v>
      </c>
      <c r="G2758" s="2">
        <v>32.448</v>
      </c>
      <c r="H2758" t="s">
        <v>11515</v>
      </c>
      <c r="I2758">
        <v>0.3</v>
      </c>
      <c r="K2758" s="3">
        <f t="shared" si="44"/>
        <v>0.3</v>
      </c>
      <c r="L2758" s="4">
        <v>192</v>
      </c>
      <c r="M2758">
        <v>42</v>
      </c>
      <c r="N2758" s="3">
        <v>0.1328</v>
      </c>
      <c r="O2758" s="3">
        <v>0.11559999999999999</v>
      </c>
      <c r="P2758" s="4">
        <f>$L2758*IF($J2758="",$I2758,VLOOKUP($J2758,margin_ranges!$E$5:$F$10,2,FALSE))</f>
        <v>57.599999999999994</v>
      </c>
      <c r="Q2758">
        <f>SUMIF($C$2:$C$4819,$C2758,$P$2:$P7575)/SUMIF($C$2:$C$4819,$C2758,$L$2:$L$4819)</f>
        <v>0.3</v>
      </c>
    </row>
    <row r="2759" spans="1:17" hidden="1" x14ac:dyDescent="0.3">
      <c r="A2759" t="s">
        <v>11502</v>
      </c>
      <c r="B2759" t="s">
        <v>5907</v>
      </c>
      <c r="C2759" t="s">
        <v>6132</v>
      </c>
      <c r="D2759" t="s">
        <v>6137</v>
      </c>
      <c r="E2759" t="s">
        <v>6138</v>
      </c>
      <c r="F2759" t="s">
        <v>11513</v>
      </c>
      <c r="G2759" s="2">
        <v>32.448</v>
      </c>
      <c r="H2759" t="s">
        <v>11512</v>
      </c>
      <c r="I2759">
        <v>0.3</v>
      </c>
      <c r="K2759" s="3">
        <f t="shared" si="44"/>
        <v>0.3</v>
      </c>
      <c r="L2759" s="4">
        <v>118</v>
      </c>
      <c r="M2759">
        <v>26</v>
      </c>
      <c r="N2759" s="3">
        <v>0.1226</v>
      </c>
      <c r="O2759" s="3">
        <v>0.11559999999999999</v>
      </c>
      <c r="P2759" s="4">
        <f>$L2759*IF($J2759="",$I2759,VLOOKUP($J2759,margin_ranges!$E$5:$F$10,2,FALSE))</f>
        <v>35.4</v>
      </c>
      <c r="Q2759">
        <f>SUMIF($C$2:$C$4819,$C2759,$P$2:$P7576)/SUMIF($C$2:$C$4819,$C2759,$L$2:$L$4819)</f>
        <v>0.3</v>
      </c>
    </row>
    <row r="2760" spans="1:17" hidden="1" x14ac:dyDescent="0.3">
      <c r="A2760" t="s">
        <v>11502</v>
      </c>
      <c r="B2760" t="s">
        <v>5907</v>
      </c>
      <c r="C2760" t="s">
        <v>6132</v>
      </c>
      <c r="D2760" s="1" t="s">
        <v>6139</v>
      </c>
      <c r="E2760" t="s">
        <v>6140</v>
      </c>
      <c r="F2760" t="s">
        <v>11513</v>
      </c>
      <c r="G2760" s="2">
        <v>32.448</v>
      </c>
      <c r="H2760" t="s">
        <v>11512</v>
      </c>
      <c r="I2760">
        <v>0.3</v>
      </c>
      <c r="K2760" s="3">
        <f t="shared" si="44"/>
        <v>0.3</v>
      </c>
      <c r="L2760" s="4">
        <v>56</v>
      </c>
      <c r="M2760">
        <v>12</v>
      </c>
      <c r="N2760" s="3">
        <v>0.1321</v>
      </c>
      <c r="O2760" s="3">
        <v>0.11559999999999999</v>
      </c>
      <c r="P2760" s="4">
        <f>$L2760*IF($J2760="",$I2760,VLOOKUP($J2760,margin_ranges!$E$5:$F$10,2,FALSE))</f>
        <v>16.8</v>
      </c>
      <c r="Q2760">
        <f>SUMIF($C$2:$C$4819,$C2760,$P$2:$P7577)/SUMIF($C$2:$C$4819,$C2760,$L$2:$L$4819)</f>
        <v>0.3</v>
      </c>
    </row>
    <row r="2761" spans="1:17" hidden="1" x14ac:dyDescent="0.3">
      <c r="A2761" t="s">
        <v>11502</v>
      </c>
      <c r="B2761" t="s">
        <v>7218</v>
      </c>
      <c r="C2761" t="s">
        <v>7219</v>
      </c>
      <c r="D2761" t="s">
        <v>7220</v>
      </c>
      <c r="E2761" t="s">
        <v>7221</v>
      </c>
      <c r="F2761" t="s">
        <v>11511</v>
      </c>
      <c r="G2761" s="2">
        <v>25.011800000000001</v>
      </c>
      <c r="H2761" t="s">
        <v>11515</v>
      </c>
      <c r="I2761">
        <v>0.3</v>
      </c>
      <c r="K2761" s="3">
        <f t="shared" si="44"/>
        <v>0.3</v>
      </c>
      <c r="L2761" s="4">
        <v>139</v>
      </c>
      <c r="M2761">
        <v>16</v>
      </c>
      <c r="N2761" s="3">
        <v>0.13059999999999999</v>
      </c>
      <c r="O2761" s="3">
        <v>0.1847</v>
      </c>
      <c r="P2761" s="4">
        <f>$L2761*IF($J2761="",$I2761,VLOOKUP($J2761,margin_ranges!$E$5:$F$10,2,FALSE))</f>
        <v>41.699999999999996</v>
      </c>
      <c r="Q2761">
        <f>SUMIF($C$2:$C$4819,$C2761,$P$2:$P7578)/SUMIF($C$2:$C$4819,$C2761,$L$2:$L$4819)</f>
        <v>0.3</v>
      </c>
    </row>
    <row r="2762" spans="1:17" hidden="1" x14ac:dyDescent="0.3">
      <c r="A2762" t="s">
        <v>11502</v>
      </c>
      <c r="B2762" t="s">
        <v>7218</v>
      </c>
      <c r="C2762" s="1" t="s">
        <v>7219</v>
      </c>
      <c r="D2762" t="s">
        <v>7222</v>
      </c>
      <c r="E2762" t="s">
        <v>7223</v>
      </c>
      <c r="F2762" t="s">
        <v>11513</v>
      </c>
      <c r="G2762" s="2">
        <v>25.011800000000001</v>
      </c>
      <c r="H2762" t="s">
        <v>11515</v>
      </c>
      <c r="I2762">
        <v>0.3</v>
      </c>
      <c r="K2762" s="3">
        <f t="shared" si="44"/>
        <v>0.3</v>
      </c>
      <c r="L2762" s="4">
        <v>740</v>
      </c>
      <c r="M2762">
        <v>84</v>
      </c>
      <c r="N2762" s="3">
        <v>0.2006</v>
      </c>
      <c r="O2762" s="3">
        <v>0.1847</v>
      </c>
      <c r="P2762" s="4">
        <f>$L2762*IF($J2762="",$I2762,VLOOKUP($J2762,margin_ranges!$E$5:$F$10,2,FALSE))</f>
        <v>222</v>
      </c>
      <c r="Q2762">
        <f>SUMIF($C$2:$C$4819,$C2762,$P$2:$P7579)/SUMIF($C$2:$C$4819,$C2762,$L$2:$L$4819)</f>
        <v>0.3</v>
      </c>
    </row>
    <row r="2763" spans="1:17" hidden="1" x14ac:dyDescent="0.3">
      <c r="A2763" t="s">
        <v>11502</v>
      </c>
      <c r="B2763" t="s">
        <v>1360</v>
      </c>
      <c r="C2763" t="s">
        <v>1971</v>
      </c>
      <c r="D2763" t="s">
        <v>1972</v>
      </c>
      <c r="E2763" t="s">
        <v>1973</v>
      </c>
      <c r="F2763" t="s">
        <v>11511</v>
      </c>
      <c r="G2763" s="2">
        <v>29</v>
      </c>
      <c r="H2763" t="s">
        <v>11512</v>
      </c>
      <c r="I2763">
        <v>0.3</v>
      </c>
      <c r="K2763" s="3">
        <f t="shared" si="44"/>
        <v>0.3</v>
      </c>
      <c r="L2763" s="4">
        <v>11</v>
      </c>
      <c r="M2763">
        <v>22</v>
      </c>
      <c r="N2763" s="3">
        <v>0.55649999999999999</v>
      </c>
      <c r="O2763" s="3">
        <v>0.55130000000000001</v>
      </c>
      <c r="P2763" s="4">
        <f>$L2763*IF($J2763="",$I2763,VLOOKUP($J2763,margin_ranges!$E$5:$F$10,2,FALSE))</f>
        <v>3.3</v>
      </c>
      <c r="Q2763">
        <f>SUMIF($C$2:$C$4819,$C2763,$P$2:$P7580)/SUMIF($C$2:$C$4819,$C2763,$L$2:$L$4819)</f>
        <v>0.3</v>
      </c>
    </row>
    <row r="2764" spans="1:17" hidden="1" x14ac:dyDescent="0.3">
      <c r="A2764" t="s">
        <v>11502</v>
      </c>
      <c r="B2764" t="s">
        <v>1360</v>
      </c>
      <c r="C2764" t="s">
        <v>1971</v>
      </c>
      <c r="D2764" t="s">
        <v>1974</v>
      </c>
      <c r="E2764" t="s">
        <v>1975</v>
      </c>
      <c r="F2764" t="s">
        <v>11511</v>
      </c>
      <c r="G2764" s="2">
        <v>29</v>
      </c>
      <c r="H2764" t="s">
        <v>11512</v>
      </c>
      <c r="I2764">
        <v>0.3</v>
      </c>
      <c r="K2764" s="3">
        <f t="shared" si="44"/>
        <v>0.3</v>
      </c>
      <c r="L2764" s="4">
        <v>8</v>
      </c>
      <c r="M2764">
        <v>15</v>
      </c>
      <c r="N2764" s="3">
        <v>0.52759999999999996</v>
      </c>
      <c r="O2764" s="3">
        <v>0.55130000000000001</v>
      </c>
      <c r="P2764" s="4">
        <f>$L2764*IF($J2764="",$I2764,VLOOKUP($J2764,margin_ranges!$E$5:$F$10,2,FALSE))</f>
        <v>2.4</v>
      </c>
      <c r="Q2764">
        <f>SUMIF($C$2:$C$4819,$C2764,$P$2:$P7581)/SUMIF($C$2:$C$4819,$C2764,$L$2:$L$4819)</f>
        <v>0.3</v>
      </c>
    </row>
    <row r="2765" spans="1:17" hidden="1" x14ac:dyDescent="0.3">
      <c r="A2765" t="s">
        <v>11502</v>
      </c>
      <c r="B2765" t="s">
        <v>1360</v>
      </c>
      <c r="C2765" t="s">
        <v>1971</v>
      </c>
      <c r="D2765" t="s">
        <v>1976</v>
      </c>
      <c r="E2765" t="s">
        <v>1977</v>
      </c>
      <c r="F2765" t="s">
        <v>11511</v>
      </c>
      <c r="G2765" s="2">
        <v>29</v>
      </c>
      <c r="H2765" t="s">
        <v>11512</v>
      </c>
      <c r="I2765">
        <v>0.3</v>
      </c>
      <c r="K2765" s="3">
        <f t="shared" si="44"/>
        <v>0.3</v>
      </c>
      <c r="L2765" s="4">
        <v>16</v>
      </c>
      <c r="M2765">
        <v>33</v>
      </c>
      <c r="N2765" s="3">
        <v>0.57079999999999997</v>
      </c>
      <c r="O2765" s="3">
        <v>0.55130000000000001</v>
      </c>
      <c r="P2765" s="4">
        <f>$L2765*IF($J2765="",$I2765,VLOOKUP($J2765,margin_ranges!$E$5:$F$10,2,FALSE))</f>
        <v>4.8</v>
      </c>
      <c r="Q2765">
        <f>SUMIF($C$2:$C$4819,$C2765,$P$2:$P7582)/SUMIF($C$2:$C$4819,$C2765,$L$2:$L$4819)</f>
        <v>0.3</v>
      </c>
    </row>
    <row r="2766" spans="1:17" hidden="1" x14ac:dyDescent="0.3">
      <c r="A2766" t="s">
        <v>11502</v>
      </c>
      <c r="B2766" t="s">
        <v>1360</v>
      </c>
      <c r="C2766" t="s">
        <v>1971</v>
      </c>
      <c r="D2766" t="s">
        <v>1978</v>
      </c>
      <c r="E2766" t="s">
        <v>1979</v>
      </c>
      <c r="F2766" t="s">
        <v>11511</v>
      </c>
      <c r="G2766" s="2">
        <v>29</v>
      </c>
      <c r="H2766" t="s">
        <v>11512</v>
      </c>
      <c r="I2766">
        <v>0.3</v>
      </c>
      <c r="K2766" s="3">
        <f t="shared" si="44"/>
        <v>0.3</v>
      </c>
      <c r="L2766" s="4">
        <v>15</v>
      </c>
      <c r="M2766">
        <v>30</v>
      </c>
      <c r="N2766" s="3">
        <v>0.54</v>
      </c>
      <c r="O2766" s="3">
        <v>0.55130000000000001</v>
      </c>
      <c r="P2766" s="4">
        <f>$L2766*IF($J2766="",$I2766,VLOOKUP($J2766,margin_ranges!$E$5:$F$10,2,FALSE))</f>
        <v>4.5</v>
      </c>
      <c r="Q2766">
        <f>SUMIF($C$2:$C$4819,$C2766,$P$2:$P7583)/SUMIF($C$2:$C$4819,$C2766,$L$2:$L$4819)</f>
        <v>0.3</v>
      </c>
    </row>
    <row r="2767" spans="1:17" hidden="1" x14ac:dyDescent="0.3">
      <c r="A2767" t="s">
        <v>11502</v>
      </c>
      <c r="B2767" t="s">
        <v>9069</v>
      </c>
      <c r="C2767" t="s">
        <v>9262</v>
      </c>
      <c r="D2767" t="s">
        <v>9263</v>
      </c>
      <c r="E2767" t="s">
        <v>9264</v>
      </c>
      <c r="F2767" t="s">
        <v>11511</v>
      </c>
      <c r="G2767" s="2">
        <v>25</v>
      </c>
      <c r="H2767" t="s">
        <v>11512</v>
      </c>
      <c r="I2767">
        <v>0.3</v>
      </c>
      <c r="K2767" s="3">
        <f t="shared" si="44"/>
        <v>0.29999999999999993</v>
      </c>
      <c r="L2767" s="4">
        <v>11</v>
      </c>
      <c r="M2767">
        <v>24</v>
      </c>
      <c r="N2767" s="3">
        <v>0.1363</v>
      </c>
      <c r="O2767" s="3">
        <v>0.11840000000000001</v>
      </c>
      <c r="P2767" s="4">
        <f>$L2767*IF($J2767="",$I2767,VLOOKUP($J2767,margin_ranges!$E$5:$F$10,2,FALSE))</f>
        <v>3.3</v>
      </c>
      <c r="Q2767">
        <f>SUMIF($C$2:$C$4819,$C2767,$P$2:$P7584)/SUMIF($C$2:$C$4819,$C2767,$L$2:$L$4819)</f>
        <v>0.29999999999999993</v>
      </c>
    </row>
    <row r="2768" spans="1:17" hidden="1" x14ac:dyDescent="0.3">
      <c r="A2768" t="s">
        <v>11502</v>
      </c>
      <c r="B2768" t="s">
        <v>9069</v>
      </c>
      <c r="C2768" t="s">
        <v>9262</v>
      </c>
      <c r="D2768" s="1" t="s">
        <v>9265</v>
      </c>
      <c r="E2768" t="s">
        <v>9266</v>
      </c>
      <c r="F2768" t="s">
        <v>11511</v>
      </c>
      <c r="G2768" s="2">
        <v>25</v>
      </c>
      <c r="H2768" t="s">
        <v>11512</v>
      </c>
      <c r="I2768">
        <v>0.3</v>
      </c>
      <c r="K2768" s="3">
        <f t="shared" si="44"/>
        <v>0.29999999999999993</v>
      </c>
      <c r="L2768" s="4">
        <v>27</v>
      </c>
      <c r="M2768">
        <v>60</v>
      </c>
      <c r="N2768" s="3">
        <v>0.1096</v>
      </c>
      <c r="O2768" s="3">
        <v>0.11840000000000001</v>
      </c>
      <c r="P2768" s="4">
        <f>$L2768*IF($J2768="",$I2768,VLOOKUP($J2768,margin_ranges!$E$5:$F$10,2,FALSE))</f>
        <v>8.1</v>
      </c>
      <c r="Q2768">
        <f>SUMIF($C$2:$C$4819,$C2768,$P$2:$P7585)/SUMIF($C$2:$C$4819,$C2768,$L$2:$L$4819)</f>
        <v>0.29999999999999993</v>
      </c>
    </row>
    <row r="2769" spans="1:17" hidden="1" x14ac:dyDescent="0.3">
      <c r="A2769" t="s">
        <v>11502</v>
      </c>
      <c r="B2769" t="s">
        <v>9069</v>
      </c>
      <c r="C2769" t="s">
        <v>9262</v>
      </c>
      <c r="D2769" t="s">
        <v>9267</v>
      </c>
      <c r="E2769" t="s">
        <v>9268</v>
      </c>
      <c r="F2769" t="s">
        <v>11511</v>
      </c>
      <c r="G2769" s="2">
        <v>25</v>
      </c>
      <c r="H2769" t="s">
        <v>11512</v>
      </c>
      <c r="I2769">
        <v>0.3</v>
      </c>
      <c r="K2769" s="3">
        <f t="shared" si="44"/>
        <v>0.29999999999999993</v>
      </c>
      <c r="L2769" s="4">
        <v>7</v>
      </c>
      <c r="M2769">
        <v>16</v>
      </c>
      <c r="N2769" s="3">
        <v>0.1535</v>
      </c>
      <c r="O2769" s="3">
        <v>0.11840000000000001</v>
      </c>
      <c r="P2769" s="4">
        <f>$L2769*IF($J2769="",$I2769,VLOOKUP($J2769,margin_ranges!$E$5:$F$10,2,FALSE))</f>
        <v>2.1</v>
      </c>
      <c r="Q2769">
        <f>SUMIF($C$2:$C$4819,$C2769,$P$2:$P7586)/SUMIF($C$2:$C$4819,$C2769,$L$2:$L$4819)</f>
        <v>0.29999999999999993</v>
      </c>
    </row>
    <row r="2770" spans="1:17" hidden="1" x14ac:dyDescent="0.3">
      <c r="A2770" t="s">
        <v>11502</v>
      </c>
      <c r="B2770" t="s">
        <v>1360</v>
      </c>
      <c r="C2770" t="s">
        <v>1980</v>
      </c>
      <c r="D2770" t="s">
        <v>1981</v>
      </c>
      <c r="E2770" t="s">
        <v>1982</v>
      </c>
      <c r="F2770" t="s">
        <v>11511</v>
      </c>
      <c r="G2770" s="2">
        <v>24.647300000000001</v>
      </c>
      <c r="H2770" t="s">
        <v>11515</v>
      </c>
      <c r="I2770">
        <v>0.3</v>
      </c>
      <c r="K2770" s="3">
        <f t="shared" si="44"/>
        <v>0.3</v>
      </c>
      <c r="L2770" s="4">
        <v>19</v>
      </c>
      <c r="M2770">
        <v>18</v>
      </c>
      <c r="N2770" s="3">
        <v>0.188</v>
      </c>
      <c r="O2770" s="3">
        <v>0.23810000000000001</v>
      </c>
      <c r="P2770" s="4">
        <f>$L2770*IF($J2770="",$I2770,VLOOKUP($J2770,margin_ranges!$E$5:$F$10,2,FALSE))</f>
        <v>5.7</v>
      </c>
      <c r="Q2770">
        <f>SUMIF($C$2:$C$4819,$C2770,$P$2:$P7587)/SUMIF($C$2:$C$4819,$C2770,$L$2:$L$4819)</f>
        <v>0.3</v>
      </c>
    </row>
    <row r="2771" spans="1:17" hidden="1" x14ac:dyDescent="0.3">
      <c r="A2771" t="s">
        <v>11502</v>
      </c>
      <c r="B2771" t="s">
        <v>1360</v>
      </c>
      <c r="C2771" t="s">
        <v>1980</v>
      </c>
      <c r="D2771" t="s">
        <v>1983</v>
      </c>
      <c r="E2771" t="s">
        <v>1984</v>
      </c>
      <c r="F2771" t="s">
        <v>11511</v>
      </c>
      <c r="G2771" s="2">
        <v>24.647300000000001</v>
      </c>
      <c r="H2771" t="s">
        <v>11515</v>
      </c>
      <c r="I2771">
        <v>0.3</v>
      </c>
      <c r="K2771" s="3">
        <f t="shared" si="44"/>
        <v>0.3</v>
      </c>
      <c r="L2771" s="4">
        <v>7</v>
      </c>
      <c r="M2771">
        <v>6</v>
      </c>
      <c r="N2771" s="3">
        <v>0.1454</v>
      </c>
      <c r="O2771" s="3">
        <v>0.23810000000000001</v>
      </c>
      <c r="P2771" s="4">
        <f>$L2771*IF($J2771="",$I2771,VLOOKUP($J2771,margin_ranges!$E$5:$F$10,2,FALSE))</f>
        <v>2.1</v>
      </c>
      <c r="Q2771">
        <f>SUMIF($C$2:$C$4819,$C2771,$P$2:$P7588)/SUMIF($C$2:$C$4819,$C2771,$L$2:$L$4819)</f>
        <v>0.3</v>
      </c>
    </row>
    <row r="2772" spans="1:17" hidden="1" x14ac:dyDescent="0.3">
      <c r="A2772" t="s">
        <v>11502</v>
      </c>
      <c r="B2772" t="s">
        <v>1360</v>
      </c>
      <c r="C2772" t="s">
        <v>1980</v>
      </c>
      <c r="D2772" s="1" t="s">
        <v>1985</v>
      </c>
      <c r="E2772" t="s">
        <v>1986</v>
      </c>
      <c r="F2772" t="s">
        <v>11511</v>
      </c>
      <c r="G2772" s="2">
        <v>24.647300000000001</v>
      </c>
      <c r="H2772" t="s">
        <v>11515</v>
      </c>
      <c r="I2772">
        <v>0.3</v>
      </c>
      <c r="K2772" s="3">
        <f t="shared" si="44"/>
        <v>0.3</v>
      </c>
      <c r="L2772" s="4">
        <v>82</v>
      </c>
      <c r="M2772">
        <v>75</v>
      </c>
      <c r="N2772" s="3">
        <v>0.27050000000000002</v>
      </c>
      <c r="O2772" s="3">
        <v>0.23810000000000001</v>
      </c>
      <c r="P2772" s="4">
        <f>$L2772*IF($J2772="",$I2772,VLOOKUP($J2772,margin_ranges!$E$5:$F$10,2,FALSE))</f>
        <v>24.599999999999998</v>
      </c>
      <c r="Q2772">
        <f>SUMIF($C$2:$C$4819,$C2772,$P$2:$P7589)/SUMIF($C$2:$C$4819,$C2772,$L$2:$L$4819)</f>
        <v>0.3</v>
      </c>
    </row>
    <row r="2773" spans="1:17" hidden="1" x14ac:dyDescent="0.3">
      <c r="A2773" t="s">
        <v>11502</v>
      </c>
      <c r="B2773" t="s">
        <v>7227</v>
      </c>
      <c r="C2773" t="s">
        <v>7234</v>
      </c>
      <c r="D2773" t="s">
        <v>7235</v>
      </c>
      <c r="E2773" t="s">
        <v>7236</v>
      </c>
      <c r="F2773" t="s">
        <v>11511</v>
      </c>
      <c r="G2773" s="2">
        <v>29.743500000000001</v>
      </c>
      <c r="H2773" t="s">
        <v>11515</v>
      </c>
      <c r="I2773">
        <v>0.3</v>
      </c>
      <c r="K2773" s="3">
        <f t="shared" si="44"/>
        <v>0.3</v>
      </c>
      <c r="L2773" s="4">
        <v>36</v>
      </c>
      <c r="M2773">
        <v>45</v>
      </c>
      <c r="N2773" s="3">
        <v>0.49969999999999998</v>
      </c>
      <c r="O2773" s="3">
        <v>0.36159999999999998</v>
      </c>
      <c r="P2773" s="4">
        <f>$L2773*IF($J2773="",$I2773,VLOOKUP($J2773,margin_ranges!$E$5:$F$10,2,FALSE))</f>
        <v>10.799999999999999</v>
      </c>
      <c r="Q2773">
        <f>SUMIF($C$2:$C$4819,$C2773,$P$2:$P7590)/SUMIF($C$2:$C$4819,$C2773,$L$2:$L$4819)</f>
        <v>0.3</v>
      </c>
    </row>
    <row r="2774" spans="1:17" hidden="1" x14ac:dyDescent="0.3">
      <c r="A2774" t="s">
        <v>11502</v>
      </c>
      <c r="B2774" t="s">
        <v>7227</v>
      </c>
      <c r="C2774" t="s">
        <v>7234</v>
      </c>
      <c r="D2774" t="s">
        <v>7237</v>
      </c>
      <c r="E2774" t="s">
        <v>7238</v>
      </c>
      <c r="F2774" t="s">
        <v>11511</v>
      </c>
      <c r="G2774" s="2">
        <v>29.743500000000001</v>
      </c>
      <c r="H2774" t="s">
        <v>11515</v>
      </c>
      <c r="I2774">
        <v>0.3</v>
      </c>
      <c r="K2774" s="3">
        <f t="shared" si="44"/>
        <v>0.3</v>
      </c>
      <c r="L2774" s="4">
        <v>40</v>
      </c>
      <c r="M2774">
        <v>50</v>
      </c>
      <c r="N2774" s="3">
        <v>0.27929999999999999</v>
      </c>
      <c r="O2774" s="3">
        <v>0.36159999999999998</v>
      </c>
      <c r="P2774" s="4">
        <f>$L2774*IF($J2774="",$I2774,VLOOKUP($J2774,margin_ranges!$E$5:$F$10,2,FALSE))</f>
        <v>12</v>
      </c>
      <c r="Q2774">
        <f>SUMIF($C$2:$C$4819,$C2774,$P$2:$P7591)/SUMIF($C$2:$C$4819,$C2774,$L$2:$L$4819)</f>
        <v>0.3</v>
      </c>
    </row>
    <row r="2775" spans="1:17" hidden="1" x14ac:dyDescent="0.3">
      <c r="A2775" t="s">
        <v>11502</v>
      </c>
      <c r="B2775" t="s">
        <v>4233</v>
      </c>
      <c r="C2775" t="s">
        <v>4234</v>
      </c>
      <c r="D2775" t="s">
        <v>4235</v>
      </c>
      <c r="E2775" t="s">
        <v>4236</v>
      </c>
      <c r="F2775" t="s">
        <v>11513</v>
      </c>
      <c r="G2775" s="2">
        <v>25</v>
      </c>
      <c r="H2775" t="s">
        <v>11512</v>
      </c>
      <c r="I2775">
        <v>0.3</v>
      </c>
      <c r="K2775" s="3">
        <f t="shared" si="44"/>
        <v>0.3</v>
      </c>
      <c r="L2775" s="4">
        <v>3018</v>
      </c>
      <c r="M2775">
        <v>48</v>
      </c>
      <c r="N2775" s="3">
        <v>0.55920000000000003</v>
      </c>
      <c r="O2775" s="3">
        <v>0.57850000000000001</v>
      </c>
      <c r="P2775" s="4">
        <f>$L2775*IF($J2775="",$I2775,VLOOKUP($J2775,margin_ranges!$E$5:$F$10,2,FALSE))</f>
        <v>905.4</v>
      </c>
      <c r="Q2775">
        <f>SUMIF($C$2:$C$4819,$C2775,$P$2:$P7592)/SUMIF($C$2:$C$4819,$C2775,$L$2:$L$4819)</f>
        <v>0.3</v>
      </c>
    </row>
    <row r="2776" spans="1:17" hidden="1" x14ac:dyDescent="0.3">
      <c r="A2776" t="s">
        <v>11502</v>
      </c>
      <c r="B2776" t="s">
        <v>4233</v>
      </c>
      <c r="C2776" t="s">
        <v>4234</v>
      </c>
      <c r="D2776" t="s">
        <v>4237</v>
      </c>
      <c r="E2776" t="s">
        <v>4238</v>
      </c>
      <c r="F2776" t="s">
        <v>11513</v>
      </c>
      <c r="G2776" s="2">
        <v>25</v>
      </c>
      <c r="H2776" t="s">
        <v>11512</v>
      </c>
      <c r="I2776">
        <v>0.3</v>
      </c>
      <c r="K2776" s="3">
        <f t="shared" si="44"/>
        <v>0.3</v>
      </c>
      <c r="L2776" s="4">
        <v>3244</v>
      </c>
      <c r="M2776">
        <v>52</v>
      </c>
      <c r="N2776" s="3">
        <v>0.59789999999999999</v>
      </c>
      <c r="O2776" s="3">
        <v>0.57850000000000001</v>
      </c>
      <c r="P2776" s="4">
        <f>$L2776*IF($J2776="",$I2776,VLOOKUP($J2776,margin_ranges!$E$5:$F$10,2,FALSE))</f>
        <v>973.19999999999993</v>
      </c>
      <c r="Q2776">
        <f>SUMIF($C$2:$C$4819,$C2776,$P$2:$P7593)/SUMIF($C$2:$C$4819,$C2776,$L$2:$L$4819)</f>
        <v>0.3</v>
      </c>
    </row>
    <row r="2777" spans="1:17" hidden="1" x14ac:dyDescent="0.3">
      <c r="A2777" t="s">
        <v>11502</v>
      </c>
      <c r="B2777" t="s">
        <v>1360</v>
      </c>
      <c r="C2777" t="s">
        <v>1987</v>
      </c>
      <c r="D2777" s="1" t="s">
        <v>1988</v>
      </c>
      <c r="E2777" t="s">
        <v>1989</v>
      </c>
      <c r="F2777" t="s">
        <v>11511</v>
      </c>
      <c r="G2777" s="2">
        <v>30.1799</v>
      </c>
      <c r="H2777" t="s">
        <v>11512</v>
      </c>
      <c r="I2777">
        <v>0.3</v>
      </c>
      <c r="K2777" s="3">
        <f t="shared" si="44"/>
        <v>0.3</v>
      </c>
      <c r="L2777" s="4">
        <v>10</v>
      </c>
      <c r="M2777">
        <v>13</v>
      </c>
      <c r="N2777" s="3">
        <v>0.41249999999999998</v>
      </c>
      <c r="O2777" s="3">
        <v>0.4743</v>
      </c>
      <c r="P2777" s="4">
        <f>$L2777*IF($J2777="",$I2777,VLOOKUP($J2777,margin_ranges!$E$5:$F$10,2,FALSE))</f>
        <v>3</v>
      </c>
      <c r="Q2777">
        <f>SUMIF($C$2:$C$4819,$C2777,$P$2:$P7594)/SUMIF($C$2:$C$4819,$C2777,$L$2:$L$4819)</f>
        <v>0.3</v>
      </c>
    </row>
    <row r="2778" spans="1:17" hidden="1" x14ac:dyDescent="0.3">
      <c r="A2778" t="s">
        <v>11502</v>
      </c>
      <c r="B2778" t="s">
        <v>1360</v>
      </c>
      <c r="C2778" t="s">
        <v>1987</v>
      </c>
      <c r="D2778" t="s">
        <v>1990</v>
      </c>
      <c r="E2778" t="s">
        <v>1991</v>
      </c>
      <c r="F2778" t="s">
        <v>11511</v>
      </c>
      <c r="G2778" s="2">
        <v>30.1799</v>
      </c>
      <c r="H2778" t="s">
        <v>11512</v>
      </c>
      <c r="I2778">
        <v>0.3</v>
      </c>
      <c r="K2778" s="3">
        <f t="shared" si="44"/>
        <v>0.3</v>
      </c>
      <c r="L2778" s="4">
        <v>11</v>
      </c>
      <c r="M2778">
        <v>14</v>
      </c>
      <c r="N2778" s="3">
        <v>0.45119999999999999</v>
      </c>
      <c r="O2778" s="3">
        <v>0.4743</v>
      </c>
      <c r="P2778" s="4">
        <f>$L2778*IF($J2778="",$I2778,VLOOKUP($J2778,margin_ranges!$E$5:$F$10,2,FALSE))</f>
        <v>3.3</v>
      </c>
      <c r="Q2778">
        <f>SUMIF($C$2:$C$4819,$C2778,$P$2:$P7595)/SUMIF($C$2:$C$4819,$C2778,$L$2:$L$4819)</f>
        <v>0.3</v>
      </c>
    </row>
    <row r="2779" spans="1:17" hidden="1" x14ac:dyDescent="0.3">
      <c r="A2779" t="s">
        <v>11502</v>
      </c>
      <c r="B2779" t="s">
        <v>1360</v>
      </c>
      <c r="C2779" t="s">
        <v>1987</v>
      </c>
      <c r="D2779" t="s">
        <v>1992</v>
      </c>
      <c r="E2779" t="s">
        <v>1993</v>
      </c>
      <c r="F2779" t="s">
        <v>11511</v>
      </c>
      <c r="G2779" s="2">
        <v>30.1799</v>
      </c>
      <c r="H2779" t="s">
        <v>11512</v>
      </c>
      <c r="I2779">
        <v>0.3</v>
      </c>
      <c r="K2779" s="3">
        <f t="shared" si="44"/>
        <v>0.3</v>
      </c>
      <c r="L2779" s="4">
        <v>26</v>
      </c>
      <c r="M2779">
        <v>33</v>
      </c>
      <c r="N2779" s="3">
        <v>0.48920000000000002</v>
      </c>
      <c r="O2779" s="3">
        <v>0.4743</v>
      </c>
      <c r="P2779" s="4">
        <f>$L2779*IF($J2779="",$I2779,VLOOKUP($J2779,margin_ranges!$E$5:$F$10,2,FALSE))</f>
        <v>7.8</v>
      </c>
      <c r="Q2779">
        <f>SUMIF($C$2:$C$4819,$C2779,$P$2:$P7596)/SUMIF($C$2:$C$4819,$C2779,$L$2:$L$4819)</f>
        <v>0.3</v>
      </c>
    </row>
    <row r="2780" spans="1:17" hidden="1" x14ac:dyDescent="0.3">
      <c r="A2780" t="s">
        <v>11502</v>
      </c>
      <c r="B2780" t="s">
        <v>1360</v>
      </c>
      <c r="C2780" t="s">
        <v>1987</v>
      </c>
      <c r="D2780" t="s">
        <v>1994</v>
      </c>
      <c r="E2780" t="s">
        <v>1995</v>
      </c>
      <c r="F2780" t="s">
        <v>11511</v>
      </c>
      <c r="G2780" s="2">
        <v>30.1799</v>
      </c>
      <c r="H2780" t="s">
        <v>11512</v>
      </c>
      <c r="I2780">
        <v>0.3</v>
      </c>
      <c r="K2780" s="3">
        <f t="shared" si="44"/>
        <v>0.3</v>
      </c>
      <c r="L2780" s="4">
        <v>31</v>
      </c>
      <c r="M2780">
        <v>39</v>
      </c>
      <c r="N2780" s="3">
        <v>0.49370000000000003</v>
      </c>
      <c r="O2780" s="3">
        <v>0.4743</v>
      </c>
      <c r="P2780" s="4">
        <f>$L2780*IF($J2780="",$I2780,VLOOKUP($J2780,margin_ranges!$E$5:$F$10,2,FALSE))</f>
        <v>9.2999999999999989</v>
      </c>
      <c r="Q2780">
        <f>SUMIF($C$2:$C$4819,$C2780,$P$2:$P7597)/SUMIF($C$2:$C$4819,$C2780,$L$2:$L$4819)</f>
        <v>0.3</v>
      </c>
    </row>
    <row r="2781" spans="1:17" hidden="1" x14ac:dyDescent="0.3">
      <c r="A2781" t="s">
        <v>11502</v>
      </c>
      <c r="B2781" t="s">
        <v>1360</v>
      </c>
      <c r="C2781" t="s">
        <v>1996</v>
      </c>
      <c r="D2781" t="s">
        <v>1997</v>
      </c>
      <c r="E2781" t="s">
        <v>1998</v>
      </c>
      <c r="F2781" t="s">
        <v>11511</v>
      </c>
      <c r="G2781" s="2">
        <v>23.545500000000001</v>
      </c>
      <c r="H2781" t="s">
        <v>11515</v>
      </c>
      <c r="I2781">
        <v>0.3</v>
      </c>
      <c r="K2781" s="3">
        <f t="shared" si="44"/>
        <v>0.3</v>
      </c>
      <c r="L2781" s="4">
        <v>144</v>
      </c>
      <c r="M2781">
        <v>24</v>
      </c>
      <c r="N2781" s="3">
        <v>0.34300000000000003</v>
      </c>
      <c r="O2781" s="3">
        <v>0.35849999999999999</v>
      </c>
      <c r="P2781" s="4">
        <f>$L2781*IF($J2781="",$I2781,VLOOKUP($J2781,margin_ranges!$E$5:$F$10,2,FALSE))</f>
        <v>43.199999999999996</v>
      </c>
      <c r="Q2781">
        <f>SUMIF($C$2:$C$4819,$C2781,$P$2:$P7598)/SUMIF($C$2:$C$4819,$C2781,$L$2:$L$4819)</f>
        <v>0.3</v>
      </c>
    </row>
    <row r="2782" spans="1:17" hidden="1" x14ac:dyDescent="0.3">
      <c r="A2782" t="s">
        <v>11502</v>
      </c>
      <c r="B2782" t="s">
        <v>1360</v>
      </c>
      <c r="C2782" t="s">
        <v>1996</v>
      </c>
      <c r="D2782" t="s">
        <v>1999</v>
      </c>
      <c r="E2782" t="s">
        <v>2000</v>
      </c>
      <c r="F2782" t="s">
        <v>11511</v>
      </c>
      <c r="G2782" s="2">
        <v>23.545500000000001</v>
      </c>
      <c r="H2782" t="s">
        <v>11512</v>
      </c>
      <c r="I2782">
        <v>0.3</v>
      </c>
      <c r="K2782" s="3">
        <f t="shared" si="44"/>
        <v>0.3</v>
      </c>
      <c r="L2782" s="4">
        <v>81</v>
      </c>
      <c r="M2782">
        <v>13</v>
      </c>
      <c r="N2782" s="3">
        <v>0.31090000000000001</v>
      </c>
      <c r="O2782" s="3">
        <v>0.35849999999999999</v>
      </c>
      <c r="P2782" s="4">
        <f>$L2782*IF($J2782="",$I2782,VLOOKUP($J2782,margin_ranges!$E$5:$F$10,2,FALSE))</f>
        <v>24.3</v>
      </c>
      <c r="Q2782">
        <f>SUMIF($C$2:$C$4819,$C2782,$P$2:$P7599)/SUMIF($C$2:$C$4819,$C2782,$L$2:$L$4819)</f>
        <v>0.3</v>
      </c>
    </row>
    <row r="2783" spans="1:17" hidden="1" x14ac:dyDescent="0.3">
      <c r="A2783" t="s">
        <v>11502</v>
      </c>
      <c r="B2783" t="s">
        <v>1360</v>
      </c>
      <c r="C2783" t="s">
        <v>1996</v>
      </c>
      <c r="D2783" t="s">
        <v>2001</v>
      </c>
      <c r="E2783" t="s">
        <v>2002</v>
      </c>
      <c r="F2783" t="s">
        <v>11511</v>
      </c>
      <c r="G2783" s="2">
        <v>23.545500000000001</v>
      </c>
      <c r="H2783" t="s">
        <v>11512</v>
      </c>
      <c r="I2783">
        <v>0.3</v>
      </c>
      <c r="K2783" s="3">
        <f t="shared" si="44"/>
        <v>0.3</v>
      </c>
      <c r="L2783" s="4">
        <v>39</v>
      </c>
      <c r="M2783">
        <v>6</v>
      </c>
      <c r="N2783" s="3">
        <v>0.26939999999999997</v>
      </c>
      <c r="O2783" s="3">
        <v>0.35849999999999999</v>
      </c>
      <c r="P2783" s="4">
        <f>$L2783*IF($J2783="",$I2783,VLOOKUP($J2783,margin_ranges!$E$5:$F$10,2,FALSE))</f>
        <v>11.7</v>
      </c>
      <c r="Q2783">
        <f>SUMIF($C$2:$C$4819,$C2783,$P$2:$P7600)/SUMIF($C$2:$C$4819,$C2783,$L$2:$L$4819)</f>
        <v>0.3</v>
      </c>
    </row>
    <row r="2784" spans="1:17" hidden="1" x14ac:dyDescent="0.3">
      <c r="A2784" t="s">
        <v>11502</v>
      </c>
      <c r="B2784" t="s">
        <v>1360</v>
      </c>
      <c r="C2784" t="s">
        <v>1996</v>
      </c>
      <c r="D2784" s="1" t="s">
        <v>2003</v>
      </c>
      <c r="E2784" t="s">
        <v>2004</v>
      </c>
      <c r="F2784" t="s">
        <v>11511</v>
      </c>
      <c r="G2784" s="2">
        <v>23.545500000000001</v>
      </c>
      <c r="H2784" t="s">
        <v>11512</v>
      </c>
      <c r="I2784">
        <v>0.3</v>
      </c>
      <c r="K2784" s="3">
        <f t="shared" si="44"/>
        <v>0.3</v>
      </c>
      <c r="L2784" s="4">
        <v>161</v>
      </c>
      <c r="M2784">
        <v>27</v>
      </c>
      <c r="N2784" s="3">
        <v>0.3821</v>
      </c>
      <c r="O2784" s="3">
        <v>0.35849999999999999</v>
      </c>
      <c r="P2784" s="4">
        <f>$L2784*IF($J2784="",$I2784,VLOOKUP($J2784,margin_ranges!$E$5:$F$10,2,FALSE))</f>
        <v>48.3</v>
      </c>
      <c r="Q2784">
        <f>SUMIF($C$2:$C$4819,$C2784,$P$2:$P7601)/SUMIF($C$2:$C$4819,$C2784,$L$2:$L$4819)</f>
        <v>0.3</v>
      </c>
    </row>
    <row r="2785" spans="1:17" hidden="1" x14ac:dyDescent="0.3">
      <c r="A2785" t="s">
        <v>11502</v>
      </c>
      <c r="B2785" t="s">
        <v>1360</v>
      </c>
      <c r="C2785" t="s">
        <v>1996</v>
      </c>
      <c r="D2785" t="s">
        <v>2005</v>
      </c>
      <c r="E2785" t="s">
        <v>2006</v>
      </c>
      <c r="F2785" t="s">
        <v>11511</v>
      </c>
      <c r="G2785" s="2">
        <v>23.545500000000001</v>
      </c>
      <c r="H2785" t="s">
        <v>11512</v>
      </c>
      <c r="I2785">
        <v>0.3</v>
      </c>
      <c r="K2785" s="3">
        <f t="shared" si="44"/>
        <v>0.3</v>
      </c>
      <c r="L2785" s="4">
        <v>179</v>
      </c>
      <c r="M2785">
        <v>30</v>
      </c>
      <c r="N2785" s="3">
        <v>0.40720000000000001</v>
      </c>
      <c r="O2785" s="3">
        <v>0.35849999999999999</v>
      </c>
      <c r="P2785" s="4">
        <f>$L2785*IF($J2785="",$I2785,VLOOKUP($J2785,margin_ranges!$E$5:$F$10,2,FALSE))</f>
        <v>53.699999999999996</v>
      </c>
      <c r="Q2785">
        <f>SUMIF($C$2:$C$4819,$C2785,$P$2:$P7602)/SUMIF($C$2:$C$4819,$C2785,$L$2:$L$4819)</f>
        <v>0.3</v>
      </c>
    </row>
    <row r="2786" spans="1:17" hidden="1" x14ac:dyDescent="0.3">
      <c r="A2786" t="s">
        <v>11502</v>
      </c>
      <c r="B2786" t="s">
        <v>8256</v>
      </c>
      <c r="C2786" t="s">
        <v>8360</v>
      </c>
      <c r="D2786" t="s">
        <v>8361</v>
      </c>
      <c r="E2786" t="s">
        <v>8362</v>
      </c>
      <c r="F2786" t="s">
        <v>11513</v>
      </c>
      <c r="G2786" s="2">
        <v>29</v>
      </c>
      <c r="H2786" t="s">
        <v>11512</v>
      </c>
      <c r="I2786">
        <v>0.3</v>
      </c>
      <c r="K2786" s="3">
        <f t="shared" si="44"/>
        <v>0.29999999999999993</v>
      </c>
      <c r="L2786" s="4">
        <v>174</v>
      </c>
      <c r="M2786">
        <v>42</v>
      </c>
      <c r="N2786" s="3">
        <v>0.1244</v>
      </c>
      <c r="O2786" s="3">
        <v>0.13919999999999999</v>
      </c>
      <c r="P2786" s="4">
        <f>$L2786*IF($J2786="",$I2786,VLOOKUP($J2786,margin_ranges!$E$5:$F$10,2,FALSE))</f>
        <v>52.199999999999996</v>
      </c>
      <c r="Q2786">
        <f>SUMIF($C$2:$C$4819,$C2786,$P$2:$P7603)/SUMIF($C$2:$C$4819,$C2786,$L$2:$L$4819)</f>
        <v>0.29999999999999993</v>
      </c>
    </row>
    <row r="2787" spans="1:17" hidden="1" x14ac:dyDescent="0.3">
      <c r="A2787" t="s">
        <v>11502</v>
      </c>
      <c r="B2787" t="s">
        <v>8256</v>
      </c>
      <c r="C2787" t="s">
        <v>8360</v>
      </c>
      <c r="D2787" t="s">
        <v>8363</v>
      </c>
      <c r="E2787" t="s">
        <v>8364</v>
      </c>
      <c r="F2787" t="s">
        <v>11511</v>
      </c>
      <c r="G2787" s="2">
        <v>29</v>
      </c>
      <c r="H2787" t="s">
        <v>11512</v>
      </c>
      <c r="I2787">
        <v>0.3</v>
      </c>
      <c r="K2787" s="3">
        <f t="shared" si="44"/>
        <v>0.29999999999999993</v>
      </c>
      <c r="L2787" s="4">
        <v>17</v>
      </c>
      <c r="M2787">
        <v>4</v>
      </c>
      <c r="N2787" s="3">
        <v>0.15790000000000001</v>
      </c>
      <c r="O2787" s="3">
        <v>0.13919999999999999</v>
      </c>
      <c r="P2787" s="4">
        <f>$L2787*IF($J2787="",$I2787,VLOOKUP($J2787,margin_ranges!$E$5:$F$10,2,FALSE))</f>
        <v>5.0999999999999996</v>
      </c>
      <c r="Q2787">
        <f>SUMIF($C$2:$C$4819,$C2787,$P$2:$P7604)/SUMIF($C$2:$C$4819,$C2787,$L$2:$L$4819)</f>
        <v>0.29999999999999993</v>
      </c>
    </row>
    <row r="2788" spans="1:17" hidden="1" x14ac:dyDescent="0.3">
      <c r="A2788" t="s">
        <v>11502</v>
      </c>
      <c r="B2788" t="s">
        <v>8256</v>
      </c>
      <c r="C2788" t="s">
        <v>8360</v>
      </c>
      <c r="D2788" t="s">
        <v>8365</v>
      </c>
      <c r="E2788" t="s">
        <v>8366</v>
      </c>
      <c r="F2788" t="s">
        <v>11513</v>
      </c>
      <c r="G2788" s="2">
        <v>29</v>
      </c>
      <c r="H2788" t="s">
        <v>11512</v>
      </c>
      <c r="I2788">
        <v>0.3</v>
      </c>
      <c r="K2788" s="3">
        <f t="shared" si="44"/>
        <v>0.29999999999999993</v>
      </c>
      <c r="L2788" s="4">
        <v>93</v>
      </c>
      <c r="M2788">
        <v>23</v>
      </c>
      <c r="N2788" s="3">
        <v>0.13</v>
      </c>
      <c r="O2788" s="3">
        <v>0.13919999999999999</v>
      </c>
      <c r="P2788" s="4">
        <f>$L2788*IF($J2788="",$I2788,VLOOKUP($J2788,margin_ranges!$E$5:$F$10,2,FALSE))</f>
        <v>27.9</v>
      </c>
      <c r="Q2788">
        <f>SUMIF($C$2:$C$4819,$C2788,$P$2:$P7605)/SUMIF($C$2:$C$4819,$C2788,$L$2:$L$4819)</f>
        <v>0.29999999999999993</v>
      </c>
    </row>
    <row r="2789" spans="1:17" hidden="1" x14ac:dyDescent="0.3">
      <c r="A2789" t="s">
        <v>11502</v>
      </c>
      <c r="B2789" t="s">
        <v>8256</v>
      </c>
      <c r="C2789" t="s">
        <v>8360</v>
      </c>
      <c r="D2789" t="s">
        <v>8367</v>
      </c>
      <c r="E2789" t="s">
        <v>8368</v>
      </c>
      <c r="F2789" t="s">
        <v>11513</v>
      </c>
      <c r="G2789" s="2">
        <v>29</v>
      </c>
      <c r="H2789" t="s">
        <v>11512</v>
      </c>
      <c r="I2789">
        <v>0.3</v>
      </c>
      <c r="K2789" s="3">
        <f t="shared" si="44"/>
        <v>0.29999999999999993</v>
      </c>
      <c r="L2789" s="4">
        <v>129</v>
      </c>
      <c r="M2789">
        <v>31</v>
      </c>
      <c r="N2789" s="3">
        <v>0.17280000000000001</v>
      </c>
      <c r="O2789" s="3">
        <v>0.13919999999999999</v>
      </c>
      <c r="P2789" s="4">
        <f>$L2789*IF($J2789="",$I2789,VLOOKUP($J2789,margin_ranges!$E$5:$F$10,2,FALSE))</f>
        <v>38.699999999999996</v>
      </c>
      <c r="Q2789">
        <f>SUMIF($C$2:$C$4819,$C2789,$P$2:$P7606)/SUMIF($C$2:$C$4819,$C2789,$L$2:$L$4819)</f>
        <v>0.29999999999999993</v>
      </c>
    </row>
    <row r="2790" spans="1:17" hidden="1" x14ac:dyDescent="0.3">
      <c r="A2790" t="s">
        <v>11502</v>
      </c>
      <c r="B2790" t="s">
        <v>3203</v>
      </c>
      <c r="C2790" t="s">
        <v>3204</v>
      </c>
      <c r="D2790" t="s">
        <v>3205</v>
      </c>
      <c r="E2790" t="s">
        <v>3206</v>
      </c>
      <c r="F2790" t="s">
        <v>11511</v>
      </c>
      <c r="G2790" s="2">
        <v>20.835999999999999</v>
      </c>
      <c r="H2790" t="s">
        <v>11515</v>
      </c>
      <c r="I2790">
        <v>0.3</v>
      </c>
      <c r="K2790" s="3">
        <f t="shared" si="44"/>
        <v>0.20853658536585368</v>
      </c>
      <c r="L2790" s="4">
        <v>7</v>
      </c>
      <c r="M2790">
        <v>8</v>
      </c>
      <c r="N2790" s="3">
        <v>0.1138</v>
      </c>
      <c r="O2790" s="3">
        <v>0.14000000000000001</v>
      </c>
      <c r="P2790" s="4">
        <f>$L2790*IF($J2790="",$I2790,VLOOKUP($J2790,margin_ranges!$E$5:$F$10,2,FALSE))</f>
        <v>2.1</v>
      </c>
      <c r="Q2790">
        <f>SUMIF($C$2:$C$4819,$C2790,$P$2:$P7607)/SUMIF($C$2:$C$4819,$C2790,$L$2:$L$4819)</f>
        <v>0.20853658536585368</v>
      </c>
    </row>
    <row r="2791" spans="1:17" hidden="1" x14ac:dyDescent="0.3">
      <c r="A2791" t="s">
        <v>11502</v>
      </c>
      <c r="B2791" t="s">
        <v>3203</v>
      </c>
      <c r="C2791" t="s">
        <v>3204</v>
      </c>
      <c r="D2791" s="1" t="s">
        <v>3207</v>
      </c>
      <c r="E2791" t="s">
        <v>3208</v>
      </c>
      <c r="F2791" t="s">
        <v>11511</v>
      </c>
      <c r="G2791" s="2">
        <v>20.835999999999999</v>
      </c>
      <c r="H2791" t="s">
        <v>11517</v>
      </c>
      <c r="I2791">
        <v>0.2</v>
      </c>
      <c r="K2791" s="3">
        <f t="shared" si="44"/>
        <v>0.20853658536585368</v>
      </c>
      <c r="L2791" s="4">
        <v>75</v>
      </c>
      <c r="M2791">
        <v>92</v>
      </c>
      <c r="N2791" s="3">
        <v>0.1424</v>
      </c>
      <c r="O2791" s="3">
        <v>0.14000000000000001</v>
      </c>
      <c r="P2791" s="4">
        <f>$L2791*IF($J2791="",$I2791,VLOOKUP($J2791,margin_ranges!$E$5:$F$10,2,FALSE))</f>
        <v>15</v>
      </c>
      <c r="Q2791">
        <f>SUMIF($C$2:$C$4819,$C2791,$P$2:$P7608)/SUMIF($C$2:$C$4819,$C2791,$L$2:$L$4819)</f>
        <v>0.20853658536585368</v>
      </c>
    </row>
    <row r="2792" spans="1:17" hidden="1" x14ac:dyDescent="0.3">
      <c r="A2792" t="s">
        <v>11502</v>
      </c>
      <c r="B2792" t="s">
        <v>5907</v>
      </c>
      <c r="C2792" t="s">
        <v>6141</v>
      </c>
      <c r="D2792" t="s">
        <v>6142</v>
      </c>
      <c r="E2792" t="s">
        <v>6143</v>
      </c>
      <c r="F2792" t="s">
        <v>11513</v>
      </c>
      <c r="G2792" s="2">
        <v>26.15</v>
      </c>
      <c r="H2792" t="s">
        <v>11512</v>
      </c>
      <c r="I2792">
        <v>0.3</v>
      </c>
      <c r="K2792" s="3">
        <f t="shared" si="44"/>
        <v>0.28907766990291262</v>
      </c>
      <c r="L2792" s="4">
        <v>178</v>
      </c>
      <c r="M2792">
        <v>43</v>
      </c>
      <c r="N2792" s="3">
        <v>0.14599999999999999</v>
      </c>
      <c r="O2792" s="3">
        <v>0.1166</v>
      </c>
      <c r="P2792" s="4">
        <f>$L2792*IF($J2792="",$I2792,VLOOKUP($J2792,margin_ranges!$E$5:$F$10,2,FALSE))</f>
        <v>53.4</v>
      </c>
      <c r="Q2792">
        <f>SUMIF($C$2:$C$4819,$C2792,$P$2:$P7609)/SUMIF($C$2:$C$4819,$C2792,$L$2:$L$4819)</f>
        <v>0.28907766990291262</v>
      </c>
    </row>
    <row r="2793" spans="1:17" hidden="1" x14ac:dyDescent="0.3">
      <c r="A2793" t="s">
        <v>11502</v>
      </c>
      <c r="B2793" t="s">
        <v>5907</v>
      </c>
      <c r="C2793" t="s">
        <v>6141</v>
      </c>
      <c r="D2793" t="s">
        <v>6144</v>
      </c>
      <c r="E2793" t="s">
        <v>6145</v>
      </c>
      <c r="F2793" t="s">
        <v>11513</v>
      </c>
      <c r="G2793" s="2">
        <v>26.15</v>
      </c>
      <c r="H2793" t="s">
        <v>11515</v>
      </c>
      <c r="I2793">
        <v>0.3</v>
      </c>
      <c r="K2793" s="3">
        <f t="shared" si="44"/>
        <v>0.28907766990291262</v>
      </c>
      <c r="L2793" s="4">
        <v>91</v>
      </c>
      <c r="M2793">
        <v>22</v>
      </c>
      <c r="N2793" s="3">
        <v>0.1164</v>
      </c>
      <c r="O2793" s="3">
        <v>0.1166</v>
      </c>
      <c r="P2793" s="4">
        <f>$L2793*IF($J2793="",$I2793,VLOOKUP($J2793,margin_ranges!$E$5:$F$10,2,FALSE))</f>
        <v>27.3</v>
      </c>
      <c r="Q2793">
        <f>SUMIF($C$2:$C$4819,$C2793,$P$2:$P7610)/SUMIF($C$2:$C$4819,$C2793,$L$2:$L$4819)</f>
        <v>0.28907766990291262</v>
      </c>
    </row>
    <row r="2794" spans="1:17" hidden="1" x14ac:dyDescent="0.3">
      <c r="A2794" t="s">
        <v>11502</v>
      </c>
      <c r="B2794" t="s">
        <v>5907</v>
      </c>
      <c r="C2794" t="s">
        <v>6141</v>
      </c>
      <c r="D2794" t="s">
        <v>6146</v>
      </c>
      <c r="E2794" t="s">
        <v>6147</v>
      </c>
      <c r="F2794" t="s">
        <v>11513</v>
      </c>
      <c r="G2794" s="2">
        <v>26.15</v>
      </c>
      <c r="H2794" t="s">
        <v>11517</v>
      </c>
      <c r="I2794">
        <v>0.2</v>
      </c>
      <c r="K2794" s="3">
        <f t="shared" si="44"/>
        <v>0.28907766990291262</v>
      </c>
      <c r="L2794" s="4">
        <v>45</v>
      </c>
      <c r="M2794">
        <v>11</v>
      </c>
      <c r="N2794" s="3">
        <v>7.46E-2</v>
      </c>
      <c r="O2794" s="3">
        <v>0.1166</v>
      </c>
      <c r="P2794" s="4">
        <f>$L2794*IF($J2794="",$I2794,VLOOKUP($J2794,margin_ranges!$E$5:$F$10,2,FALSE))</f>
        <v>9</v>
      </c>
      <c r="Q2794">
        <f>SUMIF($C$2:$C$4819,$C2794,$P$2:$P7611)/SUMIF($C$2:$C$4819,$C2794,$L$2:$L$4819)</f>
        <v>0.28907766990291262</v>
      </c>
    </row>
    <row r="2795" spans="1:17" hidden="1" x14ac:dyDescent="0.3">
      <c r="A2795" t="s">
        <v>11502</v>
      </c>
      <c r="B2795" t="s">
        <v>5907</v>
      </c>
      <c r="C2795" t="s">
        <v>6141</v>
      </c>
      <c r="D2795" t="s">
        <v>6148</v>
      </c>
      <c r="E2795" t="s">
        <v>6149</v>
      </c>
      <c r="F2795" t="s">
        <v>11513</v>
      </c>
      <c r="G2795" s="2">
        <v>26.15</v>
      </c>
      <c r="H2795" t="s">
        <v>11512</v>
      </c>
      <c r="I2795">
        <v>0.3</v>
      </c>
      <c r="K2795" s="3">
        <f t="shared" si="44"/>
        <v>0.28907766990291262</v>
      </c>
      <c r="L2795" s="4">
        <v>98</v>
      </c>
      <c r="M2795">
        <v>24</v>
      </c>
      <c r="N2795" s="3">
        <v>0.1227</v>
      </c>
      <c r="O2795" s="3">
        <v>0.1166</v>
      </c>
      <c r="P2795" s="4">
        <f>$L2795*IF($J2795="",$I2795,VLOOKUP($J2795,margin_ranges!$E$5:$F$10,2,FALSE))</f>
        <v>29.4</v>
      </c>
      <c r="Q2795">
        <f>SUMIF($C$2:$C$4819,$C2795,$P$2:$P7612)/SUMIF($C$2:$C$4819,$C2795,$L$2:$L$4819)</f>
        <v>0.28907766990291262</v>
      </c>
    </row>
    <row r="2796" spans="1:17" hidden="1" x14ac:dyDescent="0.3">
      <c r="A2796" t="s">
        <v>11502</v>
      </c>
      <c r="B2796" t="s">
        <v>41</v>
      </c>
      <c r="C2796" t="s">
        <v>55</v>
      </c>
      <c r="D2796" t="s">
        <v>56</v>
      </c>
      <c r="E2796" t="s">
        <v>57</v>
      </c>
      <c r="F2796" t="s">
        <v>11513</v>
      </c>
      <c r="G2796" s="2">
        <v>34.067599999999999</v>
      </c>
      <c r="H2796" t="s">
        <v>11515</v>
      </c>
      <c r="I2796">
        <v>0.3</v>
      </c>
      <c r="K2796" s="3">
        <f t="shared" si="44"/>
        <v>0.30000000000000004</v>
      </c>
      <c r="L2796" s="4">
        <v>293</v>
      </c>
      <c r="M2796">
        <v>63</v>
      </c>
      <c r="N2796" s="3">
        <v>0.1298</v>
      </c>
      <c r="O2796" s="3">
        <v>0.1464</v>
      </c>
      <c r="P2796" s="4">
        <f>$L2796*IF($J2796="",$I2796,VLOOKUP($J2796,margin_ranges!$E$5:$F$10,2,FALSE))</f>
        <v>87.899999999999991</v>
      </c>
      <c r="Q2796">
        <f>SUMIF($C$2:$C$4819,$C2796,$P$2:$P7613)/SUMIF($C$2:$C$4819,$C2796,$L$2:$L$4819)</f>
        <v>0.30000000000000004</v>
      </c>
    </row>
    <row r="2797" spans="1:17" hidden="1" x14ac:dyDescent="0.3">
      <c r="A2797" t="s">
        <v>11502</v>
      </c>
      <c r="B2797" t="s">
        <v>41</v>
      </c>
      <c r="C2797" t="s">
        <v>55</v>
      </c>
      <c r="D2797" t="s">
        <v>58</v>
      </c>
      <c r="E2797" t="s">
        <v>59</v>
      </c>
      <c r="F2797" t="s">
        <v>11511</v>
      </c>
      <c r="G2797" s="2">
        <v>34.067599999999999</v>
      </c>
      <c r="H2797" t="s">
        <v>11515</v>
      </c>
      <c r="I2797">
        <v>0.3</v>
      </c>
      <c r="K2797" s="3">
        <f t="shared" si="44"/>
        <v>0.30000000000000004</v>
      </c>
      <c r="L2797" s="4">
        <v>104</v>
      </c>
      <c r="M2797">
        <v>22</v>
      </c>
      <c r="N2797" s="3">
        <v>0.17430000000000001</v>
      </c>
      <c r="O2797" s="3">
        <v>0.1464</v>
      </c>
      <c r="P2797" s="4">
        <f>$L2797*IF($J2797="",$I2797,VLOOKUP($J2797,margin_ranges!$E$5:$F$10,2,FALSE))</f>
        <v>31.2</v>
      </c>
      <c r="Q2797">
        <f>SUMIF($C$2:$C$4819,$C2797,$P$2:$P7614)/SUMIF($C$2:$C$4819,$C2797,$L$2:$L$4819)</f>
        <v>0.30000000000000004</v>
      </c>
    </row>
    <row r="2798" spans="1:17" hidden="1" x14ac:dyDescent="0.3">
      <c r="A2798" t="s">
        <v>11502</v>
      </c>
      <c r="B2798" t="s">
        <v>41</v>
      </c>
      <c r="C2798" t="s">
        <v>55</v>
      </c>
      <c r="D2798" t="s">
        <v>60</v>
      </c>
      <c r="E2798" t="s">
        <v>61</v>
      </c>
      <c r="F2798" t="s">
        <v>11511</v>
      </c>
      <c r="G2798" s="2">
        <v>34.067599999999999</v>
      </c>
      <c r="H2798" t="s">
        <v>11515</v>
      </c>
      <c r="I2798">
        <v>0.3</v>
      </c>
      <c r="K2798" s="3">
        <f t="shared" si="44"/>
        <v>0.30000000000000004</v>
      </c>
      <c r="L2798" s="4">
        <v>33</v>
      </c>
      <c r="M2798">
        <v>7</v>
      </c>
      <c r="N2798" s="3">
        <v>0.23649999999999999</v>
      </c>
      <c r="O2798" s="3">
        <v>0.1464</v>
      </c>
      <c r="P2798" s="4">
        <f>$L2798*IF($J2798="",$I2798,VLOOKUP($J2798,margin_ranges!$E$5:$F$10,2,FALSE))</f>
        <v>9.9</v>
      </c>
      <c r="Q2798">
        <f>SUMIF($C$2:$C$4819,$C2798,$P$2:$P7615)/SUMIF($C$2:$C$4819,$C2798,$L$2:$L$4819)</f>
        <v>0.30000000000000004</v>
      </c>
    </row>
    <row r="2799" spans="1:17" hidden="1" x14ac:dyDescent="0.3">
      <c r="A2799" t="s">
        <v>11502</v>
      </c>
      <c r="B2799" t="s">
        <v>41</v>
      </c>
      <c r="C2799" t="s">
        <v>55</v>
      </c>
      <c r="D2799" t="s">
        <v>62</v>
      </c>
      <c r="E2799" t="s">
        <v>63</v>
      </c>
      <c r="F2799" t="s">
        <v>11511</v>
      </c>
      <c r="G2799" s="2">
        <v>34.067599999999999</v>
      </c>
      <c r="H2799" t="s">
        <v>11515</v>
      </c>
      <c r="I2799">
        <v>0.3</v>
      </c>
      <c r="K2799" s="3">
        <f t="shared" si="44"/>
        <v>0.30000000000000004</v>
      </c>
      <c r="L2799" s="4">
        <v>36</v>
      </c>
      <c r="M2799">
        <v>8</v>
      </c>
      <c r="N2799" s="3">
        <v>0.26429999999999998</v>
      </c>
      <c r="O2799" s="3">
        <v>0.1464</v>
      </c>
      <c r="P2799" s="4">
        <f>$L2799*IF($J2799="",$I2799,VLOOKUP($J2799,margin_ranges!$E$5:$F$10,2,FALSE))</f>
        <v>10.799999999999999</v>
      </c>
      <c r="Q2799">
        <f>SUMIF($C$2:$C$4819,$C2799,$P$2:$P7616)/SUMIF($C$2:$C$4819,$C2799,$L$2:$L$4819)</f>
        <v>0.30000000000000004</v>
      </c>
    </row>
    <row r="2800" spans="1:17" hidden="1" x14ac:dyDescent="0.3">
      <c r="A2800" t="s">
        <v>11502</v>
      </c>
      <c r="B2800" t="s">
        <v>9069</v>
      </c>
      <c r="C2800" t="s">
        <v>9269</v>
      </c>
      <c r="D2800" t="s">
        <v>9270</v>
      </c>
      <c r="E2800" t="s">
        <v>9271</v>
      </c>
      <c r="F2800" t="s">
        <v>11511</v>
      </c>
      <c r="G2800" s="2">
        <v>25.0383</v>
      </c>
      <c r="H2800" t="s">
        <v>11512</v>
      </c>
      <c r="I2800">
        <v>0.3</v>
      </c>
      <c r="K2800" s="3">
        <f t="shared" si="44"/>
        <v>0.3</v>
      </c>
      <c r="L2800" s="4">
        <v>39</v>
      </c>
      <c r="M2800">
        <v>36</v>
      </c>
      <c r="N2800" s="3">
        <v>4.8300000000000003E-2</v>
      </c>
      <c r="O2800" s="3">
        <v>5.67E-2</v>
      </c>
      <c r="P2800" s="4">
        <f>$L2800*IF($J2800="",$I2800,VLOOKUP($J2800,margin_ranges!$E$5:$F$10,2,FALSE))</f>
        <v>11.7</v>
      </c>
      <c r="Q2800">
        <f>SUMIF($C$2:$C$4819,$C2800,$P$2:$P7617)/SUMIF($C$2:$C$4819,$C2800,$L$2:$L$4819)</f>
        <v>0.3</v>
      </c>
    </row>
    <row r="2801" spans="1:17" hidden="1" x14ac:dyDescent="0.3">
      <c r="A2801" t="s">
        <v>11502</v>
      </c>
      <c r="B2801" t="s">
        <v>9069</v>
      </c>
      <c r="C2801" t="s">
        <v>9269</v>
      </c>
      <c r="D2801" t="s">
        <v>9272</v>
      </c>
      <c r="E2801" t="s">
        <v>9273</v>
      </c>
      <c r="F2801" t="s">
        <v>11511</v>
      </c>
      <c r="G2801" s="2">
        <v>25.0383</v>
      </c>
      <c r="H2801" t="s">
        <v>11512</v>
      </c>
      <c r="I2801">
        <v>0.3</v>
      </c>
      <c r="K2801" s="3">
        <f t="shared" si="44"/>
        <v>0.3</v>
      </c>
      <c r="L2801" s="4">
        <v>47</v>
      </c>
      <c r="M2801">
        <v>44</v>
      </c>
      <c r="N2801" s="3">
        <v>9.6799999999999997E-2</v>
      </c>
      <c r="O2801" s="3">
        <v>5.67E-2</v>
      </c>
      <c r="P2801" s="4">
        <f>$L2801*IF($J2801="",$I2801,VLOOKUP($J2801,margin_ranges!$E$5:$F$10,2,FALSE))</f>
        <v>14.1</v>
      </c>
      <c r="Q2801">
        <f>SUMIF($C$2:$C$4819,$C2801,$P$2:$P7618)/SUMIF($C$2:$C$4819,$C2801,$L$2:$L$4819)</f>
        <v>0.3</v>
      </c>
    </row>
    <row r="2802" spans="1:17" hidden="1" x14ac:dyDescent="0.3">
      <c r="A2802" t="s">
        <v>11502</v>
      </c>
      <c r="B2802" t="s">
        <v>9069</v>
      </c>
      <c r="C2802" t="s">
        <v>9269</v>
      </c>
      <c r="D2802" t="s">
        <v>9274</v>
      </c>
      <c r="E2802" t="s">
        <v>9275</v>
      </c>
      <c r="F2802" t="s">
        <v>11511</v>
      </c>
      <c r="G2802" s="2">
        <v>25.0383</v>
      </c>
      <c r="H2802" t="s">
        <v>11512</v>
      </c>
      <c r="I2802">
        <v>0.3</v>
      </c>
      <c r="K2802" s="3">
        <f t="shared" si="44"/>
        <v>0.3</v>
      </c>
      <c r="L2802" s="4">
        <v>14</v>
      </c>
      <c r="M2802">
        <v>13</v>
      </c>
      <c r="N2802" s="3">
        <v>5.7000000000000002E-2</v>
      </c>
      <c r="O2802" s="3">
        <v>5.67E-2</v>
      </c>
      <c r="P2802" s="4">
        <f>$L2802*IF($J2802="",$I2802,VLOOKUP($J2802,margin_ranges!$E$5:$F$10,2,FALSE))</f>
        <v>4.2</v>
      </c>
      <c r="Q2802">
        <f>SUMIF($C$2:$C$4819,$C2802,$P$2:$P7619)/SUMIF($C$2:$C$4819,$C2802,$L$2:$L$4819)</f>
        <v>0.3</v>
      </c>
    </row>
    <row r="2803" spans="1:17" hidden="1" x14ac:dyDescent="0.3">
      <c r="A2803" t="s">
        <v>11502</v>
      </c>
      <c r="B2803" t="s">
        <v>9013</v>
      </c>
      <c r="C2803" t="s">
        <v>9028</v>
      </c>
      <c r="D2803" t="s">
        <v>9029</v>
      </c>
      <c r="E2803" t="s">
        <v>9030</v>
      </c>
      <c r="F2803" t="s">
        <v>11513</v>
      </c>
      <c r="G2803" s="2">
        <v>25</v>
      </c>
      <c r="H2803" t="s">
        <v>11515</v>
      </c>
      <c r="I2803">
        <v>0.3</v>
      </c>
      <c r="K2803" s="3">
        <f t="shared" si="44"/>
        <v>0.3</v>
      </c>
      <c r="L2803" s="4">
        <v>6640</v>
      </c>
      <c r="M2803">
        <v>35</v>
      </c>
      <c r="N2803" s="3">
        <v>0.46150000000000002</v>
      </c>
      <c r="O2803" s="3">
        <v>0.40710000000000002</v>
      </c>
      <c r="P2803" s="4">
        <f>$L2803*IF($J2803="",$I2803,VLOOKUP($J2803,margin_ranges!$E$5:$F$10,2,FALSE))</f>
        <v>1992</v>
      </c>
      <c r="Q2803">
        <f>SUMIF($C$2:$C$4819,$C2803,$P$2:$P7620)/SUMIF($C$2:$C$4819,$C2803,$L$2:$L$4819)</f>
        <v>0.3</v>
      </c>
    </row>
    <row r="2804" spans="1:17" hidden="1" x14ac:dyDescent="0.3">
      <c r="A2804" t="s">
        <v>11502</v>
      </c>
      <c r="B2804" t="s">
        <v>9013</v>
      </c>
      <c r="C2804" t="s">
        <v>9028</v>
      </c>
      <c r="D2804" t="s">
        <v>9031</v>
      </c>
      <c r="E2804" t="s">
        <v>9032</v>
      </c>
      <c r="F2804" t="s">
        <v>11513</v>
      </c>
      <c r="G2804" s="2">
        <v>25</v>
      </c>
      <c r="H2804" t="s">
        <v>11515</v>
      </c>
      <c r="I2804">
        <v>0.3</v>
      </c>
      <c r="K2804" s="3">
        <f t="shared" si="44"/>
        <v>0.3</v>
      </c>
      <c r="L2804" s="4">
        <v>12468</v>
      </c>
      <c r="M2804">
        <v>65</v>
      </c>
      <c r="N2804" s="3">
        <v>0.34860000000000002</v>
      </c>
      <c r="O2804" s="3">
        <v>0.40710000000000002</v>
      </c>
      <c r="P2804" s="4">
        <f>$L2804*IF($J2804="",$I2804,VLOOKUP($J2804,margin_ranges!$E$5:$F$10,2,FALSE))</f>
        <v>3740.3999999999996</v>
      </c>
      <c r="Q2804">
        <f>SUMIF($C$2:$C$4819,$C2804,$P$2:$P7621)/SUMIF($C$2:$C$4819,$C2804,$L$2:$L$4819)</f>
        <v>0.3</v>
      </c>
    </row>
    <row r="2805" spans="1:17" hidden="1" x14ac:dyDescent="0.3">
      <c r="A2805" t="s">
        <v>11502</v>
      </c>
      <c r="B2805" t="s">
        <v>5007</v>
      </c>
      <c r="C2805" t="s">
        <v>5081</v>
      </c>
      <c r="D2805" t="s">
        <v>5082</v>
      </c>
      <c r="E2805" t="s">
        <v>5083</v>
      </c>
      <c r="F2805" t="s">
        <v>11511</v>
      </c>
      <c r="G2805" s="2">
        <v>17.924600000000002</v>
      </c>
      <c r="H2805" t="s">
        <v>11512</v>
      </c>
      <c r="I2805">
        <v>0.3</v>
      </c>
      <c r="K2805" s="3">
        <f t="shared" si="44"/>
        <v>0.3</v>
      </c>
      <c r="L2805" s="4">
        <v>43</v>
      </c>
      <c r="M2805">
        <v>92</v>
      </c>
      <c r="N2805" s="3">
        <v>0.1545</v>
      </c>
      <c r="O2805" s="3">
        <v>0.14910000000000001</v>
      </c>
      <c r="P2805" s="4">
        <f>$L2805*IF($J2805="",$I2805,VLOOKUP($J2805,margin_ranges!$E$5:$F$10,2,FALSE))</f>
        <v>12.9</v>
      </c>
      <c r="Q2805">
        <f>SUMIF($C$2:$C$4819,$C2805,$P$2:$P7622)/SUMIF($C$2:$C$4819,$C2805,$L$2:$L$4819)</f>
        <v>0.3</v>
      </c>
    </row>
    <row r="2806" spans="1:17" hidden="1" x14ac:dyDescent="0.3">
      <c r="A2806" t="s">
        <v>11502</v>
      </c>
      <c r="B2806" t="s">
        <v>1360</v>
      </c>
      <c r="C2806" t="s">
        <v>2007</v>
      </c>
      <c r="D2806" t="s">
        <v>2008</v>
      </c>
      <c r="E2806" t="s">
        <v>2009</v>
      </c>
      <c r="F2806" t="s">
        <v>11511</v>
      </c>
      <c r="G2806" s="2">
        <v>30.6998</v>
      </c>
      <c r="H2806" t="s">
        <v>11516</v>
      </c>
      <c r="I2806">
        <v>0.43</v>
      </c>
      <c r="K2806" s="3">
        <f t="shared" si="44"/>
        <v>0.37975675675675674</v>
      </c>
      <c r="L2806" s="4">
        <v>454</v>
      </c>
      <c r="M2806">
        <v>61</v>
      </c>
      <c r="N2806" s="3">
        <v>0.49459999999999998</v>
      </c>
      <c r="O2806" s="3">
        <v>0.4929</v>
      </c>
      <c r="P2806" s="4">
        <f>$L2806*IF($J2806="",$I2806,VLOOKUP($J2806,margin_ranges!$E$5:$F$10,2,FALSE))</f>
        <v>195.22</v>
      </c>
      <c r="Q2806">
        <f>SUMIF($C$2:$C$4819,$C2806,$P$2:$P7623)/SUMIF($C$2:$C$4819,$C2806,$L$2:$L$4819)</f>
        <v>0.37975675675675674</v>
      </c>
    </row>
    <row r="2807" spans="1:17" hidden="1" x14ac:dyDescent="0.3">
      <c r="A2807" t="s">
        <v>11502</v>
      </c>
      <c r="B2807" t="s">
        <v>1360</v>
      </c>
      <c r="C2807" t="s">
        <v>2007</v>
      </c>
      <c r="D2807" s="1" t="s">
        <v>2010</v>
      </c>
      <c r="E2807" t="s">
        <v>2011</v>
      </c>
      <c r="F2807" t="s">
        <v>11511</v>
      </c>
      <c r="G2807" s="2">
        <v>30.6998</v>
      </c>
      <c r="H2807" t="s">
        <v>11512</v>
      </c>
      <c r="I2807">
        <v>0.3</v>
      </c>
      <c r="K2807" s="3">
        <f t="shared" si="44"/>
        <v>0.37975675675675674</v>
      </c>
      <c r="L2807" s="4">
        <v>267</v>
      </c>
      <c r="M2807">
        <v>36</v>
      </c>
      <c r="N2807" s="3">
        <v>0.49430000000000002</v>
      </c>
      <c r="O2807" s="3">
        <v>0.4929</v>
      </c>
      <c r="P2807" s="4">
        <f>$L2807*IF($J2807="",$I2807,VLOOKUP($J2807,margin_ranges!$E$5:$F$10,2,FALSE))</f>
        <v>80.099999999999994</v>
      </c>
      <c r="Q2807">
        <f>SUMIF($C$2:$C$4819,$C2807,$P$2:$P7624)/SUMIF($C$2:$C$4819,$C2807,$L$2:$L$4819)</f>
        <v>0.37975675675675674</v>
      </c>
    </row>
    <row r="2808" spans="1:17" hidden="1" x14ac:dyDescent="0.3">
      <c r="A2808" t="s">
        <v>11502</v>
      </c>
      <c r="B2808" t="s">
        <v>1360</v>
      </c>
      <c r="C2808" t="s">
        <v>2007</v>
      </c>
      <c r="D2808" t="s">
        <v>2012</v>
      </c>
      <c r="E2808" t="s">
        <v>2013</v>
      </c>
      <c r="F2808" t="s">
        <v>11511</v>
      </c>
      <c r="G2808" s="2">
        <v>30.6998</v>
      </c>
      <c r="H2808" t="s">
        <v>11512</v>
      </c>
      <c r="I2808">
        <v>0.3</v>
      </c>
      <c r="K2808" s="3">
        <f t="shared" si="44"/>
        <v>0.37975675675675674</v>
      </c>
      <c r="L2808" s="4">
        <v>19</v>
      </c>
      <c r="M2808">
        <v>3</v>
      </c>
      <c r="N2808" s="3">
        <v>0.44869999999999999</v>
      </c>
      <c r="O2808" s="3">
        <v>0.4929</v>
      </c>
      <c r="P2808" s="4">
        <f>$L2808*IF($J2808="",$I2808,VLOOKUP($J2808,margin_ranges!$E$5:$F$10,2,FALSE))</f>
        <v>5.7</v>
      </c>
      <c r="Q2808">
        <f>SUMIF($C$2:$C$4819,$C2808,$P$2:$P7625)/SUMIF($C$2:$C$4819,$C2808,$L$2:$L$4819)</f>
        <v>0.37975675675675674</v>
      </c>
    </row>
    <row r="2809" spans="1:17" hidden="1" x14ac:dyDescent="0.3">
      <c r="A2809" t="s">
        <v>11502</v>
      </c>
      <c r="B2809" t="s">
        <v>8992</v>
      </c>
      <c r="C2809" t="s">
        <v>9003</v>
      </c>
      <c r="D2809" t="s">
        <v>9004</v>
      </c>
      <c r="E2809" t="s">
        <v>9005</v>
      </c>
      <c r="F2809" t="s">
        <v>11513</v>
      </c>
      <c r="G2809" s="2">
        <v>19</v>
      </c>
      <c r="H2809" t="s">
        <v>11515</v>
      </c>
      <c r="I2809">
        <v>0.3</v>
      </c>
      <c r="K2809" s="3">
        <f t="shared" si="44"/>
        <v>0.3</v>
      </c>
      <c r="L2809" s="4">
        <v>29816</v>
      </c>
      <c r="M2809">
        <v>100</v>
      </c>
      <c r="N2809" s="3">
        <v>0.21129999999999999</v>
      </c>
      <c r="O2809" s="3">
        <v>0.21129999999999999</v>
      </c>
      <c r="P2809" s="4">
        <f>$L2809*IF($J2809="",$I2809,VLOOKUP($J2809,margin_ranges!$E$5:$F$10,2,FALSE))</f>
        <v>8944.7999999999993</v>
      </c>
      <c r="Q2809">
        <f>SUMIF($C$2:$C$4819,$C2809,$P$2:$P7626)/SUMIF($C$2:$C$4819,$C2809,$L$2:$L$4819)</f>
        <v>0.3</v>
      </c>
    </row>
    <row r="2810" spans="1:17" hidden="1" x14ac:dyDescent="0.3">
      <c r="A2810" t="s">
        <v>11502</v>
      </c>
      <c r="B2810" t="s">
        <v>7239</v>
      </c>
      <c r="C2810" t="s">
        <v>7240</v>
      </c>
      <c r="D2810" t="s">
        <v>7241</v>
      </c>
      <c r="E2810" t="s">
        <v>7242</v>
      </c>
      <c r="F2810" t="s">
        <v>11513</v>
      </c>
      <c r="G2810" s="2">
        <v>33</v>
      </c>
      <c r="H2810" t="s">
        <v>11514</v>
      </c>
      <c r="I2810">
        <v>0.43</v>
      </c>
      <c r="K2810" s="3">
        <f t="shared" si="44"/>
        <v>0.43</v>
      </c>
      <c r="L2810" s="4">
        <v>286</v>
      </c>
      <c r="M2810">
        <v>16</v>
      </c>
      <c r="N2810" s="3">
        <v>4.6100000000000002E-2</v>
      </c>
      <c r="O2810" s="3">
        <v>4.5100000000000001E-2</v>
      </c>
      <c r="P2810" s="4">
        <f>$L2810*IF($J2810="",$I2810,VLOOKUP($J2810,margin_ranges!$E$5:$F$10,2,FALSE))</f>
        <v>122.98</v>
      </c>
      <c r="Q2810">
        <f>SUMIF($C$2:$C$4819,$C2810,$P$2:$P7627)/SUMIF($C$2:$C$4819,$C2810,$L$2:$L$4819)</f>
        <v>0.43</v>
      </c>
    </row>
    <row r="2811" spans="1:17" hidden="1" x14ac:dyDescent="0.3">
      <c r="A2811" t="s">
        <v>11502</v>
      </c>
      <c r="B2811" t="s">
        <v>7239</v>
      </c>
      <c r="C2811" t="s">
        <v>7240</v>
      </c>
      <c r="D2811" t="s">
        <v>7243</v>
      </c>
      <c r="E2811" t="s">
        <v>7244</v>
      </c>
      <c r="F2811" t="s">
        <v>11513</v>
      </c>
      <c r="G2811" s="2">
        <v>33</v>
      </c>
      <c r="H2811" t="s">
        <v>11514</v>
      </c>
      <c r="I2811">
        <v>0.43</v>
      </c>
      <c r="K2811" s="3">
        <f t="shared" si="44"/>
        <v>0.43</v>
      </c>
      <c r="L2811" s="4">
        <v>290</v>
      </c>
      <c r="M2811">
        <v>17</v>
      </c>
      <c r="N2811" s="3">
        <v>4.6199999999999998E-2</v>
      </c>
      <c r="O2811" s="3">
        <v>4.5100000000000001E-2</v>
      </c>
      <c r="P2811" s="4">
        <f>$L2811*IF($J2811="",$I2811,VLOOKUP($J2811,margin_ranges!$E$5:$F$10,2,FALSE))</f>
        <v>124.7</v>
      </c>
      <c r="Q2811">
        <f>SUMIF($C$2:$C$4819,$C2811,$P$2:$P7628)/SUMIF($C$2:$C$4819,$C2811,$L$2:$L$4819)</f>
        <v>0.43</v>
      </c>
    </row>
    <row r="2812" spans="1:17" hidden="1" x14ac:dyDescent="0.3">
      <c r="A2812" t="s">
        <v>11502</v>
      </c>
      <c r="B2812" t="s">
        <v>7239</v>
      </c>
      <c r="C2812" t="s">
        <v>7240</v>
      </c>
      <c r="D2812" t="s">
        <v>7245</v>
      </c>
      <c r="E2812" t="s">
        <v>7246</v>
      </c>
      <c r="F2812" t="s">
        <v>11513</v>
      </c>
      <c r="G2812" s="2">
        <v>33</v>
      </c>
      <c r="H2812" t="s">
        <v>11514</v>
      </c>
      <c r="I2812">
        <v>0.43</v>
      </c>
      <c r="K2812" s="3">
        <f t="shared" si="44"/>
        <v>0.43</v>
      </c>
      <c r="L2812" s="4">
        <v>272</v>
      </c>
      <c r="M2812">
        <v>16</v>
      </c>
      <c r="N2812" s="3">
        <v>4.2000000000000003E-2</v>
      </c>
      <c r="O2812" s="3">
        <v>4.5100000000000001E-2</v>
      </c>
      <c r="P2812" s="4">
        <f>$L2812*IF($J2812="",$I2812,VLOOKUP($J2812,margin_ranges!$E$5:$F$10,2,FALSE))</f>
        <v>116.96</v>
      </c>
      <c r="Q2812">
        <f>SUMIF($C$2:$C$4819,$C2812,$P$2:$P7629)/SUMIF($C$2:$C$4819,$C2812,$L$2:$L$4819)</f>
        <v>0.43</v>
      </c>
    </row>
    <row r="2813" spans="1:17" hidden="1" x14ac:dyDescent="0.3">
      <c r="A2813" t="s">
        <v>11502</v>
      </c>
      <c r="B2813" t="s">
        <v>7239</v>
      </c>
      <c r="C2813" t="s">
        <v>7240</v>
      </c>
      <c r="D2813" t="s">
        <v>7247</v>
      </c>
      <c r="E2813" t="s">
        <v>7248</v>
      </c>
      <c r="F2813" t="s">
        <v>11513</v>
      </c>
      <c r="G2813" s="2">
        <v>33</v>
      </c>
      <c r="H2813" t="s">
        <v>11514</v>
      </c>
      <c r="I2813">
        <v>0.43</v>
      </c>
      <c r="K2813" s="3">
        <f t="shared" si="44"/>
        <v>0.43</v>
      </c>
      <c r="L2813" s="4">
        <v>319</v>
      </c>
      <c r="M2813">
        <v>18</v>
      </c>
      <c r="N2813" s="3">
        <v>4.7500000000000001E-2</v>
      </c>
      <c r="O2813" s="3">
        <v>4.5100000000000001E-2</v>
      </c>
      <c r="P2813" s="4">
        <f>$L2813*IF($J2813="",$I2813,VLOOKUP($J2813,margin_ranges!$E$5:$F$10,2,FALSE))</f>
        <v>137.16999999999999</v>
      </c>
      <c r="Q2813">
        <f>SUMIF($C$2:$C$4819,$C2813,$P$2:$P7630)/SUMIF($C$2:$C$4819,$C2813,$L$2:$L$4819)</f>
        <v>0.43</v>
      </c>
    </row>
    <row r="2814" spans="1:17" hidden="1" x14ac:dyDescent="0.3">
      <c r="A2814" t="s">
        <v>11502</v>
      </c>
      <c r="B2814" t="s">
        <v>7239</v>
      </c>
      <c r="C2814" t="s">
        <v>7240</v>
      </c>
      <c r="D2814" t="s">
        <v>7249</v>
      </c>
      <c r="E2814" t="s">
        <v>7244</v>
      </c>
      <c r="F2814" t="s">
        <v>11511</v>
      </c>
      <c r="G2814" s="2">
        <v>33</v>
      </c>
      <c r="H2814" t="s">
        <v>11514</v>
      </c>
      <c r="I2814">
        <v>0.43</v>
      </c>
      <c r="K2814" s="3">
        <f t="shared" si="44"/>
        <v>0.43</v>
      </c>
      <c r="L2814" s="4">
        <v>297</v>
      </c>
      <c r="M2814">
        <v>17</v>
      </c>
      <c r="N2814" s="3">
        <v>4.7399999999999998E-2</v>
      </c>
      <c r="O2814" s="3">
        <v>4.5100000000000001E-2</v>
      </c>
      <c r="P2814" s="4">
        <f>$L2814*IF($J2814="",$I2814,VLOOKUP($J2814,margin_ranges!$E$5:$F$10,2,FALSE))</f>
        <v>127.71</v>
      </c>
      <c r="Q2814">
        <f>SUMIF($C$2:$C$4819,$C2814,$P$2:$P7631)/SUMIF($C$2:$C$4819,$C2814,$L$2:$L$4819)</f>
        <v>0.43</v>
      </c>
    </row>
    <row r="2815" spans="1:17" hidden="1" x14ac:dyDescent="0.3">
      <c r="A2815" t="s">
        <v>11502</v>
      </c>
      <c r="B2815" t="s">
        <v>7239</v>
      </c>
      <c r="C2815" t="s">
        <v>7240</v>
      </c>
      <c r="D2815" t="s">
        <v>7250</v>
      </c>
      <c r="E2815" t="s">
        <v>7248</v>
      </c>
      <c r="F2815" t="s">
        <v>11511</v>
      </c>
      <c r="G2815" s="2">
        <v>33</v>
      </c>
      <c r="H2815" t="s">
        <v>11514</v>
      </c>
      <c r="I2815">
        <v>0.43</v>
      </c>
      <c r="K2815" s="3">
        <f t="shared" si="44"/>
        <v>0.43</v>
      </c>
      <c r="L2815" s="4">
        <v>283</v>
      </c>
      <c r="M2815">
        <v>16</v>
      </c>
      <c r="N2815" s="3">
        <v>4.1599999999999998E-2</v>
      </c>
      <c r="O2815" s="3">
        <v>4.5100000000000001E-2</v>
      </c>
      <c r="P2815" s="4">
        <f>$L2815*IF($J2815="",$I2815,VLOOKUP($J2815,margin_ranges!$E$5:$F$10,2,FALSE))</f>
        <v>121.69</v>
      </c>
      <c r="Q2815">
        <f>SUMIF($C$2:$C$4819,$C2815,$P$2:$P7632)/SUMIF($C$2:$C$4819,$C2815,$L$2:$L$4819)</f>
        <v>0.43</v>
      </c>
    </row>
    <row r="2816" spans="1:17" hidden="1" x14ac:dyDescent="0.3">
      <c r="A2816" t="s">
        <v>11502</v>
      </c>
      <c r="B2816" t="s">
        <v>2788</v>
      </c>
      <c r="C2816" t="s">
        <v>2820</v>
      </c>
      <c r="D2816" t="s">
        <v>2821</v>
      </c>
      <c r="E2816" t="s">
        <v>2822</v>
      </c>
      <c r="F2816" t="s">
        <v>11511</v>
      </c>
      <c r="G2816" s="2">
        <v>28.959</v>
      </c>
      <c r="H2816" t="s">
        <v>11512</v>
      </c>
      <c r="I2816">
        <v>0.3</v>
      </c>
      <c r="K2816" s="3">
        <f t="shared" si="44"/>
        <v>0.3</v>
      </c>
      <c r="L2816" s="4">
        <v>149</v>
      </c>
      <c r="M2816">
        <v>35</v>
      </c>
      <c r="N2816" s="3">
        <v>0.1545</v>
      </c>
      <c r="O2816" s="3">
        <v>0.1593</v>
      </c>
      <c r="P2816" s="4">
        <f>$L2816*IF($J2816="",$I2816,VLOOKUP($J2816,margin_ranges!$E$5:$F$10,2,FALSE))</f>
        <v>44.699999999999996</v>
      </c>
      <c r="Q2816">
        <f>SUMIF($C$2:$C$4819,$C2816,$P$2:$P7633)/SUMIF($C$2:$C$4819,$C2816,$L$2:$L$4819)</f>
        <v>0.3</v>
      </c>
    </row>
    <row r="2817" spans="1:17" hidden="1" x14ac:dyDescent="0.3">
      <c r="A2817" t="s">
        <v>11502</v>
      </c>
      <c r="B2817" t="s">
        <v>2788</v>
      </c>
      <c r="C2817" t="s">
        <v>2820</v>
      </c>
      <c r="D2817" t="s">
        <v>2823</v>
      </c>
      <c r="E2817" t="s">
        <v>2824</v>
      </c>
      <c r="F2817" t="s">
        <v>11511</v>
      </c>
      <c r="G2817" s="2">
        <v>28.959</v>
      </c>
      <c r="H2817" t="s">
        <v>11512</v>
      </c>
      <c r="I2817">
        <v>0.3</v>
      </c>
      <c r="K2817" s="3">
        <f t="shared" si="44"/>
        <v>0.3</v>
      </c>
      <c r="L2817" s="4">
        <v>205</v>
      </c>
      <c r="M2817">
        <v>48</v>
      </c>
      <c r="N2817" s="3">
        <v>0.17580000000000001</v>
      </c>
      <c r="O2817" s="3">
        <v>0.1593</v>
      </c>
      <c r="P2817" s="4">
        <f>$L2817*IF($J2817="",$I2817,VLOOKUP($J2817,margin_ranges!$E$5:$F$10,2,FALSE))</f>
        <v>61.5</v>
      </c>
      <c r="Q2817">
        <f>SUMIF($C$2:$C$4819,$C2817,$P$2:$P7634)/SUMIF($C$2:$C$4819,$C2817,$L$2:$L$4819)</f>
        <v>0.3</v>
      </c>
    </row>
    <row r="2818" spans="1:17" hidden="1" x14ac:dyDescent="0.3">
      <c r="A2818" t="s">
        <v>11502</v>
      </c>
      <c r="B2818" t="s">
        <v>2788</v>
      </c>
      <c r="C2818" t="s">
        <v>2820</v>
      </c>
      <c r="D2818" t="s">
        <v>2825</v>
      </c>
      <c r="E2818" t="s">
        <v>2826</v>
      </c>
      <c r="F2818" t="s">
        <v>11511</v>
      </c>
      <c r="G2818" s="2">
        <v>28.959</v>
      </c>
      <c r="H2818" t="s">
        <v>11512</v>
      </c>
      <c r="I2818">
        <v>0.3</v>
      </c>
      <c r="K2818" s="3">
        <f t="shared" si="44"/>
        <v>0.3</v>
      </c>
      <c r="L2818" s="4">
        <v>73</v>
      </c>
      <c r="M2818">
        <v>17</v>
      </c>
      <c r="N2818" s="3">
        <v>0.1363</v>
      </c>
      <c r="O2818" s="3">
        <v>0.1593</v>
      </c>
      <c r="P2818" s="4">
        <f>$L2818*IF($J2818="",$I2818,VLOOKUP($J2818,margin_ranges!$E$5:$F$10,2,FALSE))</f>
        <v>21.9</v>
      </c>
      <c r="Q2818">
        <f>SUMIF($C$2:$C$4819,$C2818,$P$2:$P7635)/SUMIF($C$2:$C$4819,$C2818,$L$2:$L$4819)</f>
        <v>0.3</v>
      </c>
    </row>
    <row r="2819" spans="1:17" hidden="1" x14ac:dyDescent="0.3">
      <c r="A2819" t="s">
        <v>11502</v>
      </c>
      <c r="B2819" t="s">
        <v>7529</v>
      </c>
      <c r="C2819" t="s">
        <v>7530</v>
      </c>
      <c r="D2819" t="s">
        <v>7531</v>
      </c>
      <c r="E2819" t="s">
        <v>7532</v>
      </c>
      <c r="F2819" t="s">
        <v>11511</v>
      </c>
      <c r="G2819" s="2">
        <v>29.770299999999999</v>
      </c>
      <c r="H2819" t="s">
        <v>11515</v>
      </c>
      <c r="I2819">
        <v>0.3</v>
      </c>
      <c r="K2819" s="3">
        <f t="shared" ref="K2819:K2882" si="45">Q2819</f>
        <v>0.3</v>
      </c>
      <c r="L2819" s="4">
        <v>71</v>
      </c>
      <c r="M2819">
        <v>37</v>
      </c>
      <c r="N2819" s="3">
        <v>0.2069</v>
      </c>
      <c r="O2819" s="3">
        <v>0.20910000000000001</v>
      </c>
      <c r="P2819" s="4">
        <f>$L2819*IF($J2819="",$I2819,VLOOKUP($J2819,margin_ranges!$E$5:$F$10,2,FALSE))</f>
        <v>21.3</v>
      </c>
      <c r="Q2819">
        <f>SUMIF($C$2:$C$4819,$C2819,$P$2:$P7636)/SUMIF($C$2:$C$4819,$C2819,$L$2:$L$4819)</f>
        <v>0.3</v>
      </c>
    </row>
    <row r="2820" spans="1:17" hidden="1" x14ac:dyDescent="0.3">
      <c r="A2820" t="s">
        <v>11502</v>
      </c>
      <c r="B2820" t="s">
        <v>7529</v>
      </c>
      <c r="C2820" t="s">
        <v>7530</v>
      </c>
      <c r="D2820" t="s">
        <v>7533</v>
      </c>
      <c r="E2820" t="s">
        <v>7534</v>
      </c>
      <c r="F2820" t="s">
        <v>11511</v>
      </c>
      <c r="G2820" s="2">
        <v>29.770299999999999</v>
      </c>
      <c r="H2820" t="s">
        <v>11515</v>
      </c>
      <c r="I2820">
        <v>0.3</v>
      </c>
      <c r="K2820" s="3">
        <f t="shared" si="45"/>
        <v>0.3</v>
      </c>
      <c r="L2820" s="4">
        <v>16</v>
      </c>
      <c r="M2820">
        <v>8</v>
      </c>
      <c r="N2820" s="3">
        <v>0.2114</v>
      </c>
      <c r="O2820" s="3">
        <v>0.20910000000000001</v>
      </c>
      <c r="P2820" s="4">
        <f>$L2820*IF($J2820="",$I2820,VLOOKUP($J2820,margin_ranges!$E$5:$F$10,2,FALSE))</f>
        <v>4.8</v>
      </c>
      <c r="Q2820">
        <f>SUMIF($C$2:$C$4819,$C2820,$P$2:$P7637)/SUMIF($C$2:$C$4819,$C2820,$L$2:$L$4819)</f>
        <v>0.3</v>
      </c>
    </row>
    <row r="2821" spans="1:17" hidden="1" x14ac:dyDescent="0.3">
      <c r="A2821" t="s">
        <v>11502</v>
      </c>
      <c r="B2821" t="s">
        <v>7529</v>
      </c>
      <c r="C2821" t="s">
        <v>7530</v>
      </c>
      <c r="D2821" t="s">
        <v>7535</v>
      </c>
      <c r="E2821" t="s">
        <v>7536</v>
      </c>
      <c r="F2821" t="s">
        <v>11511</v>
      </c>
      <c r="G2821" s="2">
        <v>29.770299999999999</v>
      </c>
      <c r="H2821" t="s">
        <v>11515</v>
      </c>
      <c r="I2821">
        <v>0.3</v>
      </c>
      <c r="K2821" s="3">
        <f t="shared" si="45"/>
        <v>0.3</v>
      </c>
      <c r="L2821" s="4">
        <v>98</v>
      </c>
      <c r="M2821">
        <v>51</v>
      </c>
      <c r="N2821" s="3">
        <v>0.22070000000000001</v>
      </c>
      <c r="O2821" s="3">
        <v>0.20910000000000001</v>
      </c>
      <c r="P2821" s="4">
        <f>$L2821*IF($J2821="",$I2821,VLOOKUP($J2821,margin_ranges!$E$5:$F$10,2,FALSE))</f>
        <v>29.4</v>
      </c>
      <c r="Q2821">
        <f>SUMIF($C$2:$C$4819,$C2821,$P$2:$P7638)/SUMIF($C$2:$C$4819,$C2821,$L$2:$L$4819)</f>
        <v>0.3</v>
      </c>
    </row>
    <row r="2822" spans="1:17" hidden="1" x14ac:dyDescent="0.3">
      <c r="A2822" t="s">
        <v>11502</v>
      </c>
      <c r="B2822" t="s">
        <v>6775</v>
      </c>
      <c r="C2822" t="s">
        <v>7012</v>
      </c>
      <c r="D2822" t="s">
        <v>7013</v>
      </c>
      <c r="E2822" t="s">
        <v>7014</v>
      </c>
      <c r="F2822" t="s">
        <v>11513</v>
      </c>
      <c r="G2822" s="2">
        <v>29</v>
      </c>
      <c r="H2822" t="s">
        <v>11512</v>
      </c>
      <c r="I2822">
        <v>0.3</v>
      </c>
      <c r="K2822" s="3">
        <f t="shared" si="45"/>
        <v>0.3</v>
      </c>
      <c r="L2822" s="4">
        <v>207</v>
      </c>
      <c r="M2822">
        <v>100</v>
      </c>
      <c r="N2822" s="3">
        <v>0.32229999999999998</v>
      </c>
      <c r="O2822" s="3">
        <v>0.32229999999999998</v>
      </c>
      <c r="P2822" s="4">
        <f>$L2822*IF($J2822="",$I2822,VLOOKUP($J2822,margin_ranges!$E$5:$F$10,2,FALSE))</f>
        <v>62.099999999999994</v>
      </c>
      <c r="Q2822">
        <f>SUMIF($C$2:$C$4819,$C2822,$P$2:$P7639)/SUMIF($C$2:$C$4819,$C2822,$L$2:$L$4819)</f>
        <v>0.3</v>
      </c>
    </row>
    <row r="2823" spans="1:17" hidden="1" x14ac:dyDescent="0.3">
      <c r="A2823" t="s">
        <v>11502</v>
      </c>
      <c r="B2823" t="s">
        <v>1187</v>
      </c>
      <c r="C2823" t="s">
        <v>1202</v>
      </c>
      <c r="D2823" t="s">
        <v>1203</v>
      </c>
      <c r="E2823" t="s">
        <v>1204</v>
      </c>
      <c r="F2823" t="s">
        <v>11513</v>
      </c>
      <c r="G2823" s="2">
        <v>33.9846</v>
      </c>
      <c r="H2823" t="s">
        <v>11512</v>
      </c>
      <c r="I2823">
        <v>0.3</v>
      </c>
      <c r="K2823" s="3">
        <f t="shared" si="45"/>
        <v>0.3</v>
      </c>
      <c r="L2823" s="4">
        <v>786</v>
      </c>
      <c r="M2823">
        <v>35</v>
      </c>
      <c r="N2823" s="3">
        <v>0.29680000000000001</v>
      </c>
      <c r="O2823" s="3">
        <v>0.25509999999999999</v>
      </c>
      <c r="P2823" s="4">
        <f>$L2823*IF($J2823="",$I2823,VLOOKUP($J2823,margin_ranges!$E$5:$F$10,2,FALSE))</f>
        <v>235.79999999999998</v>
      </c>
      <c r="Q2823">
        <f>SUMIF($C$2:$C$4819,$C2823,$P$2:$P7640)/SUMIF($C$2:$C$4819,$C2823,$L$2:$L$4819)</f>
        <v>0.3</v>
      </c>
    </row>
    <row r="2824" spans="1:17" hidden="1" x14ac:dyDescent="0.3">
      <c r="A2824" t="s">
        <v>11502</v>
      </c>
      <c r="B2824" t="s">
        <v>1187</v>
      </c>
      <c r="C2824" t="s">
        <v>1202</v>
      </c>
      <c r="D2824" t="s">
        <v>1205</v>
      </c>
      <c r="E2824" t="s">
        <v>1206</v>
      </c>
      <c r="F2824" t="s">
        <v>11513</v>
      </c>
      <c r="G2824" s="2">
        <v>33.9846</v>
      </c>
      <c r="H2824" t="s">
        <v>11512</v>
      </c>
      <c r="I2824">
        <v>0.3</v>
      </c>
      <c r="K2824" s="3">
        <f t="shared" si="45"/>
        <v>0.3</v>
      </c>
      <c r="L2824" s="4">
        <v>684</v>
      </c>
      <c r="M2824">
        <v>31</v>
      </c>
      <c r="N2824" s="3">
        <v>0.26119999999999999</v>
      </c>
      <c r="O2824" s="3">
        <v>0.25509999999999999</v>
      </c>
      <c r="P2824" s="4">
        <f>$L2824*IF($J2824="",$I2824,VLOOKUP($J2824,margin_ranges!$E$5:$F$10,2,FALSE))</f>
        <v>205.2</v>
      </c>
      <c r="Q2824">
        <f>SUMIF($C$2:$C$4819,$C2824,$P$2:$P7641)/SUMIF($C$2:$C$4819,$C2824,$L$2:$L$4819)</f>
        <v>0.3</v>
      </c>
    </row>
    <row r="2825" spans="1:17" hidden="1" x14ac:dyDescent="0.3">
      <c r="A2825" t="s">
        <v>11502</v>
      </c>
      <c r="B2825" t="s">
        <v>1187</v>
      </c>
      <c r="C2825" t="s">
        <v>1202</v>
      </c>
      <c r="D2825" t="s">
        <v>1207</v>
      </c>
      <c r="E2825" t="s">
        <v>1208</v>
      </c>
      <c r="F2825" t="s">
        <v>11513</v>
      </c>
      <c r="G2825" s="2">
        <v>33.9846</v>
      </c>
      <c r="H2825" t="s">
        <v>11512</v>
      </c>
      <c r="I2825">
        <v>0.3</v>
      </c>
      <c r="K2825" s="3">
        <f t="shared" si="45"/>
        <v>0.3</v>
      </c>
      <c r="L2825" s="4">
        <v>735</v>
      </c>
      <c r="M2825">
        <v>33</v>
      </c>
      <c r="N2825" s="3">
        <v>0.21</v>
      </c>
      <c r="O2825" s="3">
        <v>0.25509999999999999</v>
      </c>
      <c r="P2825" s="4">
        <f>$L2825*IF($J2825="",$I2825,VLOOKUP($J2825,margin_ranges!$E$5:$F$10,2,FALSE))</f>
        <v>220.5</v>
      </c>
      <c r="Q2825">
        <f>SUMIF($C$2:$C$4819,$C2825,$P$2:$P7642)/SUMIF($C$2:$C$4819,$C2825,$L$2:$L$4819)</f>
        <v>0.3</v>
      </c>
    </row>
    <row r="2826" spans="1:17" hidden="1" x14ac:dyDescent="0.3">
      <c r="A2826" t="s">
        <v>11502</v>
      </c>
      <c r="B2826" t="s">
        <v>7251</v>
      </c>
      <c r="C2826" t="s">
        <v>7252</v>
      </c>
      <c r="D2826" t="s">
        <v>7253</v>
      </c>
      <c r="E2826" t="s">
        <v>7254</v>
      </c>
      <c r="F2826" t="s">
        <v>11513</v>
      </c>
      <c r="G2826" s="2">
        <v>32.0914</v>
      </c>
      <c r="H2826" t="s">
        <v>11515</v>
      </c>
      <c r="I2826">
        <v>0.3</v>
      </c>
      <c r="K2826" s="3">
        <f t="shared" si="45"/>
        <v>0.3</v>
      </c>
      <c r="L2826" s="4">
        <v>916</v>
      </c>
      <c r="M2826">
        <v>28</v>
      </c>
      <c r="N2826" s="3">
        <v>9.4799999999999995E-2</v>
      </c>
      <c r="O2826" s="3">
        <v>0.1242</v>
      </c>
      <c r="P2826" s="4">
        <f>$L2826*IF($J2826="",$I2826,VLOOKUP($J2826,margin_ranges!$E$5:$F$10,2,FALSE))</f>
        <v>274.8</v>
      </c>
      <c r="Q2826">
        <f>SUMIF($C$2:$C$4819,$C2826,$P$2:$P7643)/SUMIF($C$2:$C$4819,$C2826,$L$2:$L$4819)</f>
        <v>0.3</v>
      </c>
    </row>
    <row r="2827" spans="1:17" hidden="1" x14ac:dyDescent="0.3">
      <c r="A2827" t="s">
        <v>11502</v>
      </c>
      <c r="B2827" t="s">
        <v>7251</v>
      </c>
      <c r="C2827" t="s">
        <v>7252</v>
      </c>
      <c r="D2827" t="s">
        <v>7255</v>
      </c>
      <c r="E2827" t="s">
        <v>7256</v>
      </c>
      <c r="F2827" t="s">
        <v>11513</v>
      </c>
      <c r="G2827" s="2">
        <v>32.0914</v>
      </c>
      <c r="H2827" t="s">
        <v>11515</v>
      </c>
      <c r="I2827">
        <v>0.3</v>
      </c>
      <c r="K2827" s="3">
        <f t="shared" si="45"/>
        <v>0.3</v>
      </c>
      <c r="L2827" s="4">
        <v>146</v>
      </c>
      <c r="M2827">
        <v>4</v>
      </c>
      <c r="N2827" s="3">
        <v>0.28889999999999999</v>
      </c>
      <c r="O2827" s="3">
        <v>0.1242</v>
      </c>
      <c r="P2827" s="4">
        <f>$L2827*IF($J2827="",$I2827,VLOOKUP($J2827,margin_ranges!$E$5:$F$10,2,FALSE))</f>
        <v>43.8</v>
      </c>
      <c r="Q2827">
        <f>SUMIF($C$2:$C$4819,$C2827,$P$2:$P7644)/SUMIF($C$2:$C$4819,$C2827,$L$2:$L$4819)</f>
        <v>0.3</v>
      </c>
    </row>
    <row r="2828" spans="1:17" hidden="1" x14ac:dyDescent="0.3">
      <c r="A2828" t="s">
        <v>11502</v>
      </c>
      <c r="B2828" t="s">
        <v>7251</v>
      </c>
      <c r="C2828" t="s">
        <v>7252</v>
      </c>
      <c r="D2828" t="s">
        <v>7257</v>
      </c>
      <c r="E2828" t="s">
        <v>7258</v>
      </c>
      <c r="F2828" t="s">
        <v>11513</v>
      </c>
      <c r="G2828" s="2">
        <v>32.0914</v>
      </c>
      <c r="H2828" t="s">
        <v>11515</v>
      </c>
      <c r="I2828">
        <v>0.3</v>
      </c>
      <c r="K2828" s="3">
        <f t="shared" si="45"/>
        <v>0.3</v>
      </c>
      <c r="L2828" s="4">
        <v>410</v>
      </c>
      <c r="M2828">
        <v>12</v>
      </c>
      <c r="N2828" s="3">
        <v>0.39369999999999999</v>
      </c>
      <c r="O2828" s="3">
        <v>0.1242</v>
      </c>
      <c r="P2828" s="4">
        <f>$L2828*IF($J2828="",$I2828,VLOOKUP($J2828,margin_ranges!$E$5:$F$10,2,FALSE))</f>
        <v>123</v>
      </c>
      <c r="Q2828">
        <f>SUMIF($C$2:$C$4819,$C2828,$P$2:$P7645)/SUMIF($C$2:$C$4819,$C2828,$L$2:$L$4819)</f>
        <v>0.3</v>
      </c>
    </row>
    <row r="2829" spans="1:17" hidden="1" x14ac:dyDescent="0.3">
      <c r="A2829" t="s">
        <v>11502</v>
      </c>
      <c r="B2829" t="s">
        <v>7251</v>
      </c>
      <c r="C2829" t="s">
        <v>7252</v>
      </c>
      <c r="D2829" t="s">
        <v>7259</v>
      </c>
      <c r="E2829" t="s">
        <v>7260</v>
      </c>
      <c r="F2829" t="s">
        <v>11513</v>
      </c>
      <c r="G2829" s="2">
        <v>32.0914</v>
      </c>
      <c r="H2829" t="s">
        <v>11515</v>
      </c>
      <c r="I2829">
        <v>0.3</v>
      </c>
      <c r="K2829" s="3">
        <f t="shared" si="45"/>
        <v>0.3</v>
      </c>
      <c r="L2829" s="4">
        <v>743</v>
      </c>
      <c r="M2829">
        <v>22</v>
      </c>
      <c r="N2829" s="3">
        <v>0.31090000000000001</v>
      </c>
      <c r="O2829" s="3">
        <v>0.1242</v>
      </c>
      <c r="P2829" s="4">
        <f>$L2829*IF($J2829="",$I2829,VLOOKUP($J2829,margin_ranges!$E$5:$F$10,2,FALSE))</f>
        <v>222.9</v>
      </c>
      <c r="Q2829">
        <f>SUMIF($C$2:$C$4819,$C2829,$P$2:$P7646)/SUMIF($C$2:$C$4819,$C2829,$L$2:$L$4819)</f>
        <v>0.3</v>
      </c>
    </row>
    <row r="2830" spans="1:17" hidden="1" x14ac:dyDescent="0.3">
      <c r="A2830" t="s">
        <v>11502</v>
      </c>
      <c r="B2830" t="s">
        <v>7251</v>
      </c>
      <c r="C2830" t="s">
        <v>7252</v>
      </c>
      <c r="D2830" s="1" t="s">
        <v>7261</v>
      </c>
      <c r="E2830" t="s">
        <v>7262</v>
      </c>
      <c r="F2830" t="s">
        <v>11511</v>
      </c>
      <c r="G2830" s="2">
        <v>32.0914</v>
      </c>
      <c r="H2830" t="s">
        <v>11515</v>
      </c>
      <c r="I2830">
        <v>0.3</v>
      </c>
      <c r="K2830" s="3">
        <f t="shared" si="45"/>
        <v>0.3</v>
      </c>
      <c r="L2830" s="4">
        <v>199</v>
      </c>
      <c r="M2830">
        <v>6</v>
      </c>
      <c r="N2830" s="3">
        <v>0.3</v>
      </c>
      <c r="O2830" s="3">
        <v>0.1242</v>
      </c>
      <c r="P2830" s="4">
        <f>$L2830*IF($J2830="",$I2830,VLOOKUP($J2830,margin_ranges!$E$5:$F$10,2,FALSE))</f>
        <v>59.699999999999996</v>
      </c>
      <c r="Q2830">
        <f>SUMIF($C$2:$C$4819,$C2830,$P$2:$P7647)/SUMIF($C$2:$C$4819,$C2830,$L$2:$L$4819)</f>
        <v>0.3</v>
      </c>
    </row>
    <row r="2831" spans="1:17" hidden="1" x14ac:dyDescent="0.3">
      <c r="A2831" t="s">
        <v>11502</v>
      </c>
      <c r="B2831" t="s">
        <v>7251</v>
      </c>
      <c r="C2831" t="s">
        <v>7252</v>
      </c>
      <c r="D2831" t="s">
        <v>7263</v>
      </c>
      <c r="E2831" t="s">
        <v>7264</v>
      </c>
      <c r="F2831" t="s">
        <v>11513</v>
      </c>
      <c r="G2831" s="2">
        <v>32.0914</v>
      </c>
      <c r="H2831" t="s">
        <v>11515</v>
      </c>
      <c r="I2831">
        <v>0.3</v>
      </c>
      <c r="K2831" s="3">
        <f t="shared" si="45"/>
        <v>0.3</v>
      </c>
      <c r="L2831" s="4">
        <v>286</v>
      </c>
      <c r="M2831">
        <v>9</v>
      </c>
      <c r="N2831" s="3">
        <v>9.0800000000000006E-2</v>
      </c>
      <c r="O2831" s="3">
        <v>0.1242</v>
      </c>
      <c r="P2831" s="4">
        <f>$L2831*IF($J2831="",$I2831,VLOOKUP($J2831,margin_ranges!$E$5:$F$10,2,FALSE))</f>
        <v>85.8</v>
      </c>
      <c r="Q2831">
        <f>SUMIF($C$2:$C$4819,$C2831,$P$2:$P7648)/SUMIF($C$2:$C$4819,$C2831,$L$2:$L$4819)</f>
        <v>0.3</v>
      </c>
    </row>
    <row r="2832" spans="1:17" hidden="1" x14ac:dyDescent="0.3">
      <c r="A2832" t="s">
        <v>11502</v>
      </c>
      <c r="B2832" t="s">
        <v>7251</v>
      </c>
      <c r="C2832" t="s">
        <v>7252</v>
      </c>
      <c r="D2832" t="s">
        <v>7265</v>
      </c>
      <c r="E2832" t="s">
        <v>7266</v>
      </c>
      <c r="F2832" t="s">
        <v>11513</v>
      </c>
      <c r="G2832" s="2">
        <v>32.0914</v>
      </c>
      <c r="H2832" t="s">
        <v>11515</v>
      </c>
      <c r="I2832">
        <v>0.3</v>
      </c>
      <c r="K2832" s="3">
        <f t="shared" si="45"/>
        <v>0.3</v>
      </c>
      <c r="L2832" s="4">
        <v>186</v>
      </c>
      <c r="M2832">
        <v>6</v>
      </c>
      <c r="N2832" s="3">
        <v>0.30520000000000003</v>
      </c>
      <c r="O2832" s="3">
        <v>0.1242</v>
      </c>
      <c r="P2832" s="4">
        <f>$L2832*IF($J2832="",$I2832,VLOOKUP($J2832,margin_ranges!$E$5:$F$10,2,FALSE))</f>
        <v>55.8</v>
      </c>
      <c r="Q2832">
        <f>SUMIF($C$2:$C$4819,$C2832,$P$2:$P7649)/SUMIF($C$2:$C$4819,$C2832,$L$2:$L$4819)</f>
        <v>0.3</v>
      </c>
    </row>
    <row r="2833" spans="1:17" hidden="1" x14ac:dyDescent="0.3">
      <c r="A2833" t="s">
        <v>11502</v>
      </c>
      <c r="B2833" t="s">
        <v>7251</v>
      </c>
      <c r="C2833" t="s">
        <v>7252</v>
      </c>
      <c r="D2833" s="1" t="s">
        <v>7267</v>
      </c>
      <c r="E2833" t="s">
        <v>7268</v>
      </c>
      <c r="F2833" t="s">
        <v>11513</v>
      </c>
      <c r="G2833" s="2">
        <v>32.0914</v>
      </c>
      <c r="H2833" t="s">
        <v>11515</v>
      </c>
      <c r="I2833">
        <v>0.3</v>
      </c>
      <c r="K2833" s="3">
        <f t="shared" si="45"/>
        <v>0.3</v>
      </c>
      <c r="L2833" s="4">
        <v>282</v>
      </c>
      <c r="M2833">
        <v>8</v>
      </c>
      <c r="N2833" s="3">
        <v>6.1899999999999997E-2</v>
      </c>
      <c r="O2833" s="3">
        <v>0.1242</v>
      </c>
      <c r="P2833" s="4">
        <f>$L2833*IF($J2833="",$I2833,VLOOKUP($J2833,margin_ranges!$E$5:$F$10,2,FALSE))</f>
        <v>84.6</v>
      </c>
      <c r="Q2833">
        <f>SUMIF($C$2:$C$4819,$C2833,$P$2:$P7650)/SUMIF($C$2:$C$4819,$C2833,$L$2:$L$4819)</f>
        <v>0.3</v>
      </c>
    </row>
    <row r="2834" spans="1:17" hidden="1" x14ac:dyDescent="0.3">
      <c r="A2834" t="s">
        <v>11502</v>
      </c>
      <c r="B2834" t="s">
        <v>7251</v>
      </c>
      <c r="C2834" t="s">
        <v>7252</v>
      </c>
      <c r="D2834" t="s">
        <v>7269</v>
      </c>
      <c r="E2834" t="s">
        <v>7270</v>
      </c>
      <c r="F2834" t="s">
        <v>11513</v>
      </c>
      <c r="G2834" s="2">
        <v>32.0914</v>
      </c>
      <c r="H2834" t="s">
        <v>11515</v>
      </c>
      <c r="I2834">
        <v>0.3</v>
      </c>
      <c r="K2834" s="3">
        <f t="shared" si="45"/>
        <v>0.3</v>
      </c>
      <c r="L2834" s="4">
        <v>157</v>
      </c>
      <c r="M2834">
        <v>5</v>
      </c>
      <c r="N2834" s="3">
        <v>0.26729999999999998</v>
      </c>
      <c r="O2834" s="3">
        <v>0.1242</v>
      </c>
      <c r="P2834" s="4">
        <f>$L2834*IF($J2834="",$I2834,VLOOKUP($J2834,margin_ranges!$E$5:$F$10,2,FALSE))</f>
        <v>47.1</v>
      </c>
      <c r="Q2834">
        <f>SUMIF($C$2:$C$4819,$C2834,$P$2:$P7651)/SUMIF($C$2:$C$4819,$C2834,$L$2:$L$4819)</f>
        <v>0.3</v>
      </c>
    </row>
    <row r="2835" spans="1:17" hidden="1" x14ac:dyDescent="0.3">
      <c r="A2835" t="s">
        <v>11502</v>
      </c>
      <c r="B2835" t="s">
        <v>6775</v>
      </c>
      <c r="C2835" t="s">
        <v>7015</v>
      </c>
      <c r="D2835" s="1" t="s">
        <v>7016</v>
      </c>
      <c r="E2835" t="s">
        <v>7017</v>
      </c>
      <c r="F2835" t="s">
        <v>11511</v>
      </c>
      <c r="G2835" s="2">
        <v>23</v>
      </c>
      <c r="H2835" t="s">
        <v>11512</v>
      </c>
      <c r="I2835">
        <v>0.3</v>
      </c>
      <c r="K2835" s="3">
        <f t="shared" si="45"/>
        <v>0.3</v>
      </c>
      <c r="L2835" s="4">
        <v>332</v>
      </c>
      <c r="M2835">
        <v>100</v>
      </c>
      <c r="N2835" s="3">
        <v>0.1842</v>
      </c>
      <c r="O2835" s="3">
        <v>0.1842</v>
      </c>
      <c r="P2835" s="4">
        <f>$L2835*IF($J2835="",$I2835,VLOOKUP($J2835,margin_ranges!$E$5:$F$10,2,FALSE))</f>
        <v>99.6</v>
      </c>
      <c r="Q2835">
        <f>SUMIF($C$2:$C$4819,$C2835,$P$2:$P7652)/SUMIF($C$2:$C$4819,$C2835,$L$2:$L$4819)</f>
        <v>0.3</v>
      </c>
    </row>
    <row r="2836" spans="1:17" hidden="1" x14ac:dyDescent="0.3">
      <c r="A2836" t="s">
        <v>11502</v>
      </c>
      <c r="B2836" t="s">
        <v>5907</v>
      </c>
      <c r="C2836" t="s">
        <v>6150</v>
      </c>
      <c r="D2836" t="s">
        <v>6151</v>
      </c>
      <c r="E2836" t="s">
        <v>6152</v>
      </c>
      <c r="F2836" t="s">
        <v>11513</v>
      </c>
      <c r="G2836" s="2">
        <v>29</v>
      </c>
      <c r="H2836" t="s">
        <v>11512</v>
      </c>
      <c r="I2836">
        <v>0.3</v>
      </c>
      <c r="K2836" s="3">
        <f t="shared" si="45"/>
        <v>0.3</v>
      </c>
      <c r="L2836" s="4">
        <v>108</v>
      </c>
      <c r="M2836">
        <v>33</v>
      </c>
      <c r="N2836" s="3">
        <v>9.1499999999999998E-2</v>
      </c>
      <c r="O2836" s="3">
        <v>8.1500000000000003E-2</v>
      </c>
      <c r="P2836" s="4">
        <f>$L2836*IF($J2836="",$I2836,VLOOKUP($J2836,margin_ranges!$E$5:$F$10,2,FALSE))</f>
        <v>32.4</v>
      </c>
      <c r="Q2836">
        <f>SUMIF($C$2:$C$4819,$C2836,$P$2:$P7653)/SUMIF($C$2:$C$4819,$C2836,$L$2:$L$4819)</f>
        <v>0.3</v>
      </c>
    </row>
    <row r="2837" spans="1:17" hidden="1" x14ac:dyDescent="0.3">
      <c r="A2837" t="s">
        <v>11502</v>
      </c>
      <c r="B2837" t="s">
        <v>5907</v>
      </c>
      <c r="C2837" t="s">
        <v>6150</v>
      </c>
      <c r="D2837" t="s">
        <v>6153</v>
      </c>
      <c r="E2837" t="s">
        <v>6154</v>
      </c>
      <c r="F2837" t="s">
        <v>11513</v>
      </c>
      <c r="G2837" s="2">
        <v>29</v>
      </c>
      <c r="H2837" t="s">
        <v>11512</v>
      </c>
      <c r="I2837">
        <v>0.3</v>
      </c>
      <c r="K2837" s="3">
        <f t="shared" si="45"/>
        <v>0.3</v>
      </c>
      <c r="L2837" s="4">
        <v>105</v>
      </c>
      <c r="M2837">
        <v>32</v>
      </c>
      <c r="N2837" s="3">
        <v>9.4399999999999998E-2</v>
      </c>
      <c r="O2837" s="3">
        <v>8.1500000000000003E-2</v>
      </c>
      <c r="P2837" s="4">
        <f>$L2837*IF($J2837="",$I2837,VLOOKUP($J2837,margin_ranges!$E$5:$F$10,2,FALSE))</f>
        <v>31.5</v>
      </c>
      <c r="Q2837">
        <f>SUMIF($C$2:$C$4819,$C2837,$P$2:$P7654)/SUMIF($C$2:$C$4819,$C2837,$L$2:$L$4819)</f>
        <v>0.3</v>
      </c>
    </row>
    <row r="2838" spans="1:17" hidden="1" x14ac:dyDescent="0.3">
      <c r="A2838" t="s">
        <v>11502</v>
      </c>
      <c r="B2838" t="s">
        <v>5907</v>
      </c>
      <c r="C2838" t="s">
        <v>6150</v>
      </c>
      <c r="D2838" s="1" t="s">
        <v>6155</v>
      </c>
      <c r="E2838" t="s">
        <v>6156</v>
      </c>
      <c r="F2838" t="s">
        <v>11513</v>
      </c>
      <c r="G2838" s="2">
        <v>29</v>
      </c>
      <c r="H2838" t="s">
        <v>11512</v>
      </c>
      <c r="I2838">
        <v>0.3</v>
      </c>
      <c r="K2838" s="3">
        <f t="shared" si="45"/>
        <v>0.3</v>
      </c>
      <c r="L2838" s="4">
        <v>60</v>
      </c>
      <c r="M2838">
        <v>18</v>
      </c>
      <c r="N2838" s="3">
        <v>8.4199999999999997E-2</v>
      </c>
      <c r="O2838" s="3">
        <v>8.1500000000000003E-2</v>
      </c>
      <c r="P2838" s="4">
        <f>$L2838*IF($J2838="",$I2838,VLOOKUP($J2838,margin_ranges!$E$5:$F$10,2,FALSE))</f>
        <v>18</v>
      </c>
      <c r="Q2838">
        <f>SUMIF($C$2:$C$4819,$C2838,$P$2:$P7655)/SUMIF($C$2:$C$4819,$C2838,$L$2:$L$4819)</f>
        <v>0.3</v>
      </c>
    </row>
    <row r="2839" spans="1:17" hidden="1" x14ac:dyDescent="0.3">
      <c r="A2839" t="s">
        <v>11502</v>
      </c>
      <c r="B2839" t="s">
        <v>5907</v>
      </c>
      <c r="C2839" t="s">
        <v>6150</v>
      </c>
      <c r="D2839" t="s">
        <v>6157</v>
      </c>
      <c r="E2839" t="s">
        <v>6158</v>
      </c>
      <c r="F2839" t="s">
        <v>11513</v>
      </c>
      <c r="G2839" s="2">
        <v>29</v>
      </c>
      <c r="H2839" t="s">
        <v>11512</v>
      </c>
      <c r="I2839">
        <v>0.3</v>
      </c>
      <c r="K2839" s="3">
        <f t="shared" si="45"/>
        <v>0.3</v>
      </c>
      <c r="L2839" s="4">
        <v>57</v>
      </c>
      <c r="M2839">
        <v>17</v>
      </c>
      <c r="N2839" s="3">
        <v>5.8500000000000003E-2</v>
      </c>
      <c r="O2839" s="3">
        <v>8.1500000000000003E-2</v>
      </c>
      <c r="P2839" s="4">
        <f>$L2839*IF($J2839="",$I2839,VLOOKUP($J2839,margin_ranges!$E$5:$F$10,2,FALSE))</f>
        <v>17.099999999999998</v>
      </c>
      <c r="Q2839">
        <f>SUMIF($C$2:$C$4819,$C2839,$P$2:$P7656)/SUMIF($C$2:$C$4819,$C2839,$L$2:$L$4819)</f>
        <v>0.3</v>
      </c>
    </row>
    <row r="2840" spans="1:17" hidden="1" x14ac:dyDescent="0.3">
      <c r="A2840" t="s">
        <v>11502</v>
      </c>
      <c r="B2840" t="s">
        <v>1007</v>
      </c>
      <c r="C2840" t="s">
        <v>1098</v>
      </c>
      <c r="D2840" t="s">
        <v>1099</v>
      </c>
      <c r="E2840" t="s">
        <v>1100</v>
      </c>
      <c r="F2840" t="s">
        <v>11513</v>
      </c>
      <c r="G2840" s="2">
        <v>14.7264</v>
      </c>
      <c r="H2840" t="s">
        <v>11517</v>
      </c>
      <c r="I2840">
        <v>0.2</v>
      </c>
      <c r="K2840" s="3">
        <f t="shared" si="45"/>
        <v>0.24978882451878157</v>
      </c>
      <c r="L2840" s="4">
        <v>3059</v>
      </c>
      <c r="M2840">
        <v>57</v>
      </c>
      <c r="N2840" s="3">
        <v>0.21890000000000001</v>
      </c>
      <c r="O2840" s="3">
        <v>0.18920000000000001</v>
      </c>
      <c r="P2840" s="4">
        <f>$L2840*IF($J2840="",$I2840,VLOOKUP($J2840,margin_ranges!$E$5:$F$10,2,FALSE))</f>
        <v>611.80000000000007</v>
      </c>
      <c r="Q2840">
        <f>SUMIF($C$2:$C$4819,$C2840,$P$2:$P7657)/SUMIF($C$2:$C$4819,$C2840,$L$2:$L$4819)</f>
        <v>0.24978882451878157</v>
      </c>
    </row>
    <row r="2841" spans="1:17" hidden="1" x14ac:dyDescent="0.3">
      <c r="A2841" t="s">
        <v>11502</v>
      </c>
      <c r="B2841" t="s">
        <v>1007</v>
      </c>
      <c r="C2841" t="s">
        <v>1098</v>
      </c>
      <c r="D2841" t="s">
        <v>1101</v>
      </c>
      <c r="E2841" t="s">
        <v>1102</v>
      </c>
      <c r="F2841" t="s">
        <v>11513</v>
      </c>
      <c r="G2841" s="2">
        <v>14.7264</v>
      </c>
      <c r="H2841" t="s">
        <v>11517</v>
      </c>
      <c r="I2841">
        <v>0.2</v>
      </c>
      <c r="K2841" s="3">
        <f t="shared" si="45"/>
        <v>0.24978882451878157</v>
      </c>
      <c r="L2841" s="4">
        <v>426</v>
      </c>
      <c r="M2841">
        <v>8</v>
      </c>
      <c r="N2841" s="3">
        <v>9.7199999999999995E-2</v>
      </c>
      <c r="O2841" s="3">
        <v>0.18920000000000001</v>
      </c>
      <c r="P2841" s="4">
        <f>$L2841*IF($J2841="",$I2841,VLOOKUP($J2841,margin_ranges!$E$5:$F$10,2,FALSE))</f>
        <v>85.2</v>
      </c>
      <c r="Q2841">
        <f>SUMIF($C$2:$C$4819,$C2841,$P$2:$P7658)/SUMIF($C$2:$C$4819,$C2841,$L$2:$L$4819)</f>
        <v>0.24978882451878157</v>
      </c>
    </row>
    <row r="2842" spans="1:17" hidden="1" x14ac:dyDescent="0.3">
      <c r="A2842" t="s">
        <v>11502</v>
      </c>
      <c r="B2842" t="s">
        <v>1007</v>
      </c>
      <c r="C2842" t="s">
        <v>1098</v>
      </c>
      <c r="D2842" t="s">
        <v>1103</v>
      </c>
      <c r="E2842" t="s">
        <v>1104</v>
      </c>
      <c r="F2842" t="s">
        <v>11513</v>
      </c>
      <c r="G2842" s="2">
        <v>14.7264</v>
      </c>
      <c r="H2842" t="s">
        <v>11515</v>
      </c>
      <c r="I2842">
        <v>0.3</v>
      </c>
      <c r="K2842" s="3">
        <f t="shared" si="45"/>
        <v>0.24978882451878157</v>
      </c>
      <c r="L2842" s="4">
        <v>1252</v>
      </c>
      <c r="M2842">
        <v>23</v>
      </c>
      <c r="N2842" s="3">
        <v>0.22189999999999999</v>
      </c>
      <c r="O2842" s="3">
        <v>0.18920000000000001</v>
      </c>
      <c r="P2842" s="4">
        <f>$L2842*IF($J2842="",$I2842,VLOOKUP($J2842,margin_ranges!$E$5:$F$10,2,FALSE))</f>
        <v>375.59999999999997</v>
      </c>
      <c r="Q2842">
        <f>SUMIF($C$2:$C$4819,$C2842,$P$2:$P7659)/SUMIF($C$2:$C$4819,$C2842,$L$2:$L$4819)</f>
        <v>0.24978882451878157</v>
      </c>
    </row>
    <row r="2843" spans="1:17" hidden="1" x14ac:dyDescent="0.3">
      <c r="A2843" t="s">
        <v>11502</v>
      </c>
      <c r="B2843" t="s">
        <v>1007</v>
      </c>
      <c r="C2843" t="s">
        <v>1098</v>
      </c>
      <c r="D2843" t="s">
        <v>1105</v>
      </c>
      <c r="E2843" t="s">
        <v>1106</v>
      </c>
      <c r="F2843" t="s">
        <v>11513</v>
      </c>
      <c r="G2843" s="2">
        <v>14.7264</v>
      </c>
      <c r="H2843" t="s">
        <v>11514</v>
      </c>
      <c r="I2843">
        <v>0.43</v>
      </c>
      <c r="K2843" s="3">
        <f t="shared" si="45"/>
        <v>0.24978882451878157</v>
      </c>
      <c r="L2843" s="4">
        <v>614</v>
      </c>
      <c r="M2843">
        <v>11</v>
      </c>
      <c r="N2843" s="3">
        <v>0.1363</v>
      </c>
      <c r="O2843" s="3">
        <v>0.18920000000000001</v>
      </c>
      <c r="P2843" s="4">
        <f>$L2843*IF($J2843="",$I2843,VLOOKUP($J2843,margin_ranges!$E$5:$F$10,2,FALSE))</f>
        <v>264.02</v>
      </c>
      <c r="Q2843">
        <f>SUMIF($C$2:$C$4819,$C2843,$P$2:$P7660)/SUMIF($C$2:$C$4819,$C2843,$L$2:$L$4819)</f>
        <v>0.24978882451878157</v>
      </c>
    </row>
    <row r="2844" spans="1:17" hidden="1" x14ac:dyDescent="0.3">
      <c r="A2844" t="s">
        <v>11502</v>
      </c>
      <c r="B2844" t="s">
        <v>7281</v>
      </c>
      <c r="C2844" t="s">
        <v>7282</v>
      </c>
      <c r="D2844" t="s">
        <v>7283</v>
      </c>
      <c r="E2844" t="s">
        <v>7284</v>
      </c>
      <c r="F2844" t="s">
        <v>11511</v>
      </c>
      <c r="G2844" s="2">
        <v>26.994599999999998</v>
      </c>
      <c r="H2844" t="s">
        <v>11512</v>
      </c>
      <c r="I2844">
        <v>0.3</v>
      </c>
      <c r="K2844" s="3">
        <f t="shared" si="45"/>
        <v>0.3</v>
      </c>
      <c r="L2844" s="4">
        <v>38</v>
      </c>
      <c r="M2844">
        <v>50</v>
      </c>
      <c r="N2844" s="3">
        <v>0.14560000000000001</v>
      </c>
      <c r="O2844" s="3">
        <v>0.14549999999999999</v>
      </c>
      <c r="P2844" s="4">
        <f>$L2844*IF($J2844="",$I2844,VLOOKUP($J2844,margin_ranges!$E$5:$F$10,2,FALSE))</f>
        <v>11.4</v>
      </c>
      <c r="Q2844">
        <f>SUMIF($C$2:$C$4819,$C2844,$P$2:$P7661)/SUMIF($C$2:$C$4819,$C2844,$L$2:$L$4819)</f>
        <v>0.3</v>
      </c>
    </row>
    <row r="2845" spans="1:17" hidden="1" x14ac:dyDescent="0.3">
      <c r="A2845" t="s">
        <v>11502</v>
      </c>
      <c r="B2845" t="s">
        <v>7281</v>
      </c>
      <c r="C2845" t="s">
        <v>7282</v>
      </c>
      <c r="D2845" t="s">
        <v>7285</v>
      </c>
      <c r="E2845" t="s">
        <v>7286</v>
      </c>
      <c r="F2845" t="s">
        <v>11511</v>
      </c>
      <c r="G2845" s="2">
        <v>26.994599999999998</v>
      </c>
      <c r="H2845" t="s">
        <v>11512</v>
      </c>
      <c r="I2845">
        <v>0.3</v>
      </c>
      <c r="K2845" s="3">
        <f t="shared" si="45"/>
        <v>0.3</v>
      </c>
      <c r="L2845" s="4">
        <v>38</v>
      </c>
      <c r="M2845">
        <v>50</v>
      </c>
      <c r="N2845" s="3">
        <v>0.14530000000000001</v>
      </c>
      <c r="O2845" s="3">
        <v>0.14549999999999999</v>
      </c>
      <c r="P2845" s="4">
        <f>$L2845*IF($J2845="",$I2845,VLOOKUP($J2845,margin_ranges!$E$5:$F$10,2,FALSE))</f>
        <v>11.4</v>
      </c>
      <c r="Q2845">
        <f>SUMIF($C$2:$C$4819,$C2845,$P$2:$P7662)/SUMIF($C$2:$C$4819,$C2845,$L$2:$L$4819)</f>
        <v>0.3</v>
      </c>
    </row>
    <row r="2846" spans="1:17" hidden="1" x14ac:dyDescent="0.3">
      <c r="A2846" t="s">
        <v>11502</v>
      </c>
      <c r="B2846" t="s">
        <v>7287</v>
      </c>
      <c r="C2846" t="s">
        <v>7288</v>
      </c>
      <c r="D2846" s="1" t="s">
        <v>7289</v>
      </c>
      <c r="E2846" t="s">
        <v>7290</v>
      </c>
      <c r="F2846" t="s">
        <v>11513</v>
      </c>
      <c r="G2846" s="2">
        <v>25</v>
      </c>
      <c r="H2846" t="s">
        <v>11512</v>
      </c>
      <c r="I2846">
        <v>0.3</v>
      </c>
      <c r="K2846" s="3">
        <f t="shared" si="45"/>
        <v>0.3</v>
      </c>
      <c r="L2846" s="4">
        <v>1129</v>
      </c>
      <c r="M2846">
        <v>60</v>
      </c>
      <c r="N2846" s="3">
        <v>7.9000000000000001E-2</v>
      </c>
      <c r="O2846" s="3">
        <v>7.3499999999999996E-2</v>
      </c>
      <c r="P2846" s="4">
        <f>$L2846*IF($J2846="",$I2846,VLOOKUP($J2846,margin_ranges!$E$5:$F$10,2,FALSE))</f>
        <v>338.7</v>
      </c>
      <c r="Q2846">
        <f>SUMIF($C$2:$C$4819,$C2846,$P$2:$P7663)/SUMIF($C$2:$C$4819,$C2846,$L$2:$L$4819)</f>
        <v>0.3</v>
      </c>
    </row>
    <row r="2847" spans="1:17" hidden="1" x14ac:dyDescent="0.3">
      <c r="A2847" t="s">
        <v>11502</v>
      </c>
      <c r="B2847" t="s">
        <v>7287</v>
      </c>
      <c r="C2847" t="s">
        <v>7288</v>
      </c>
      <c r="D2847" t="s">
        <v>7291</v>
      </c>
      <c r="E2847" t="s">
        <v>7292</v>
      </c>
      <c r="F2847" t="s">
        <v>11513</v>
      </c>
      <c r="G2847" s="2">
        <v>25</v>
      </c>
      <c r="H2847" t="s">
        <v>11512</v>
      </c>
      <c r="I2847">
        <v>0.3</v>
      </c>
      <c r="K2847" s="3">
        <f t="shared" si="45"/>
        <v>0.3</v>
      </c>
      <c r="L2847" s="4">
        <v>746</v>
      </c>
      <c r="M2847">
        <v>40</v>
      </c>
      <c r="N2847" s="3">
        <v>6.7599999999999993E-2</v>
      </c>
      <c r="O2847" s="3">
        <v>7.3499999999999996E-2</v>
      </c>
      <c r="P2847" s="4">
        <f>$L2847*IF($J2847="",$I2847,VLOOKUP($J2847,margin_ranges!$E$5:$F$10,2,FALSE))</f>
        <v>223.79999999999998</v>
      </c>
      <c r="Q2847">
        <f>SUMIF($C$2:$C$4819,$C2847,$P$2:$P7664)/SUMIF($C$2:$C$4819,$C2847,$L$2:$L$4819)</f>
        <v>0.3</v>
      </c>
    </row>
    <row r="2848" spans="1:17" hidden="1" x14ac:dyDescent="0.3">
      <c r="A2848" t="s">
        <v>11502</v>
      </c>
      <c r="B2848" t="s">
        <v>8487</v>
      </c>
      <c r="C2848" t="s">
        <v>8547</v>
      </c>
      <c r="D2848" t="s">
        <v>8548</v>
      </c>
      <c r="E2848" t="s">
        <v>8549</v>
      </c>
      <c r="F2848" t="s">
        <v>11511</v>
      </c>
      <c r="G2848" s="2">
        <v>25</v>
      </c>
      <c r="H2848" t="s">
        <v>11512</v>
      </c>
      <c r="I2848">
        <v>0.3</v>
      </c>
      <c r="K2848" s="3">
        <f t="shared" si="45"/>
        <v>0.3</v>
      </c>
      <c r="L2848" s="4">
        <v>29</v>
      </c>
      <c r="M2848">
        <v>56</v>
      </c>
      <c r="N2848" s="3">
        <v>0.14349999999999999</v>
      </c>
      <c r="O2848" s="3">
        <v>0.1242</v>
      </c>
      <c r="P2848" s="4">
        <f>$L2848*IF($J2848="",$I2848,VLOOKUP($J2848,margin_ranges!$E$5:$F$10,2,FALSE))</f>
        <v>8.6999999999999993</v>
      </c>
      <c r="Q2848">
        <f>SUMIF($C$2:$C$4819,$C2848,$P$2:$P7665)/SUMIF($C$2:$C$4819,$C2848,$L$2:$L$4819)</f>
        <v>0.3</v>
      </c>
    </row>
    <row r="2849" spans="1:17" hidden="1" x14ac:dyDescent="0.3">
      <c r="A2849" t="s">
        <v>11502</v>
      </c>
      <c r="B2849" t="s">
        <v>8487</v>
      </c>
      <c r="C2849" t="s">
        <v>8547</v>
      </c>
      <c r="D2849" t="s">
        <v>8550</v>
      </c>
      <c r="E2849" t="s">
        <v>8551</v>
      </c>
      <c r="F2849" t="s">
        <v>11511</v>
      </c>
      <c r="G2849" s="2">
        <v>25</v>
      </c>
      <c r="H2849" t="s">
        <v>11512</v>
      </c>
      <c r="I2849">
        <v>0.3</v>
      </c>
      <c r="K2849" s="3">
        <f t="shared" si="45"/>
        <v>0.3</v>
      </c>
      <c r="L2849" s="4">
        <v>16</v>
      </c>
      <c r="M2849">
        <v>32</v>
      </c>
      <c r="N2849" s="3">
        <v>0.1638</v>
      </c>
      <c r="O2849" s="3">
        <v>0.1242</v>
      </c>
      <c r="P2849" s="4">
        <f>$L2849*IF($J2849="",$I2849,VLOOKUP($J2849,margin_ranges!$E$5:$F$10,2,FALSE))</f>
        <v>4.8</v>
      </c>
      <c r="Q2849">
        <f>SUMIF($C$2:$C$4819,$C2849,$P$2:$P7666)/SUMIF($C$2:$C$4819,$C2849,$L$2:$L$4819)</f>
        <v>0.3</v>
      </c>
    </row>
    <row r="2850" spans="1:17" hidden="1" x14ac:dyDescent="0.3">
      <c r="A2850" t="s">
        <v>11502</v>
      </c>
      <c r="B2850" t="s">
        <v>7293</v>
      </c>
      <c r="C2850" t="s">
        <v>7294</v>
      </c>
      <c r="D2850" s="1" t="s">
        <v>7295</v>
      </c>
      <c r="E2850" t="s">
        <v>7296</v>
      </c>
      <c r="F2850" t="s">
        <v>11513</v>
      </c>
      <c r="G2850" s="2">
        <v>25</v>
      </c>
      <c r="H2850" t="s">
        <v>11515</v>
      </c>
      <c r="I2850">
        <v>0.3</v>
      </c>
      <c r="K2850" s="3">
        <f t="shared" si="45"/>
        <v>0.3</v>
      </c>
      <c r="L2850" s="4">
        <v>4537</v>
      </c>
      <c r="M2850">
        <v>89</v>
      </c>
      <c r="N2850" s="3">
        <v>0.1757</v>
      </c>
      <c r="O2850" s="3">
        <v>0.16569999999999999</v>
      </c>
      <c r="P2850" s="4">
        <f>$L2850*IF($J2850="",$I2850,VLOOKUP($J2850,margin_ranges!$E$5:$F$10,2,FALSE))</f>
        <v>1361.1</v>
      </c>
      <c r="Q2850">
        <f>SUMIF($C$2:$C$4819,$C2850,$P$2:$P7667)/SUMIF($C$2:$C$4819,$C2850,$L$2:$L$4819)</f>
        <v>0.3</v>
      </c>
    </row>
    <row r="2851" spans="1:17" hidden="1" x14ac:dyDescent="0.3">
      <c r="A2851" t="s">
        <v>11502</v>
      </c>
      <c r="B2851" t="s">
        <v>7293</v>
      </c>
      <c r="C2851" t="s">
        <v>7294</v>
      </c>
      <c r="D2851" t="s">
        <v>7297</v>
      </c>
      <c r="E2851" t="s">
        <v>7298</v>
      </c>
      <c r="F2851" t="s">
        <v>11511</v>
      </c>
      <c r="G2851" s="2">
        <v>25</v>
      </c>
      <c r="H2851" t="s">
        <v>11515</v>
      </c>
      <c r="I2851">
        <v>0.3</v>
      </c>
      <c r="K2851" s="3">
        <f t="shared" si="45"/>
        <v>0.3</v>
      </c>
      <c r="L2851" s="4">
        <v>229</v>
      </c>
      <c r="M2851">
        <v>4</v>
      </c>
      <c r="N2851" s="3">
        <v>8.8400000000000006E-2</v>
      </c>
      <c r="O2851" s="3">
        <v>0.16569999999999999</v>
      </c>
      <c r="P2851" s="4">
        <f>$L2851*IF($J2851="",$I2851,VLOOKUP($J2851,margin_ranges!$E$5:$F$10,2,FALSE))</f>
        <v>68.7</v>
      </c>
      <c r="Q2851">
        <f>SUMIF($C$2:$C$4819,$C2851,$P$2:$P7668)/SUMIF($C$2:$C$4819,$C2851,$L$2:$L$4819)</f>
        <v>0.3</v>
      </c>
    </row>
    <row r="2852" spans="1:17" hidden="1" x14ac:dyDescent="0.3">
      <c r="A2852" t="s">
        <v>11502</v>
      </c>
      <c r="B2852" t="s">
        <v>7293</v>
      </c>
      <c r="C2852" t="s">
        <v>7294</v>
      </c>
      <c r="D2852" t="s">
        <v>7299</v>
      </c>
      <c r="E2852" t="s">
        <v>7300</v>
      </c>
      <c r="F2852" t="s">
        <v>11511</v>
      </c>
      <c r="G2852" s="2">
        <v>25</v>
      </c>
      <c r="H2852" t="s">
        <v>11515</v>
      </c>
      <c r="I2852">
        <v>0.3</v>
      </c>
      <c r="K2852" s="3">
        <f t="shared" si="45"/>
        <v>0.3</v>
      </c>
      <c r="L2852" s="4">
        <v>177</v>
      </c>
      <c r="M2852">
        <v>3</v>
      </c>
      <c r="N2852" s="3">
        <v>0.158</v>
      </c>
      <c r="O2852" s="3">
        <v>0.16569999999999999</v>
      </c>
      <c r="P2852" s="4">
        <f>$L2852*IF($J2852="",$I2852,VLOOKUP($J2852,margin_ranges!$E$5:$F$10,2,FALSE))</f>
        <v>53.1</v>
      </c>
      <c r="Q2852">
        <f>SUMIF($C$2:$C$4819,$C2852,$P$2:$P7669)/SUMIF($C$2:$C$4819,$C2852,$L$2:$L$4819)</f>
        <v>0.3</v>
      </c>
    </row>
    <row r="2853" spans="1:17" hidden="1" x14ac:dyDescent="0.3">
      <c r="A2853" t="s">
        <v>11502</v>
      </c>
      <c r="B2853" t="s">
        <v>7293</v>
      </c>
      <c r="C2853" t="s">
        <v>7294</v>
      </c>
      <c r="D2853" t="s">
        <v>7301</v>
      </c>
      <c r="E2853" t="s">
        <v>7302</v>
      </c>
      <c r="F2853" t="s">
        <v>11511</v>
      </c>
      <c r="G2853" s="2">
        <v>25</v>
      </c>
      <c r="H2853" t="s">
        <v>11515</v>
      </c>
      <c r="I2853">
        <v>0.3</v>
      </c>
      <c r="K2853" s="3">
        <f t="shared" si="45"/>
        <v>0.3</v>
      </c>
      <c r="L2853" s="4">
        <v>168</v>
      </c>
      <c r="M2853">
        <v>3</v>
      </c>
      <c r="N2853" s="3">
        <v>0.1386</v>
      </c>
      <c r="O2853" s="3">
        <v>0.16569999999999999</v>
      </c>
      <c r="P2853" s="4">
        <f>$L2853*IF($J2853="",$I2853,VLOOKUP($J2853,margin_ranges!$E$5:$F$10,2,FALSE))</f>
        <v>50.4</v>
      </c>
      <c r="Q2853">
        <f>SUMIF($C$2:$C$4819,$C2853,$P$2:$P7670)/SUMIF($C$2:$C$4819,$C2853,$L$2:$L$4819)</f>
        <v>0.3</v>
      </c>
    </row>
    <row r="2854" spans="1:17" hidden="1" x14ac:dyDescent="0.3">
      <c r="A2854" t="s">
        <v>11502</v>
      </c>
      <c r="B2854" t="s">
        <v>5907</v>
      </c>
      <c r="C2854" t="s">
        <v>6159</v>
      </c>
      <c r="D2854" t="s">
        <v>6160</v>
      </c>
      <c r="E2854" t="s">
        <v>6161</v>
      </c>
      <c r="F2854" t="s">
        <v>11513</v>
      </c>
      <c r="G2854" s="2">
        <v>21.6965</v>
      </c>
      <c r="H2854" t="s">
        <v>11512</v>
      </c>
      <c r="I2854">
        <v>0.3</v>
      </c>
      <c r="K2854" s="3">
        <f t="shared" si="45"/>
        <v>0.2169082125603865</v>
      </c>
      <c r="L2854" s="4">
        <v>35</v>
      </c>
      <c r="M2854">
        <v>17</v>
      </c>
      <c r="N2854" s="3">
        <v>3.78E-2</v>
      </c>
      <c r="O2854" s="3">
        <v>4.7800000000000002E-2</v>
      </c>
      <c r="P2854" s="4">
        <f>$L2854*IF($J2854="",$I2854,VLOOKUP($J2854,margin_ranges!$E$5:$F$10,2,FALSE))</f>
        <v>10.5</v>
      </c>
      <c r="Q2854">
        <f>SUMIF($C$2:$C$4819,$C2854,$P$2:$P7671)/SUMIF($C$2:$C$4819,$C2854,$L$2:$L$4819)</f>
        <v>0.2169082125603865</v>
      </c>
    </row>
    <row r="2855" spans="1:17" hidden="1" x14ac:dyDescent="0.3">
      <c r="A2855" t="s">
        <v>11502</v>
      </c>
      <c r="B2855" t="s">
        <v>5907</v>
      </c>
      <c r="C2855" t="s">
        <v>6159</v>
      </c>
      <c r="D2855" s="1" t="s">
        <v>6162</v>
      </c>
      <c r="E2855" t="s">
        <v>6163</v>
      </c>
      <c r="F2855" t="s">
        <v>11513</v>
      </c>
      <c r="G2855" s="2">
        <v>21.6965</v>
      </c>
      <c r="H2855" t="s">
        <v>11517</v>
      </c>
      <c r="I2855">
        <v>0.2</v>
      </c>
      <c r="K2855" s="3">
        <f t="shared" si="45"/>
        <v>0.2169082125603865</v>
      </c>
      <c r="L2855" s="4">
        <v>59</v>
      </c>
      <c r="M2855">
        <v>29</v>
      </c>
      <c r="N2855" s="3">
        <v>5.7799999999999997E-2</v>
      </c>
      <c r="O2855" s="3">
        <v>4.7800000000000002E-2</v>
      </c>
      <c r="P2855" s="4">
        <f>$L2855*IF($J2855="",$I2855,VLOOKUP($J2855,margin_ranges!$E$5:$F$10,2,FALSE))</f>
        <v>11.8</v>
      </c>
      <c r="Q2855">
        <f>SUMIF($C$2:$C$4819,$C2855,$P$2:$P7672)/SUMIF($C$2:$C$4819,$C2855,$L$2:$L$4819)</f>
        <v>0.2169082125603865</v>
      </c>
    </row>
    <row r="2856" spans="1:17" hidden="1" x14ac:dyDescent="0.3">
      <c r="A2856" t="s">
        <v>11502</v>
      </c>
      <c r="B2856" t="s">
        <v>5907</v>
      </c>
      <c r="C2856" t="s">
        <v>6159</v>
      </c>
      <c r="D2856" t="s">
        <v>6164</v>
      </c>
      <c r="E2856" t="s">
        <v>6165</v>
      </c>
      <c r="F2856" t="s">
        <v>11513</v>
      </c>
      <c r="G2856" s="2">
        <v>21.6965</v>
      </c>
      <c r="H2856" t="s">
        <v>11517</v>
      </c>
      <c r="I2856">
        <v>0.2</v>
      </c>
      <c r="K2856" s="3">
        <f t="shared" si="45"/>
        <v>0.2169082125603865</v>
      </c>
      <c r="L2856" s="4">
        <v>26</v>
      </c>
      <c r="M2856">
        <v>12</v>
      </c>
      <c r="N2856" s="3">
        <v>6.93E-2</v>
      </c>
      <c r="O2856" s="3">
        <v>4.7800000000000002E-2</v>
      </c>
      <c r="P2856" s="4">
        <f>$L2856*IF($J2856="",$I2856,VLOOKUP($J2856,margin_ranges!$E$5:$F$10,2,FALSE))</f>
        <v>5.2</v>
      </c>
      <c r="Q2856">
        <f>SUMIF($C$2:$C$4819,$C2856,$P$2:$P7673)/SUMIF($C$2:$C$4819,$C2856,$L$2:$L$4819)</f>
        <v>0.2169082125603865</v>
      </c>
    </row>
    <row r="2857" spans="1:17" hidden="1" x14ac:dyDescent="0.3">
      <c r="A2857" t="s">
        <v>11502</v>
      </c>
      <c r="B2857" t="s">
        <v>5907</v>
      </c>
      <c r="C2857" t="s">
        <v>6159</v>
      </c>
      <c r="D2857" t="s">
        <v>6166</v>
      </c>
      <c r="E2857" t="s">
        <v>6167</v>
      </c>
      <c r="F2857" t="s">
        <v>11513</v>
      </c>
      <c r="G2857" s="2">
        <v>21.6965</v>
      </c>
      <c r="H2857" t="s">
        <v>11517</v>
      </c>
      <c r="I2857">
        <v>0.2</v>
      </c>
      <c r="K2857" s="3">
        <f t="shared" si="45"/>
        <v>0.2169082125603865</v>
      </c>
      <c r="L2857" s="4">
        <v>87</v>
      </c>
      <c r="M2857">
        <v>42</v>
      </c>
      <c r="N2857" s="3">
        <v>3.61E-2</v>
      </c>
      <c r="O2857" s="3">
        <v>4.7800000000000002E-2</v>
      </c>
      <c r="P2857" s="4">
        <f>$L2857*IF($J2857="",$I2857,VLOOKUP($J2857,margin_ranges!$E$5:$F$10,2,FALSE))</f>
        <v>17.400000000000002</v>
      </c>
      <c r="Q2857">
        <f>SUMIF($C$2:$C$4819,$C2857,$P$2:$P7674)/SUMIF($C$2:$C$4819,$C2857,$L$2:$L$4819)</f>
        <v>0.2169082125603865</v>
      </c>
    </row>
    <row r="2858" spans="1:17" hidden="1" x14ac:dyDescent="0.3">
      <c r="A2858" t="s">
        <v>11502</v>
      </c>
      <c r="B2858" t="s">
        <v>5907</v>
      </c>
      <c r="C2858" t="s">
        <v>6168</v>
      </c>
      <c r="D2858" s="1" t="s">
        <v>6169</v>
      </c>
      <c r="E2858" t="s">
        <v>6170</v>
      </c>
      <c r="F2858" t="s">
        <v>11513</v>
      </c>
      <c r="G2858" s="2">
        <v>32.882800000000003</v>
      </c>
      <c r="H2858" t="s">
        <v>11512</v>
      </c>
      <c r="I2858">
        <v>0.3</v>
      </c>
      <c r="K2858" s="3">
        <f t="shared" si="45"/>
        <v>0.3</v>
      </c>
      <c r="L2858" s="4">
        <v>45</v>
      </c>
      <c r="M2858">
        <v>43</v>
      </c>
      <c r="N2858" s="3">
        <v>4.7199999999999999E-2</v>
      </c>
      <c r="O2858" s="3">
        <v>5.3100000000000001E-2</v>
      </c>
      <c r="P2858" s="4">
        <f>$L2858*IF($J2858="",$I2858,VLOOKUP($J2858,margin_ranges!$E$5:$F$10,2,FALSE))</f>
        <v>13.5</v>
      </c>
      <c r="Q2858">
        <f>SUMIF($C$2:$C$4819,$C2858,$P$2:$P7675)/SUMIF($C$2:$C$4819,$C2858,$L$2:$L$4819)</f>
        <v>0.3</v>
      </c>
    </row>
    <row r="2859" spans="1:17" hidden="1" x14ac:dyDescent="0.3">
      <c r="A2859" t="s">
        <v>11502</v>
      </c>
      <c r="B2859" t="s">
        <v>5907</v>
      </c>
      <c r="C2859" t="s">
        <v>6168</v>
      </c>
      <c r="D2859" s="1" t="s">
        <v>6171</v>
      </c>
      <c r="E2859" t="s">
        <v>6172</v>
      </c>
      <c r="F2859" t="s">
        <v>11513</v>
      </c>
      <c r="G2859" s="2">
        <v>32.882800000000003</v>
      </c>
      <c r="H2859" t="s">
        <v>11512</v>
      </c>
      <c r="I2859">
        <v>0.3</v>
      </c>
      <c r="K2859" s="3">
        <f t="shared" si="45"/>
        <v>0.3</v>
      </c>
      <c r="L2859" s="4">
        <v>55</v>
      </c>
      <c r="M2859">
        <v>53</v>
      </c>
      <c r="N2859" s="3">
        <v>7.1599999999999997E-2</v>
      </c>
      <c r="O2859" s="3">
        <v>5.3100000000000001E-2</v>
      </c>
      <c r="P2859" s="4">
        <f>$L2859*IF($J2859="",$I2859,VLOOKUP($J2859,margin_ranges!$E$5:$F$10,2,FALSE))</f>
        <v>16.5</v>
      </c>
      <c r="Q2859">
        <f>SUMIF($C$2:$C$4819,$C2859,$P$2:$P7676)/SUMIF($C$2:$C$4819,$C2859,$L$2:$L$4819)</f>
        <v>0.3</v>
      </c>
    </row>
    <row r="2860" spans="1:17" hidden="1" x14ac:dyDescent="0.3">
      <c r="A2860" t="s">
        <v>11502</v>
      </c>
      <c r="B2860" t="s">
        <v>4233</v>
      </c>
      <c r="C2860" t="s">
        <v>4239</v>
      </c>
      <c r="D2860" t="s">
        <v>4240</v>
      </c>
      <c r="E2860" t="s">
        <v>4241</v>
      </c>
      <c r="F2860" t="s">
        <v>11513</v>
      </c>
      <c r="G2860" s="2">
        <v>25</v>
      </c>
      <c r="H2860" t="s">
        <v>11512</v>
      </c>
      <c r="I2860">
        <v>0.3</v>
      </c>
      <c r="K2860" s="3">
        <f t="shared" si="45"/>
        <v>0.29999999999999993</v>
      </c>
      <c r="L2860" s="4">
        <v>1499</v>
      </c>
      <c r="M2860">
        <v>50</v>
      </c>
      <c r="N2860" s="3">
        <v>0.54279999999999995</v>
      </c>
      <c r="O2860" s="3">
        <v>0.54890000000000005</v>
      </c>
      <c r="P2860" s="4">
        <f>$L2860*IF($J2860="",$I2860,VLOOKUP($J2860,margin_ranges!$E$5:$F$10,2,FALSE))</f>
        <v>449.7</v>
      </c>
      <c r="Q2860">
        <f>SUMIF($C$2:$C$4819,$C2860,$P$2:$P7677)/SUMIF($C$2:$C$4819,$C2860,$L$2:$L$4819)</f>
        <v>0.29999999999999993</v>
      </c>
    </row>
    <row r="2861" spans="1:17" hidden="1" x14ac:dyDescent="0.3">
      <c r="A2861" t="s">
        <v>11502</v>
      </c>
      <c r="B2861" t="s">
        <v>4233</v>
      </c>
      <c r="C2861" t="s">
        <v>4239</v>
      </c>
      <c r="D2861" t="s">
        <v>4242</v>
      </c>
      <c r="E2861" t="s">
        <v>4243</v>
      </c>
      <c r="F2861" t="s">
        <v>11513</v>
      </c>
      <c r="G2861" s="2">
        <v>25</v>
      </c>
      <c r="H2861" t="s">
        <v>11512</v>
      </c>
      <c r="I2861">
        <v>0.3</v>
      </c>
      <c r="K2861" s="3">
        <f t="shared" si="45"/>
        <v>0.29999999999999993</v>
      </c>
      <c r="L2861" s="4">
        <v>1493</v>
      </c>
      <c r="M2861">
        <v>50</v>
      </c>
      <c r="N2861" s="3">
        <v>0.55510000000000004</v>
      </c>
      <c r="O2861" s="3">
        <v>0.54890000000000005</v>
      </c>
      <c r="P2861" s="4">
        <f>$L2861*IF($J2861="",$I2861,VLOOKUP($J2861,margin_ranges!$E$5:$F$10,2,FALSE))</f>
        <v>447.9</v>
      </c>
      <c r="Q2861">
        <f>SUMIF($C$2:$C$4819,$C2861,$P$2:$P7678)/SUMIF($C$2:$C$4819,$C2861,$L$2:$L$4819)</f>
        <v>0.29999999999999993</v>
      </c>
    </row>
    <row r="2862" spans="1:17" hidden="1" x14ac:dyDescent="0.3">
      <c r="A2862" t="s">
        <v>11502</v>
      </c>
      <c r="B2862" t="s">
        <v>6775</v>
      </c>
      <c r="C2862" t="s">
        <v>4239</v>
      </c>
      <c r="D2862" t="s">
        <v>7018</v>
      </c>
      <c r="E2862" t="s">
        <v>4241</v>
      </c>
      <c r="F2862" t="s">
        <v>11513</v>
      </c>
      <c r="G2862" s="2">
        <v>29</v>
      </c>
      <c r="H2862" t="s">
        <v>11512</v>
      </c>
      <c r="I2862">
        <v>0.3</v>
      </c>
      <c r="K2862" s="3">
        <f t="shared" si="45"/>
        <v>0.29999999999999993</v>
      </c>
      <c r="L2862" s="4">
        <v>396</v>
      </c>
      <c r="M2862">
        <v>100</v>
      </c>
      <c r="N2862" s="3">
        <v>0.67049999999999998</v>
      </c>
      <c r="O2862" s="3">
        <v>0.67049999999999998</v>
      </c>
      <c r="P2862" s="4">
        <f>$L2862*IF($J2862="",$I2862,VLOOKUP($J2862,margin_ranges!$E$5:$F$10,2,FALSE))</f>
        <v>118.8</v>
      </c>
      <c r="Q2862">
        <f>SUMIF($C$2:$C$4819,$C2862,$P$2:$P7679)/SUMIF($C$2:$C$4819,$C2862,$L$2:$L$4819)</f>
        <v>0.29999999999999993</v>
      </c>
    </row>
    <row r="2863" spans="1:17" hidden="1" x14ac:dyDescent="0.3">
      <c r="A2863" t="s">
        <v>11502</v>
      </c>
      <c r="B2863" t="s">
        <v>6775</v>
      </c>
      <c r="C2863" t="s">
        <v>7019</v>
      </c>
      <c r="D2863" t="s">
        <v>7020</v>
      </c>
      <c r="E2863" t="s">
        <v>7021</v>
      </c>
      <c r="F2863" t="s">
        <v>11513</v>
      </c>
      <c r="G2863" s="2">
        <v>15</v>
      </c>
      <c r="H2863" t="s">
        <v>11517</v>
      </c>
      <c r="I2863">
        <v>0.2</v>
      </c>
      <c r="K2863" s="3">
        <f t="shared" si="45"/>
        <v>0.2</v>
      </c>
      <c r="L2863" s="4">
        <v>130</v>
      </c>
      <c r="M2863">
        <v>100</v>
      </c>
      <c r="N2863" s="3">
        <v>0.13009999999999999</v>
      </c>
      <c r="O2863" s="3">
        <v>0.13009999999999999</v>
      </c>
      <c r="P2863" s="4">
        <f>$L2863*IF($J2863="",$I2863,VLOOKUP($J2863,margin_ranges!$E$5:$F$10,2,FALSE))</f>
        <v>26</v>
      </c>
      <c r="Q2863">
        <f>SUMIF($C$2:$C$4819,$C2863,$P$2:$P7680)/SUMIF($C$2:$C$4819,$C2863,$L$2:$L$4819)</f>
        <v>0.2</v>
      </c>
    </row>
    <row r="2864" spans="1:17" hidden="1" x14ac:dyDescent="0.3">
      <c r="A2864" t="s">
        <v>11502</v>
      </c>
      <c r="B2864" t="s">
        <v>3693</v>
      </c>
      <c r="C2864" t="s">
        <v>3841</v>
      </c>
      <c r="D2864" t="s">
        <v>3842</v>
      </c>
      <c r="E2864" t="s">
        <v>3843</v>
      </c>
      <c r="F2864" t="s">
        <v>11511</v>
      </c>
      <c r="G2864" s="2">
        <v>28.957799999999999</v>
      </c>
      <c r="H2864" t="s">
        <v>11515</v>
      </c>
      <c r="I2864">
        <v>0.3</v>
      </c>
      <c r="K2864" s="3">
        <f t="shared" si="45"/>
        <v>0.3</v>
      </c>
      <c r="L2864" s="4">
        <v>8</v>
      </c>
      <c r="M2864">
        <v>1</v>
      </c>
      <c r="N2864" s="3">
        <v>0.16919999999999999</v>
      </c>
      <c r="O2864" s="3">
        <v>0.38990000000000002</v>
      </c>
      <c r="P2864" s="4">
        <f>$L2864*IF($J2864="",$I2864,VLOOKUP($J2864,margin_ranges!$E$5:$F$10,2,FALSE))</f>
        <v>2.4</v>
      </c>
      <c r="Q2864">
        <f>SUMIF($C$2:$C$4819,$C2864,$P$2:$P7681)/SUMIF($C$2:$C$4819,$C2864,$L$2:$L$4819)</f>
        <v>0.3</v>
      </c>
    </row>
    <row r="2865" spans="1:17" hidden="1" x14ac:dyDescent="0.3">
      <c r="A2865" t="s">
        <v>11502</v>
      </c>
      <c r="B2865" t="s">
        <v>3693</v>
      </c>
      <c r="C2865" t="s">
        <v>3841</v>
      </c>
      <c r="D2865" t="s">
        <v>3844</v>
      </c>
      <c r="E2865" t="s">
        <v>3845</v>
      </c>
      <c r="F2865" t="s">
        <v>11511</v>
      </c>
      <c r="G2865" s="2">
        <v>28.957799999999999</v>
      </c>
      <c r="H2865" t="s">
        <v>11515</v>
      </c>
      <c r="I2865">
        <v>0.3</v>
      </c>
      <c r="K2865" s="3">
        <f t="shared" si="45"/>
        <v>0.3</v>
      </c>
      <c r="L2865" s="4">
        <v>335</v>
      </c>
      <c r="M2865">
        <v>51</v>
      </c>
      <c r="N2865" s="3">
        <v>0.45600000000000002</v>
      </c>
      <c r="O2865" s="3">
        <v>0.38990000000000002</v>
      </c>
      <c r="P2865" s="4">
        <f>$L2865*IF($J2865="",$I2865,VLOOKUP($J2865,margin_ranges!$E$5:$F$10,2,FALSE))</f>
        <v>100.5</v>
      </c>
      <c r="Q2865">
        <f>SUMIF($C$2:$C$4819,$C2865,$P$2:$P7682)/SUMIF($C$2:$C$4819,$C2865,$L$2:$L$4819)</f>
        <v>0.3</v>
      </c>
    </row>
    <row r="2866" spans="1:17" hidden="1" x14ac:dyDescent="0.3">
      <c r="A2866" t="s">
        <v>11502</v>
      </c>
      <c r="B2866" t="s">
        <v>3693</v>
      </c>
      <c r="C2866" t="s">
        <v>3841</v>
      </c>
      <c r="D2866" t="s">
        <v>3846</v>
      </c>
      <c r="E2866" t="s">
        <v>3847</v>
      </c>
      <c r="F2866" t="s">
        <v>11511</v>
      </c>
      <c r="G2866" s="2">
        <v>28.957799999999999</v>
      </c>
      <c r="H2866" t="s">
        <v>11515</v>
      </c>
      <c r="I2866">
        <v>0.3</v>
      </c>
      <c r="K2866" s="3">
        <f t="shared" si="45"/>
        <v>0.3</v>
      </c>
      <c r="L2866" s="4">
        <v>7</v>
      </c>
      <c r="M2866">
        <v>1</v>
      </c>
      <c r="N2866" s="3">
        <v>0.15010000000000001</v>
      </c>
      <c r="O2866" s="3">
        <v>0.38990000000000002</v>
      </c>
      <c r="P2866" s="4">
        <f>$L2866*IF($J2866="",$I2866,VLOOKUP($J2866,margin_ranges!$E$5:$F$10,2,FALSE))</f>
        <v>2.1</v>
      </c>
      <c r="Q2866">
        <f>SUMIF($C$2:$C$4819,$C2866,$P$2:$P7683)/SUMIF($C$2:$C$4819,$C2866,$L$2:$L$4819)</f>
        <v>0.3</v>
      </c>
    </row>
    <row r="2867" spans="1:17" hidden="1" x14ac:dyDescent="0.3">
      <c r="A2867" t="s">
        <v>11502</v>
      </c>
      <c r="B2867" t="s">
        <v>3693</v>
      </c>
      <c r="C2867" t="s">
        <v>3841</v>
      </c>
      <c r="D2867" t="s">
        <v>3848</v>
      </c>
      <c r="E2867" t="s">
        <v>3849</v>
      </c>
      <c r="F2867" t="s">
        <v>11511</v>
      </c>
      <c r="G2867" s="2">
        <v>28.957799999999999</v>
      </c>
      <c r="H2867" t="s">
        <v>11515</v>
      </c>
      <c r="I2867">
        <v>0.3</v>
      </c>
      <c r="K2867" s="3">
        <f t="shared" si="45"/>
        <v>0.3</v>
      </c>
      <c r="L2867" s="4">
        <v>309</v>
      </c>
      <c r="M2867">
        <v>47</v>
      </c>
      <c r="N2867" s="3">
        <v>0.41149999999999998</v>
      </c>
      <c r="O2867" s="3">
        <v>0.38990000000000002</v>
      </c>
      <c r="P2867" s="4">
        <f>$L2867*IF($J2867="",$I2867,VLOOKUP($J2867,margin_ranges!$E$5:$F$10,2,FALSE))</f>
        <v>92.7</v>
      </c>
      <c r="Q2867">
        <f>SUMIF($C$2:$C$4819,$C2867,$P$2:$P7684)/SUMIF($C$2:$C$4819,$C2867,$L$2:$L$4819)</f>
        <v>0.3</v>
      </c>
    </row>
    <row r="2868" spans="1:17" hidden="1" x14ac:dyDescent="0.3">
      <c r="A2868" t="s">
        <v>11502</v>
      </c>
      <c r="B2868" t="s">
        <v>2782</v>
      </c>
      <c r="C2868" t="s">
        <v>2783</v>
      </c>
      <c r="D2868" s="1" t="s">
        <v>2784</v>
      </c>
      <c r="E2868" t="s">
        <v>2785</v>
      </c>
      <c r="F2868" t="s">
        <v>11511</v>
      </c>
      <c r="G2868" s="2">
        <v>34</v>
      </c>
      <c r="H2868" t="s">
        <v>11512</v>
      </c>
      <c r="I2868">
        <v>0.3</v>
      </c>
      <c r="K2868" s="3">
        <f t="shared" si="45"/>
        <v>0.3</v>
      </c>
      <c r="L2868" s="4">
        <v>38</v>
      </c>
      <c r="M2868">
        <v>22</v>
      </c>
      <c r="N2868" s="3">
        <v>0.28760000000000002</v>
      </c>
      <c r="O2868" s="3">
        <v>0.30759999999999998</v>
      </c>
      <c r="P2868" s="4">
        <f>$L2868*IF($J2868="",$I2868,VLOOKUP($J2868,margin_ranges!$E$5:$F$10,2,FALSE))</f>
        <v>11.4</v>
      </c>
      <c r="Q2868">
        <f>SUMIF($C$2:$C$4819,$C2868,$P$2:$P7685)/SUMIF($C$2:$C$4819,$C2868,$L$2:$L$4819)</f>
        <v>0.3</v>
      </c>
    </row>
    <row r="2869" spans="1:17" hidden="1" x14ac:dyDescent="0.3">
      <c r="A2869" t="s">
        <v>11502</v>
      </c>
      <c r="B2869" t="s">
        <v>2782</v>
      </c>
      <c r="C2869" t="s">
        <v>2783</v>
      </c>
      <c r="D2869" t="s">
        <v>2786</v>
      </c>
      <c r="E2869" t="s">
        <v>2787</v>
      </c>
      <c r="F2869" t="s">
        <v>11511</v>
      </c>
      <c r="G2869" s="2">
        <v>34</v>
      </c>
      <c r="H2869" t="s">
        <v>11512</v>
      </c>
      <c r="I2869">
        <v>0.3</v>
      </c>
      <c r="K2869" s="3">
        <f t="shared" si="45"/>
        <v>0.3</v>
      </c>
      <c r="L2869" s="4">
        <v>135</v>
      </c>
      <c r="M2869">
        <v>78</v>
      </c>
      <c r="N2869" s="3">
        <v>0.31519999999999998</v>
      </c>
      <c r="O2869" s="3">
        <v>0.30759999999999998</v>
      </c>
      <c r="P2869" s="4">
        <f>$L2869*IF($J2869="",$I2869,VLOOKUP($J2869,margin_ranges!$E$5:$F$10,2,FALSE))</f>
        <v>40.5</v>
      </c>
      <c r="Q2869">
        <f>SUMIF($C$2:$C$4819,$C2869,$P$2:$P7686)/SUMIF($C$2:$C$4819,$C2869,$L$2:$L$4819)</f>
        <v>0.3</v>
      </c>
    </row>
    <row r="2870" spans="1:17" hidden="1" x14ac:dyDescent="0.3">
      <c r="A2870" t="s">
        <v>11502</v>
      </c>
      <c r="B2870" t="s">
        <v>5907</v>
      </c>
      <c r="C2870" t="s">
        <v>6173</v>
      </c>
      <c r="D2870" t="s">
        <v>6174</v>
      </c>
      <c r="E2870" t="s">
        <v>6175</v>
      </c>
      <c r="F2870" t="s">
        <v>11511</v>
      </c>
      <c r="G2870" s="2">
        <v>29</v>
      </c>
      <c r="H2870" t="s">
        <v>11512</v>
      </c>
      <c r="I2870">
        <v>0.3</v>
      </c>
      <c r="K2870" s="3">
        <f t="shared" si="45"/>
        <v>0.3</v>
      </c>
      <c r="L2870" s="4">
        <v>8</v>
      </c>
      <c r="M2870">
        <v>100</v>
      </c>
      <c r="N2870" s="3">
        <v>4.02E-2</v>
      </c>
      <c r="O2870" s="3">
        <v>4.02E-2</v>
      </c>
      <c r="P2870" s="4">
        <f>$L2870*IF($J2870="",$I2870,VLOOKUP($J2870,margin_ranges!$E$5:$F$10,2,FALSE))</f>
        <v>2.4</v>
      </c>
      <c r="Q2870">
        <f>SUMIF($C$2:$C$4819,$C2870,$P$2:$P7687)/SUMIF($C$2:$C$4819,$C2870,$L$2:$L$4819)</f>
        <v>0.3</v>
      </c>
    </row>
    <row r="2871" spans="1:17" hidden="1" x14ac:dyDescent="0.3">
      <c r="A2871" t="s">
        <v>11502</v>
      </c>
      <c r="B2871" t="s">
        <v>3063</v>
      </c>
      <c r="C2871" t="s">
        <v>3064</v>
      </c>
      <c r="D2871" t="s">
        <v>3065</v>
      </c>
      <c r="E2871" t="s">
        <v>3066</v>
      </c>
      <c r="F2871" t="s">
        <v>11513</v>
      </c>
      <c r="G2871" s="2">
        <v>31.784500000000001</v>
      </c>
      <c r="H2871" t="s">
        <v>11512</v>
      </c>
      <c r="I2871">
        <v>0.3</v>
      </c>
      <c r="K2871" s="3">
        <f t="shared" si="45"/>
        <v>0.30000000000000004</v>
      </c>
      <c r="L2871" s="4">
        <v>236</v>
      </c>
      <c r="M2871">
        <v>18</v>
      </c>
      <c r="N2871" s="3">
        <v>0.19400000000000001</v>
      </c>
      <c r="O2871" s="3">
        <v>0.26719999999999999</v>
      </c>
      <c r="P2871" s="4">
        <f>$L2871*IF($J2871="",$I2871,VLOOKUP($J2871,margin_ranges!$E$5:$F$10,2,FALSE))</f>
        <v>70.8</v>
      </c>
      <c r="Q2871">
        <f>SUMIF($C$2:$C$4819,$C2871,$P$2:$P7688)/SUMIF($C$2:$C$4819,$C2871,$L$2:$L$4819)</f>
        <v>0.30000000000000004</v>
      </c>
    </row>
    <row r="2872" spans="1:17" hidden="1" x14ac:dyDescent="0.3">
      <c r="A2872" t="s">
        <v>11502</v>
      </c>
      <c r="B2872" t="s">
        <v>3063</v>
      </c>
      <c r="C2872" t="s">
        <v>3064</v>
      </c>
      <c r="D2872" t="s">
        <v>3067</v>
      </c>
      <c r="E2872" t="s">
        <v>3068</v>
      </c>
      <c r="F2872" t="s">
        <v>11511</v>
      </c>
      <c r="G2872" s="2">
        <v>31.784500000000001</v>
      </c>
      <c r="H2872" t="s">
        <v>11512</v>
      </c>
      <c r="I2872">
        <v>0.3</v>
      </c>
      <c r="K2872" s="3">
        <f t="shared" si="45"/>
        <v>0.30000000000000004</v>
      </c>
      <c r="L2872" s="4">
        <v>43</v>
      </c>
      <c r="M2872">
        <v>3</v>
      </c>
      <c r="N2872" s="3">
        <v>0.34849999999999998</v>
      </c>
      <c r="O2872" s="3">
        <v>0.26719999999999999</v>
      </c>
      <c r="P2872" s="4">
        <f>$L2872*IF($J2872="",$I2872,VLOOKUP($J2872,margin_ranges!$E$5:$F$10,2,FALSE))</f>
        <v>12.9</v>
      </c>
      <c r="Q2872">
        <f>SUMIF($C$2:$C$4819,$C2872,$P$2:$P7689)/SUMIF($C$2:$C$4819,$C2872,$L$2:$L$4819)</f>
        <v>0.30000000000000004</v>
      </c>
    </row>
    <row r="2873" spans="1:17" hidden="1" x14ac:dyDescent="0.3">
      <c r="A2873" t="s">
        <v>11502</v>
      </c>
      <c r="B2873" t="s">
        <v>3063</v>
      </c>
      <c r="C2873" t="s">
        <v>3064</v>
      </c>
      <c r="D2873" t="s">
        <v>3069</v>
      </c>
      <c r="E2873" t="s">
        <v>3070</v>
      </c>
      <c r="F2873" t="s">
        <v>11513</v>
      </c>
      <c r="G2873" s="2">
        <v>31.784500000000001</v>
      </c>
      <c r="H2873" t="s">
        <v>11512</v>
      </c>
      <c r="I2873">
        <v>0.3</v>
      </c>
      <c r="K2873" s="3">
        <f t="shared" si="45"/>
        <v>0.30000000000000004</v>
      </c>
      <c r="L2873" s="4">
        <v>613</v>
      </c>
      <c r="M2873">
        <v>46</v>
      </c>
      <c r="N2873" s="3">
        <v>0.45219999999999999</v>
      </c>
      <c r="O2873" s="3">
        <v>0.26719999999999999</v>
      </c>
      <c r="P2873" s="4">
        <f>$L2873*IF($J2873="",$I2873,VLOOKUP($J2873,margin_ranges!$E$5:$F$10,2,FALSE))</f>
        <v>183.9</v>
      </c>
      <c r="Q2873">
        <f>SUMIF($C$2:$C$4819,$C2873,$P$2:$P7690)/SUMIF($C$2:$C$4819,$C2873,$L$2:$L$4819)</f>
        <v>0.30000000000000004</v>
      </c>
    </row>
    <row r="2874" spans="1:17" hidden="1" x14ac:dyDescent="0.3">
      <c r="A2874" t="s">
        <v>11502</v>
      </c>
      <c r="B2874" t="s">
        <v>3063</v>
      </c>
      <c r="C2874" t="s">
        <v>3064</v>
      </c>
      <c r="D2874" t="s">
        <v>3071</v>
      </c>
      <c r="E2874" t="s">
        <v>3072</v>
      </c>
      <c r="F2874" t="s">
        <v>11513</v>
      </c>
      <c r="G2874" s="2">
        <v>31.784500000000001</v>
      </c>
      <c r="H2874" t="s">
        <v>11515</v>
      </c>
      <c r="I2874">
        <v>0.3</v>
      </c>
      <c r="K2874" s="3">
        <f t="shared" si="45"/>
        <v>0.30000000000000004</v>
      </c>
      <c r="L2874" s="4">
        <v>270</v>
      </c>
      <c r="M2874">
        <v>20</v>
      </c>
      <c r="N2874" s="3">
        <v>0.2447</v>
      </c>
      <c r="O2874" s="3">
        <v>0.26719999999999999</v>
      </c>
      <c r="P2874" s="4">
        <f>$L2874*IF($J2874="",$I2874,VLOOKUP($J2874,margin_ranges!$E$5:$F$10,2,FALSE))</f>
        <v>81</v>
      </c>
      <c r="Q2874">
        <f>SUMIF($C$2:$C$4819,$C2874,$P$2:$P7691)/SUMIF($C$2:$C$4819,$C2874,$L$2:$L$4819)</f>
        <v>0.30000000000000004</v>
      </c>
    </row>
    <row r="2875" spans="1:17" hidden="1" x14ac:dyDescent="0.3">
      <c r="A2875" t="s">
        <v>11502</v>
      </c>
      <c r="B2875" t="s">
        <v>3063</v>
      </c>
      <c r="C2875" t="s">
        <v>3064</v>
      </c>
      <c r="D2875" t="s">
        <v>3073</v>
      </c>
      <c r="E2875" t="s">
        <v>3074</v>
      </c>
      <c r="F2875" t="s">
        <v>11511</v>
      </c>
      <c r="G2875" s="2">
        <v>31.784500000000001</v>
      </c>
      <c r="H2875" t="s">
        <v>11515</v>
      </c>
      <c r="I2875">
        <v>0.3</v>
      </c>
      <c r="K2875" s="3">
        <f t="shared" si="45"/>
        <v>0.30000000000000004</v>
      </c>
      <c r="L2875" s="4">
        <v>161</v>
      </c>
      <c r="M2875">
        <v>12</v>
      </c>
      <c r="N2875" s="3">
        <v>0.2056</v>
      </c>
      <c r="O2875" s="3">
        <v>0.26719999999999999</v>
      </c>
      <c r="P2875" s="4">
        <f>$L2875*IF($J2875="",$I2875,VLOOKUP($J2875,margin_ranges!$E$5:$F$10,2,FALSE))</f>
        <v>48.3</v>
      </c>
      <c r="Q2875">
        <f>SUMIF($C$2:$C$4819,$C2875,$P$2:$P7692)/SUMIF($C$2:$C$4819,$C2875,$L$2:$L$4819)</f>
        <v>0.30000000000000004</v>
      </c>
    </row>
    <row r="2876" spans="1:17" hidden="1" x14ac:dyDescent="0.3">
      <c r="A2876" t="s">
        <v>11502</v>
      </c>
      <c r="B2876" t="s">
        <v>3063</v>
      </c>
      <c r="C2876" t="s">
        <v>3075</v>
      </c>
      <c r="D2876" t="s">
        <v>3076</v>
      </c>
      <c r="E2876" t="s">
        <v>3077</v>
      </c>
      <c r="F2876" t="s">
        <v>11511</v>
      </c>
      <c r="G2876" s="2">
        <v>27.4663</v>
      </c>
      <c r="H2876" t="s">
        <v>11512</v>
      </c>
      <c r="I2876">
        <v>0.3</v>
      </c>
      <c r="K2876" s="3">
        <f t="shared" si="45"/>
        <v>0.3</v>
      </c>
      <c r="L2876" s="4">
        <v>40</v>
      </c>
      <c r="M2876">
        <v>25</v>
      </c>
      <c r="N2876" s="3">
        <v>0.49130000000000001</v>
      </c>
      <c r="O2876" s="3">
        <v>0.36580000000000001</v>
      </c>
      <c r="P2876" s="4">
        <f>$L2876*IF($J2876="",$I2876,VLOOKUP($J2876,margin_ranges!$E$5:$F$10,2,FALSE))</f>
        <v>12</v>
      </c>
      <c r="Q2876">
        <f>SUMIF($C$2:$C$4819,$C2876,$P$2:$P7693)/SUMIF($C$2:$C$4819,$C2876,$L$2:$L$4819)</f>
        <v>0.3</v>
      </c>
    </row>
    <row r="2877" spans="1:17" hidden="1" x14ac:dyDescent="0.3">
      <c r="A2877" t="s">
        <v>11502</v>
      </c>
      <c r="B2877" t="s">
        <v>3063</v>
      </c>
      <c r="C2877" t="s">
        <v>3075</v>
      </c>
      <c r="D2877" t="s">
        <v>3078</v>
      </c>
      <c r="E2877" t="s">
        <v>3079</v>
      </c>
      <c r="F2877" t="s">
        <v>11511</v>
      </c>
      <c r="G2877" s="2">
        <v>27.4663</v>
      </c>
      <c r="H2877" t="s">
        <v>11515</v>
      </c>
      <c r="I2877">
        <v>0.3</v>
      </c>
      <c r="K2877" s="3">
        <f t="shared" si="45"/>
        <v>0.3</v>
      </c>
      <c r="L2877" s="4">
        <v>60</v>
      </c>
      <c r="M2877">
        <v>38</v>
      </c>
      <c r="N2877" s="3">
        <v>0.40529999999999999</v>
      </c>
      <c r="O2877" s="3">
        <v>0.36580000000000001</v>
      </c>
      <c r="P2877" s="4">
        <f>$L2877*IF($J2877="",$I2877,VLOOKUP($J2877,margin_ranges!$E$5:$F$10,2,FALSE))</f>
        <v>18</v>
      </c>
      <c r="Q2877">
        <f>SUMIF($C$2:$C$4819,$C2877,$P$2:$P7694)/SUMIF($C$2:$C$4819,$C2877,$L$2:$L$4819)</f>
        <v>0.3</v>
      </c>
    </row>
    <row r="2878" spans="1:17" hidden="1" x14ac:dyDescent="0.3">
      <c r="A2878" t="s">
        <v>11502</v>
      </c>
      <c r="B2878" t="s">
        <v>3063</v>
      </c>
      <c r="C2878" t="s">
        <v>3075</v>
      </c>
      <c r="D2878" t="s">
        <v>3080</v>
      </c>
      <c r="E2878" t="s">
        <v>3081</v>
      </c>
      <c r="F2878" t="s">
        <v>11511</v>
      </c>
      <c r="G2878" s="2">
        <v>27.4663</v>
      </c>
      <c r="H2878" t="s">
        <v>11512</v>
      </c>
      <c r="I2878">
        <v>0.3</v>
      </c>
      <c r="K2878" s="3">
        <f t="shared" si="45"/>
        <v>0.3</v>
      </c>
      <c r="L2878" s="4">
        <v>57</v>
      </c>
      <c r="M2878">
        <v>36</v>
      </c>
      <c r="N2878" s="3">
        <v>0.25469999999999998</v>
      </c>
      <c r="O2878" s="3">
        <v>0.36580000000000001</v>
      </c>
      <c r="P2878" s="4">
        <f>$L2878*IF($J2878="",$I2878,VLOOKUP($J2878,margin_ranges!$E$5:$F$10,2,FALSE))</f>
        <v>17.099999999999998</v>
      </c>
      <c r="Q2878">
        <f>SUMIF($C$2:$C$4819,$C2878,$P$2:$P7695)/SUMIF($C$2:$C$4819,$C2878,$L$2:$L$4819)</f>
        <v>0.3</v>
      </c>
    </row>
    <row r="2879" spans="1:17" hidden="1" x14ac:dyDescent="0.3">
      <c r="A2879" t="s">
        <v>11502</v>
      </c>
      <c r="B2879" t="s">
        <v>7303</v>
      </c>
      <c r="C2879" t="s">
        <v>7325</v>
      </c>
      <c r="D2879" s="1" t="s">
        <v>7326</v>
      </c>
      <c r="E2879" t="s">
        <v>7327</v>
      </c>
      <c r="F2879" t="s">
        <v>11513</v>
      </c>
      <c r="G2879" s="2">
        <v>29</v>
      </c>
      <c r="H2879" t="s">
        <v>11512</v>
      </c>
      <c r="I2879">
        <v>0.3</v>
      </c>
      <c r="K2879" s="3">
        <f t="shared" si="45"/>
        <v>0.3</v>
      </c>
      <c r="L2879" s="4">
        <v>139</v>
      </c>
      <c r="M2879">
        <v>21</v>
      </c>
      <c r="N2879" s="3">
        <v>9.0700000000000003E-2</v>
      </c>
      <c r="O2879" s="3">
        <v>5.3999999999999999E-2</v>
      </c>
      <c r="P2879" s="4">
        <f>$L2879*IF($J2879="",$I2879,VLOOKUP($J2879,margin_ranges!$E$5:$F$10,2,FALSE))</f>
        <v>41.699999999999996</v>
      </c>
      <c r="Q2879">
        <f>SUMIF($C$2:$C$4819,$C2879,$P$2:$P7696)/SUMIF($C$2:$C$4819,$C2879,$L$2:$L$4819)</f>
        <v>0.3</v>
      </c>
    </row>
    <row r="2880" spans="1:17" hidden="1" x14ac:dyDescent="0.3">
      <c r="A2880" t="s">
        <v>11502</v>
      </c>
      <c r="B2880" t="s">
        <v>7303</v>
      </c>
      <c r="C2880" s="1" t="s">
        <v>7325</v>
      </c>
      <c r="D2880" t="s">
        <v>7328</v>
      </c>
      <c r="E2880" t="s">
        <v>7329</v>
      </c>
      <c r="F2880" t="s">
        <v>11513</v>
      </c>
      <c r="G2880" s="2">
        <v>29</v>
      </c>
      <c r="H2880" t="s">
        <v>11512</v>
      </c>
      <c r="I2880">
        <v>0.3</v>
      </c>
      <c r="K2880" s="3">
        <f t="shared" si="45"/>
        <v>0.3</v>
      </c>
      <c r="L2880" s="4">
        <v>519</v>
      </c>
      <c r="M2880">
        <v>79</v>
      </c>
      <c r="N2880" s="3">
        <v>4.9500000000000002E-2</v>
      </c>
      <c r="O2880" s="3">
        <v>5.3999999999999999E-2</v>
      </c>
      <c r="P2880" s="4">
        <f>$L2880*IF($J2880="",$I2880,VLOOKUP($J2880,margin_ranges!$E$5:$F$10,2,FALSE))</f>
        <v>155.69999999999999</v>
      </c>
      <c r="Q2880">
        <f>SUMIF($C$2:$C$4819,$C2880,$P$2:$P7697)/SUMIF($C$2:$C$4819,$C2880,$L$2:$L$4819)</f>
        <v>0.3</v>
      </c>
    </row>
    <row r="2881" spans="1:17" hidden="1" x14ac:dyDescent="0.3">
      <c r="A2881" t="s">
        <v>11502</v>
      </c>
      <c r="B2881" t="s">
        <v>8256</v>
      </c>
      <c r="C2881" t="s">
        <v>8369</v>
      </c>
      <c r="D2881" t="s">
        <v>8370</v>
      </c>
      <c r="E2881" t="s">
        <v>8371</v>
      </c>
      <c r="F2881" t="s">
        <v>11511</v>
      </c>
      <c r="G2881" s="2">
        <v>29</v>
      </c>
      <c r="H2881" t="s">
        <v>11515</v>
      </c>
      <c r="I2881">
        <v>0.3</v>
      </c>
      <c r="K2881" s="3">
        <f t="shared" si="45"/>
        <v>0.30000000000000004</v>
      </c>
      <c r="L2881" s="4">
        <v>65</v>
      </c>
      <c r="M2881">
        <v>85</v>
      </c>
      <c r="N2881" s="3">
        <v>0.33329999999999999</v>
      </c>
      <c r="O2881" s="3">
        <v>0.3281</v>
      </c>
      <c r="P2881" s="4">
        <f>$L2881*IF($J2881="",$I2881,VLOOKUP($J2881,margin_ranges!$E$5:$F$10,2,FALSE))</f>
        <v>19.5</v>
      </c>
      <c r="Q2881">
        <f>SUMIF($C$2:$C$4819,$C2881,$P$2:$P7698)/SUMIF($C$2:$C$4819,$C2881,$L$2:$L$4819)</f>
        <v>0.30000000000000004</v>
      </c>
    </row>
    <row r="2882" spans="1:17" hidden="1" x14ac:dyDescent="0.3">
      <c r="A2882" t="s">
        <v>11502</v>
      </c>
      <c r="B2882" t="s">
        <v>8256</v>
      </c>
      <c r="C2882" t="s">
        <v>8369</v>
      </c>
      <c r="D2882" t="s">
        <v>8372</v>
      </c>
      <c r="E2882" t="s">
        <v>8373</v>
      </c>
      <c r="F2882" t="s">
        <v>11511</v>
      </c>
      <c r="G2882" s="2">
        <v>29</v>
      </c>
      <c r="H2882" t="s">
        <v>11515</v>
      </c>
      <c r="I2882">
        <v>0.3</v>
      </c>
      <c r="K2882" s="3">
        <f t="shared" si="45"/>
        <v>0.30000000000000004</v>
      </c>
      <c r="L2882" s="4">
        <v>12</v>
      </c>
      <c r="M2882">
        <v>15</v>
      </c>
      <c r="N2882" s="3">
        <v>0.29980000000000001</v>
      </c>
      <c r="O2882" s="3">
        <v>0.3281</v>
      </c>
      <c r="P2882" s="4">
        <f>$L2882*IF($J2882="",$I2882,VLOOKUP($J2882,margin_ranges!$E$5:$F$10,2,FALSE))</f>
        <v>3.5999999999999996</v>
      </c>
      <c r="Q2882">
        <f>SUMIF($C$2:$C$4819,$C2882,$P$2:$P7699)/SUMIF($C$2:$C$4819,$C2882,$L$2:$L$4819)</f>
        <v>0.30000000000000004</v>
      </c>
    </row>
    <row r="2883" spans="1:17" hidden="1" x14ac:dyDescent="0.3">
      <c r="A2883" t="s">
        <v>11502</v>
      </c>
      <c r="B2883" t="s">
        <v>8256</v>
      </c>
      <c r="C2883" t="s">
        <v>8374</v>
      </c>
      <c r="D2883" t="s">
        <v>8375</v>
      </c>
      <c r="E2883" t="s">
        <v>8376</v>
      </c>
      <c r="F2883" t="s">
        <v>11513</v>
      </c>
      <c r="G2883" s="2">
        <v>24.338899999999999</v>
      </c>
      <c r="H2883" t="s">
        <v>11512</v>
      </c>
      <c r="I2883">
        <v>0.3</v>
      </c>
      <c r="K2883" s="3">
        <f t="shared" ref="K2883:K2946" si="46">Q2883</f>
        <v>0.41131071995165069</v>
      </c>
      <c r="L2883" s="4">
        <v>1353</v>
      </c>
      <c r="M2883">
        <v>5</v>
      </c>
      <c r="N2883" s="3">
        <v>0.28639999999999999</v>
      </c>
      <c r="O2883" s="3">
        <v>0.29570000000000002</v>
      </c>
      <c r="P2883" s="4">
        <f>$L2883*IF($J2883="",$I2883,VLOOKUP($J2883,margin_ranges!$E$5:$F$10,2,FALSE))</f>
        <v>405.9</v>
      </c>
      <c r="Q2883">
        <f>SUMIF($C$2:$C$4819,$C2883,$P$2:$P7700)/SUMIF($C$2:$C$4819,$C2883,$L$2:$L$4819)</f>
        <v>0.41131071995165069</v>
      </c>
    </row>
    <row r="2884" spans="1:17" hidden="1" x14ac:dyDescent="0.3">
      <c r="A2884" t="s">
        <v>11502</v>
      </c>
      <c r="B2884" t="s">
        <v>9069</v>
      </c>
      <c r="C2884" t="s">
        <v>8374</v>
      </c>
      <c r="D2884" t="s">
        <v>9276</v>
      </c>
      <c r="E2884" t="s">
        <v>9277</v>
      </c>
      <c r="F2884" t="s">
        <v>11511</v>
      </c>
      <c r="G2884" s="2">
        <v>25</v>
      </c>
      <c r="H2884" t="s">
        <v>11512</v>
      </c>
      <c r="I2884">
        <v>0.3</v>
      </c>
      <c r="K2884" s="3">
        <f t="shared" si="46"/>
        <v>0.41131071995165069</v>
      </c>
      <c r="L2884" s="4">
        <v>10</v>
      </c>
      <c r="M2884">
        <v>37</v>
      </c>
      <c r="N2884" s="3">
        <v>5.3499999999999999E-2</v>
      </c>
      <c r="O2884" s="3">
        <v>3.8399999999999997E-2</v>
      </c>
      <c r="P2884" s="4">
        <f>$L2884*IF($J2884="",$I2884,VLOOKUP($J2884,margin_ranges!$E$5:$F$10,2,FALSE))</f>
        <v>3</v>
      </c>
      <c r="Q2884">
        <f>SUMIF($C$2:$C$4819,$C2884,$P$2:$P7701)/SUMIF($C$2:$C$4819,$C2884,$L$2:$L$4819)</f>
        <v>0.41131071995165069</v>
      </c>
    </row>
    <row r="2885" spans="1:17" hidden="1" x14ac:dyDescent="0.3">
      <c r="A2885" t="s">
        <v>11502</v>
      </c>
      <c r="B2885" t="s">
        <v>8256</v>
      </c>
      <c r="C2885" t="s">
        <v>8374</v>
      </c>
      <c r="D2885" t="s">
        <v>8377</v>
      </c>
      <c r="E2885" t="s">
        <v>8378</v>
      </c>
      <c r="F2885" t="s">
        <v>11513</v>
      </c>
      <c r="G2885" s="2">
        <v>24.338899999999999</v>
      </c>
      <c r="H2885" t="s">
        <v>11516</v>
      </c>
      <c r="I2885">
        <v>0.43</v>
      </c>
      <c r="K2885" s="3">
        <f t="shared" si="46"/>
        <v>0.41131071995165069</v>
      </c>
      <c r="L2885" s="4">
        <v>6313</v>
      </c>
      <c r="M2885">
        <v>24</v>
      </c>
      <c r="N2885" s="3">
        <v>0.33739999999999998</v>
      </c>
      <c r="O2885" s="3">
        <v>0.29570000000000002</v>
      </c>
      <c r="P2885" s="4">
        <f>$L2885*IF($J2885="",$I2885,VLOOKUP($J2885,margin_ranges!$E$5:$F$10,2,FALSE))</f>
        <v>2714.59</v>
      </c>
      <c r="Q2885">
        <f>SUMIF($C$2:$C$4819,$C2885,$P$2:$P7702)/SUMIF($C$2:$C$4819,$C2885,$L$2:$L$4819)</f>
        <v>0.41131071995165069</v>
      </c>
    </row>
    <row r="2886" spans="1:17" hidden="1" x14ac:dyDescent="0.3">
      <c r="A2886" t="s">
        <v>11502</v>
      </c>
      <c r="B2886" t="s">
        <v>9069</v>
      </c>
      <c r="C2886" t="s">
        <v>8374</v>
      </c>
      <c r="D2886" t="s">
        <v>9278</v>
      </c>
      <c r="E2886" t="s">
        <v>9279</v>
      </c>
      <c r="F2886" t="s">
        <v>11511</v>
      </c>
      <c r="G2886" s="2">
        <v>25</v>
      </c>
      <c r="H2886" t="s">
        <v>11512</v>
      </c>
      <c r="I2886">
        <v>0.3</v>
      </c>
      <c r="K2886" s="3">
        <f t="shared" si="46"/>
        <v>0.41131071995165069</v>
      </c>
      <c r="L2886" s="4">
        <v>17</v>
      </c>
      <c r="M2886">
        <v>63</v>
      </c>
      <c r="N2886" s="3">
        <v>3.2899999999999999E-2</v>
      </c>
      <c r="O2886" s="3">
        <v>3.8399999999999997E-2</v>
      </c>
      <c r="P2886" s="4">
        <f>$L2886*IF($J2886="",$I2886,VLOOKUP($J2886,margin_ranges!$E$5:$F$10,2,FALSE))</f>
        <v>5.0999999999999996</v>
      </c>
      <c r="Q2886">
        <f>SUMIF($C$2:$C$4819,$C2886,$P$2:$P7703)/SUMIF($C$2:$C$4819,$C2886,$L$2:$L$4819)</f>
        <v>0.41131071995165069</v>
      </c>
    </row>
    <row r="2887" spans="1:17" hidden="1" x14ac:dyDescent="0.3">
      <c r="A2887" t="s">
        <v>11502</v>
      </c>
      <c r="B2887" t="s">
        <v>8256</v>
      </c>
      <c r="C2887" t="s">
        <v>8374</v>
      </c>
      <c r="D2887" t="s">
        <v>8379</v>
      </c>
      <c r="E2887" t="s">
        <v>8380</v>
      </c>
      <c r="F2887" t="s">
        <v>11513</v>
      </c>
      <c r="G2887" s="2">
        <v>24.338899999999999</v>
      </c>
      <c r="H2887" t="s">
        <v>11516</v>
      </c>
      <c r="I2887">
        <v>0.43</v>
      </c>
      <c r="K2887" s="3">
        <f t="shared" si="46"/>
        <v>0.41131071995165069</v>
      </c>
      <c r="L2887" s="4">
        <v>6222</v>
      </c>
      <c r="M2887">
        <v>24</v>
      </c>
      <c r="N2887" s="3">
        <v>0.3347</v>
      </c>
      <c r="O2887" s="3">
        <v>0.29570000000000002</v>
      </c>
      <c r="P2887" s="4">
        <f>$L2887*IF($J2887="",$I2887,VLOOKUP($J2887,margin_ranges!$E$5:$F$10,2,FALSE))</f>
        <v>2675.46</v>
      </c>
      <c r="Q2887">
        <f>SUMIF($C$2:$C$4819,$C2887,$P$2:$P7704)/SUMIF($C$2:$C$4819,$C2887,$L$2:$L$4819)</f>
        <v>0.41131071995165069</v>
      </c>
    </row>
    <row r="2888" spans="1:17" hidden="1" x14ac:dyDescent="0.3">
      <c r="A2888" t="s">
        <v>11502</v>
      </c>
      <c r="B2888" t="s">
        <v>8256</v>
      </c>
      <c r="C2888" t="s">
        <v>8374</v>
      </c>
      <c r="D2888" t="s">
        <v>8381</v>
      </c>
      <c r="E2888" t="s">
        <v>8382</v>
      </c>
      <c r="F2888" t="s">
        <v>11513</v>
      </c>
      <c r="G2888" s="2">
        <v>24.338899999999999</v>
      </c>
      <c r="H2888" t="s">
        <v>11512</v>
      </c>
      <c r="I2888">
        <v>0.3</v>
      </c>
      <c r="K2888" s="3">
        <f t="shared" si="46"/>
        <v>0.41131071995165069</v>
      </c>
      <c r="L2888" s="4">
        <v>2426</v>
      </c>
      <c r="M2888">
        <v>9</v>
      </c>
      <c r="N2888" s="3">
        <v>0.38540000000000002</v>
      </c>
      <c r="O2888" s="3">
        <v>0.29570000000000002</v>
      </c>
      <c r="P2888" s="4">
        <f>$L2888*IF($J2888="",$I2888,VLOOKUP($J2888,margin_ranges!$E$5:$F$10,2,FALSE))</f>
        <v>727.8</v>
      </c>
      <c r="Q2888">
        <f>SUMIF($C$2:$C$4819,$C2888,$P$2:$P7705)/SUMIF($C$2:$C$4819,$C2888,$L$2:$L$4819)</f>
        <v>0.41131071995165069</v>
      </c>
    </row>
    <row r="2889" spans="1:17" hidden="1" x14ac:dyDescent="0.3">
      <c r="A2889" t="s">
        <v>11502</v>
      </c>
      <c r="B2889" t="s">
        <v>8256</v>
      </c>
      <c r="C2889" t="s">
        <v>8374</v>
      </c>
      <c r="D2889" t="s">
        <v>8383</v>
      </c>
      <c r="E2889" t="s">
        <v>8384</v>
      </c>
      <c r="F2889" t="s">
        <v>11513</v>
      </c>
      <c r="G2889" s="2">
        <v>24.338899999999999</v>
      </c>
      <c r="H2889" t="s">
        <v>11516</v>
      </c>
      <c r="I2889">
        <v>0.43</v>
      </c>
      <c r="K2889" s="3">
        <f t="shared" si="46"/>
        <v>0.41131071995165069</v>
      </c>
      <c r="L2889" s="4">
        <v>5101</v>
      </c>
      <c r="M2889">
        <v>19</v>
      </c>
      <c r="N2889" s="3">
        <v>0.22819999999999999</v>
      </c>
      <c r="O2889" s="3">
        <v>0.29570000000000002</v>
      </c>
      <c r="P2889" s="4">
        <f>$L2889*IF($J2889="",$I2889,VLOOKUP($J2889,margin_ranges!$E$5:$F$10,2,FALSE))</f>
        <v>2193.4299999999998</v>
      </c>
      <c r="Q2889">
        <f>SUMIF($C$2:$C$4819,$C2889,$P$2:$P7706)/SUMIF($C$2:$C$4819,$C2889,$L$2:$L$4819)</f>
        <v>0.41131071995165069</v>
      </c>
    </row>
    <row r="2890" spans="1:17" hidden="1" x14ac:dyDescent="0.3">
      <c r="A2890" t="s">
        <v>11502</v>
      </c>
      <c r="B2890" t="s">
        <v>8256</v>
      </c>
      <c r="C2890" t="s">
        <v>8374</v>
      </c>
      <c r="D2890" t="s">
        <v>8385</v>
      </c>
      <c r="E2890" t="s">
        <v>8386</v>
      </c>
      <c r="F2890" t="s">
        <v>11513</v>
      </c>
      <c r="G2890" s="2">
        <v>24.338899999999999</v>
      </c>
      <c r="H2890" t="s">
        <v>11516</v>
      </c>
      <c r="I2890">
        <v>0.43</v>
      </c>
      <c r="K2890" s="3">
        <f t="shared" si="46"/>
        <v>0.41131071995165069</v>
      </c>
      <c r="L2890" s="4">
        <v>5032</v>
      </c>
      <c r="M2890">
        <v>19</v>
      </c>
      <c r="N2890" s="3">
        <v>0.25979999999999998</v>
      </c>
      <c r="O2890" s="3">
        <v>0.29570000000000002</v>
      </c>
      <c r="P2890" s="4">
        <f>$L2890*IF($J2890="",$I2890,VLOOKUP($J2890,margin_ranges!$E$5:$F$10,2,FALSE))</f>
        <v>2163.7599999999998</v>
      </c>
      <c r="Q2890">
        <f>SUMIF($C$2:$C$4819,$C2890,$P$2:$P7707)/SUMIF($C$2:$C$4819,$C2890,$L$2:$L$4819)</f>
        <v>0.41131071995165069</v>
      </c>
    </row>
    <row r="2891" spans="1:17" hidden="1" x14ac:dyDescent="0.3">
      <c r="A2891" t="s">
        <v>11502</v>
      </c>
      <c r="B2891" t="s">
        <v>7362</v>
      </c>
      <c r="C2891" t="s">
        <v>7363</v>
      </c>
      <c r="D2891" t="s">
        <v>7364</v>
      </c>
      <c r="E2891" t="s">
        <v>7365</v>
      </c>
      <c r="F2891" t="s">
        <v>11513</v>
      </c>
      <c r="G2891" s="2">
        <v>29.2544</v>
      </c>
      <c r="H2891" t="s">
        <v>11515</v>
      </c>
      <c r="I2891">
        <v>0.3</v>
      </c>
      <c r="K2891" s="3">
        <f t="shared" si="46"/>
        <v>0.3</v>
      </c>
      <c r="L2891" s="4">
        <v>453</v>
      </c>
      <c r="M2891">
        <v>47</v>
      </c>
      <c r="N2891" s="3">
        <v>0.4032</v>
      </c>
      <c r="O2891" s="3">
        <v>0.28139999999999998</v>
      </c>
      <c r="P2891" s="4">
        <f>$L2891*IF($J2891="",$I2891,VLOOKUP($J2891,margin_ranges!$E$5:$F$10,2,FALSE))</f>
        <v>135.9</v>
      </c>
      <c r="Q2891">
        <f>SUMIF($C$2:$C$4819,$C2891,$P$2:$P7708)/SUMIF($C$2:$C$4819,$C2891,$L$2:$L$4819)</f>
        <v>0.3</v>
      </c>
    </row>
    <row r="2892" spans="1:17" hidden="1" x14ac:dyDescent="0.3">
      <c r="A2892" t="s">
        <v>11502</v>
      </c>
      <c r="B2892" t="s">
        <v>7362</v>
      </c>
      <c r="C2892" t="s">
        <v>7363</v>
      </c>
      <c r="D2892" t="s">
        <v>7366</v>
      </c>
      <c r="E2892" t="s">
        <v>7367</v>
      </c>
      <c r="F2892" t="s">
        <v>11513</v>
      </c>
      <c r="G2892" s="2">
        <v>29.2544</v>
      </c>
      <c r="H2892" t="s">
        <v>11515</v>
      </c>
      <c r="I2892">
        <v>0.3</v>
      </c>
      <c r="K2892" s="3">
        <f t="shared" si="46"/>
        <v>0.3</v>
      </c>
      <c r="L2892" s="4">
        <v>226</v>
      </c>
      <c r="M2892">
        <v>23</v>
      </c>
      <c r="N2892" s="3">
        <v>0.21199999999999999</v>
      </c>
      <c r="O2892" s="3">
        <v>0.28139999999999998</v>
      </c>
      <c r="P2892" s="4">
        <f>$L2892*IF($J2892="",$I2892,VLOOKUP($J2892,margin_ranges!$E$5:$F$10,2,FALSE))</f>
        <v>67.8</v>
      </c>
      <c r="Q2892">
        <f>SUMIF($C$2:$C$4819,$C2892,$P$2:$P7709)/SUMIF($C$2:$C$4819,$C2892,$L$2:$L$4819)</f>
        <v>0.3</v>
      </c>
    </row>
    <row r="2893" spans="1:17" hidden="1" x14ac:dyDescent="0.3">
      <c r="A2893" t="s">
        <v>11502</v>
      </c>
      <c r="B2893" t="s">
        <v>7362</v>
      </c>
      <c r="C2893" t="s">
        <v>7363</v>
      </c>
      <c r="D2893" s="1" t="s">
        <v>7368</v>
      </c>
      <c r="E2893" t="s">
        <v>7369</v>
      </c>
      <c r="F2893" t="s">
        <v>11513</v>
      </c>
      <c r="G2893" s="2">
        <v>29.2544</v>
      </c>
      <c r="H2893" t="s">
        <v>11515</v>
      </c>
      <c r="I2893">
        <v>0.3</v>
      </c>
      <c r="K2893" s="3">
        <f t="shared" si="46"/>
        <v>0.3</v>
      </c>
      <c r="L2893" s="4">
        <v>289</v>
      </c>
      <c r="M2893">
        <v>30</v>
      </c>
      <c r="N2893" s="3">
        <v>0.22969999999999999</v>
      </c>
      <c r="O2893" s="3">
        <v>0.28139999999999998</v>
      </c>
      <c r="P2893" s="4">
        <f>$L2893*IF($J2893="",$I2893,VLOOKUP($J2893,margin_ranges!$E$5:$F$10,2,FALSE))</f>
        <v>86.7</v>
      </c>
      <c r="Q2893">
        <f>SUMIF($C$2:$C$4819,$C2893,$P$2:$P7710)/SUMIF($C$2:$C$4819,$C2893,$L$2:$L$4819)</f>
        <v>0.3</v>
      </c>
    </row>
    <row r="2894" spans="1:17" hidden="1" x14ac:dyDescent="0.3">
      <c r="A2894" t="s">
        <v>11502</v>
      </c>
      <c r="B2894" t="s">
        <v>7370</v>
      </c>
      <c r="C2894" t="s">
        <v>7371</v>
      </c>
      <c r="D2894" t="s">
        <v>7372</v>
      </c>
      <c r="E2894" t="s">
        <v>7373</v>
      </c>
      <c r="F2894" t="s">
        <v>11511</v>
      </c>
      <c r="G2894" s="2">
        <v>34</v>
      </c>
      <c r="H2894" t="s">
        <v>11512</v>
      </c>
      <c r="I2894">
        <v>0.3</v>
      </c>
      <c r="K2894" s="3">
        <f t="shared" si="46"/>
        <v>0.3</v>
      </c>
      <c r="L2894" s="4">
        <v>13</v>
      </c>
      <c r="M2894">
        <v>20</v>
      </c>
      <c r="N2894" s="3">
        <v>0.53580000000000005</v>
      </c>
      <c r="O2894" s="3">
        <v>0.41880000000000001</v>
      </c>
      <c r="P2894" s="4">
        <f>$L2894*IF($J2894="",$I2894,VLOOKUP($J2894,margin_ranges!$E$5:$F$10,2,FALSE))</f>
        <v>3.9</v>
      </c>
      <c r="Q2894">
        <f>SUMIF($C$2:$C$4819,$C2894,$P$2:$P7711)/SUMIF($C$2:$C$4819,$C2894,$L$2:$L$4819)</f>
        <v>0.3</v>
      </c>
    </row>
    <row r="2895" spans="1:17" hidden="1" x14ac:dyDescent="0.3">
      <c r="A2895" t="s">
        <v>11502</v>
      </c>
      <c r="B2895" t="s">
        <v>7370</v>
      </c>
      <c r="C2895" t="s">
        <v>7371</v>
      </c>
      <c r="D2895" t="s">
        <v>7374</v>
      </c>
      <c r="E2895" t="s">
        <v>7375</v>
      </c>
      <c r="F2895" t="s">
        <v>11511</v>
      </c>
      <c r="G2895" s="2">
        <v>34</v>
      </c>
      <c r="H2895" t="s">
        <v>11512</v>
      </c>
      <c r="I2895">
        <v>0.3</v>
      </c>
      <c r="K2895" s="3">
        <f t="shared" si="46"/>
        <v>0.3</v>
      </c>
      <c r="L2895" s="4">
        <v>13</v>
      </c>
      <c r="M2895">
        <v>20</v>
      </c>
      <c r="N2895" s="3">
        <v>0.5333</v>
      </c>
      <c r="O2895" s="3">
        <v>0.41880000000000001</v>
      </c>
      <c r="P2895" s="4">
        <f>$L2895*IF($J2895="",$I2895,VLOOKUP($J2895,margin_ranges!$E$5:$F$10,2,FALSE))</f>
        <v>3.9</v>
      </c>
      <c r="Q2895">
        <f>SUMIF($C$2:$C$4819,$C2895,$P$2:$P7712)/SUMIF($C$2:$C$4819,$C2895,$L$2:$L$4819)</f>
        <v>0.3</v>
      </c>
    </row>
    <row r="2896" spans="1:17" hidden="1" x14ac:dyDescent="0.3">
      <c r="A2896" t="s">
        <v>11502</v>
      </c>
      <c r="B2896" t="s">
        <v>7370</v>
      </c>
      <c r="C2896" t="s">
        <v>7371</v>
      </c>
      <c r="D2896" t="s">
        <v>7376</v>
      </c>
      <c r="E2896" t="s">
        <v>7377</v>
      </c>
      <c r="F2896" t="s">
        <v>11511</v>
      </c>
      <c r="G2896" s="2">
        <v>34</v>
      </c>
      <c r="H2896" t="s">
        <v>11512</v>
      </c>
      <c r="I2896">
        <v>0.3</v>
      </c>
      <c r="K2896" s="3">
        <f t="shared" si="46"/>
        <v>0.3</v>
      </c>
      <c r="L2896" s="4">
        <v>12</v>
      </c>
      <c r="M2896">
        <v>20</v>
      </c>
      <c r="N2896" s="3">
        <v>0.34039999999999998</v>
      </c>
      <c r="O2896" s="3">
        <v>0.41880000000000001</v>
      </c>
      <c r="P2896" s="4">
        <f>$L2896*IF($J2896="",$I2896,VLOOKUP($J2896,margin_ranges!$E$5:$F$10,2,FALSE))</f>
        <v>3.5999999999999996</v>
      </c>
      <c r="Q2896">
        <f>SUMIF($C$2:$C$4819,$C2896,$P$2:$P7713)/SUMIF($C$2:$C$4819,$C2896,$L$2:$L$4819)</f>
        <v>0.3</v>
      </c>
    </row>
    <row r="2897" spans="1:17" hidden="1" x14ac:dyDescent="0.3">
      <c r="A2897" t="s">
        <v>11502</v>
      </c>
      <c r="B2897" t="s">
        <v>7370</v>
      </c>
      <c r="C2897" t="s">
        <v>7371</v>
      </c>
      <c r="D2897" t="s">
        <v>7378</v>
      </c>
      <c r="E2897" t="s">
        <v>7379</v>
      </c>
      <c r="F2897" t="s">
        <v>11511</v>
      </c>
      <c r="G2897" s="2">
        <v>34</v>
      </c>
      <c r="H2897" t="s">
        <v>11512</v>
      </c>
      <c r="I2897">
        <v>0.3</v>
      </c>
      <c r="K2897" s="3">
        <f t="shared" si="46"/>
        <v>0.3</v>
      </c>
      <c r="L2897" s="4">
        <v>12</v>
      </c>
      <c r="M2897">
        <v>20</v>
      </c>
      <c r="N2897" s="3">
        <v>0.34379999999999999</v>
      </c>
      <c r="O2897" s="3">
        <v>0.41880000000000001</v>
      </c>
      <c r="P2897" s="4">
        <f>$L2897*IF($J2897="",$I2897,VLOOKUP($J2897,margin_ranges!$E$5:$F$10,2,FALSE))</f>
        <v>3.5999999999999996</v>
      </c>
      <c r="Q2897">
        <f>SUMIF($C$2:$C$4819,$C2897,$P$2:$P7714)/SUMIF($C$2:$C$4819,$C2897,$L$2:$L$4819)</f>
        <v>0.3</v>
      </c>
    </row>
    <row r="2898" spans="1:17" hidden="1" x14ac:dyDescent="0.3">
      <c r="A2898" t="s">
        <v>11502</v>
      </c>
      <c r="B2898" t="s">
        <v>7370</v>
      </c>
      <c r="C2898" t="s">
        <v>7371</v>
      </c>
      <c r="D2898" t="s">
        <v>7380</v>
      </c>
      <c r="E2898" t="s">
        <v>7381</v>
      </c>
      <c r="F2898" t="s">
        <v>11511</v>
      </c>
      <c r="G2898" s="2">
        <v>34</v>
      </c>
      <c r="H2898" t="s">
        <v>11512</v>
      </c>
      <c r="I2898">
        <v>0.3</v>
      </c>
      <c r="K2898" s="3">
        <f t="shared" si="46"/>
        <v>0.3</v>
      </c>
      <c r="L2898" s="4">
        <v>12</v>
      </c>
      <c r="M2898">
        <v>20</v>
      </c>
      <c r="N2898" s="3">
        <v>0.34189999999999998</v>
      </c>
      <c r="O2898" s="3">
        <v>0.41880000000000001</v>
      </c>
      <c r="P2898" s="4">
        <f>$L2898*IF($J2898="",$I2898,VLOOKUP($J2898,margin_ranges!$E$5:$F$10,2,FALSE))</f>
        <v>3.5999999999999996</v>
      </c>
      <c r="Q2898">
        <f>SUMIF($C$2:$C$4819,$C2898,$P$2:$P7715)/SUMIF($C$2:$C$4819,$C2898,$L$2:$L$4819)</f>
        <v>0.3</v>
      </c>
    </row>
    <row r="2899" spans="1:17" hidden="1" x14ac:dyDescent="0.3">
      <c r="A2899" t="s">
        <v>11502</v>
      </c>
      <c r="B2899" t="s">
        <v>7382</v>
      </c>
      <c r="C2899" t="s">
        <v>7383</v>
      </c>
      <c r="D2899" t="s">
        <v>7384</v>
      </c>
      <c r="E2899" t="s">
        <v>7385</v>
      </c>
      <c r="F2899" t="s">
        <v>11513</v>
      </c>
      <c r="G2899" s="2">
        <v>33.726399999999998</v>
      </c>
      <c r="H2899" t="s">
        <v>11512</v>
      </c>
      <c r="I2899">
        <v>0.3</v>
      </c>
      <c r="K2899" s="3">
        <f t="shared" si="46"/>
        <v>0.3</v>
      </c>
      <c r="L2899" s="4">
        <v>353</v>
      </c>
      <c r="M2899">
        <v>41</v>
      </c>
      <c r="N2899" s="3">
        <v>0.13500000000000001</v>
      </c>
      <c r="O2899" s="3">
        <v>0.15659999999999999</v>
      </c>
      <c r="P2899" s="4">
        <f>$L2899*IF($J2899="",$I2899,VLOOKUP($J2899,margin_ranges!$E$5:$F$10,2,FALSE))</f>
        <v>105.89999999999999</v>
      </c>
      <c r="Q2899">
        <f>SUMIF($C$2:$C$4819,$C2899,$P$2:$P7716)/SUMIF($C$2:$C$4819,$C2899,$L$2:$L$4819)</f>
        <v>0.3</v>
      </c>
    </row>
    <row r="2900" spans="1:17" hidden="1" x14ac:dyDescent="0.3">
      <c r="A2900" t="s">
        <v>11502</v>
      </c>
      <c r="B2900" t="s">
        <v>7382</v>
      </c>
      <c r="C2900" t="s">
        <v>7383</v>
      </c>
      <c r="D2900" t="s">
        <v>7386</v>
      </c>
      <c r="E2900" t="s">
        <v>7387</v>
      </c>
      <c r="F2900" t="s">
        <v>11513</v>
      </c>
      <c r="G2900" s="2">
        <v>33.726399999999998</v>
      </c>
      <c r="H2900" t="s">
        <v>11512</v>
      </c>
      <c r="I2900">
        <v>0.3</v>
      </c>
      <c r="K2900" s="3">
        <f t="shared" si="46"/>
        <v>0.3</v>
      </c>
      <c r="L2900" s="4">
        <v>510</v>
      </c>
      <c r="M2900">
        <v>59</v>
      </c>
      <c r="N2900" s="3">
        <v>0.1767</v>
      </c>
      <c r="O2900" s="3">
        <v>0.15659999999999999</v>
      </c>
      <c r="P2900" s="4">
        <f>$L2900*IF($J2900="",$I2900,VLOOKUP($J2900,margin_ranges!$E$5:$F$10,2,FALSE))</f>
        <v>153</v>
      </c>
      <c r="Q2900">
        <f>SUMIF($C$2:$C$4819,$C2900,$P$2:$P7717)/SUMIF($C$2:$C$4819,$C2900,$L$2:$L$4819)</f>
        <v>0.3</v>
      </c>
    </row>
    <row r="2901" spans="1:17" hidden="1" x14ac:dyDescent="0.3">
      <c r="A2901" t="s">
        <v>11502</v>
      </c>
      <c r="B2901" t="s">
        <v>6522</v>
      </c>
      <c r="C2901" t="s">
        <v>6528</v>
      </c>
      <c r="D2901" t="s">
        <v>6529</v>
      </c>
      <c r="E2901" t="s">
        <v>6530</v>
      </c>
      <c r="F2901" t="s">
        <v>11511</v>
      </c>
      <c r="G2901" s="2">
        <v>29</v>
      </c>
      <c r="H2901" t="s">
        <v>11512</v>
      </c>
      <c r="I2901">
        <v>0.3</v>
      </c>
      <c r="K2901" s="3">
        <f t="shared" si="46"/>
        <v>0.30000000000000004</v>
      </c>
      <c r="L2901" s="4">
        <v>17</v>
      </c>
      <c r="M2901">
        <v>48</v>
      </c>
      <c r="N2901" s="3">
        <v>0.1241</v>
      </c>
      <c r="O2901" s="3">
        <v>0.12759999999999999</v>
      </c>
      <c r="P2901" s="4">
        <f>$L2901*IF($J2901="",$I2901,VLOOKUP($J2901,margin_ranges!$E$5:$F$10,2,FALSE))</f>
        <v>5.0999999999999996</v>
      </c>
      <c r="Q2901">
        <f>SUMIF($C$2:$C$4819,$C2901,$P$2:$P7718)/SUMIF($C$2:$C$4819,$C2901,$L$2:$L$4819)</f>
        <v>0.30000000000000004</v>
      </c>
    </row>
    <row r="2902" spans="1:17" hidden="1" x14ac:dyDescent="0.3">
      <c r="A2902" t="s">
        <v>11502</v>
      </c>
      <c r="B2902" t="s">
        <v>6522</v>
      </c>
      <c r="C2902" t="s">
        <v>6528</v>
      </c>
      <c r="D2902" t="s">
        <v>6531</v>
      </c>
      <c r="E2902" t="s">
        <v>6532</v>
      </c>
      <c r="F2902" t="s">
        <v>11511</v>
      </c>
      <c r="G2902" s="2">
        <v>29</v>
      </c>
      <c r="H2902" t="s">
        <v>11512</v>
      </c>
      <c r="I2902">
        <v>0.3</v>
      </c>
      <c r="K2902" s="3">
        <f t="shared" si="46"/>
        <v>0.30000000000000004</v>
      </c>
      <c r="L2902" s="4">
        <v>19</v>
      </c>
      <c r="M2902">
        <v>52</v>
      </c>
      <c r="N2902" s="3">
        <v>0.1313</v>
      </c>
      <c r="O2902" s="3">
        <v>0.12759999999999999</v>
      </c>
      <c r="P2902" s="4">
        <f>$L2902*IF($J2902="",$I2902,VLOOKUP($J2902,margin_ranges!$E$5:$F$10,2,FALSE))</f>
        <v>5.7</v>
      </c>
      <c r="Q2902">
        <f>SUMIF($C$2:$C$4819,$C2902,$P$2:$P7719)/SUMIF($C$2:$C$4819,$C2902,$L$2:$L$4819)</f>
        <v>0.30000000000000004</v>
      </c>
    </row>
    <row r="2903" spans="1:17" hidden="1" x14ac:dyDescent="0.3">
      <c r="A2903" t="s">
        <v>11502</v>
      </c>
      <c r="B2903" t="s">
        <v>1268</v>
      </c>
      <c r="C2903" t="s">
        <v>1274</v>
      </c>
      <c r="D2903" t="s">
        <v>1275</v>
      </c>
      <c r="E2903" t="s">
        <v>1276</v>
      </c>
      <c r="F2903" t="s">
        <v>11511</v>
      </c>
      <c r="G2903" s="2">
        <v>30</v>
      </c>
      <c r="H2903" t="s">
        <v>11515</v>
      </c>
      <c r="I2903">
        <v>0.3</v>
      </c>
      <c r="K2903" s="3">
        <f t="shared" si="46"/>
        <v>0.3</v>
      </c>
      <c r="L2903" s="4">
        <v>40</v>
      </c>
      <c r="M2903">
        <v>84</v>
      </c>
      <c r="N2903" s="3">
        <v>4.4200000000000003E-2</v>
      </c>
      <c r="O2903" s="3">
        <v>5.1999999999999998E-2</v>
      </c>
      <c r="P2903" s="4">
        <f>$L2903*IF($J2903="",$I2903,VLOOKUP($J2903,margin_ranges!$E$5:$F$10,2,FALSE))</f>
        <v>12</v>
      </c>
      <c r="Q2903">
        <f>SUMIF($C$2:$C$4819,$C2903,$P$2:$P7720)/SUMIF($C$2:$C$4819,$C2903,$L$2:$L$4819)</f>
        <v>0.3</v>
      </c>
    </row>
    <row r="2904" spans="1:17" hidden="1" x14ac:dyDescent="0.3">
      <c r="A2904" t="s">
        <v>11502</v>
      </c>
      <c r="B2904" t="s">
        <v>1268</v>
      </c>
      <c r="C2904" t="s">
        <v>1274</v>
      </c>
      <c r="D2904" t="s">
        <v>1277</v>
      </c>
      <c r="E2904" t="s">
        <v>1278</v>
      </c>
      <c r="F2904" t="s">
        <v>11511</v>
      </c>
      <c r="G2904" s="2">
        <v>30</v>
      </c>
      <c r="H2904" t="s">
        <v>11515</v>
      </c>
      <c r="I2904">
        <v>0.3</v>
      </c>
      <c r="K2904" s="3">
        <f t="shared" si="46"/>
        <v>0.3</v>
      </c>
      <c r="L2904" s="4">
        <v>7</v>
      </c>
      <c r="M2904">
        <v>15</v>
      </c>
      <c r="N2904" s="3">
        <v>0.1542</v>
      </c>
      <c r="O2904" s="3">
        <v>5.1999999999999998E-2</v>
      </c>
      <c r="P2904" s="4">
        <f>$L2904*IF($J2904="",$I2904,VLOOKUP($J2904,margin_ranges!$E$5:$F$10,2,FALSE))</f>
        <v>2.1</v>
      </c>
      <c r="Q2904">
        <f>SUMIF($C$2:$C$4819,$C2904,$P$2:$P7721)/SUMIF($C$2:$C$4819,$C2904,$L$2:$L$4819)</f>
        <v>0.3</v>
      </c>
    </row>
    <row r="2905" spans="1:17" hidden="1" x14ac:dyDescent="0.3">
      <c r="A2905" t="s">
        <v>11502</v>
      </c>
      <c r="B2905" t="s">
        <v>5261</v>
      </c>
      <c r="C2905" s="1" t="s">
        <v>5280</v>
      </c>
      <c r="D2905" t="s">
        <v>5281</v>
      </c>
      <c r="E2905" t="s">
        <v>5282</v>
      </c>
      <c r="F2905" t="s">
        <v>11511</v>
      </c>
      <c r="G2905" s="2">
        <v>0</v>
      </c>
      <c r="H2905" t="s">
        <v>11512</v>
      </c>
      <c r="I2905">
        <v>0.3</v>
      </c>
      <c r="K2905" s="3">
        <f t="shared" si="46"/>
        <v>0.3</v>
      </c>
      <c r="L2905" s="4">
        <v>7</v>
      </c>
      <c r="M2905">
        <v>100</v>
      </c>
      <c r="N2905" s="3">
        <v>0.37380000000000002</v>
      </c>
      <c r="O2905" s="3">
        <v>0.36940000000000001</v>
      </c>
      <c r="P2905" s="4">
        <f>$L2905*IF($J2905="",$I2905,VLOOKUP($J2905,margin_ranges!$E$5:$F$10,2,FALSE))</f>
        <v>2.1</v>
      </c>
      <c r="Q2905">
        <f>SUMIF($C$2:$C$4819,$C2905,$P$2:$P7722)/SUMIF($C$2:$C$4819,$C2905,$L$2:$L$4819)</f>
        <v>0.3</v>
      </c>
    </row>
    <row r="2906" spans="1:17" hidden="1" x14ac:dyDescent="0.3">
      <c r="A2906" t="s">
        <v>11502</v>
      </c>
      <c r="B2906" t="s">
        <v>8256</v>
      </c>
      <c r="C2906" t="s">
        <v>8387</v>
      </c>
      <c r="D2906" t="s">
        <v>8388</v>
      </c>
      <c r="E2906" t="s">
        <v>8389</v>
      </c>
      <c r="F2906" t="s">
        <v>11511</v>
      </c>
      <c r="G2906" s="2">
        <v>25.738499999999998</v>
      </c>
      <c r="H2906" t="s">
        <v>11512</v>
      </c>
      <c r="I2906">
        <v>0.3</v>
      </c>
      <c r="K2906" s="3">
        <f t="shared" si="46"/>
        <v>0.3</v>
      </c>
      <c r="L2906" s="4">
        <v>431</v>
      </c>
      <c r="M2906">
        <v>33</v>
      </c>
      <c r="N2906" s="3">
        <v>0.36599999999999999</v>
      </c>
      <c r="O2906" s="3">
        <v>0.33860000000000001</v>
      </c>
      <c r="P2906" s="4">
        <f>$L2906*IF($J2906="",$I2906,VLOOKUP($J2906,margin_ranges!$E$5:$F$10,2,FALSE))</f>
        <v>129.29999999999998</v>
      </c>
      <c r="Q2906">
        <f>SUMIF($C$2:$C$4819,$C2906,$P$2:$P7723)/SUMIF($C$2:$C$4819,$C2906,$L$2:$L$4819)</f>
        <v>0.3</v>
      </c>
    </row>
    <row r="2907" spans="1:17" hidden="1" x14ac:dyDescent="0.3">
      <c r="A2907" t="s">
        <v>11502</v>
      </c>
      <c r="B2907" t="s">
        <v>8256</v>
      </c>
      <c r="C2907" t="s">
        <v>8387</v>
      </c>
      <c r="D2907" t="s">
        <v>8390</v>
      </c>
      <c r="E2907" t="s">
        <v>8391</v>
      </c>
      <c r="F2907" t="s">
        <v>11511</v>
      </c>
      <c r="G2907" s="2">
        <v>25.738499999999998</v>
      </c>
      <c r="H2907" t="s">
        <v>11512</v>
      </c>
      <c r="I2907">
        <v>0.3</v>
      </c>
      <c r="K2907" s="3">
        <f t="shared" si="46"/>
        <v>0.3</v>
      </c>
      <c r="L2907" s="4">
        <v>155</v>
      </c>
      <c r="M2907">
        <v>12</v>
      </c>
      <c r="N2907" s="3">
        <v>0.21290000000000001</v>
      </c>
      <c r="O2907" s="3">
        <v>0.33860000000000001</v>
      </c>
      <c r="P2907" s="4">
        <f>$L2907*IF($J2907="",$I2907,VLOOKUP($J2907,margin_ranges!$E$5:$F$10,2,FALSE))</f>
        <v>46.5</v>
      </c>
      <c r="Q2907">
        <f>SUMIF($C$2:$C$4819,$C2907,$P$2:$P7724)/SUMIF($C$2:$C$4819,$C2907,$L$2:$L$4819)</f>
        <v>0.3</v>
      </c>
    </row>
    <row r="2908" spans="1:17" hidden="1" x14ac:dyDescent="0.3">
      <c r="A2908" t="s">
        <v>11502</v>
      </c>
      <c r="B2908" t="s">
        <v>8256</v>
      </c>
      <c r="C2908" t="s">
        <v>8387</v>
      </c>
      <c r="D2908" t="s">
        <v>8392</v>
      </c>
      <c r="E2908" t="s">
        <v>8393</v>
      </c>
      <c r="F2908" t="s">
        <v>11511</v>
      </c>
      <c r="G2908" s="2">
        <v>25.738499999999998</v>
      </c>
      <c r="H2908" t="s">
        <v>11512</v>
      </c>
      <c r="I2908">
        <v>0.3</v>
      </c>
      <c r="K2908" s="3">
        <f t="shared" si="46"/>
        <v>0.3</v>
      </c>
      <c r="L2908" s="4">
        <v>557</v>
      </c>
      <c r="M2908">
        <v>42</v>
      </c>
      <c r="N2908" s="3">
        <v>0.42930000000000001</v>
      </c>
      <c r="O2908" s="3">
        <v>0.33860000000000001</v>
      </c>
      <c r="P2908" s="4">
        <f>$L2908*IF($J2908="",$I2908,VLOOKUP($J2908,margin_ranges!$E$5:$F$10,2,FALSE))</f>
        <v>167.1</v>
      </c>
      <c r="Q2908">
        <f>SUMIF($C$2:$C$4819,$C2908,$P$2:$P7725)/SUMIF($C$2:$C$4819,$C2908,$L$2:$L$4819)</f>
        <v>0.3</v>
      </c>
    </row>
    <row r="2909" spans="1:17" hidden="1" x14ac:dyDescent="0.3">
      <c r="A2909" t="s">
        <v>11502</v>
      </c>
      <c r="B2909" t="s">
        <v>8256</v>
      </c>
      <c r="C2909" t="s">
        <v>8387</v>
      </c>
      <c r="D2909" t="s">
        <v>8394</v>
      </c>
      <c r="E2909" t="s">
        <v>8395</v>
      </c>
      <c r="F2909" t="s">
        <v>11511</v>
      </c>
      <c r="G2909" s="2">
        <v>25.738499999999998</v>
      </c>
      <c r="H2909" t="s">
        <v>11512</v>
      </c>
      <c r="I2909">
        <v>0.3</v>
      </c>
      <c r="K2909" s="3">
        <f t="shared" si="46"/>
        <v>0.3</v>
      </c>
      <c r="L2909" s="4">
        <v>169</v>
      </c>
      <c r="M2909">
        <v>13</v>
      </c>
      <c r="N2909" s="3">
        <v>0.25609999999999999</v>
      </c>
      <c r="O2909" s="3">
        <v>0.33860000000000001</v>
      </c>
      <c r="P2909" s="4">
        <f>$L2909*IF($J2909="",$I2909,VLOOKUP($J2909,margin_ranges!$E$5:$F$10,2,FALSE))</f>
        <v>50.699999999999996</v>
      </c>
      <c r="Q2909">
        <f>SUMIF($C$2:$C$4819,$C2909,$P$2:$P7726)/SUMIF($C$2:$C$4819,$C2909,$L$2:$L$4819)</f>
        <v>0.3</v>
      </c>
    </row>
    <row r="2910" spans="1:17" hidden="1" x14ac:dyDescent="0.3">
      <c r="A2910" t="s">
        <v>11502</v>
      </c>
      <c r="B2910" t="s">
        <v>6561</v>
      </c>
      <c r="C2910" t="s">
        <v>6567</v>
      </c>
      <c r="D2910" t="s">
        <v>6568</v>
      </c>
      <c r="E2910" t="s">
        <v>6569</v>
      </c>
      <c r="F2910" t="s">
        <v>11511</v>
      </c>
      <c r="G2910" s="2">
        <v>35.484000000000002</v>
      </c>
      <c r="H2910" t="s">
        <v>11512</v>
      </c>
      <c r="I2910">
        <v>0.3</v>
      </c>
      <c r="K2910" s="3">
        <f t="shared" si="46"/>
        <v>0.3</v>
      </c>
      <c r="L2910" s="4">
        <v>12</v>
      </c>
      <c r="M2910">
        <v>79</v>
      </c>
      <c r="N2910" s="3">
        <v>0.49630000000000002</v>
      </c>
      <c r="O2910" s="3">
        <v>0.40260000000000001</v>
      </c>
      <c r="P2910" s="4">
        <f>$L2910*IF($J2910="",$I2910,VLOOKUP($J2910,margin_ranges!$E$5:$F$10,2,FALSE))</f>
        <v>3.5999999999999996</v>
      </c>
      <c r="Q2910">
        <f>SUMIF($C$2:$C$4819,$C2910,$P$2:$P7727)/SUMIF($C$2:$C$4819,$C2910,$L$2:$L$4819)</f>
        <v>0.3</v>
      </c>
    </row>
    <row r="2911" spans="1:17" hidden="1" x14ac:dyDescent="0.3">
      <c r="A2911" t="s">
        <v>11502</v>
      </c>
      <c r="B2911" t="s">
        <v>9052</v>
      </c>
      <c r="C2911" t="s">
        <v>9053</v>
      </c>
      <c r="D2911" t="s">
        <v>9054</v>
      </c>
      <c r="E2911" t="s">
        <v>9055</v>
      </c>
      <c r="F2911" t="s">
        <v>11511</v>
      </c>
      <c r="G2911" s="2">
        <v>27.9223</v>
      </c>
      <c r="H2911" t="s">
        <v>11512</v>
      </c>
      <c r="I2911">
        <v>0.3</v>
      </c>
      <c r="K2911" s="3">
        <f t="shared" si="46"/>
        <v>0.3</v>
      </c>
      <c r="L2911" s="4">
        <v>16</v>
      </c>
      <c r="M2911">
        <v>73</v>
      </c>
      <c r="N2911" s="3">
        <v>0.18290000000000001</v>
      </c>
      <c r="O2911" s="3">
        <v>0.20330000000000001</v>
      </c>
      <c r="P2911" s="4">
        <f>$L2911*IF($J2911="",$I2911,VLOOKUP($J2911,margin_ranges!$E$5:$F$10,2,FALSE))</f>
        <v>4.8</v>
      </c>
      <c r="Q2911">
        <f>SUMIF($C$2:$C$4819,$C2911,$P$2:$P7728)/SUMIF($C$2:$C$4819,$C2911,$L$2:$L$4819)</f>
        <v>0.3</v>
      </c>
    </row>
    <row r="2912" spans="1:17" hidden="1" x14ac:dyDescent="0.3">
      <c r="A2912" t="s">
        <v>11502</v>
      </c>
      <c r="B2912" t="s">
        <v>7388</v>
      </c>
      <c r="C2912" t="s">
        <v>7394</v>
      </c>
      <c r="D2912" t="s">
        <v>7395</v>
      </c>
      <c r="E2912" t="s">
        <v>7396</v>
      </c>
      <c r="F2912" t="s">
        <v>11513</v>
      </c>
      <c r="G2912" s="2">
        <v>29</v>
      </c>
      <c r="H2912" t="s">
        <v>11512</v>
      </c>
      <c r="I2912">
        <v>0.3</v>
      </c>
      <c r="K2912" s="3">
        <f t="shared" si="46"/>
        <v>0.3</v>
      </c>
      <c r="L2912" s="4">
        <v>4076</v>
      </c>
      <c r="M2912">
        <v>62</v>
      </c>
      <c r="N2912" s="3">
        <v>0.1671</v>
      </c>
      <c r="O2912" s="3">
        <v>0.16719999999999999</v>
      </c>
      <c r="P2912" s="4">
        <f>$L2912*IF($J2912="",$I2912,VLOOKUP($J2912,margin_ranges!$E$5:$F$10,2,FALSE))</f>
        <v>1222.8</v>
      </c>
      <c r="Q2912">
        <f>SUMIF($C$2:$C$4819,$C2912,$P$2:$P7729)/SUMIF($C$2:$C$4819,$C2912,$L$2:$L$4819)</f>
        <v>0.3</v>
      </c>
    </row>
    <row r="2913" spans="1:17" hidden="1" x14ac:dyDescent="0.3">
      <c r="A2913" t="s">
        <v>11502</v>
      </c>
      <c r="B2913" t="s">
        <v>7388</v>
      </c>
      <c r="C2913" t="s">
        <v>7394</v>
      </c>
      <c r="D2913" t="s">
        <v>7397</v>
      </c>
      <c r="E2913" t="s">
        <v>7398</v>
      </c>
      <c r="F2913" t="s">
        <v>11513</v>
      </c>
      <c r="G2913" s="2">
        <v>29</v>
      </c>
      <c r="H2913" t="s">
        <v>11512</v>
      </c>
      <c r="I2913">
        <v>0.3</v>
      </c>
      <c r="K2913" s="3">
        <f t="shared" si="46"/>
        <v>0.3</v>
      </c>
      <c r="L2913" s="4">
        <v>2543</v>
      </c>
      <c r="M2913">
        <v>38</v>
      </c>
      <c r="N2913" s="3">
        <v>0.16739999999999999</v>
      </c>
      <c r="O2913" s="3">
        <v>0.16719999999999999</v>
      </c>
      <c r="P2913" s="4">
        <f>$L2913*IF($J2913="",$I2913,VLOOKUP($J2913,margin_ranges!$E$5:$F$10,2,FALSE))</f>
        <v>762.9</v>
      </c>
      <c r="Q2913">
        <f>SUMIF($C$2:$C$4819,$C2913,$P$2:$P7730)/SUMIF($C$2:$C$4819,$C2913,$L$2:$L$4819)</f>
        <v>0.3</v>
      </c>
    </row>
    <row r="2914" spans="1:17" hidden="1" x14ac:dyDescent="0.3">
      <c r="A2914" t="s">
        <v>11502</v>
      </c>
      <c r="B2914" t="s">
        <v>5706</v>
      </c>
      <c r="C2914" t="s">
        <v>5707</v>
      </c>
      <c r="D2914" t="s">
        <v>5708</v>
      </c>
      <c r="E2914" t="s">
        <v>5709</v>
      </c>
      <c r="F2914" t="s">
        <v>11511</v>
      </c>
      <c r="G2914" s="2">
        <v>25</v>
      </c>
      <c r="H2914" t="s">
        <v>11515</v>
      </c>
      <c r="I2914">
        <v>0.3</v>
      </c>
      <c r="K2914" s="3">
        <f t="shared" si="46"/>
        <v>0.3</v>
      </c>
      <c r="L2914" s="4">
        <v>113</v>
      </c>
      <c r="M2914">
        <v>100</v>
      </c>
      <c r="N2914" s="3">
        <v>0.17749999999999999</v>
      </c>
      <c r="O2914" s="3">
        <v>0.17749999999999999</v>
      </c>
      <c r="P2914" s="4">
        <f>$L2914*IF($J2914="",$I2914,VLOOKUP($J2914,margin_ranges!$E$5:$F$10,2,FALSE))</f>
        <v>33.9</v>
      </c>
      <c r="Q2914">
        <f>SUMIF($C$2:$C$4819,$C2914,$P$2:$P7731)/SUMIF($C$2:$C$4819,$C2914,$L$2:$L$4819)</f>
        <v>0.3</v>
      </c>
    </row>
    <row r="2915" spans="1:17" hidden="1" x14ac:dyDescent="0.3">
      <c r="A2915" t="s">
        <v>11502</v>
      </c>
      <c r="B2915" t="s">
        <v>5706</v>
      </c>
      <c r="C2915" t="s">
        <v>5710</v>
      </c>
      <c r="D2915" t="s">
        <v>5711</v>
      </c>
      <c r="E2915" t="s">
        <v>5712</v>
      </c>
      <c r="F2915" t="s">
        <v>11511</v>
      </c>
      <c r="G2915" s="2">
        <v>30</v>
      </c>
      <c r="H2915" t="s">
        <v>11515</v>
      </c>
      <c r="I2915">
        <v>0.3</v>
      </c>
      <c r="K2915" s="3">
        <f t="shared" si="46"/>
        <v>0.3</v>
      </c>
      <c r="L2915" s="4">
        <v>190</v>
      </c>
      <c r="M2915">
        <v>100</v>
      </c>
      <c r="N2915" s="3">
        <v>0.21590000000000001</v>
      </c>
      <c r="O2915" s="3">
        <v>0.21590000000000001</v>
      </c>
      <c r="P2915" s="4">
        <f>$L2915*IF($J2915="",$I2915,VLOOKUP($J2915,margin_ranges!$E$5:$F$10,2,FALSE))</f>
        <v>57</v>
      </c>
      <c r="Q2915">
        <f>SUMIF($C$2:$C$4819,$C2915,$P$2:$P7732)/SUMIF($C$2:$C$4819,$C2915,$L$2:$L$4819)</f>
        <v>0.3</v>
      </c>
    </row>
    <row r="2916" spans="1:17" hidden="1" x14ac:dyDescent="0.3">
      <c r="A2916" t="s">
        <v>11502</v>
      </c>
      <c r="B2916" t="s">
        <v>151</v>
      </c>
      <c r="C2916" t="s">
        <v>484</v>
      </c>
      <c r="D2916" t="s">
        <v>485</v>
      </c>
      <c r="E2916" t="s">
        <v>486</v>
      </c>
      <c r="F2916" t="s">
        <v>11511</v>
      </c>
      <c r="G2916" s="2">
        <v>16.2408</v>
      </c>
      <c r="H2916" t="s">
        <v>11512</v>
      </c>
      <c r="I2916">
        <v>0.3</v>
      </c>
      <c r="K2916" s="3">
        <f t="shared" si="46"/>
        <v>0.23728693181818183</v>
      </c>
      <c r="L2916" s="4">
        <v>85</v>
      </c>
      <c r="M2916">
        <v>6</v>
      </c>
      <c r="N2916" s="3">
        <v>7.4999999999999997E-2</v>
      </c>
      <c r="O2916" s="3">
        <v>0.14699999999999999</v>
      </c>
      <c r="P2916" s="4">
        <f>$L2916*IF($J2916="",$I2916,VLOOKUP($J2916,margin_ranges!$E$5:$F$10,2,FALSE))</f>
        <v>25.5</v>
      </c>
      <c r="Q2916">
        <f>SUMIF($C$2:$C$4819,$C2916,$P$2:$P7733)/SUMIF($C$2:$C$4819,$C2916,$L$2:$L$4819)</f>
        <v>0.23728693181818183</v>
      </c>
    </row>
    <row r="2917" spans="1:17" hidden="1" x14ac:dyDescent="0.3">
      <c r="A2917" t="s">
        <v>11502</v>
      </c>
      <c r="B2917" t="s">
        <v>10046</v>
      </c>
      <c r="C2917" t="s">
        <v>484</v>
      </c>
      <c r="D2917" s="1" t="s">
        <v>10047</v>
      </c>
      <c r="E2917" t="s">
        <v>10048</v>
      </c>
      <c r="F2917" t="s">
        <v>11511</v>
      </c>
      <c r="G2917" s="2">
        <v>25</v>
      </c>
      <c r="H2917" t="s">
        <v>11512</v>
      </c>
      <c r="I2917">
        <v>0.3</v>
      </c>
      <c r="K2917" s="3">
        <f t="shared" si="46"/>
        <v>0.23728693181818183</v>
      </c>
      <c r="L2917" s="4">
        <v>78</v>
      </c>
      <c r="M2917">
        <v>81</v>
      </c>
      <c r="N2917" s="3">
        <v>0.47549999999999998</v>
      </c>
      <c r="O2917" s="3">
        <v>0.46960000000000002</v>
      </c>
      <c r="P2917" s="4">
        <f>$L2917*IF($J2917="",$I2917,VLOOKUP($J2917,margin_ranges!$E$5:$F$10,2,FALSE))</f>
        <v>23.4</v>
      </c>
      <c r="Q2917">
        <f>SUMIF($C$2:$C$4819,$C2917,$P$2:$P7734)/SUMIF($C$2:$C$4819,$C2917,$L$2:$L$4819)</f>
        <v>0.23728693181818183</v>
      </c>
    </row>
    <row r="2918" spans="1:17" hidden="1" x14ac:dyDescent="0.3">
      <c r="A2918" t="s">
        <v>11502</v>
      </c>
      <c r="B2918" t="s">
        <v>151</v>
      </c>
      <c r="C2918" t="s">
        <v>484</v>
      </c>
      <c r="D2918" t="s">
        <v>487</v>
      </c>
      <c r="E2918" t="s">
        <v>488</v>
      </c>
      <c r="F2918" t="s">
        <v>11511</v>
      </c>
      <c r="G2918" s="2">
        <v>16.2408</v>
      </c>
      <c r="H2918" t="s">
        <v>11512</v>
      </c>
      <c r="I2918">
        <v>0.3</v>
      </c>
      <c r="K2918" s="3">
        <f t="shared" si="46"/>
        <v>0.23728693181818183</v>
      </c>
      <c r="L2918" s="4">
        <v>343</v>
      </c>
      <c r="M2918">
        <v>26</v>
      </c>
      <c r="N2918" s="3">
        <v>0.14380000000000001</v>
      </c>
      <c r="O2918" s="3">
        <v>0.14699999999999999</v>
      </c>
      <c r="P2918" s="4">
        <f>$L2918*IF($J2918="",$I2918,VLOOKUP($J2918,margin_ranges!$E$5:$F$10,2,FALSE))</f>
        <v>102.89999999999999</v>
      </c>
      <c r="Q2918">
        <f>SUMIF($C$2:$C$4819,$C2918,$P$2:$P7735)/SUMIF($C$2:$C$4819,$C2918,$L$2:$L$4819)</f>
        <v>0.23728693181818183</v>
      </c>
    </row>
    <row r="2919" spans="1:17" hidden="1" x14ac:dyDescent="0.3">
      <c r="A2919" t="s">
        <v>11502</v>
      </c>
      <c r="B2919" t="s">
        <v>10046</v>
      </c>
      <c r="C2919" t="s">
        <v>484</v>
      </c>
      <c r="D2919" t="s">
        <v>10049</v>
      </c>
      <c r="E2919" t="s">
        <v>10050</v>
      </c>
      <c r="F2919" t="s">
        <v>11511</v>
      </c>
      <c r="G2919" s="2">
        <v>25</v>
      </c>
      <c r="H2919" t="s">
        <v>11512</v>
      </c>
      <c r="I2919">
        <v>0.3</v>
      </c>
      <c r="K2919" s="3">
        <f t="shared" si="46"/>
        <v>0.23728693181818183</v>
      </c>
      <c r="L2919" s="4">
        <v>19</v>
      </c>
      <c r="M2919">
        <v>19</v>
      </c>
      <c r="N2919" s="3">
        <v>0.4461</v>
      </c>
      <c r="O2919" s="3">
        <v>0.46960000000000002</v>
      </c>
      <c r="P2919" s="4">
        <f>$L2919*IF($J2919="",$I2919,VLOOKUP($J2919,margin_ranges!$E$5:$F$10,2,FALSE))</f>
        <v>5.7</v>
      </c>
      <c r="Q2919">
        <f>SUMIF($C$2:$C$4819,$C2919,$P$2:$P7736)/SUMIF($C$2:$C$4819,$C2919,$L$2:$L$4819)</f>
        <v>0.23728693181818183</v>
      </c>
    </row>
    <row r="2920" spans="1:17" hidden="1" x14ac:dyDescent="0.3">
      <c r="A2920" t="s">
        <v>11502</v>
      </c>
      <c r="B2920" t="s">
        <v>151</v>
      </c>
      <c r="C2920" t="s">
        <v>484</v>
      </c>
      <c r="D2920" t="s">
        <v>489</v>
      </c>
      <c r="E2920" t="s">
        <v>490</v>
      </c>
      <c r="F2920" t="s">
        <v>11513</v>
      </c>
      <c r="G2920" s="2">
        <v>16.2408</v>
      </c>
      <c r="H2920" t="s">
        <v>11517</v>
      </c>
      <c r="I2920">
        <v>0.2</v>
      </c>
      <c r="K2920" s="3">
        <f t="shared" si="46"/>
        <v>0.23728693181818183</v>
      </c>
      <c r="L2920" s="4">
        <v>883</v>
      </c>
      <c r="M2920">
        <v>67</v>
      </c>
      <c r="N2920" s="3">
        <v>0.17</v>
      </c>
      <c r="O2920" s="3">
        <v>0.14699999999999999</v>
      </c>
      <c r="P2920" s="4">
        <f>$L2920*IF($J2920="",$I2920,VLOOKUP($J2920,margin_ranges!$E$5:$F$10,2,FALSE))</f>
        <v>176.60000000000002</v>
      </c>
      <c r="Q2920">
        <f>SUMIF($C$2:$C$4819,$C2920,$P$2:$P7737)/SUMIF($C$2:$C$4819,$C2920,$L$2:$L$4819)</f>
        <v>0.23728693181818183</v>
      </c>
    </row>
    <row r="2921" spans="1:17" hidden="1" x14ac:dyDescent="0.3">
      <c r="A2921" t="s">
        <v>11502</v>
      </c>
      <c r="B2921" t="s">
        <v>6262</v>
      </c>
      <c r="C2921" t="s">
        <v>6290</v>
      </c>
      <c r="D2921" t="s">
        <v>6291</v>
      </c>
      <c r="E2921" t="s">
        <v>6292</v>
      </c>
      <c r="F2921" t="s">
        <v>11513</v>
      </c>
      <c r="G2921" s="2">
        <v>29</v>
      </c>
      <c r="H2921" t="s">
        <v>11512</v>
      </c>
      <c r="I2921">
        <v>0.3</v>
      </c>
      <c r="K2921" s="3">
        <f t="shared" si="46"/>
        <v>0.3</v>
      </c>
      <c r="L2921" s="4">
        <v>255</v>
      </c>
      <c r="M2921">
        <v>32</v>
      </c>
      <c r="N2921" s="3">
        <v>0.26540000000000002</v>
      </c>
      <c r="O2921" s="3">
        <v>0.25769999999999998</v>
      </c>
      <c r="P2921" s="4">
        <f>$L2921*IF($J2921="",$I2921,VLOOKUP($J2921,margin_ranges!$E$5:$F$10,2,FALSE))</f>
        <v>76.5</v>
      </c>
      <c r="Q2921">
        <f>SUMIF($C$2:$C$4819,$C2921,$P$2:$P7738)/SUMIF($C$2:$C$4819,$C2921,$L$2:$L$4819)</f>
        <v>0.3</v>
      </c>
    </row>
    <row r="2922" spans="1:17" hidden="1" x14ac:dyDescent="0.3">
      <c r="A2922" t="s">
        <v>11502</v>
      </c>
      <c r="B2922" t="s">
        <v>6262</v>
      </c>
      <c r="C2922" t="s">
        <v>6290</v>
      </c>
      <c r="D2922" t="s">
        <v>6293</v>
      </c>
      <c r="E2922" t="s">
        <v>6294</v>
      </c>
      <c r="F2922" t="s">
        <v>11513</v>
      </c>
      <c r="G2922" s="2">
        <v>29</v>
      </c>
      <c r="H2922" t="s">
        <v>11512</v>
      </c>
      <c r="I2922">
        <v>0.3</v>
      </c>
      <c r="K2922" s="3">
        <f t="shared" si="46"/>
        <v>0.3</v>
      </c>
      <c r="L2922" s="4">
        <v>256</v>
      </c>
      <c r="M2922">
        <v>32</v>
      </c>
      <c r="N2922" s="3">
        <v>0.27379999999999999</v>
      </c>
      <c r="O2922" s="3">
        <v>0.25769999999999998</v>
      </c>
      <c r="P2922" s="4">
        <f>$L2922*IF($J2922="",$I2922,VLOOKUP($J2922,margin_ranges!$E$5:$F$10,2,FALSE))</f>
        <v>76.8</v>
      </c>
      <c r="Q2922">
        <f>SUMIF($C$2:$C$4819,$C2922,$P$2:$P7739)/SUMIF($C$2:$C$4819,$C2922,$L$2:$L$4819)</f>
        <v>0.3</v>
      </c>
    </row>
    <row r="2923" spans="1:17" hidden="1" x14ac:dyDescent="0.3">
      <c r="A2923" t="s">
        <v>11502</v>
      </c>
      <c r="B2923" t="s">
        <v>6262</v>
      </c>
      <c r="C2923" t="s">
        <v>6290</v>
      </c>
      <c r="D2923" s="1" t="s">
        <v>6295</v>
      </c>
      <c r="E2923" t="s">
        <v>6296</v>
      </c>
      <c r="F2923" t="s">
        <v>11511</v>
      </c>
      <c r="G2923" s="2">
        <v>29</v>
      </c>
      <c r="H2923" t="s">
        <v>11512</v>
      </c>
      <c r="I2923">
        <v>0.3</v>
      </c>
      <c r="K2923" s="3">
        <f t="shared" si="46"/>
        <v>0.3</v>
      </c>
      <c r="L2923" s="4">
        <v>50</v>
      </c>
      <c r="M2923">
        <v>6</v>
      </c>
      <c r="N2923" s="3">
        <v>0.1303</v>
      </c>
      <c r="O2923" s="3">
        <v>0.25769999999999998</v>
      </c>
      <c r="P2923" s="4">
        <f>$L2923*IF($J2923="",$I2923,VLOOKUP($J2923,margin_ranges!$E$5:$F$10,2,FALSE))</f>
        <v>15</v>
      </c>
      <c r="Q2923">
        <f>SUMIF($C$2:$C$4819,$C2923,$P$2:$P7740)/SUMIF($C$2:$C$4819,$C2923,$L$2:$L$4819)</f>
        <v>0.3</v>
      </c>
    </row>
    <row r="2924" spans="1:17" hidden="1" x14ac:dyDescent="0.3">
      <c r="A2924" t="s">
        <v>11502</v>
      </c>
      <c r="B2924" t="s">
        <v>6262</v>
      </c>
      <c r="C2924" t="s">
        <v>6290</v>
      </c>
      <c r="D2924" t="s">
        <v>6297</v>
      </c>
      <c r="E2924" t="s">
        <v>6298</v>
      </c>
      <c r="F2924" t="s">
        <v>11513</v>
      </c>
      <c r="G2924" s="2">
        <v>29</v>
      </c>
      <c r="H2924" t="s">
        <v>11512</v>
      </c>
      <c r="I2924">
        <v>0.3</v>
      </c>
      <c r="K2924" s="3">
        <f t="shared" si="46"/>
        <v>0.3</v>
      </c>
      <c r="L2924" s="4">
        <v>234</v>
      </c>
      <c r="M2924">
        <v>29</v>
      </c>
      <c r="N2924" s="3">
        <v>0.25769999999999998</v>
      </c>
      <c r="O2924" s="3">
        <v>0.25769999999999998</v>
      </c>
      <c r="P2924" s="4">
        <f>$L2924*IF($J2924="",$I2924,VLOOKUP($J2924,margin_ranges!$E$5:$F$10,2,FALSE))</f>
        <v>70.2</v>
      </c>
      <c r="Q2924">
        <f>SUMIF($C$2:$C$4819,$C2924,$P$2:$P7741)/SUMIF($C$2:$C$4819,$C2924,$L$2:$L$4819)</f>
        <v>0.3</v>
      </c>
    </row>
    <row r="2925" spans="1:17" hidden="1" x14ac:dyDescent="0.3">
      <c r="A2925" t="s">
        <v>11502</v>
      </c>
      <c r="B2925" t="s">
        <v>116</v>
      </c>
      <c r="C2925" t="s">
        <v>123</v>
      </c>
      <c r="D2925" t="s">
        <v>124</v>
      </c>
      <c r="E2925" t="s">
        <v>125</v>
      </c>
      <c r="F2925" t="s">
        <v>11511</v>
      </c>
      <c r="G2925" s="2">
        <v>25</v>
      </c>
      <c r="H2925" t="s">
        <v>11512</v>
      </c>
      <c r="I2925">
        <v>0.3</v>
      </c>
      <c r="K2925" s="3">
        <f t="shared" si="46"/>
        <v>0.3</v>
      </c>
      <c r="L2925" s="4">
        <v>19</v>
      </c>
      <c r="M2925">
        <v>92</v>
      </c>
      <c r="N2925" s="3">
        <v>8.72E-2</v>
      </c>
      <c r="O2925" s="3">
        <v>7.8600000000000003E-2</v>
      </c>
      <c r="P2925" s="4">
        <f>$L2925*IF($J2925="",$I2925,VLOOKUP($J2925,margin_ranges!$E$5:$F$10,2,FALSE))</f>
        <v>5.7</v>
      </c>
      <c r="Q2925">
        <f>SUMIF($C$2:$C$4819,$C2925,$P$2:$P7742)/SUMIF($C$2:$C$4819,$C2925,$L$2:$L$4819)</f>
        <v>0.3</v>
      </c>
    </row>
    <row r="2926" spans="1:17" hidden="1" x14ac:dyDescent="0.3">
      <c r="A2926" t="s">
        <v>11502</v>
      </c>
      <c r="B2926" t="s">
        <v>7404</v>
      </c>
      <c r="C2926" t="s">
        <v>7405</v>
      </c>
      <c r="D2926" t="s">
        <v>7406</v>
      </c>
      <c r="E2926" t="s">
        <v>7407</v>
      </c>
      <c r="F2926" t="s">
        <v>11513</v>
      </c>
      <c r="G2926" s="2">
        <v>28.978300000000001</v>
      </c>
      <c r="H2926" t="s">
        <v>11512</v>
      </c>
      <c r="I2926">
        <v>0.3</v>
      </c>
      <c r="K2926" s="3">
        <f t="shared" si="46"/>
        <v>0.3</v>
      </c>
      <c r="L2926" s="4">
        <v>500</v>
      </c>
      <c r="M2926">
        <v>99</v>
      </c>
      <c r="N2926" s="3">
        <v>0.16719999999999999</v>
      </c>
      <c r="O2926" s="3">
        <v>0.16689999999999999</v>
      </c>
      <c r="P2926" s="4">
        <f>$L2926*IF($J2926="",$I2926,VLOOKUP($J2926,margin_ranges!$E$5:$F$10,2,FALSE))</f>
        <v>150</v>
      </c>
      <c r="Q2926">
        <f>SUMIF($C$2:$C$4819,$C2926,$P$2:$P7743)/SUMIF($C$2:$C$4819,$C2926,$L$2:$L$4819)</f>
        <v>0.3</v>
      </c>
    </row>
    <row r="2927" spans="1:17" hidden="1" x14ac:dyDescent="0.3">
      <c r="A2927" t="s">
        <v>11502</v>
      </c>
      <c r="B2927" t="s">
        <v>7408</v>
      </c>
      <c r="C2927" t="s">
        <v>7408</v>
      </c>
      <c r="D2927" t="s">
        <v>7409</v>
      </c>
      <c r="E2927" t="s">
        <v>7410</v>
      </c>
      <c r="F2927" t="s">
        <v>11511</v>
      </c>
      <c r="G2927" s="2">
        <v>29.2545</v>
      </c>
      <c r="H2927" t="s">
        <v>11515</v>
      </c>
      <c r="I2927">
        <v>0.3</v>
      </c>
      <c r="K2927" s="3">
        <f t="shared" si="46"/>
        <v>0.3</v>
      </c>
      <c r="L2927" s="4">
        <v>603</v>
      </c>
      <c r="M2927">
        <v>85</v>
      </c>
      <c r="N2927" s="3">
        <v>0.72940000000000005</v>
      </c>
      <c r="O2927" s="3">
        <v>0.63980000000000004</v>
      </c>
      <c r="P2927" s="4">
        <f>$L2927*IF($J2927="",$I2927,VLOOKUP($J2927,margin_ranges!$E$5:$F$10,2,FALSE))</f>
        <v>180.9</v>
      </c>
      <c r="Q2927">
        <f>SUMIF($C$2:$C$4819,$C2927,$P$2:$P7744)/SUMIF($C$2:$C$4819,$C2927,$L$2:$L$4819)</f>
        <v>0.3</v>
      </c>
    </row>
    <row r="2928" spans="1:17" hidden="1" x14ac:dyDescent="0.3">
      <c r="A2928" t="s">
        <v>11502</v>
      </c>
      <c r="B2928" t="s">
        <v>7408</v>
      </c>
      <c r="C2928" t="s">
        <v>7408</v>
      </c>
      <c r="D2928" t="s">
        <v>7411</v>
      </c>
      <c r="E2928" t="s">
        <v>7412</v>
      </c>
      <c r="F2928" t="s">
        <v>11511</v>
      </c>
      <c r="G2928" s="2">
        <v>29.2545</v>
      </c>
      <c r="H2928" t="s">
        <v>11515</v>
      </c>
      <c r="I2928">
        <v>0.3</v>
      </c>
      <c r="K2928" s="3">
        <f t="shared" si="46"/>
        <v>0.3</v>
      </c>
      <c r="L2928" s="4">
        <v>106</v>
      </c>
      <c r="M2928">
        <v>15</v>
      </c>
      <c r="N2928" s="3">
        <v>0.1173</v>
      </c>
      <c r="O2928" s="3">
        <v>0.63980000000000004</v>
      </c>
      <c r="P2928" s="4">
        <f>$L2928*IF($J2928="",$I2928,VLOOKUP($J2928,margin_ranges!$E$5:$F$10,2,FALSE))</f>
        <v>31.799999999999997</v>
      </c>
      <c r="Q2928">
        <f>SUMIF($C$2:$C$4819,$C2928,$P$2:$P7745)/SUMIF($C$2:$C$4819,$C2928,$L$2:$L$4819)</f>
        <v>0.3</v>
      </c>
    </row>
    <row r="2929" spans="1:17" hidden="1" x14ac:dyDescent="0.3">
      <c r="A2929" t="s">
        <v>11502</v>
      </c>
      <c r="B2929" t="s">
        <v>1256</v>
      </c>
      <c r="C2929" t="s">
        <v>1107</v>
      </c>
      <c r="D2929" t="s">
        <v>1264</v>
      </c>
      <c r="E2929" t="s">
        <v>1109</v>
      </c>
      <c r="F2929" t="s">
        <v>11513</v>
      </c>
      <c r="G2929" s="2">
        <v>27.3475</v>
      </c>
      <c r="H2929" t="s">
        <v>11515</v>
      </c>
      <c r="I2929">
        <v>0.3</v>
      </c>
      <c r="K2929" s="3">
        <f t="shared" si="46"/>
        <v>0.3</v>
      </c>
      <c r="L2929" s="4">
        <v>484</v>
      </c>
      <c r="M2929">
        <v>28</v>
      </c>
      <c r="N2929" s="3">
        <v>0.29270000000000002</v>
      </c>
      <c r="O2929" s="3">
        <v>0.35899999999999999</v>
      </c>
      <c r="P2929" s="4">
        <f>$L2929*IF($J2929="",$I2929,VLOOKUP($J2929,margin_ranges!$E$5:$F$10,2,FALSE))</f>
        <v>145.19999999999999</v>
      </c>
      <c r="Q2929">
        <f>SUMIF($C$2:$C$4819,$C2929,$P$2:$P7746)/SUMIF($C$2:$C$4819,$C2929,$L$2:$L$4819)</f>
        <v>0.3</v>
      </c>
    </row>
    <row r="2930" spans="1:17" hidden="1" x14ac:dyDescent="0.3">
      <c r="A2930" t="s">
        <v>11502</v>
      </c>
      <c r="B2930" t="s">
        <v>1256</v>
      </c>
      <c r="C2930" t="s">
        <v>1107</v>
      </c>
      <c r="D2930" t="s">
        <v>1265</v>
      </c>
      <c r="E2930" t="s">
        <v>1115</v>
      </c>
      <c r="F2930" t="s">
        <v>11513</v>
      </c>
      <c r="G2930" s="2">
        <v>27.3475</v>
      </c>
      <c r="H2930" t="s">
        <v>11515</v>
      </c>
      <c r="I2930">
        <v>0.3</v>
      </c>
      <c r="K2930" s="3">
        <f t="shared" si="46"/>
        <v>0.3</v>
      </c>
      <c r="L2930" s="4">
        <v>696</v>
      </c>
      <c r="M2930">
        <v>40</v>
      </c>
      <c r="N2930" s="3">
        <v>0.51049999999999995</v>
      </c>
      <c r="O2930" s="3">
        <v>0.35899999999999999</v>
      </c>
      <c r="P2930" s="4">
        <f>$L2930*IF($J2930="",$I2930,VLOOKUP($J2930,margin_ranges!$E$5:$F$10,2,FALSE))</f>
        <v>208.79999999999998</v>
      </c>
      <c r="Q2930">
        <f>SUMIF($C$2:$C$4819,$C2930,$P$2:$P7747)/SUMIF($C$2:$C$4819,$C2930,$L$2:$L$4819)</f>
        <v>0.3</v>
      </c>
    </row>
    <row r="2931" spans="1:17" hidden="1" x14ac:dyDescent="0.3">
      <c r="A2931" t="s">
        <v>11502</v>
      </c>
      <c r="B2931" t="s">
        <v>1007</v>
      </c>
      <c r="C2931" t="s">
        <v>1107</v>
      </c>
      <c r="D2931" t="s">
        <v>1108</v>
      </c>
      <c r="E2931" t="s">
        <v>1109</v>
      </c>
      <c r="F2931" t="s">
        <v>11511</v>
      </c>
      <c r="G2931" s="2">
        <v>25</v>
      </c>
      <c r="H2931" t="s">
        <v>11512</v>
      </c>
      <c r="I2931">
        <v>0.3</v>
      </c>
      <c r="K2931" s="3">
        <f t="shared" si="46"/>
        <v>0.3</v>
      </c>
      <c r="L2931" s="4">
        <v>50</v>
      </c>
      <c r="M2931">
        <v>25</v>
      </c>
      <c r="N2931" s="3">
        <v>0.25640000000000002</v>
      </c>
      <c r="O2931" s="3">
        <v>0.2611</v>
      </c>
      <c r="P2931" s="4">
        <f>$L2931*IF($J2931="",$I2931,VLOOKUP($J2931,margin_ranges!$E$5:$F$10,2,FALSE))</f>
        <v>15</v>
      </c>
      <c r="Q2931">
        <f>SUMIF($C$2:$C$4819,$C2931,$P$2:$P7748)/SUMIF($C$2:$C$4819,$C2931,$L$2:$L$4819)</f>
        <v>0.3</v>
      </c>
    </row>
    <row r="2932" spans="1:17" hidden="1" x14ac:dyDescent="0.3">
      <c r="A2932" t="s">
        <v>11502</v>
      </c>
      <c r="B2932" t="s">
        <v>1007</v>
      </c>
      <c r="C2932" t="s">
        <v>1107</v>
      </c>
      <c r="D2932" t="s">
        <v>1110</v>
      </c>
      <c r="E2932" t="s">
        <v>1111</v>
      </c>
      <c r="F2932" t="s">
        <v>11511</v>
      </c>
      <c r="G2932" s="2">
        <v>25</v>
      </c>
      <c r="H2932" t="s">
        <v>11512</v>
      </c>
      <c r="I2932">
        <v>0.3</v>
      </c>
      <c r="K2932" s="3">
        <f t="shared" si="46"/>
        <v>0.3</v>
      </c>
      <c r="L2932" s="4">
        <v>61</v>
      </c>
      <c r="M2932">
        <v>30</v>
      </c>
      <c r="N2932" s="3">
        <v>0.29499999999999998</v>
      </c>
      <c r="O2932" s="3">
        <v>0.2611</v>
      </c>
      <c r="P2932" s="4">
        <f>$L2932*IF($J2932="",$I2932,VLOOKUP($J2932,margin_ranges!$E$5:$F$10,2,FALSE))</f>
        <v>18.3</v>
      </c>
      <c r="Q2932">
        <f>SUMIF($C$2:$C$4819,$C2932,$P$2:$P7749)/SUMIF($C$2:$C$4819,$C2932,$L$2:$L$4819)</f>
        <v>0.3</v>
      </c>
    </row>
    <row r="2933" spans="1:17" hidden="1" x14ac:dyDescent="0.3">
      <c r="A2933" t="s">
        <v>11502</v>
      </c>
      <c r="B2933" t="s">
        <v>1256</v>
      </c>
      <c r="C2933" t="s">
        <v>1107</v>
      </c>
      <c r="D2933" t="s">
        <v>1266</v>
      </c>
      <c r="E2933" t="s">
        <v>1111</v>
      </c>
      <c r="F2933" t="s">
        <v>11511</v>
      </c>
      <c r="G2933" s="2">
        <v>27.3475</v>
      </c>
      <c r="H2933" t="s">
        <v>11515</v>
      </c>
      <c r="I2933">
        <v>0.3</v>
      </c>
      <c r="K2933" s="3">
        <f t="shared" si="46"/>
        <v>0.3</v>
      </c>
      <c r="L2933" s="4">
        <v>232</v>
      </c>
      <c r="M2933">
        <v>13</v>
      </c>
      <c r="N2933" s="3">
        <v>0.28199999999999997</v>
      </c>
      <c r="O2933" s="3">
        <v>0.35899999999999999</v>
      </c>
      <c r="P2933" s="4">
        <f>$L2933*IF($J2933="",$I2933,VLOOKUP($J2933,margin_ranges!$E$5:$F$10,2,FALSE))</f>
        <v>69.599999999999994</v>
      </c>
      <c r="Q2933">
        <f>SUMIF($C$2:$C$4819,$C2933,$P$2:$P7750)/SUMIF($C$2:$C$4819,$C2933,$L$2:$L$4819)</f>
        <v>0.3</v>
      </c>
    </row>
    <row r="2934" spans="1:17" hidden="1" x14ac:dyDescent="0.3">
      <c r="A2934" t="s">
        <v>11502</v>
      </c>
      <c r="B2934" t="s">
        <v>1256</v>
      </c>
      <c r="C2934" t="s">
        <v>1107</v>
      </c>
      <c r="D2934" t="s">
        <v>1267</v>
      </c>
      <c r="E2934" t="s">
        <v>1113</v>
      </c>
      <c r="F2934" t="s">
        <v>11511</v>
      </c>
      <c r="G2934" s="2">
        <v>27.3475</v>
      </c>
      <c r="H2934" t="s">
        <v>11515</v>
      </c>
      <c r="I2934">
        <v>0.3</v>
      </c>
      <c r="K2934" s="3">
        <f t="shared" si="46"/>
        <v>0.3</v>
      </c>
      <c r="L2934" s="4">
        <v>337</v>
      </c>
      <c r="M2934">
        <v>19</v>
      </c>
      <c r="N2934" s="3">
        <v>0.28910000000000002</v>
      </c>
      <c r="O2934" s="3">
        <v>0.35899999999999999</v>
      </c>
      <c r="P2934" s="4">
        <f>$L2934*IF($J2934="",$I2934,VLOOKUP($J2934,margin_ranges!$E$5:$F$10,2,FALSE))</f>
        <v>101.1</v>
      </c>
      <c r="Q2934">
        <f>SUMIF($C$2:$C$4819,$C2934,$P$2:$P7751)/SUMIF($C$2:$C$4819,$C2934,$L$2:$L$4819)</f>
        <v>0.3</v>
      </c>
    </row>
    <row r="2935" spans="1:17" hidden="1" x14ac:dyDescent="0.3">
      <c r="A2935" t="s">
        <v>11502</v>
      </c>
      <c r="B2935" t="s">
        <v>1007</v>
      </c>
      <c r="C2935" t="s">
        <v>1107</v>
      </c>
      <c r="D2935" t="s">
        <v>1112</v>
      </c>
      <c r="E2935" t="s">
        <v>1113</v>
      </c>
      <c r="F2935" t="s">
        <v>11511</v>
      </c>
      <c r="G2935" s="2">
        <v>25</v>
      </c>
      <c r="H2935" t="s">
        <v>11512</v>
      </c>
      <c r="I2935">
        <v>0.3</v>
      </c>
      <c r="K2935" s="3">
        <f t="shared" si="46"/>
        <v>0.3</v>
      </c>
      <c r="L2935" s="4">
        <v>40</v>
      </c>
      <c r="M2935">
        <v>20</v>
      </c>
      <c r="N2935" s="3">
        <v>0.23150000000000001</v>
      </c>
      <c r="O2935" s="3">
        <v>0.2611</v>
      </c>
      <c r="P2935" s="4">
        <f>$L2935*IF($J2935="",$I2935,VLOOKUP($J2935,margin_ranges!$E$5:$F$10,2,FALSE))</f>
        <v>12</v>
      </c>
      <c r="Q2935">
        <f>SUMIF($C$2:$C$4819,$C2935,$P$2:$P7752)/SUMIF($C$2:$C$4819,$C2935,$L$2:$L$4819)</f>
        <v>0.3</v>
      </c>
    </row>
    <row r="2936" spans="1:17" hidden="1" x14ac:dyDescent="0.3">
      <c r="A2936" t="s">
        <v>11502</v>
      </c>
      <c r="B2936" t="s">
        <v>1007</v>
      </c>
      <c r="C2936" t="s">
        <v>1107</v>
      </c>
      <c r="D2936" t="s">
        <v>1114</v>
      </c>
      <c r="E2936" t="s">
        <v>1115</v>
      </c>
      <c r="F2936" t="s">
        <v>11511</v>
      </c>
      <c r="G2936" s="2">
        <v>25</v>
      </c>
      <c r="H2936" t="s">
        <v>11512</v>
      </c>
      <c r="I2936">
        <v>0.3</v>
      </c>
      <c r="K2936" s="3">
        <f t="shared" si="46"/>
        <v>0.3</v>
      </c>
      <c r="L2936" s="4">
        <v>50</v>
      </c>
      <c r="M2936">
        <v>25</v>
      </c>
      <c r="N2936" s="3">
        <v>0.25569999999999998</v>
      </c>
      <c r="O2936" s="3">
        <v>0.2611</v>
      </c>
      <c r="P2936" s="4">
        <f>$L2936*IF($J2936="",$I2936,VLOOKUP($J2936,margin_ranges!$E$5:$F$10,2,FALSE))</f>
        <v>15</v>
      </c>
      <c r="Q2936">
        <f>SUMIF($C$2:$C$4819,$C2936,$P$2:$P7753)/SUMIF($C$2:$C$4819,$C2936,$L$2:$L$4819)</f>
        <v>0.3</v>
      </c>
    </row>
    <row r="2937" spans="1:17" hidden="1" x14ac:dyDescent="0.3">
      <c r="A2937" t="s">
        <v>11502</v>
      </c>
      <c r="B2937" t="s">
        <v>6775</v>
      </c>
      <c r="C2937" t="s">
        <v>7022</v>
      </c>
      <c r="D2937" t="s">
        <v>7023</v>
      </c>
      <c r="E2937" t="s">
        <v>7024</v>
      </c>
      <c r="F2937" t="s">
        <v>11513</v>
      </c>
      <c r="G2937" s="2">
        <v>29</v>
      </c>
      <c r="H2937" t="s">
        <v>11512</v>
      </c>
      <c r="I2937">
        <v>0.3</v>
      </c>
      <c r="K2937" s="3">
        <f t="shared" si="46"/>
        <v>0.3</v>
      </c>
      <c r="L2937" s="4">
        <v>135</v>
      </c>
      <c r="M2937">
        <v>100</v>
      </c>
      <c r="N2937" s="3">
        <v>0.3458</v>
      </c>
      <c r="O2937" s="3">
        <v>0.3458</v>
      </c>
      <c r="P2937" s="4">
        <f>$L2937*IF($J2937="",$I2937,VLOOKUP($J2937,margin_ranges!$E$5:$F$10,2,FALSE))</f>
        <v>40.5</v>
      </c>
      <c r="Q2937">
        <f>SUMIF($C$2:$C$4819,$C2937,$P$2:$P7754)/SUMIF($C$2:$C$4819,$C2937,$L$2:$L$4819)</f>
        <v>0.3</v>
      </c>
    </row>
    <row r="2938" spans="1:17" hidden="1" x14ac:dyDescent="0.3">
      <c r="A2938" t="s">
        <v>11502</v>
      </c>
      <c r="B2938" t="s">
        <v>1360</v>
      </c>
      <c r="C2938" t="s">
        <v>2014</v>
      </c>
      <c r="D2938" t="s">
        <v>2015</v>
      </c>
      <c r="E2938" t="s">
        <v>2016</v>
      </c>
      <c r="F2938" t="s">
        <v>11511</v>
      </c>
      <c r="G2938" s="2">
        <v>27.749700000000001</v>
      </c>
      <c r="H2938" t="s">
        <v>11515</v>
      </c>
      <c r="I2938">
        <v>0.3</v>
      </c>
      <c r="K2938" s="3">
        <f t="shared" si="46"/>
        <v>0.3</v>
      </c>
      <c r="L2938" s="4">
        <v>56</v>
      </c>
      <c r="M2938">
        <v>48</v>
      </c>
      <c r="N2938" s="3">
        <v>0.42099999999999999</v>
      </c>
      <c r="O2938" s="3">
        <v>0.34789999999999999</v>
      </c>
      <c r="P2938" s="4">
        <f>$L2938*IF($J2938="",$I2938,VLOOKUP($J2938,margin_ranges!$E$5:$F$10,2,FALSE))</f>
        <v>16.8</v>
      </c>
      <c r="Q2938">
        <f>SUMIF($C$2:$C$4819,$C2938,$P$2:$P7755)/SUMIF($C$2:$C$4819,$C2938,$L$2:$L$4819)</f>
        <v>0.3</v>
      </c>
    </row>
    <row r="2939" spans="1:17" hidden="1" x14ac:dyDescent="0.3">
      <c r="A2939" t="s">
        <v>11502</v>
      </c>
      <c r="B2939" t="s">
        <v>1360</v>
      </c>
      <c r="C2939" t="s">
        <v>2014</v>
      </c>
      <c r="D2939" t="s">
        <v>2017</v>
      </c>
      <c r="E2939" t="s">
        <v>2018</v>
      </c>
      <c r="F2939" t="s">
        <v>11511</v>
      </c>
      <c r="G2939" s="2">
        <v>27.749700000000001</v>
      </c>
      <c r="H2939" t="s">
        <v>11515</v>
      </c>
      <c r="I2939">
        <v>0.3</v>
      </c>
      <c r="K2939" s="3">
        <f t="shared" si="46"/>
        <v>0.3</v>
      </c>
      <c r="L2939" s="4">
        <v>23</v>
      </c>
      <c r="M2939">
        <v>20</v>
      </c>
      <c r="N2939" s="3">
        <v>0.2863</v>
      </c>
      <c r="O2939" s="3">
        <v>0.34789999999999999</v>
      </c>
      <c r="P2939" s="4">
        <f>$L2939*IF($J2939="",$I2939,VLOOKUP($J2939,margin_ranges!$E$5:$F$10,2,FALSE))</f>
        <v>6.8999999999999995</v>
      </c>
      <c r="Q2939">
        <f>SUMIF($C$2:$C$4819,$C2939,$P$2:$P7756)/SUMIF($C$2:$C$4819,$C2939,$L$2:$L$4819)</f>
        <v>0.3</v>
      </c>
    </row>
    <row r="2940" spans="1:17" hidden="1" x14ac:dyDescent="0.3">
      <c r="A2940" t="s">
        <v>11502</v>
      </c>
      <c r="B2940" t="s">
        <v>1360</v>
      </c>
      <c r="C2940" t="s">
        <v>2014</v>
      </c>
      <c r="D2940" t="s">
        <v>2019</v>
      </c>
      <c r="E2940" t="s">
        <v>2020</v>
      </c>
      <c r="F2940" t="s">
        <v>11511</v>
      </c>
      <c r="G2940" s="2">
        <v>27.749700000000001</v>
      </c>
      <c r="H2940" t="s">
        <v>11515</v>
      </c>
      <c r="I2940">
        <v>0.3</v>
      </c>
      <c r="K2940" s="3">
        <f t="shared" si="46"/>
        <v>0.3</v>
      </c>
      <c r="L2940" s="4">
        <v>32</v>
      </c>
      <c r="M2940">
        <v>27</v>
      </c>
      <c r="N2940" s="3">
        <v>0.32490000000000002</v>
      </c>
      <c r="O2940" s="3">
        <v>0.34789999999999999</v>
      </c>
      <c r="P2940" s="4">
        <f>$L2940*IF($J2940="",$I2940,VLOOKUP($J2940,margin_ranges!$E$5:$F$10,2,FALSE))</f>
        <v>9.6</v>
      </c>
      <c r="Q2940">
        <f>SUMIF($C$2:$C$4819,$C2940,$P$2:$P7757)/SUMIF($C$2:$C$4819,$C2940,$L$2:$L$4819)</f>
        <v>0.3</v>
      </c>
    </row>
    <row r="2941" spans="1:17" hidden="1" x14ac:dyDescent="0.3">
      <c r="A2941" t="s">
        <v>11502</v>
      </c>
      <c r="B2941" t="s">
        <v>614</v>
      </c>
      <c r="C2941" t="s">
        <v>734</v>
      </c>
      <c r="D2941" t="s">
        <v>735</v>
      </c>
      <c r="E2941" t="s">
        <v>736</v>
      </c>
      <c r="F2941" t="s">
        <v>11513</v>
      </c>
      <c r="G2941" s="2">
        <v>29</v>
      </c>
      <c r="H2941" t="s">
        <v>11512</v>
      </c>
      <c r="I2941">
        <v>0.3</v>
      </c>
      <c r="K2941" s="3">
        <f t="shared" si="46"/>
        <v>0.3</v>
      </c>
      <c r="L2941" s="4">
        <v>1556</v>
      </c>
      <c r="M2941">
        <v>32</v>
      </c>
      <c r="N2941" s="3">
        <v>0.40039999999999998</v>
      </c>
      <c r="O2941" s="3">
        <v>0.36720000000000003</v>
      </c>
      <c r="P2941" s="4">
        <f>$L2941*IF($J2941="",$I2941,VLOOKUP($J2941,margin_ranges!$E$5:$F$10,2,FALSE))</f>
        <v>466.79999999999995</v>
      </c>
      <c r="Q2941">
        <f>SUMIF($C$2:$C$4819,$C2941,$P$2:$P7758)/SUMIF($C$2:$C$4819,$C2941,$L$2:$L$4819)</f>
        <v>0.3</v>
      </c>
    </row>
    <row r="2942" spans="1:17" hidden="1" x14ac:dyDescent="0.3">
      <c r="A2942" t="s">
        <v>11502</v>
      </c>
      <c r="B2942" t="s">
        <v>10001</v>
      </c>
      <c r="C2942" t="s">
        <v>734</v>
      </c>
      <c r="D2942" t="s">
        <v>10002</v>
      </c>
      <c r="E2942" t="s">
        <v>738</v>
      </c>
      <c r="F2942" t="s">
        <v>11513</v>
      </c>
      <c r="G2942" s="2">
        <v>15</v>
      </c>
      <c r="H2942" t="s">
        <v>11515</v>
      </c>
      <c r="I2942">
        <v>0.3</v>
      </c>
      <c r="K2942" s="3">
        <f t="shared" si="46"/>
        <v>0.3</v>
      </c>
      <c r="L2942" s="4">
        <v>299</v>
      </c>
      <c r="M2942">
        <v>48</v>
      </c>
      <c r="N2942" s="3">
        <v>0.1195</v>
      </c>
      <c r="O2942" s="3">
        <v>8.8300000000000003E-2</v>
      </c>
      <c r="P2942" s="4">
        <f>$L2942*IF($J2942="",$I2942,VLOOKUP($J2942,margin_ranges!$E$5:$F$10,2,FALSE))</f>
        <v>89.7</v>
      </c>
      <c r="Q2942">
        <f>SUMIF($C$2:$C$4819,$C2942,$P$2:$P7759)/SUMIF($C$2:$C$4819,$C2942,$L$2:$L$4819)</f>
        <v>0.3</v>
      </c>
    </row>
    <row r="2943" spans="1:17" hidden="1" x14ac:dyDescent="0.3">
      <c r="A2943" t="s">
        <v>11502</v>
      </c>
      <c r="B2943" t="s">
        <v>10001</v>
      </c>
      <c r="C2943" t="s">
        <v>734</v>
      </c>
      <c r="D2943" t="s">
        <v>10003</v>
      </c>
      <c r="E2943" t="s">
        <v>10004</v>
      </c>
      <c r="F2943" t="s">
        <v>11513</v>
      </c>
      <c r="G2943" s="2">
        <v>15</v>
      </c>
      <c r="H2943" t="s">
        <v>11515</v>
      </c>
      <c r="I2943">
        <v>0.3</v>
      </c>
      <c r="K2943" s="3">
        <f t="shared" si="46"/>
        <v>0.3</v>
      </c>
      <c r="L2943" s="4">
        <v>270</v>
      </c>
      <c r="M2943">
        <v>43</v>
      </c>
      <c r="N2943" s="3">
        <v>7.3700000000000002E-2</v>
      </c>
      <c r="O2943" s="3">
        <v>8.8300000000000003E-2</v>
      </c>
      <c r="P2943" s="4">
        <f>$L2943*IF($J2943="",$I2943,VLOOKUP($J2943,margin_ranges!$E$5:$F$10,2,FALSE))</f>
        <v>81</v>
      </c>
      <c r="Q2943">
        <f>SUMIF($C$2:$C$4819,$C2943,$P$2:$P7760)/SUMIF($C$2:$C$4819,$C2943,$L$2:$L$4819)</f>
        <v>0.3</v>
      </c>
    </row>
    <row r="2944" spans="1:17" hidden="1" x14ac:dyDescent="0.3">
      <c r="A2944" t="s">
        <v>11502</v>
      </c>
      <c r="B2944" t="s">
        <v>10001</v>
      </c>
      <c r="C2944" t="s">
        <v>734</v>
      </c>
      <c r="D2944" t="s">
        <v>10005</v>
      </c>
      <c r="E2944" t="s">
        <v>10006</v>
      </c>
      <c r="F2944" t="s">
        <v>11511</v>
      </c>
      <c r="G2944" s="2">
        <v>15</v>
      </c>
      <c r="H2944" t="s">
        <v>11515</v>
      </c>
      <c r="I2944">
        <v>0.3</v>
      </c>
      <c r="K2944" s="3">
        <f t="shared" si="46"/>
        <v>0.3</v>
      </c>
      <c r="L2944" s="4">
        <v>56</v>
      </c>
      <c r="M2944">
        <v>9</v>
      </c>
      <c r="N2944" s="3">
        <v>4.8000000000000001E-2</v>
      </c>
      <c r="O2944" s="3">
        <v>8.8300000000000003E-2</v>
      </c>
      <c r="P2944" s="4">
        <f>$L2944*IF($J2944="",$I2944,VLOOKUP($J2944,margin_ranges!$E$5:$F$10,2,FALSE))</f>
        <v>16.8</v>
      </c>
      <c r="Q2944">
        <f>SUMIF($C$2:$C$4819,$C2944,$P$2:$P7761)/SUMIF($C$2:$C$4819,$C2944,$L$2:$L$4819)</f>
        <v>0.3</v>
      </c>
    </row>
    <row r="2945" spans="1:17" hidden="1" x14ac:dyDescent="0.3">
      <c r="A2945" t="s">
        <v>11502</v>
      </c>
      <c r="B2945" t="s">
        <v>614</v>
      </c>
      <c r="C2945" t="s">
        <v>734</v>
      </c>
      <c r="D2945" t="s">
        <v>737</v>
      </c>
      <c r="E2945" t="s">
        <v>738</v>
      </c>
      <c r="F2945" t="s">
        <v>11513</v>
      </c>
      <c r="G2945" s="2">
        <v>29</v>
      </c>
      <c r="H2945" t="s">
        <v>11512</v>
      </c>
      <c r="I2945">
        <v>0.3</v>
      </c>
      <c r="K2945" s="3">
        <f t="shared" si="46"/>
        <v>0.3</v>
      </c>
      <c r="L2945" s="4">
        <v>1709</v>
      </c>
      <c r="M2945">
        <v>35</v>
      </c>
      <c r="N2945" s="3">
        <v>0.33279999999999998</v>
      </c>
      <c r="O2945" s="3">
        <v>0.36720000000000003</v>
      </c>
      <c r="P2945" s="4">
        <f>$L2945*IF($J2945="",$I2945,VLOOKUP($J2945,margin_ranges!$E$5:$F$10,2,FALSE))</f>
        <v>512.69999999999993</v>
      </c>
      <c r="Q2945">
        <f>SUMIF($C$2:$C$4819,$C2945,$P$2:$P7762)/SUMIF($C$2:$C$4819,$C2945,$L$2:$L$4819)</f>
        <v>0.3</v>
      </c>
    </row>
    <row r="2946" spans="1:17" hidden="1" x14ac:dyDescent="0.3">
      <c r="A2946" t="s">
        <v>11502</v>
      </c>
      <c r="B2946" t="s">
        <v>614</v>
      </c>
      <c r="C2946" t="s">
        <v>734</v>
      </c>
      <c r="D2946" t="s">
        <v>739</v>
      </c>
      <c r="E2946" t="s">
        <v>740</v>
      </c>
      <c r="F2946" t="s">
        <v>11513</v>
      </c>
      <c r="G2946" s="2">
        <v>29</v>
      </c>
      <c r="H2946" t="s">
        <v>11512</v>
      </c>
      <c r="I2946">
        <v>0.3</v>
      </c>
      <c r="K2946" s="3">
        <f t="shared" si="46"/>
        <v>0.3</v>
      </c>
      <c r="L2946" s="4">
        <v>1625</v>
      </c>
      <c r="M2946">
        <v>33</v>
      </c>
      <c r="N2946" s="3">
        <v>0.36809999999999998</v>
      </c>
      <c r="O2946" s="3">
        <v>0.36720000000000003</v>
      </c>
      <c r="P2946" s="4">
        <f>$L2946*IF($J2946="",$I2946,VLOOKUP($J2946,margin_ranges!$E$5:$F$10,2,FALSE))</f>
        <v>487.5</v>
      </c>
      <c r="Q2946">
        <f>SUMIF($C$2:$C$4819,$C2946,$P$2:$P7763)/SUMIF($C$2:$C$4819,$C2946,$L$2:$L$4819)</f>
        <v>0.3</v>
      </c>
    </row>
    <row r="2947" spans="1:17" hidden="1" x14ac:dyDescent="0.3">
      <c r="A2947" t="s">
        <v>11502</v>
      </c>
      <c r="B2947" t="s">
        <v>7561</v>
      </c>
      <c r="C2947" t="s">
        <v>7770</v>
      </c>
      <c r="D2947" t="s">
        <v>7771</v>
      </c>
      <c r="E2947" t="s">
        <v>7772</v>
      </c>
      <c r="F2947" t="s">
        <v>11513</v>
      </c>
      <c r="G2947" s="2">
        <v>29</v>
      </c>
      <c r="H2947" t="s">
        <v>11512</v>
      </c>
      <c r="I2947">
        <v>0.3</v>
      </c>
      <c r="K2947" s="3">
        <f t="shared" ref="K2947:K3010" si="47">Q2947</f>
        <v>0.3</v>
      </c>
      <c r="L2947" s="4">
        <v>2968</v>
      </c>
      <c r="M2947">
        <v>100</v>
      </c>
      <c r="N2947" s="3">
        <v>0.64270000000000005</v>
      </c>
      <c r="O2947" s="3">
        <v>0.64270000000000005</v>
      </c>
      <c r="P2947" s="4">
        <f>$L2947*IF($J2947="",$I2947,VLOOKUP($J2947,margin_ranges!$E$5:$F$10,2,FALSE))</f>
        <v>890.4</v>
      </c>
      <c r="Q2947">
        <f>SUMIF($C$2:$C$4819,$C2947,$P$2:$P7764)/SUMIF($C$2:$C$4819,$C2947,$L$2:$L$4819)</f>
        <v>0.3</v>
      </c>
    </row>
    <row r="2948" spans="1:17" hidden="1" x14ac:dyDescent="0.3">
      <c r="A2948" t="s">
        <v>11502</v>
      </c>
      <c r="B2948" t="s">
        <v>6399</v>
      </c>
      <c r="C2948" t="s">
        <v>6413</v>
      </c>
      <c r="D2948" t="s">
        <v>6414</v>
      </c>
      <c r="E2948" t="s">
        <v>6415</v>
      </c>
      <c r="F2948" t="s">
        <v>11511</v>
      </c>
      <c r="G2948" s="2">
        <v>26.3094</v>
      </c>
      <c r="H2948" t="s">
        <v>11515</v>
      </c>
      <c r="I2948">
        <v>0.3</v>
      </c>
      <c r="K2948" s="3">
        <f t="shared" si="47"/>
        <v>0.3</v>
      </c>
      <c r="L2948" s="4">
        <v>76</v>
      </c>
      <c r="M2948">
        <v>10</v>
      </c>
      <c r="N2948" s="3">
        <v>0.24129999999999999</v>
      </c>
      <c r="O2948" s="3">
        <v>0.20319999999999999</v>
      </c>
      <c r="P2948" s="4">
        <f>$L2948*IF($J2948="",$I2948,VLOOKUP($J2948,margin_ranges!$E$5:$F$10,2,FALSE))</f>
        <v>22.8</v>
      </c>
      <c r="Q2948">
        <f>SUMIF($C$2:$C$4819,$C2948,$P$2:$P7765)/SUMIF($C$2:$C$4819,$C2948,$L$2:$L$4819)</f>
        <v>0.3</v>
      </c>
    </row>
    <row r="2949" spans="1:17" hidden="1" x14ac:dyDescent="0.3">
      <c r="A2949" t="s">
        <v>11502</v>
      </c>
      <c r="B2949" t="s">
        <v>6399</v>
      </c>
      <c r="C2949" t="s">
        <v>6413</v>
      </c>
      <c r="D2949" t="s">
        <v>6416</v>
      </c>
      <c r="E2949" t="s">
        <v>6417</v>
      </c>
      <c r="F2949" t="s">
        <v>11511</v>
      </c>
      <c r="G2949" s="2">
        <v>26.3094</v>
      </c>
      <c r="H2949" t="s">
        <v>11515</v>
      </c>
      <c r="I2949">
        <v>0.3</v>
      </c>
      <c r="K2949" s="3">
        <f t="shared" si="47"/>
        <v>0.3</v>
      </c>
      <c r="L2949" s="4">
        <v>30</v>
      </c>
      <c r="M2949">
        <v>4</v>
      </c>
      <c r="N2949" s="3">
        <v>0.25359999999999999</v>
      </c>
      <c r="O2949" s="3">
        <v>0.20319999999999999</v>
      </c>
      <c r="P2949" s="4">
        <f>$L2949*IF($J2949="",$I2949,VLOOKUP($J2949,margin_ranges!$E$5:$F$10,2,FALSE))</f>
        <v>9</v>
      </c>
      <c r="Q2949">
        <f>SUMIF($C$2:$C$4819,$C2949,$P$2:$P7766)/SUMIF($C$2:$C$4819,$C2949,$L$2:$L$4819)</f>
        <v>0.3</v>
      </c>
    </row>
    <row r="2950" spans="1:17" hidden="1" x14ac:dyDescent="0.3">
      <c r="A2950" t="s">
        <v>11502</v>
      </c>
      <c r="B2950" t="s">
        <v>6399</v>
      </c>
      <c r="C2950" t="s">
        <v>6413</v>
      </c>
      <c r="D2950" t="s">
        <v>6418</v>
      </c>
      <c r="E2950" t="s">
        <v>6419</v>
      </c>
      <c r="F2950" t="s">
        <v>11511</v>
      </c>
      <c r="G2950" s="2">
        <v>26.3094</v>
      </c>
      <c r="H2950" t="s">
        <v>11512</v>
      </c>
      <c r="I2950">
        <v>0.3</v>
      </c>
      <c r="K2950" s="3">
        <f t="shared" si="47"/>
        <v>0.3</v>
      </c>
      <c r="L2950" s="4">
        <v>53</v>
      </c>
      <c r="M2950">
        <v>7</v>
      </c>
      <c r="N2950" s="3">
        <v>0.14660000000000001</v>
      </c>
      <c r="O2950" s="3">
        <v>0.20319999999999999</v>
      </c>
      <c r="P2950" s="4">
        <f>$L2950*IF($J2950="",$I2950,VLOOKUP($J2950,margin_ranges!$E$5:$F$10,2,FALSE))</f>
        <v>15.899999999999999</v>
      </c>
      <c r="Q2950">
        <f>SUMIF($C$2:$C$4819,$C2950,$P$2:$P7767)/SUMIF($C$2:$C$4819,$C2950,$L$2:$L$4819)</f>
        <v>0.3</v>
      </c>
    </row>
    <row r="2951" spans="1:17" hidden="1" x14ac:dyDescent="0.3">
      <c r="A2951" t="s">
        <v>11502</v>
      </c>
      <c r="B2951" t="s">
        <v>6399</v>
      </c>
      <c r="C2951" t="s">
        <v>6413</v>
      </c>
      <c r="D2951" t="s">
        <v>6420</v>
      </c>
      <c r="E2951" t="s">
        <v>6421</v>
      </c>
      <c r="F2951" t="s">
        <v>11511</v>
      </c>
      <c r="G2951" s="2">
        <v>26.3094</v>
      </c>
      <c r="H2951" t="s">
        <v>11512</v>
      </c>
      <c r="I2951">
        <v>0.3</v>
      </c>
      <c r="K2951" s="3">
        <f t="shared" si="47"/>
        <v>0.3</v>
      </c>
      <c r="L2951" s="4">
        <v>46</v>
      </c>
      <c r="M2951">
        <v>6</v>
      </c>
      <c r="N2951" s="3">
        <v>0.1351</v>
      </c>
      <c r="O2951" s="3">
        <v>0.20319999999999999</v>
      </c>
      <c r="P2951" s="4">
        <f>$L2951*IF($J2951="",$I2951,VLOOKUP($J2951,margin_ranges!$E$5:$F$10,2,FALSE))</f>
        <v>13.799999999999999</v>
      </c>
      <c r="Q2951">
        <f>SUMIF($C$2:$C$4819,$C2951,$P$2:$P7768)/SUMIF($C$2:$C$4819,$C2951,$L$2:$L$4819)</f>
        <v>0.3</v>
      </c>
    </row>
    <row r="2952" spans="1:17" hidden="1" x14ac:dyDescent="0.3">
      <c r="A2952" t="s">
        <v>11502</v>
      </c>
      <c r="B2952" t="s">
        <v>6399</v>
      </c>
      <c r="C2952" t="s">
        <v>6413</v>
      </c>
      <c r="D2952" t="s">
        <v>6422</v>
      </c>
      <c r="E2952" t="s">
        <v>6423</v>
      </c>
      <c r="F2952" t="s">
        <v>11511</v>
      </c>
      <c r="G2952" s="2">
        <v>26.3094</v>
      </c>
      <c r="H2952" t="s">
        <v>11512</v>
      </c>
      <c r="I2952">
        <v>0.3</v>
      </c>
      <c r="K2952" s="3">
        <f t="shared" si="47"/>
        <v>0.3</v>
      </c>
      <c r="L2952" s="4">
        <v>143</v>
      </c>
      <c r="M2952">
        <v>19</v>
      </c>
      <c r="N2952" s="3">
        <v>0.22439999999999999</v>
      </c>
      <c r="O2952" s="3">
        <v>0.20319999999999999</v>
      </c>
      <c r="P2952" s="4">
        <f>$L2952*IF($J2952="",$I2952,VLOOKUP($J2952,margin_ranges!$E$5:$F$10,2,FALSE))</f>
        <v>42.9</v>
      </c>
      <c r="Q2952">
        <f>SUMIF($C$2:$C$4819,$C2952,$P$2:$P7769)/SUMIF($C$2:$C$4819,$C2952,$L$2:$L$4819)</f>
        <v>0.3</v>
      </c>
    </row>
    <row r="2953" spans="1:17" hidden="1" x14ac:dyDescent="0.3">
      <c r="A2953" t="s">
        <v>11502</v>
      </c>
      <c r="B2953" t="s">
        <v>6399</v>
      </c>
      <c r="C2953" t="s">
        <v>6413</v>
      </c>
      <c r="D2953" t="s">
        <v>6424</v>
      </c>
      <c r="E2953" t="s">
        <v>6425</v>
      </c>
      <c r="F2953" t="s">
        <v>11511</v>
      </c>
      <c r="G2953" s="2">
        <v>26.3094</v>
      </c>
      <c r="H2953" t="s">
        <v>11515</v>
      </c>
      <c r="I2953">
        <v>0.3</v>
      </c>
      <c r="K2953" s="3">
        <f t="shared" si="47"/>
        <v>0.3</v>
      </c>
      <c r="L2953" s="4">
        <v>390</v>
      </c>
      <c r="M2953">
        <v>53</v>
      </c>
      <c r="N2953" s="3">
        <v>0.2853</v>
      </c>
      <c r="O2953" s="3">
        <v>0.20319999999999999</v>
      </c>
      <c r="P2953" s="4">
        <f>$L2953*IF($J2953="",$I2953,VLOOKUP($J2953,margin_ranges!$E$5:$F$10,2,FALSE))</f>
        <v>117</v>
      </c>
      <c r="Q2953">
        <f>SUMIF($C$2:$C$4819,$C2953,$P$2:$P7770)/SUMIF($C$2:$C$4819,$C2953,$L$2:$L$4819)</f>
        <v>0.3</v>
      </c>
    </row>
    <row r="2954" spans="1:17" hidden="1" x14ac:dyDescent="0.3">
      <c r="A2954" t="s">
        <v>11502</v>
      </c>
      <c r="B2954" t="s">
        <v>6775</v>
      </c>
      <c r="C2954" t="s">
        <v>7025</v>
      </c>
      <c r="D2954" t="s">
        <v>7026</v>
      </c>
      <c r="E2954" t="s">
        <v>7027</v>
      </c>
      <c r="F2954" t="s">
        <v>11513</v>
      </c>
      <c r="G2954" s="2">
        <v>25</v>
      </c>
      <c r="H2954" t="s">
        <v>11512</v>
      </c>
      <c r="I2954">
        <v>0.3</v>
      </c>
      <c r="K2954" s="3">
        <f t="shared" si="47"/>
        <v>0.30000000000000004</v>
      </c>
      <c r="L2954" s="4">
        <v>708</v>
      </c>
      <c r="M2954">
        <v>21</v>
      </c>
      <c r="N2954" s="3">
        <v>8.8599999999999998E-2</v>
      </c>
      <c r="O2954" s="3">
        <v>8.4099999999999994E-2</v>
      </c>
      <c r="P2954" s="4">
        <f>$L2954*IF($J2954="",$I2954,VLOOKUP($J2954,margin_ranges!$E$5:$F$10,2,FALSE))</f>
        <v>212.4</v>
      </c>
      <c r="Q2954">
        <f>SUMIF($C$2:$C$4819,$C2954,$P$2:$P7771)/SUMIF($C$2:$C$4819,$C2954,$L$2:$L$4819)</f>
        <v>0.30000000000000004</v>
      </c>
    </row>
    <row r="2955" spans="1:17" hidden="1" x14ac:dyDescent="0.3">
      <c r="A2955" t="s">
        <v>11502</v>
      </c>
      <c r="B2955" t="s">
        <v>6775</v>
      </c>
      <c r="C2955" t="s">
        <v>7025</v>
      </c>
      <c r="D2955" t="s">
        <v>7028</v>
      </c>
      <c r="E2955" t="s">
        <v>7029</v>
      </c>
      <c r="F2955" t="s">
        <v>11513</v>
      </c>
      <c r="G2955" s="2">
        <v>25</v>
      </c>
      <c r="H2955" t="s">
        <v>11512</v>
      </c>
      <c r="I2955">
        <v>0.3</v>
      </c>
      <c r="K2955" s="3">
        <f t="shared" si="47"/>
        <v>0.30000000000000004</v>
      </c>
      <c r="L2955" s="4">
        <v>1046</v>
      </c>
      <c r="M2955">
        <v>31</v>
      </c>
      <c r="N2955" s="3">
        <v>8.3900000000000002E-2</v>
      </c>
      <c r="O2955" s="3">
        <v>8.4099999999999994E-2</v>
      </c>
      <c r="P2955" s="4">
        <f>$L2955*IF($J2955="",$I2955,VLOOKUP($J2955,margin_ranges!$E$5:$F$10,2,FALSE))</f>
        <v>313.8</v>
      </c>
      <c r="Q2955">
        <f>SUMIF($C$2:$C$4819,$C2955,$P$2:$P7772)/SUMIF($C$2:$C$4819,$C2955,$L$2:$L$4819)</f>
        <v>0.30000000000000004</v>
      </c>
    </row>
    <row r="2956" spans="1:17" hidden="1" x14ac:dyDescent="0.3">
      <c r="A2956" t="s">
        <v>11502</v>
      </c>
      <c r="B2956" t="s">
        <v>6775</v>
      </c>
      <c r="C2956" t="s">
        <v>7025</v>
      </c>
      <c r="D2956" t="s">
        <v>7030</v>
      </c>
      <c r="E2956" t="s">
        <v>7031</v>
      </c>
      <c r="F2956" t="s">
        <v>11513</v>
      </c>
      <c r="G2956" s="2">
        <v>25</v>
      </c>
      <c r="H2956" t="s">
        <v>11512</v>
      </c>
      <c r="I2956">
        <v>0.3</v>
      </c>
      <c r="K2956" s="3">
        <f t="shared" si="47"/>
        <v>0.30000000000000004</v>
      </c>
      <c r="L2956" s="4">
        <v>1619</v>
      </c>
      <c r="M2956">
        <v>48</v>
      </c>
      <c r="N2956" s="3">
        <v>8.2299999999999998E-2</v>
      </c>
      <c r="O2956" s="3">
        <v>8.4099999999999994E-2</v>
      </c>
      <c r="P2956" s="4">
        <f>$L2956*IF($J2956="",$I2956,VLOOKUP($J2956,margin_ranges!$E$5:$F$10,2,FALSE))</f>
        <v>485.7</v>
      </c>
      <c r="Q2956">
        <f>SUMIF($C$2:$C$4819,$C2956,$P$2:$P7773)/SUMIF($C$2:$C$4819,$C2956,$L$2:$L$4819)</f>
        <v>0.30000000000000004</v>
      </c>
    </row>
    <row r="2957" spans="1:17" hidden="1" x14ac:dyDescent="0.3">
      <c r="A2957" t="s">
        <v>11502</v>
      </c>
      <c r="B2957" t="s">
        <v>5907</v>
      </c>
      <c r="C2957" t="s">
        <v>6176</v>
      </c>
      <c r="D2957" t="s">
        <v>6177</v>
      </c>
      <c r="E2957" t="s">
        <v>6178</v>
      </c>
      <c r="F2957" t="s">
        <v>11511</v>
      </c>
      <c r="G2957" s="2">
        <v>25.222100000000001</v>
      </c>
      <c r="H2957" t="s">
        <v>11512</v>
      </c>
      <c r="I2957">
        <v>0.3</v>
      </c>
      <c r="K2957" s="3">
        <f t="shared" si="47"/>
        <v>0.25411764705882356</v>
      </c>
      <c r="L2957" s="4">
        <v>46</v>
      </c>
      <c r="M2957">
        <v>54</v>
      </c>
      <c r="N2957" s="3">
        <v>0.105</v>
      </c>
      <c r="O2957" s="3">
        <v>9.8900000000000002E-2</v>
      </c>
      <c r="P2957" s="4">
        <f>$L2957*IF($J2957="",$I2957,VLOOKUP($J2957,margin_ranges!$E$5:$F$10,2,FALSE))</f>
        <v>13.799999999999999</v>
      </c>
      <c r="Q2957">
        <f>SUMIF($C$2:$C$4819,$C2957,$P$2:$P7774)/SUMIF($C$2:$C$4819,$C2957,$L$2:$L$4819)</f>
        <v>0.25411764705882356</v>
      </c>
    </row>
    <row r="2958" spans="1:17" hidden="1" x14ac:dyDescent="0.3">
      <c r="A2958" t="s">
        <v>11502</v>
      </c>
      <c r="B2958" t="s">
        <v>5907</v>
      </c>
      <c r="C2958" t="s">
        <v>6176</v>
      </c>
      <c r="D2958" t="s">
        <v>6179</v>
      </c>
      <c r="E2958" t="s">
        <v>6180</v>
      </c>
      <c r="F2958" t="s">
        <v>11511</v>
      </c>
      <c r="G2958" s="2">
        <v>25.222100000000001</v>
      </c>
      <c r="H2958" t="s">
        <v>11517</v>
      </c>
      <c r="I2958">
        <v>0.2</v>
      </c>
      <c r="K2958" s="3">
        <f t="shared" si="47"/>
        <v>0.25411764705882356</v>
      </c>
      <c r="L2958" s="4">
        <v>39</v>
      </c>
      <c r="M2958">
        <v>46</v>
      </c>
      <c r="N2958" s="3">
        <v>9.2799999999999994E-2</v>
      </c>
      <c r="O2958" s="3">
        <v>9.8900000000000002E-2</v>
      </c>
      <c r="P2958" s="4">
        <f>$L2958*IF($J2958="",$I2958,VLOOKUP($J2958,margin_ranges!$E$5:$F$10,2,FALSE))</f>
        <v>7.8000000000000007</v>
      </c>
      <c r="Q2958">
        <f>SUMIF($C$2:$C$4819,$C2958,$P$2:$P7775)/SUMIF($C$2:$C$4819,$C2958,$L$2:$L$4819)</f>
        <v>0.25411764705882356</v>
      </c>
    </row>
    <row r="2959" spans="1:17" hidden="1" x14ac:dyDescent="0.3">
      <c r="A2959" t="s">
        <v>11502</v>
      </c>
      <c r="B2959" t="s">
        <v>6561</v>
      </c>
      <c r="C2959" t="s">
        <v>6570</v>
      </c>
      <c r="D2959" t="s">
        <v>6571</v>
      </c>
      <c r="E2959" t="s">
        <v>6572</v>
      </c>
      <c r="F2959" t="s">
        <v>11511</v>
      </c>
      <c r="G2959" s="2">
        <v>29.3352</v>
      </c>
      <c r="H2959" t="s">
        <v>11515</v>
      </c>
      <c r="I2959">
        <v>0.3</v>
      </c>
      <c r="K2959" s="3">
        <f t="shared" si="47"/>
        <v>0.3</v>
      </c>
      <c r="L2959" s="4">
        <v>32</v>
      </c>
      <c r="M2959">
        <v>5</v>
      </c>
      <c r="N2959" s="3">
        <v>0.39660000000000001</v>
      </c>
      <c r="O2959" s="3">
        <v>0.57679999999999998</v>
      </c>
      <c r="P2959" s="4">
        <f>$L2959*IF($J2959="",$I2959,VLOOKUP($J2959,margin_ranges!$E$5:$F$10,2,FALSE))</f>
        <v>9.6</v>
      </c>
      <c r="Q2959">
        <f>SUMIF($C$2:$C$4819,$C2959,$P$2:$P7776)/SUMIF($C$2:$C$4819,$C2959,$L$2:$L$4819)</f>
        <v>0.3</v>
      </c>
    </row>
    <row r="2960" spans="1:17" hidden="1" x14ac:dyDescent="0.3">
      <c r="A2960" t="s">
        <v>11502</v>
      </c>
      <c r="B2960" t="s">
        <v>6561</v>
      </c>
      <c r="C2960" t="s">
        <v>6570</v>
      </c>
      <c r="D2960" s="1" t="s">
        <v>6573</v>
      </c>
      <c r="E2960" t="s">
        <v>6574</v>
      </c>
      <c r="F2960" t="s">
        <v>11511</v>
      </c>
      <c r="G2960" s="2">
        <v>29.3352</v>
      </c>
      <c r="H2960" t="s">
        <v>11515</v>
      </c>
      <c r="I2960">
        <v>0.3</v>
      </c>
      <c r="K2960" s="3">
        <f t="shared" si="47"/>
        <v>0.3</v>
      </c>
      <c r="L2960" s="4">
        <v>53</v>
      </c>
      <c r="M2960">
        <v>8</v>
      </c>
      <c r="N2960" s="3">
        <v>0.39419999999999999</v>
      </c>
      <c r="O2960" s="3">
        <v>0.57679999999999998</v>
      </c>
      <c r="P2960" s="4">
        <f>$L2960*IF($J2960="",$I2960,VLOOKUP($J2960,margin_ranges!$E$5:$F$10,2,FALSE))</f>
        <v>15.899999999999999</v>
      </c>
      <c r="Q2960">
        <f>SUMIF($C$2:$C$4819,$C2960,$P$2:$P7777)/SUMIF($C$2:$C$4819,$C2960,$L$2:$L$4819)</f>
        <v>0.3</v>
      </c>
    </row>
    <row r="2961" spans="1:17" hidden="1" x14ac:dyDescent="0.3">
      <c r="A2961" t="s">
        <v>11502</v>
      </c>
      <c r="B2961" t="s">
        <v>6561</v>
      </c>
      <c r="C2961" t="s">
        <v>6570</v>
      </c>
      <c r="D2961" t="s">
        <v>6575</v>
      </c>
      <c r="E2961" t="s">
        <v>6576</v>
      </c>
      <c r="F2961" t="s">
        <v>11513</v>
      </c>
      <c r="G2961" s="2">
        <v>29.3352</v>
      </c>
      <c r="H2961" t="s">
        <v>11515</v>
      </c>
      <c r="I2961">
        <v>0.3</v>
      </c>
      <c r="K2961" s="3">
        <f t="shared" si="47"/>
        <v>0.3</v>
      </c>
      <c r="L2961" s="4">
        <v>548</v>
      </c>
      <c r="M2961">
        <v>87</v>
      </c>
      <c r="N2961" s="3">
        <v>0.62719999999999998</v>
      </c>
      <c r="O2961" s="3">
        <v>0.57679999999999998</v>
      </c>
      <c r="P2961" s="4">
        <f>$L2961*IF($J2961="",$I2961,VLOOKUP($J2961,margin_ranges!$E$5:$F$10,2,FALSE))</f>
        <v>164.4</v>
      </c>
      <c r="Q2961">
        <f>SUMIF($C$2:$C$4819,$C2961,$P$2:$P7778)/SUMIF($C$2:$C$4819,$C2961,$L$2:$L$4819)</f>
        <v>0.3</v>
      </c>
    </row>
    <row r="2962" spans="1:17" hidden="1" x14ac:dyDescent="0.3">
      <c r="A2962" t="s">
        <v>11502</v>
      </c>
      <c r="B2962" t="s">
        <v>7458</v>
      </c>
      <c r="C2962" t="s">
        <v>7459</v>
      </c>
      <c r="D2962" t="s">
        <v>7460</v>
      </c>
      <c r="E2962" t="s">
        <v>7461</v>
      </c>
      <c r="F2962" t="s">
        <v>11511</v>
      </c>
      <c r="G2962" s="2">
        <v>32.701500000000003</v>
      </c>
      <c r="H2962" t="s">
        <v>11516</v>
      </c>
      <c r="I2962">
        <v>0.43</v>
      </c>
      <c r="K2962" s="3">
        <f t="shared" si="47"/>
        <v>0.33054855448480353</v>
      </c>
      <c r="L2962" s="4">
        <v>189</v>
      </c>
      <c r="M2962">
        <v>14</v>
      </c>
      <c r="N2962" s="3">
        <v>0.21060000000000001</v>
      </c>
      <c r="O2962" s="3">
        <v>0.1835</v>
      </c>
      <c r="P2962" s="4">
        <f>$L2962*IF($J2962="",$I2962,VLOOKUP($J2962,margin_ranges!$E$5:$F$10,2,FALSE))</f>
        <v>81.27</v>
      </c>
      <c r="Q2962">
        <f>SUMIF($C$2:$C$4819,$C2962,$P$2:$P7779)/SUMIF($C$2:$C$4819,$C2962,$L$2:$L$4819)</f>
        <v>0.33054855448480353</v>
      </c>
    </row>
    <row r="2963" spans="1:17" hidden="1" x14ac:dyDescent="0.3">
      <c r="A2963" t="s">
        <v>11502</v>
      </c>
      <c r="B2963" t="s">
        <v>7458</v>
      </c>
      <c r="C2963" t="s">
        <v>7459</v>
      </c>
      <c r="D2963" t="s">
        <v>7462</v>
      </c>
      <c r="E2963" t="s">
        <v>7463</v>
      </c>
      <c r="F2963" t="s">
        <v>11511</v>
      </c>
      <c r="G2963" s="2">
        <v>32.701500000000003</v>
      </c>
      <c r="H2963" t="s">
        <v>11515</v>
      </c>
      <c r="I2963">
        <v>0.3</v>
      </c>
      <c r="K2963" s="3">
        <f t="shared" si="47"/>
        <v>0.33054855448480353</v>
      </c>
      <c r="L2963" s="4">
        <v>81</v>
      </c>
      <c r="M2963">
        <v>6</v>
      </c>
      <c r="N2963" s="3">
        <v>5.5500000000000001E-2</v>
      </c>
      <c r="O2963" s="3">
        <v>0.1835</v>
      </c>
      <c r="P2963" s="4">
        <f>$L2963*IF($J2963="",$I2963,VLOOKUP($J2963,margin_ranges!$E$5:$F$10,2,FALSE))</f>
        <v>24.3</v>
      </c>
      <c r="Q2963">
        <f>SUMIF($C$2:$C$4819,$C2963,$P$2:$P7780)/SUMIF($C$2:$C$4819,$C2963,$L$2:$L$4819)</f>
        <v>0.33054855448480353</v>
      </c>
    </row>
    <row r="2964" spans="1:17" hidden="1" x14ac:dyDescent="0.3">
      <c r="A2964" t="s">
        <v>11502</v>
      </c>
      <c r="B2964" t="s">
        <v>7458</v>
      </c>
      <c r="C2964" t="s">
        <v>7459</v>
      </c>
      <c r="D2964" t="s">
        <v>7464</v>
      </c>
      <c r="E2964" t="s">
        <v>7465</v>
      </c>
      <c r="F2964" t="s">
        <v>11511</v>
      </c>
      <c r="G2964" s="2">
        <v>32.701500000000003</v>
      </c>
      <c r="H2964" t="s">
        <v>11514</v>
      </c>
      <c r="I2964">
        <v>0.43</v>
      </c>
      <c r="K2964" s="3">
        <f t="shared" si="47"/>
        <v>0.33054855448480353</v>
      </c>
      <c r="L2964" s="4">
        <v>128</v>
      </c>
      <c r="M2964">
        <v>10</v>
      </c>
      <c r="N2964" s="3">
        <v>0.30049999999999999</v>
      </c>
      <c r="O2964" s="3">
        <v>0.1835</v>
      </c>
      <c r="P2964" s="4">
        <f>$L2964*IF($J2964="",$I2964,VLOOKUP($J2964,margin_ranges!$E$5:$F$10,2,FALSE))</f>
        <v>55.04</v>
      </c>
      <c r="Q2964">
        <f>SUMIF($C$2:$C$4819,$C2964,$P$2:$P7781)/SUMIF($C$2:$C$4819,$C2964,$L$2:$L$4819)</f>
        <v>0.33054855448480353</v>
      </c>
    </row>
    <row r="2965" spans="1:17" hidden="1" x14ac:dyDescent="0.3">
      <c r="A2965" t="s">
        <v>11502</v>
      </c>
      <c r="B2965" t="s">
        <v>7458</v>
      </c>
      <c r="C2965" t="s">
        <v>7459</v>
      </c>
      <c r="D2965" t="s">
        <v>7466</v>
      </c>
      <c r="E2965" t="s">
        <v>7467</v>
      </c>
      <c r="F2965" t="s">
        <v>11513</v>
      </c>
      <c r="G2965" s="2">
        <v>32.701500000000003</v>
      </c>
      <c r="H2965" t="s">
        <v>11512</v>
      </c>
      <c r="I2965">
        <v>0.3</v>
      </c>
      <c r="K2965" s="3">
        <f t="shared" si="47"/>
        <v>0.33054855448480353</v>
      </c>
      <c r="L2965" s="4">
        <v>951</v>
      </c>
      <c r="M2965">
        <v>71</v>
      </c>
      <c r="N2965" s="3">
        <v>0.23580000000000001</v>
      </c>
      <c r="O2965" s="3">
        <v>0.1835</v>
      </c>
      <c r="P2965" s="4">
        <f>$L2965*IF($J2965="",$I2965,VLOOKUP($J2965,margin_ranges!$E$5:$F$10,2,FALSE))</f>
        <v>285.3</v>
      </c>
      <c r="Q2965">
        <f>SUMIF($C$2:$C$4819,$C2965,$P$2:$P7782)/SUMIF($C$2:$C$4819,$C2965,$L$2:$L$4819)</f>
        <v>0.33054855448480353</v>
      </c>
    </row>
    <row r="2966" spans="1:17" hidden="1" x14ac:dyDescent="0.3">
      <c r="A2966" t="s">
        <v>11502</v>
      </c>
      <c r="B2966" t="s">
        <v>4192</v>
      </c>
      <c r="C2966" t="s">
        <v>4208</v>
      </c>
      <c r="D2966" t="s">
        <v>4209</v>
      </c>
      <c r="E2966" t="s">
        <v>4210</v>
      </c>
      <c r="F2966" t="s">
        <v>11511</v>
      </c>
      <c r="G2966" s="2">
        <v>25</v>
      </c>
      <c r="H2966" t="s">
        <v>11512</v>
      </c>
      <c r="I2966">
        <v>0.3</v>
      </c>
      <c r="K2966" s="3">
        <f t="shared" si="47"/>
        <v>0.3</v>
      </c>
      <c r="L2966" s="4">
        <v>71</v>
      </c>
      <c r="M2966">
        <v>18</v>
      </c>
      <c r="N2966" s="3">
        <v>0.11990000000000001</v>
      </c>
      <c r="O2966" s="3">
        <v>0.1487</v>
      </c>
      <c r="P2966" s="4">
        <f>$L2966*IF($J2966="",$I2966,VLOOKUP($J2966,margin_ranges!$E$5:$F$10,2,FALSE))</f>
        <v>21.3</v>
      </c>
      <c r="Q2966">
        <f>SUMIF($C$2:$C$4819,$C2966,$P$2:$P7783)/SUMIF($C$2:$C$4819,$C2966,$L$2:$L$4819)</f>
        <v>0.3</v>
      </c>
    </row>
    <row r="2967" spans="1:17" hidden="1" x14ac:dyDescent="0.3">
      <c r="A2967" t="s">
        <v>11502</v>
      </c>
      <c r="B2967" t="s">
        <v>4192</v>
      </c>
      <c r="C2967" t="s">
        <v>4208</v>
      </c>
      <c r="D2967" t="s">
        <v>4211</v>
      </c>
      <c r="E2967" t="s">
        <v>4212</v>
      </c>
      <c r="F2967" t="s">
        <v>11511</v>
      </c>
      <c r="G2967" s="2">
        <v>25</v>
      </c>
      <c r="H2967" t="s">
        <v>11512</v>
      </c>
      <c r="I2967">
        <v>0.3</v>
      </c>
      <c r="K2967" s="3">
        <f t="shared" si="47"/>
        <v>0.3</v>
      </c>
      <c r="L2967" s="4">
        <v>40</v>
      </c>
      <c r="M2967">
        <v>10</v>
      </c>
      <c r="N2967" s="3">
        <v>0.15870000000000001</v>
      </c>
      <c r="O2967" s="3">
        <v>0.1487</v>
      </c>
      <c r="P2967" s="4">
        <f>$L2967*IF($J2967="",$I2967,VLOOKUP($J2967,margin_ranges!$E$5:$F$10,2,FALSE))</f>
        <v>12</v>
      </c>
      <c r="Q2967">
        <f>SUMIF($C$2:$C$4819,$C2967,$P$2:$P7784)/SUMIF($C$2:$C$4819,$C2967,$L$2:$L$4819)</f>
        <v>0.3</v>
      </c>
    </row>
    <row r="2968" spans="1:17" hidden="1" x14ac:dyDescent="0.3">
      <c r="A2968" t="s">
        <v>11502</v>
      </c>
      <c r="B2968" t="s">
        <v>4192</v>
      </c>
      <c r="C2968" t="s">
        <v>4208</v>
      </c>
      <c r="D2968" t="s">
        <v>4213</v>
      </c>
      <c r="E2968" t="s">
        <v>4214</v>
      </c>
      <c r="F2968" t="s">
        <v>11511</v>
      </c>
      <c r="G2968" s="2">
        <v>25</v>
      </c>
      <c r="H2968" t="s">
        <v>11512</v>
      </c>
      <c r="I2968">
        <v>0.3</v>
      </c>
      <c r="K2968" s="3">
        <f t="shared" si="47"/>
        <v>0.3</v>
      </c>
      <c r="L2968" s="4">
        <v>22</v>
      </c>
      <c r="M2968">
        <v>6</v>
      </c>
      <c r="N2968" s="3">
        <v>0.27539999999999998</v>
      </c>
      <c r="O2968" s="3">
        <v>0.1487</v>
      </c>
      <c r="P2968" s="4">
        <f>$L2968*IF($J2968="",$I2968,VLOOKUP($J2968,margin_ranges!$E$5:$F$10,2,FALSE))</f>
        <v>6.6</v>
      </c>
      <c r="Q2968">
        <f>SUMIF($C$2:$C$4819,$C2968,$P$2:$P7785)/SUMIF($C$2:$C$4819,$C2968,$L$2:$L$4819)</f>
        <v>0.3</v>
      </c>
    </row>
    <row r="2969" spans="1:17" hidden="1" x14ac:dyDescent="0.3">
      <c r="A2969" t="s">
        <v>11502</v>
      </c>
      <c r="B2969" t="s">
        <v>4192</v>
      </c>
      <c r="C2969" t="s">
        <v>4208</v>
      </c>
      <c r="D2969" s="1" t="s">
        <v>4215</v>
      </c>
      <c r="E2969" t="s">
        <v>4216</v>
      </c>
      <c r="F2969" t="s">
        <v>11511</v>
      </c>
      <c r="G2969" s="2">
        <v>25</v>
      </c>
      <c r="H2969" t="s">
        <v>11512</v>
      </c>
      <c r="I2969">
        <v>0.3</v>
      </c>
      <c r="K2969" s="3">
        <f t="shared" si="47"/>
        <v>0.3</v>
      </c>
      <c r="L2969" s="4">
        <v>76</v>
      </c>
      <c r="M2969">
        <v>20</v>
      </c>
      <c r="N2969" s="3">
        <v>0.1487</v>
      </c>
      <c r="O2969" s="3">
        <v>0.1487</v>
      </c>
      <c r="P2969" s="4">
        <f>$L2969*IF($J2969="",$I2969,VLOOKUP($J2969,margin_ranges!$E$5:$F$10,2,FALSE))</f>
        <v>22.8</v>
      </c>
      <c r="Q2969">
        <f>SUMIF($C$2:$C$4819,$C2969,$P$2:$P7786)/SUMIF($C$2:$C$4819,$C2969,$L$2:$L$4819)</f>
        <v>0.3</v>
      </c>
    </row>
    <row r="2970" spans="1:17" hidden="1" x14ac:dyDescent="0.3">
      <c r="A2970" t="s">
        <v>11502</v>
      </c>
      <c r="B2970" t="s">
        <v>4192</v>
      </c>
      <c r="C2970" t="s">
        <v>4208</v>
      </c>
      <c r="D2970" t="s">
        <v>4217</v>
      </c>
      <c r="E2970" t="s">
        <v>4218</v>
      </c>
      <c r="F2970" t="s">
        <v>11511</v>
      </c>
      <c r="G2970" s="2">
        <v>25</v>
      </c>
      <c r="H2970" t="s">
        <v>11512</v>
      </c>
      <c r="I2970">
        <v>0.3</v>
      </c>
      <c r="K2970" s="3">
        <f t="shared" si="47"/>
        <v>0.3</v>
      </c>
      <c r="L2970" s="4">
        <v>67</v>
      </c>
      <c r="M2970">
        <v>17</v>
      </c>
      <c r="N2970" s="3">
        <v>0.2011</v>
      </c>
      <c r="O2970" s="3">
        <v>0.1487</v>
      </c>
      <c r="P2970" s="4">
        <f>$L2970*IF($J2970="",$I2970,VLOOKUP($J2970,margin_ranges!$E$5:$F$10,2,FALSE))</f>
        <v>20.099999999999998</v>
      </c>
      <c r="Q2970">
        <f>SUMIF($C$2:$C$4819,$C2970,$P$2:$P7787)/SUMIF($C$2:$C$4819,$C2970,$L$2:$L$4819)</f>
        <v>0.3</v>
      </c>
    </row>
    <row r="2971" spans="1:17" hidden="1" x14ac:dyDescent="0.3">
      <c r="A2971" t="s">
        <v>11502</v>
      </c>
      <c r="B2971" t="s">
        <v>4192</v>
      </c>
      <c r="C2971" t="s">
        <v>4208</v>
      </c>
      <c r="D2971" t="s">
        <v>4219</v>
      </c>
      <c r="E2971" t="s">
        <v>4220</v>
      </c>
      <c r="F2971" t="s">
        <v>11511</v>
      </c>
      <c r="G2971" s="2">
        <v>25</v>
      </c>
      <c r="H2971" t="s">
        <v>11512</v>
      </c>
      <c r="I2971">
        <v>0.3</v>
      </c>
      <c r="K2971" s="3">
        <f t="shared" si="47"/>
        <v>0.3</v>
      </c>
      <c r="L2971" s="4">
        <v>43</v>
      </c>
      <c r="M2971">
        <v>11</v>
      </c>
      <c r="N2971" s="3">
        <v>0.1711</v>
      </c>
      <c r="O2971" s="3">
        <v>0.1487</v>
      </c>
      <c r="P2971" s="4">
        <f>$L2971*IF($J2971="",$I2971,VLOOKUP($J2971,margin_ranges!$E$5:$F$10,2,FALSE))</f>
        <v>12.9</v>
      </c>
      <c r="Q2971">
        <f>SUMIF($C$2:$C$4819,$C2971,$P$2:$P7788)/SUMIF($C$2:$C$4819,$C2971,$L$2:$L$4819)</f>
        <v>0.3</v>
      </c>
    </row>
    <row r="2972" spans="1:17" hidden="1" x14ac:dyDescent="0.3">
      <c r="A2972" t="s">
        <v>11502</v>
      </c>
      <c r="B2972" t="s">
        <v>4192</v>
      </c>
      <c r="C2972" t="s">
        <v>4208</v>
      </c>
      <c r="D2972" t="s">
        <v>4221</v>
      </c>
      <c r="E2972" t="s">
        <v>4222</v>
      </c>
      <c r="F2972" t="s">
        <v>11511</v>
      </c>
      <c r="G2972" s="2">
        <v>25</v>
      </c>
      <c r="H2972" t="s">
        <v>11512</v>
      </c>
      <c r="I2972">
        <v>0.3</v>
      </c>
      <c r="K2972" s="3">
        <f t="shared" si="47"/>
        <v>0.3</v>
      </c>
      <c r="L2972" s="4">
        <v>15</v>
      </c>
      <c r="M2972">
        <v>4</v>
      </c>
      <c r="N2972" s="3">
        <v>8.1000000000000003E-2</v>
      </c>
      <c r="O2972" s="3">
        <v>0.1487</v>
      </c>
      <c r="P2972" s="4">
        <f>$L2972*IF($J2972="",$I2972,VLOOKUP($J2972,margin_ranges!$E$5:$F$10,2,FALSE))</f>
        <v>4.5</v>
      </c>
      <c r="Q2972">
        <f>SUMIF($C$2:$C$4819,$C2972,$P$2:$P7789)/SUMIF($C$2:$C$4819,$C2972,$L$2:$L$4819)</f>
        <v>0.3</v>
      </c>
    </row>
    <row r="2973" spans="1:17" hidden="1" x14ac:dyDescent="0.3">
      <c r="A2973" t="s">
        <v>11502</v>
      </c>
      <c r="B2973" t="s">
        <v>4192</v>
      </c>
      <c r="C2973" t="s">
        <v>4208</v>
      </c>
      <c r="D2973" t="s">
        <v>4223</v>
      </c>
      <c r="E2973" t="s">
        <v>4224</v>
      </c>
      <c r="F2973" t="s">
        <v>11511</v>
      </c>
      <c r="G2973" s="2">
        <v>25</v>
      </c>
      <c r="H2973" t="s">
        <v>11512</v>
      </c>
      <c r="I2973">
        <v>0.3</v>
      </c>
      <c r="K2973" s="3">
        <f t="shared" si="47"/>
        <v>0.3</v>
      </c>
      <c r="L2973" s="4">
        <v>42</v>
      </c>
      <c r="M2973">
        <v>11</v>
      </c>
      <c r="N2973" s="3">
        <v>0.1641</v>
      </c>
      <c r="O2973" s="3">
        <v>0.1487</v>
      </c>
      <c r="P2973" s="4">
        <f>$L2973*IF($J2973="",$I2973,VLOOKUP($J2973,margin_ranges!$E$5:$F$10,2,FALSE))</f>
        <v>12.6</v>
      </c>
      <c r="Q2973">
        <f>SUMIF($C$2:$C$4819,$C2973,$P$2:$P7790)/SUMIF($C$2:$C$4819,$C2973,$L$2:$L$4819)</f>
        <v>0.3</v>
      </c>
    </row>
    <row r="2974" spans="1:17" hidden="1" x14ac:dyDescent="0.3">
      <c r="A2974" t="s">
        <v>11502</v>
      </c>
      <c r="B2974" t="s">
        <v>3693</v>
      </c>
      <c r="C2974" t="s">
        <v>3850</v>
      </c>
      <c r="D2974" t="s">
        <v>3851</v>
      </c>
      <c r="E2974" t="s">
        <v>3852</v>
      </c>
      <c r="F2974" t="s">
        <v>11513</v>
      </c>
      <c r="G2974" s="2">
        <v>15</v>
      </c>
      <c r="H2974" t="s">
        <v>11517</v>
      </c>
      <c r="I2974">
        <v>0.2</v>
      </c>
      <c r="K2974" s="3">
        <f t="shared" si="47"/>
        <v>0.2</v>
      </c>
      <c r="L2974" s="4">
        <v>390</v>
      </c>
      <c r="M2974">
        <v>100</v>
      </c>
      <c r="N2974" s="3">
        <v>0.14349999999999999</v>
      </c>
      <c r="O2974" s="3">
        <v>0.14349999999999999</v>
      </c>
      <c r="P2974" s="4">
        <f>$L2974*IF($J2974="",$I2974,VLOOKUP($J2974,margin_ranges!$E$5:$F$10,2,FALSE))</f>
        <v>78</v>
      </c>
      <c r="Q2974">
        <f>SUMIF($C$2:$C$4819,$C2974,$P$2:$P7791)/SUMIF($C$2:$C$4819,$C2974,$L$2:$L$4819)</f>
        <v>0.2</v>
      </c>
    </row>
    <row r="2975" spans="1:17" hidden="1" x14ac:dyDescent="0.3">
      <c r="A2975" t="s">
        <v>11502</v>
      </c>
      <c r="B2975" t="s">
        <v>7303</v>
      </c>
      <c r="C2975" t="s">
        <v>7330</v>
      </c>
      <c r="D2975" t="s">
        <v>7331</v>
      </c>
      <c r="E2975" t="s">
        <v>7332</v>
      </c>
      <c r="F2975" t="s">
        <v>11511</v>
      </c>
      <c r="G2975" s="2">
        <v>25</v>
      </c>
      <c r="H2975" t="s">
        <v>11515</v>
      </c>
      <c r="I2975">
        <v>0.3</v>
      </c>
      <c r="K2975" s="3">
        <f t="shared" si="47"/>
        <v>0.3</v>
      </c>
      <c r="L2975" s="4">
        <v>54</v>
      </c>
      <c r="M2975">
        <v>60</v>
      </c>
      <c r="N2975" s="3">
        <v>0.68179999999999996</v>
      </c>
      <c r="O2975" s="3">
        <v>0.56110000000000004</v>
      </c>
      <c r="P2975" s="4">
        <f>$L2975*IF($J2975="",$I2975,VLOOKUP($J2975,margin_ranges!$E$5:$F$10,2,FALSE))</f>
        <v>16.2</v>
      </c>
      <c r="Q2975">
        <f>SUMIF($C$2:$C$4819,$C2975,$P$2:$P7792)/SUMIF($C$2:$C$4819,$C2975,$L$2:$L$4819)</f>
        <v>0.3</v>
      </c>
    </row>
    <row r="2976" spans="1:17" hidden="1" x14ac:dyDescent="0.3">
      <c r="A2976" t="s">
        <v>11502</v>
      </c>
      <c r="B2976" t="s">
        <v>7303</v>
      </c>
      <c r="C2976" t="s">
        <v>7330</v>
      </c>
      <c r="D2976" t="s">
        <v>7333</v>
      </c>
      <c r="E2976" t="s">
        <v>7334</v>
      </c>
      <c r="F2976" t="s">
        <v>11511</v>
      </c>
      <c r="G2976" s="2">
        <v>25</v>
      </c>
      <c r="H2976" t="s">
        <v>11515</v>
      </c>
      <c r="I2976">
        <v>0.3</v>
      </c>
      <c r="K2976" s="3">
        <f t="shared" si="47"/>
        <v>0.3</v>
      </c>
      <c r="L2976" s="4">
        <v>9</v>
      </c>
      <c r="M2976">
        <v>10</v>
      </c>
      <c r="N2976" s="3">
        <v>0.48359999999999997</v>
      </c>
      <c r="O2976" s="3">
        <v>0.56110000000000004</v>
      </c>
      <c r="P2976" s="4">
        <f>$L2976*IF($J2976="",$I2976,VLOOKUP($J2976,margin_ranges!$E$5:$F$10,2,FALSE))</f>
        <v>2.6999999999999997</v>
      </c>
      <c r="Q2976">
        <f>SUMIF($C$2:$C$4819,$C2976,$P$2:$P7793)/SUMIF($C$2:$C$4819,$C2976,$L$2:$L$4819)</f>
        <v>0.3</v>
      </c>
    </row>
    <row r="2977" spans="1:17" hidden="1" x14ac:dyDescent="0.3">
      <c r="A2977" t="s">
        <v>11502</v>
      </c>
      <c r="B2977" t="s">
        <v>7303</v>
      </c>
      <c r="C2977" t="s">
        <v>7330</v>
      </c>
      <c r="D2977" t="s">
        <v>7335</v>
      </c>
      <c r="E2977" t="s">
        <v>7336</v>
      </c>
      <c r="F2977" t="s">
        <v>11511</v>
      </c>
      <c r="G2977" s="2">
        <v>25</v>
      </c>
      <c r="H2977" t="s">
        <v>11515</v>
      </c>
      <c r="I2977">
        <v>0.3</v>
      </c>
      <c r="K2977" s="3">
        <f t="shared" si="47"/>
        <v>0.3</v>
      </c>
      <c r="L2977" s="4">
        <v>8</v>
      </c>
      <c r="M2977">
        <v>9</v>
      </c>
      <c r="N2977" s="3">
        <v>0.36270000000000002</v>
      </c>
      <c r="O2977" s="3">
        <v>0.56110000000000004</v>
      </c>
      <c r="P2977" s="4">
        <f>$L2977*IF($J2977="",$I2977,VLOOKUP($J2977,margin_ranges!$E$5:$F$10,2,FALSE))</f>
        <v>2.4</v>
      </c>
      <c r="Q2977">
        <f>SUMIF($C$2:$C$4819,$C2977,$P$2:$P7794)/SUMIF($C$2:$C$4819,$C2977,$L$2:$L$4819)</f>
        <v>0.3</v>
      </c>
    </row>
    <row r="2978" spans="1:17" hidden="1" x14ac:dyDescent="0.3">
      <c r="A2978" t="s">
        <v>11502</v>
      </c>
      <c r="B2978" t="s">
        <v>7303</v>
      </c>
      <c r="C2978" t="s">
        <v>7330</v>
      </c>
      <c r="D2978" t="s">
        <v>7337</v>
      </c>
      <c r="E2978" t="s">
        <v>7338</v>
      </c>
      <c r="F2978" t="s">
        <v>11511</v>
      </c>
      <c r="G2978" s="2">
        <v>25</v>
      </c>
      <c r="H2978" t="s">
        <v>11515</v>
      </c>
      <c r="I2978">
        <v>0.3</v>
      </c>
      <c r="K2978" s="3">
        <f t="shared" si="47"/>
        <v>0.3</v>
      </c>
      <c r="L2978" s="4">
        <v>20</v>
      </c>
      <c r="M2978">
        <v>22</v>
      </c>
      <c r="N2978" s="3">
        <v>0.52290000000000003</v>
      </c>
      <c r="O2978" s="3">
        <v>0.56110000000000004</v>
      </c>
      <c r="P2978" s="4">
        <f>$L2978*IF($J2978="",$I2978,VLOOKUP($J2978,margin_ranges!$E$5:$F$10,2,FALSE))</f>
        <v>6</v>
      </c>
      <c r="Q2978">
        <f>SUMIF($C$2:$C$4819,$C2978,$P$2:$P7795)/SUMIF($C$2:$C$4819,$C2978,$L$2:$L$4819)</f>
        <v>0.3</v>
      </c>
    </row>
    <row r="2979" spans="1:17" hidden="1" x14ac:dyDescent="0.3">
      <c r="A2979" t="s">
        <v>11502</v>
      </c>
      <c r="B2979" t="s">
        <v>7303</v>
      </c>
      <c r="C2979" t="s">
        <v>7339</v>
      </c>
      <c r="D2979" t="s">
        <v>7340</v>
      </c>
      <c r="E2979" t="s">
        <v>7341</v>
      </c>
      <c r="F2979" t="s">
        <v>11511</v>
      </c>
      <c r="G2979" s="2">
        <v>37</v>
      </c>
      <c r="H2979" t="s">
        <v>11512</v>
      </c>
      <c r="I2979">
        <v>0.3</v>
      </c>
      <c r="K2979" s="3">
        <f t="shared" si="47"/>
        <v>0.30000000000000004</v>
      </c>
      <c r="L2979" s="4">
        <v>150</v>
      </c>
      <c r="M2979">
        <v>44</v>
      </c>
      <c r="N2979" s="3">
        <v>0.40770000000000001</v>
      </c>
      <c r="O2979" s="3">
        <v>0.52239999999999998</v>
      </c>
      <c r="P2979" s="4">
        <f>$L2979*IF($J2979="",$I2979,VLOOKUP($J2979,margin_ranges!$E$5:$F$10,2,FALSE))</f>
        <v>45</v>
      </c>
      <c r="Q2979">
        <f>SUMIF($C$2:$C$4819,$C2979,$P$2:$P7796)/SUMIF($C$2:$C$4819,$C2979,$L$2:$L$4819)</f>
        <v>0.30000000000000004</v>
      </c>
    </row>
    <row r="2980" spans="1:17" hidden="1" x14ac:dyDescent="0.3">
      <c r="A2980" t="s">
        <v>11502</v>
      </c>
      <c r="B2980" t="s">
        <v>7303</v>
      </c>
      <c r="C2980" t="s">
        <v>7339</v>
      </c>
      <c r="D2980" t="s">
        <v>7342</v>
      </c>
      <c r="E2980" t="s">
        <v>7343</v>
      </c>
      <c r="F2980" t="s">
        <v>11511</v>
      </c>
      <c r="G2980" s="2">
        <v>37</v>
      </c>
      <c r="H2980" t="s">
        <v>11512</v>
      </c>
      <c r="I2980">
        <v>0.3</v>
      </c>
      <c r="K2980" s="3">
        <f t="shared" si="47"/>
        <v>0.30000000000000004</v>
      </c>
      <c r="L2980" s="4">
        <v>188</v>
      </c>
      <c r="M2980">
        <v>56</v>
      </c>
      <c r="N2980" s="3">
        <v>0.6804</v>
      </c>
      <c r="O2980" s="3">
        <v>0.52239999999999998</v>
      </c>
      <c r="P2980" s="4">
        <f>$L2980*IF($J2980="",$I2980,VLOOKUP($J2980,margin_ranges!$E$5:$F$10,2,FALSE))</f>
        <v>56.4</v>
      </c>
      <c r="Q2980">
        <f>SUMIF($C$2:$C$4819,$C2980,$P$2:$P7797)/SUMIF($C$2:$C$4819,$C2980,$L$2:$L$4819)</f>
        <v>0.30000000000000004</v>
      </c>
    </row>
    <row r="2981" spans="1:17" hidden="1" x14ac:dyDescent="0.3">
      <c r="A2981" t="s">
        <v>11502</v>
      </c>
      <c r="B2981" t="s">
        <v>7468</v>
      </c>
      <c r="C2981" t="s">
        <v>7469</v>
      </c>
      <c r="D2981" t="s">
        <v>7470</v>
      </c>
      <c r="E2981" t="s">
        <v>7471</v>
      </c>
      <c r="F2981" t="s">
        <v>11513</v>
      </c>
      <c r="G2981" s="2">
        <v>28.476800000000001</v>
      </c>
      <c r="H2981" t="s">
        <v>11512</v>
      </c>
      <c r="I2981">
        <v>0.3</v>
      </c>
      <c r="K2981" s="3">
        <f t="shared" si="47"/>
        <v>0.3166826923076923</v>
      </c>
      <c r="L2981" s="4">
        <v>214</v>
      </c>
      <c r="M2981">
        <v>51</v>
      </c>
      <c r="N2981" s="3">
        <v>6.2E-2</v>
      </c>
      <c r="O2981" s="3">
        <v>2.7400000000000001E-2</v>
      </c>
      <c r="P2981" s="4">
        <f>$L2981*IF($J2981="",$I2981,VLOOKUP($J2981,margin_ranges!$E$5:$F$10,2,FALSE))</f>
        <v>64.2</v>
      </c>
      <c r="Q2981">
        <f>SUMIF($C$2:$C$4819,$C2981,$P$2:$P7798)/SUMIF($C$2:$C$4819,$C2981,$L$2:$L$4819)</f>
        <v>0.3166826923076923</v>
      </c>
    </row>
    <row r="2982" spans="1:17" hidden="1" x14ac:dyDescent="0.3">
      <c r="A2982" t="s">
        <v>11502</v>
      </c>
      <c r="B2982" t="s">
        <v>7468</v>
      </c>
      <c r="C2982" t="s">
        <v>7469</v>
      </c>
      <c r="D2982" t="s">
        <v>7472</v>
      </c>
      <c r="E2982" t="s">
        <v>7473</v>
      </c>
      <c r="F2982" t="s">
        <v>11513</v>
      </c>
      <c r="G2982" s="2">
        <v>28.476800000000001</v>
      </c>
      <c r="H2982" t="s">
        <v>11517</v>
      </c>
      <c r="I2982">
        <v>0.2</v>
      </c>
      <c r="K2982" s="3">
        <f t="shared" si="47"/>
        <v>0.3166826923076923</v>
      </c>
      <c r="L2982" s="4">
        <v>52</v>
      </c>
      <c r="M2982">
        <v>13</v>
      </c>
      <c r="N2982" s="3">
        <v>1.9099999999999999E-2</v>
      </c>
      <c r="O2982" s="3">
        <v>2.7400000000000001E-2</v>
      </c>
      <c r="P2982" s="4">
        <f>$L2982*IF($J2982="",$I2982,VLOOKUP($J2982,margin_ranges!$E$5:$F$10,2,FALSE))</f>
        <v>10.4</v>
      </c>
      <c r="Q2982">
        <f>SUMIF($C$2:$C$4819,$C2982,$P$2:$P7799)/SUMIF($C$2:$C$4819,$C2982,$L$2:$L$4819)</f>
        <v>0.3166826923076923</v>
      </c>
    </row>
    <row r="2983" spans="1:17" hidden="1" x14ac:dyDescent="0.3">
      <c r="A2983" t="s">
        <v>11502</v>
      </c>
      <c r="B2983" t="s">
        <v>7468</v>
      </c>
      <c r="C2983" t="s">
        <v>7469</v>
      </c>
      <c r="D2983" t="s">
        <v>7474</v>
      </c>
      <c r="E2983" t="s">
        <v>7475</v>
      </c>
      <c r="F2983" t="s">
        <v>11513</v>
      </c>
      <c r="G2983" s="2">
        <v>28.476800000000001</v>
      </c>
      <c r="H2983" t="s">
        <v>11517</v>
      </c>
      <c r="I2983">
        <v>0.2</v>
      </c>
      <c r="K2983" s="3">
        <f t="shared" si="47"/>
        <v>0.3166826923076923</v>
      </c>
      <c r="L2983" s="4">
        <v>32</v>
      </c>
      <c r="M2983">
        <v>8</v>
      </c>
      <c r="N2983" s="3">
        <v>1.38E-2</v>
      </c>
      <c r="O2983" s="3">
        <v>2.7400000000000001E-2</v>
      </c>
      <c r="P2983" s="4">
        <f>$L2983*IF($J2983="",$I2983,VLOOKUP($J2983,margin_ranges!$E$5:$F$10,2,FALSE))</f>
        <v>6.4</v>
      </c>
      <c r="Q2983">
        <f>SUMIF($C$2:$C$4819,$C2983,$P$2:$P7800)/SUMIF($C$2:$C$4819,$C2983,$L$2:$L$4819)</f>
        <v>0.3166826923076923</v>
      </c>
    </row>
    <row r="2984" spans="1:17" hidden="1" x14ac:dyDescent="0.3">
      <c r="A2984" t="s">
        <v>11502</v>
      </c>
      <c r="B2984" t="s">
        <v>7468</v>
      </c>
      <c r="C2984" t="s">
        <v>7469</v>
      </c>
      <c r="D2984" s="1" t="s">
        <v>7476</v>
      </c>
      <c r="E2984" t="s">
        <v>7477</v>
      </c>
      <c r="F2984" t="s">
        <v>11513</v>
      </c>
      <c r="G2984" s="2">
        <v>28.476800000000001</v>
      </c>
      <c r="H2984" t="s">
        <v>11516</v>
      </c>
      <c r="I2984">
        <v>0.43</v>
      </c>
      <c r="K2984" s="3">
        <f t="shared" si="47"/>
        <v>0.3166826923076923</v>
      </c>
      <c r="L2984" s="4">
        <v>118</v>
      </c>
      <c r="M2984">
        <v>28</v>
      </c>
      <c r="N2984" s="3">
        <v>9.7999999999999997E-3</v>
      </c>
      <c r="O2984" s="3">
        <v>2.7400000000000001E-2</v>
      </c>
      <c r="P2984" s="4">
        <f>$L2984*IF($J2984="",$I2984,VLOOKUP($J2984,margin_ranges!$E$5:$F$10,2,FALSE))</f>
        <v>50.74</v>
      </c>
      <c r="Q2984">
        <f>SUMIF($C$2:$C$4819,$C2984,$P$2:$P7801)/SUMIF($C$2:$C$4819,$C2984,$L$2:$L$4819)</f>
        <v>0.3166826923076923</v>
      </c>
    </row>
    <row r="2985" spans="1:17" hidden="1" x14ac:dyDescent="0.3">
      <c r="A2985" t="s">
        <v>11502</v>
      </c>
      <c r="B2985" t="s">
        <v>7478</v>
      </c>
      <c r="C2985" t="s">
        <v>7479</v>
      </c>
      <c r="D2985" t="s">
        <v>7480</v>
      </c>
      <c r="E2985" t="s">
        <v>7481</v>
      </c>
      <c r="F2985" t="s">
        <v>11511</v>
      </c>
      <c r="G2985" s="2">
        <v>28.824100000000001</v>
      </c>
      <c r="H2985" t="s">
        <v>11515</v>
      </c>
      <c r="I2985">
        <v>0.3</v>
      </c>
      <c r="K2985" s="3">
        <f t="shared" si="47"/>
        <v>0.29999999999999993</v>
      </c>
      <c r="L2985" s="4">
        <v>98</v>
      </c>
      <c r="M2985">
        <v>11</v>
      </c>
      <c r="N2985" s="3">
        <v>0.73870000000000002</v>
      </c>
      <c r="O2985" s="3">
        <v>0.49690000000000001</v>
      </c>
      <c r="P2985" s="4">
        <f>$L2985*IF($J2985="",$I2985,VLOOKUP($J2985,margin_ranges!$E$5:$F$10,2,FALSE))</f>
        <v>29.4</v>
      </c>
      <c r="Q2985">
        <f>SUMIF($C$2:$C$4819,$C2985,$P$2:$P7802)/SUMIF($C$2:$C$4819,$C2985,$L$2:$L$4819)</f>
        <v>0.29999999999999993</v>
      </c>
    </row>
    <row r="2986" spans="1:17" hidden="1" x14ac:dyDescent="0.3">
      <c r="A2986" t="s">
        <v>11502</v>
      </c>
      <c r="B2986" t="s">
        <v>7478</v>
      </c>
      <c r="C2986" t="s">
        <v>7479</v>
      </c>
      <c r="D2986" t="s">
        <v>7482</v>
      </c>
      <c r="E2986" t="s">
        <v>7483</v>
      </c>
      <c r="F2986" t="s">
        <v>11513</v>
      </c>
      <c r="G2986" s="2">
        <v>28.824100000000001</v>
      </c>
      <c r="H2986" t="s">
        <v>11515</v>
      </c>
      <c r="I2986">
        <v>0.3</v>
      </c>
      <c r="K2986" s="3">
        <f t="shared" si="47"/>
        <v>0.29999999999999993</v>
      </c>
      <c r="L2986" s="4">
        <v>764</v>
      </c>
      <c r="M2986">
        <v>88</v>
      </c>
      <c r="N2986" s="3">
        <v>0.46589999999999998</v>
      </c>
      <c r="O2986" s="3">
        <v>0.49690000000000001</v>
      </c>
      <c r="P2986" s="4">
        <f>$L2986*IF($J2986="",$I2986,VLOOKUP($J2986,margin_ranges!$E$5:$F$10,2,FALSE))</f>
        <v>229.2</v>
      </c>
      <c r="Q2986">
        <f>SUMIF($C$2:$C$4819,$C2986,$P$2:$P7803)/SUMIF($C$2:$C$4819,$C2986,$L$2:$L$4819)</f>
        <v>0.29999999999999993</v>
      </c>
    </row>
    <row r="2987" spans="1:17" hidden="1" x14ac:dyDescent="0.3">
      <c r="A2987" t="s">
        <v>11502</v>
      </c>
      <c r="B2987" t="s">
        <v>2383</v>
      </c>
      <c r="C2987" t="s">
        <v>2422</v>
      </c>
      <c r="D2987" t="s">
        <v>2423</v>
      </c>
      <c r="E2987" t="s">
        <v>2424</v>
      </c>
      <c r="F2987" t="s">
        <v>11511</v>
      </c>
      <c r="G2987" s="2">
        <v>31.676400000000001</v>
      </c>
      <c r="H2987" t="s">
        <v>11515</v>
      </c>
      <c r="I2987">
        <v>0.3</v>
      </c>
      <c r="K2987" s="3">
        <f t="shared" si="47"/>
        <v>0.40235806931745693</v>
      </c>
      <c r="L2987" s="4">
        <v>112</v>
      </c>
      <c r="M2987">
        <v>2</v>
      </c>
      <c r="N2987" s="3">
        <v>0.1449</v>
      </c>
      <c r="O2987" s="3">
        <v>0.26529999999999998</v>
      </c>
      <c r="P2987" s="4">
        <f>$L2987*IF($J2987="",$I2987,VLOOKUP($J2987,margin_ranges!$E$5:$F$10,2,FALSE))</f>
        <v>33.6</v>
      </c>
      <c r="Q2987">
        <f>SUMIF($C$2:$C$4819,$C2987,$P$2:$P7804)/SUMIF($C$2:$C$4819,$C2987,$L$2:$L$4819)</f>
        <v>0.40235806931745693</v>
      </c>
    </row>
    <row r="2988" spans="1:17" hidden="1" x14ac:dyDescent="0.3">
      <c r="A2988" t="s">
        <v>11502</v>
      </c>
      <c r="B2988" t="s">
        <v>2383</v>
      </c>
      <c r="C2988" t="s">
        <v>2422</v>
      </c>
      <c r="D2988" t="s">
        <v>2425</v>
      </c>
      <c r="E2988" t="s">
        <v>2426</v>
      </c>
      <c r="F2988" t="s">
        <v>11511</v>
      </c>
      <c r="G2988" s="2">
        <v>31.676400000000001</v>
      </c>
      <c r="H2988" t="s">
        <v>11514</v>
      </c>
      <c r="I2988">
        <v>0.43</v>
      </c>
      <c r="K2988" s="3">
        <f t="shared" si="47"/>
        <v>0.40235806931745693</v>
      </c>
      <c r="L2988" s="4">
        <v>737</v>
      </c>
      <c r="M2988">
        <v>16</v>
      </c>
      <c r="N2988" s="3">
        <v>0.32050000000000001</v>
      </c>
      <c r="O2988" s="3">
        <v>0.26529999999999998</v>
      </c>
      <c r="P2988" s="4">
        <f>$L2988*IF($J2988="",$I2988,VLOOKUP($J2988,margin_ranges!$E$5:$F$10,2,FALSE))</f>
        <v>316.90999999999997</v>
      </c>
      <c r="Q2988">
        <f>SUMIF($C$2:$C$4819,$C2988,$P$2:$P7805)/SUMIF($C$2:$C$4819,$C2988,$L$2:$L$4819)</f>
        <v>0.40235806931745693</v>
      </c>
    </row>
    <row r="2989" spans="1:17" hidden="1" x14ac:dyDescent="0.3">
      <c r="A2989" t="s">
        <v>11502</v>
      </c>
      <c r="B2989" t="s">
        <v>2383</v>
      </c>
      <c r="C2989" t="s">
        <v>2422</v>
      </c>
      <c r="D2989" t="s">
        <v>2427</v>
      </c>
      <c r="E2989" t="s">
        <v>2428</v>
      </c>
      <c r="F2989" t="s">
        <v>11511</v>
      </c>
      <c r="G2989" s="2">
        <v>31.676400000000001</v>
      </c>
      <c r="H2989" t="s">
        <v>11512</v>
      </c>
      <c r="I2989">
        <v>0.3</v>
      </c>
      <c r="K2989" s="3">
        <f t="shared" si="47"/>
        <v>0.40235806931745693</v>
      </c>
      <c r="L2989" s="4">
        <v>888</v>
      </c>
      <c r="M2989">
        <v>19</v>
      </c>
      <c r="N2989" s="3">
        <v>0.28289999999999998</v>
      </c>
      <c r="O2989" s="3">
        <v>0.26529999999999998</v>
      </c>
      <c r="P2989" s="4">
        <f>$L2989*IF($J2989="",$I2989,VLOOKUP($J2989,margin_ranges!$E$5:$F$10,2,FALSE))</f>
        <v>266.39999999999998</v>
      </c>
      <c r="Q2989">
        <f>SUMIF($C$2:$C$4819,$C2989,$P$2:$P7806)/SUMIF($C$2:$C$4819,$C2989,$L$2:$L$4819)</f>
        <v>0.40235806931745693</v>
      </c>
    </row>
    <row r="2990" spans="1:17" hidden="1" x14ac:dyDescent="0.3">
      <c r="A2990" t="s">
        <v>11502</v>
      </c>
      <c r="B2990" t="s">
        <v>2383</v>
      </c>
      <c r="C2990" t="s">
        <v>2422</v>
      </c>
      <c r="D2990" t="s">
        <v>2429</v>
      </c>
      <c r="E2990" t="s">
        <v>2430</v>
      </c>
      <c r="F2990" t="s">
        <v>11513</v>
      </c>
      <c r="G2990" s="2">
        <v>31.676400000000001</v>
      </c>
      <c r="H2990" t="s">
        <v>11514</v>
      </c>
      <c r="I2990">
        <v>0.43</v>
      </c>
      <c r="K2990" s="3">
        <f t="shared" si="47"/>
        <v>0.40235806931745693</v>
      </c>
      <c r="L2990" s="4">
        <v>2966</v>
      </c>
      <c r="M2990">
        <v>63</v>
      </c>
      <c r="N2990" s="3">
        <v>0.25609999999999999</v>
      </c>
      <c r="O2990" s="3">
        <v>0.26529999999999998</v>
      </c>
      <c r="P2990" s="4">
        <f>$L2990*IF($J2990="",$I2990,VLOOKUP($J2990,margin_ranges!$E$5:$F$10,2,FALSE))</f>
        <v>1275.3799999999999</v>
      </c>
      <c r="Q2990">
        <f>SUMIF($C$2:$C$4819,$C2990,$P$2:$P7807)/SUMIF($C$2:$C$4819,$C2990,$L$2:$L$4819)</f>
        <v>0.40235806931745693</v>
      </c>
    </row>
    <row r="2991" spans="1:17" hidden="1" x14ac:dyDescent="0.3">
      <c r="A2991" t="s">
        <v>11502</v>
      </c>
      <c r="B2991" t="s">
        <v>3904</v>
      </c>
      <c r="C2991" t="s">
        <v>3908</v>
      </c>
      <c r="D2991" t="s">
        <v>3909</v>
      </c>
      <c r="E2991" t="s">
        <v>3910</v>
      </c>
      <c r="F2991" t="s">
        <v>11511</v>
      </c>
      <c r="G2991" s="2">
        <v>32.688499999999998</v>
      </c>
      <c r="H2991" t="s">
        <v>11512</v>
      </c>
      <c r="I2991">
        <v>0.3</v>
      </c>
      <c r="K2991" s="3">
        <f t="shared" si="47"/>
        <v>0.3</v>
      </c>
      <c r="L2991" s="4">
        <v>65</v>
      </c>
      <c r="M2991">
        <v>70</v>
      </c>
      <c r="N2991" s="3">
        <v>0.31240000000000001</v>
      </c>
      <c r="O2991" s="3">
        <v>0.40100000000000002</v>
      </c>
      <c r="P2991" s="4">
        <f>$L2991*IF($J2991="",$I2991,VLOOKUP($J2991,margin_ranges!$E$5:$F$10,2,FALSE))</f>
        <v>19.5</v>
      </c>
      <c r="Q2991">
        <f>SUMIF($C$2:$C$4819,$C2991,$P$2:$P7808)/SUMIF($C$2:$C$4819,$C2991,$L$2:$L$4819)</f>
        <v>0.3</v>
      </c>
    </row>
    <row r="2992" spans="1:17" hidden="1" x14ac:dyDescent="0.3">
      <c r="A2992" t="s">
        <v>11502</v>
      </c>
      <c r="B2992" t="s">
        <v>3904</v>
      </c>
      <c r="C2992" t="s">
        <v>3908</v>
      </c>
      <c r="D2992" t="s">
        <v>3911</v>
      </c>
      <c r="E2992" t="s">
        <v>3912</v>
      </c>
      <c r="F2992" t="s">
        <v>11511</v>
      </c>
      <c r="G2992" s="2">
        <v>32.688499999999998</v>
      </c>
      <c r="H2992" t="s">
        <v>11512</v>
      </c>
      <c r="I2992">
        <v>0.3</v>
      </c>
      <c r="K2992" s="3">
        <f t="shared" si="47"/>
        <v>0.3</v>
      </c>
      <c r="L2992" s="4">
        <v>17</v>
      </c>
      <c r="M2992">
        <v>18</v>
      </c>
      <c r="N2992" s="3">
        <v>0.59440000000000004</v>
      </c>
      <c r="O2992" s="3">
        <v>0.40100000000000002</v>
      </c>
      <c r="P2992" s="4">
        <f>$L2992*IF($J2992="",$I2992,VLOOKUP($J2992,margin_ranges!$E$5:$F$10,2,FALSE))</f>
        <v>5.0999999999999996</v>
      </c>
      <c r="Q2992">
        <f>SUMIF($C$2:$C$4819,$C2992,$P$2:$P7809)/SUMIF($C$2:$C$4819,$C2992,$L$2:$L$4819)</f>
        <v>0.3</v>
      </c>
    </row>
    <row r="2993" spans="1:17" hidden="1" x14ac:dyDescent="0.3">
      <c r="A2993" t="s">
        <v>11502</v>
      </c>
      <c r="B2993" t="s">
        <v>3904</v>
      </c>
      <c r="C2993" t="s">
        <v>3908</v>
      </c>
      <c r="D2993" t="s">
        <v>3913</v>
      </c>
      <c r="E2993" t="s">
        <v>3914</v>
      </c>
      <c r="F2993" t="s">
        <v>11511</v>
      </c>
      <c r="G2993" s="2">
        <v>32.688499999999998</v>
      </c>
      <c r="H2993" t="s">
        <v>11512</v>
      </c>
      <c r="I2993">
        <v>0.3</v>
      </c>
      <c r="K2993" s="3">
        <f t="shared" si="47"/>
        <v>0.3</v>
      </c>
      <c r="L2993" s="4">
        <v>8</v>
      </c>
      <c r="M2993">
        <v>8</v>
      </c>
      <c r="N2993" s="3">
        <v>0.69440000000000002</v>
      </c>
      <c r="O2993" s="3">
        <v>0.40100000000000002</v>
      </c>
      <c r="P2993" s="4">
        <f>$L2993*IF($J2993="",$I2993,VLOOKUP($J2993,margin_ranges!$E$5:$F$10,2,FALSE))</f>
        <v>2.4</v>
      </c>
      <c r="Q2993">
        <f>SUMIF($C$2:$C$4819,$C2993,$P$2:$P7810)/SUMIF($C$2:$C$4819,$C2993,$L$2:$L$4819)</f>
        <v>0.3</v>
      </c>
    </row>
    <row r="2994" spans="1:17" hidden="1" x14ac:dyDescent="0.3">
      <c r="A2994" t="s">
        <v>11502</v>
      </c>
      <c r="B2994" t="s">
        <v>4923</v>
      </c>
      <c r="C2994" t="s">
        <v>4938</v>
      </c>
      <c r="D2994" t="s">
        <v>4939</v>
      </c>
      <c r="E2994" t="s">
        <v>4940</v>
      </c>
      <c r="F2994" t="s">
        <v>11513</v>
      </c>
      <c r="G2994" s="2">
        <v>39</v>
      </c>
      <c r="H2994" t="s">
        <v>11512</v>
      </c>
      <c r="I2994">
        <v>0.3</v>
      </c>
      <c r="K2994" s="3">
        <f t="shared" si="47"/>
        <v>0.3</v>
      </c>
      <c r="L2994" s="4">
        <v>3024</v>
      </c>
      <c r="M2994">
        <v>100</v>
      </c>
      <c r="N2994" s="3">
        <v>0.48130000000000001</v>
      </c>
      <c r="O2994" s="3">
        <v>0.48130000000000001</v>
      </c>
      <c r="P2994" s="4">
        <f>$L2994*IF($J2994="",$I2994,VLOOKUP($J2994,margin_ranges!$E$5:$F$10,2,FALSE))</f>
        <v>907.19999999999993</v>
      </c>
      <c r="Q2994">
        <f>SUMIF($C$2:$C$4819,$C2994,$P$2:$P7811)/SUMIF($C$2:$C$4819,$C2994,$L$2:$L$4819)</f>
        <v>0.3</v>
      </c>
    </row>
    <row r="2995" spans="1:17" hidden="1" x14ac:dyDescent="0.3">
      <c r="A2995" t="s">
        <v>11502</v>
      </c>
      <c r="B2995" t="s">
        <v>8487</v>
      </c>
      <c r="C2995" t="s">
        <v>8552</v>
      </c>
      <c r="D2995" t="s">
        <v>8553</v>
      </c>
      <c r="E2995" t="s">
        <v>8554</v>
      </c>
      <c r="F2995" t="s">
        <v>11511</v>
      </c>
      <c r="G2995" s="2">
        <v>27.8276</v>
      </c>
      <c r="H2995" t="s">
        <v>11512</v>
      </c>
      <c r="I2995">
        <v>0.3</v>
      </c>
      <c r="K2995" s="3">
        <f t="shared" si="47"/>
        <v>0.3</v>
      </c>
      <c r="L2995" s="4">
        <v>187</v>
      </c>
      <c r="M2995">
        <v>24</v>
      </c>
      <c r="N2995" s="3">
        <v>0.61650000000000005</v>
      </c>
      <c r="O2995" s="3">
        <v>0.60340000000000005</v>
      </c>
      <c r="P2995" s="4">
        <f>$L2995*IF($J2995="",$I2995,VLOOKUP($J2995,margin_ranges!$E$5:$F$10,2,FALSE))</f>
        <v>56.1</v>
      </c>
      <c r="Q2995">
        <f>SUMIF($C$2:$C$4819,$C2995,$P$2:$P7812)/SUMIF($C$2:$C$4819,$C2995,$L$2:$L$4819)</f>
        <v>0.3</v>
      </c>
    </row>
    <row r="2996" spans="1:17" hidden="1" x14ac:dyDescent="0.3">
      <c r="A2996" t="s">
        <v>11502</v>
      </c>
      <c r="B2996" t="s">
        <v>8487</v>
      </c>
      <c r="C2996" t="s">
        <v>8552</v>
      </c>
      <c r="D2996" t="s">
        <v>8555</v>
      </c>
      <c r="E2996" t="s">
        <v>8556</v>
      </c>
      <c r="F2996" t="s">
        <v>11511</v>
      </c>
      <c r="G2996" s="2">
        <v>27.8276</v>
      </c>
      <c r="H2996" t="s">
        <v>11512</v>
      </c>
      <c r="I2996">
        <v>0.3</v>
      </c>
      <c r="K2996" s="3">
        <f t="shared" si="47"/>
        <v>0.3</v>
      </c>
      <c r="L2996" s="4">
        <v>157</v>
      </c>
      <c r="M2996">
        <v>20</v>
      </c>
      <c r="N2996" s="3">
        <v>0.60099999999999998</v>
      </c>
      <c r="O2996" s="3">
        <v>0.60340000000000005</v>
      </c>
      <c r="P2996" s="4">
        <f>$L2996*IF($J2996="",$I2996,VLOOKUP($J2996,margin_ranges!$E$5:$F$10,2,FALSE))</f>
        <v>47.1</v>
      </c>
      <c r="Q2996">
        <f>SUMIF($C$2:$C$4819,$C2996,$P$2:$P7813)/SUMIF($C$2:$C$4819,$C2996,$L$2:$L$4819)</f>
        <v>0.3</v>
      </c>
    </row>
    <row r="2997" spans="1:17" hidden="1" x14ac:dyDescent="0.3">
      <c r="A2997" t="s">
        <v>11502</v>
      </c>
      <c r="B2997" t="s">
        <v>8487</v>
      </c>
      <c r="C2997" t="s">
        <v>8552</v>
      </c>
      <c r="D2997" s="1" t="s">
        <v>8557</v>
      </c>
      <c r="E2997" t="s">
        <v>8558</v>
      </c>
      <c r="F2997" t="s">
        <v>11511</v>
      </c>
      <c r="G2997" s="2">
        <v>27.8276</v>
      </c>
      <c r="H2997" t="s">
        <v>11512</v>
      </c>
      <c r="I2997">
        <v>0.3</v>
      </c>
      <c r="K2997" s="3">
        <f t="shared" si="47"/>
        <v>0.3</v>
      </c>
      <c r="L2997" s="4">
        <v>194</v>
      </c>
      <c r="M2997">
        <v>24</v>
      </c>
      <c r="N2997" s="3">
        <v>0.62739999999999996</v>
      </c>
      <c r="O2997" s="3">
        <v>0.60340000000000005</v>
      </c>
      <c r="P2997" s="4">
        <f>$L2997*IF($J2997="",$I2997,VLOOKUP($J2997,margin_ranges!$E$5:$F$10,2,FALSE))</f>
        <v>58.199999999999996</v>
      </c>
      <c r="Q2997">
        <f>SUMIF($C$2:$C$4819,$C2997,$P$2:$P7814)/SUMIF($C$2:$C$4819,$C2997,$L$2:$L$4819)</f>
        <v>0.3</v>
      </c>
    </row>
    <row r="2998" spans="1:17" hidden="1" x14ac:dyDescent="0.3">
      <c r="A2998" t="s">
        <v>11502</v>
      </c>
      <c r="B2998" t="s">
        <v>8487</v>
      </c>
      <c r="C2998" t="s">
        <v>8552</v>
      </c>
      <c r="D2998" t="s">
        <v>8559</v>
      </c>
      <c r="E2998" t="s">
        <v>8560</v>
      </c>
      <c r="F2998" t="s">
        <v>11511</v>
      </c>
      <c r="G2998" s="2">
        <v>27.8276</v>
      </c>
      <c r="H2998" t="s">
        <v>11512</v>
      </c>
      <c r="I2998">
        <v>0.3</v>
      </c>
      <c r="K2998" s="3">
        <f t="shared" si="47"/>
        <v>0.3</v>
      </c>
      <c r="L2998" s="4">
        <v>178</v>
      </c>
      <c r="M2998">
        <v>23</v>
      </c>
      <c r="N2998" s="3">
        <v>0.58750000000000002</v>
      </c>
      <c r="O2998" s="3">
        <v>0.60340000000000005</v>
      </c>
      <c r="P2998" s="4">
        <f>$L2998*IF($J2998="",$I2998,VLOOKUP($J2998,margin_ranges!$E$5:$F$10,2,FALSE))</f>
        <v>53.4</v>
      </c>
      <c r="Q2998">
        <f>SUMIF($C$2:$C$4819,$C2998,$P$2:$P7815)/SUMIF($C$2:$C$4819,$C2998,$L$2:$L$4819)</f>
        <v>0.3</v>
      </c>
    </row>
    <row r="2999" spans="1:17" hidden="1" x14ac:dyDescent="0.3">
      <c r="A2999" t="s">
        <v>11502</v>
      </c>
      <c r="B2999" t="s">
        <v>8487</v>
      </c>
      <c r="C2999" t="s">
        <v>8552</v>
      </c>
      <c r="D2999" t="s">
        <v>8561</v>
      </c>
      <c r="E2999" t="s">
        <v>8562</v>
      </c>
      <c r="F2999" t="s">
        <v>11511</v>
      </c>
      <c r="G2999" s="2">
        <v>27.8276</v>
      </c>
      <c r="H2999" t="s">
        <v>11512</v>
      </c>
      <c r="I2999">
        <v>0.3</v>
      </c>
      <c r="K2999" s="3">
        <f t="shared" si="47"/>
        <v>0.3</v>
      </c>
      <c r="L2999" s="4">
        <v>75</v>
      </c>
      <c r="M2999">
        <v>10</v>
      </c>
      <c r="N2999" s="3">
        <v>0.55030000000000001</v>
      </c>
      <c r="O2999" s="3">
        <v>0.60340000000000005</v>
      </c>
      <c r="P2999" s="4">
        <f>$L2999*IF($J2999="",$I2999,VLOOKUP($J2999,margin_ranges!$E$5:$F$10,2,FALSE))</f>
        <v>22.5</v>
      </c>
      <c r="Q2999">
        <f>SUMIF($C$2:$C$4819,$C2999,$P$2:$P7816)/SUMIF($C$2:$C$4819,$C2999,$L$2:$L$4819)</f>
        <v>0.3</v>
      </c>
    </row>
    <row r="3000" spans="1:17" hidden="1" x14ac:dyDescent="0.3">
      <c r="A3000" t="s">
        <v>11502</v>
      </c>
      <c r="B3000" t="s">
        <v>1360</v>
      </c>
      <c r="C3000" s="1" t="s">
        <v>2021</v>
      </c>
      <c r="D3000" t="s">
        <v>2022</v>
      </c>
      <c r="E3000" t="s">
        <v>2023</v>
      </c>
      <c r="F3000" t="s">
        <v>11511</v>
      </c>
      <c r="G3000" s="2">
        <v>28.8492</v>
      </c>
      <c r="H3000" t="s">
        <v>11516</v>
      </c>
      <c r="I3000">
        <v>0.43</v>
      </c>
      <c r="K3000" s="3">
        <f t="shared" si="47"/>
        <v>0.41010928961748633</v>
      </c>
      <c r="L3000" s="4">
        <v>43</v>
      </c>
      <c r="M3000">
        <v>2</v>
      </c>
      <c r="N3000" s="3">
        <v>0.27200000000000002</v>
      </c>
      <c r="O3000" s="3">
        <v>0.2248</v>
      </c>
      <c r="P3000" s="4">
        <f>$L3000*IF($J3000="",$I3000,VLOOKUP($J3000,margin_ranges!$E$5:$F$10,2,FALSE))</f>
        <v>18.489999999999998</v>
      </c>
      <c r="Q3000">
        <f>SUMIF($C$2:$C$4819,$C3000,$P$2:$P7817)/SUMIF($C$2:$C$4819,$C3000,$L$2:$L$4819)</f>
        <v>0.41010928961748633</v>
      </c>
    </row>
    <row r="3001" spans="1:17" hidden="1" x14ac:dyDescent="0.3">
      <c r="A3001" t="s">
        <v>11502</v>
      </c>
      <c r="B3001" t="s">
        <v>1360</v>
      </c>
      <c r="C3001" t="s">
        <v>2021</v>
      </c>
      <c r="D3001" t="s">
        <v>2024</v>
      </c>
      <c r="E3001" t="s">
        <v>2025</v>
      </c>
      <c r="F3001" t="s">
        <v>11511</v>
      </c>
      <c r="G3001" s="2">
        <v>28.8492</v>
      </c>
      <c r="H3001" t="s">
        <v>11516</v>
      </c>
      <c r="I3001">
        <v>0.43</v>
      </c>
      <c r="K3001" s="3">
        <f t="shared" si="47"/>
        <v>0.41010928961748633</v>
      </c>
      <c r="L3001" s="4">
        <v>318</v>
      </c>
      <c r="M3001">
        <v>13</v>
      </c>
      <c r="N3001" s="3">
        <v>0.3352</v>
      </c>
      <c r="O3001" s="3">
        <v>0.2248</v>
      </c>
      <c r="P3001" s="4">
        <f>$L3001*IF($J3001="",$I3001,VLOOKUP($J3001,margin_ranges!$E$5:$F$10,2,FALSE))</f>
        <v>136.74</v>
      </c>
      <c r="Q3001">
        <f>SUMIF($C$2:$C$4819,$C3001,$P$2:$P7818)/SUMIF($C$2:$C$4819,$C3001,$L$2:$L$4819)</f>
        <v>0.41010928961748633</v>
      </c>
    </row>
    <row r="3002" spans="1:17" hidden="1" x14ac:dyDescent="0.3">
      <c r="A3002" t="s">
        <v>11502</v>
      </c>
      <c r="B3002" t="s">
        <v>1360</v>
      </c>
      <c r="C3002" t="s">
        <v>2021</v>
      </c>
      <c r="D3002" t="s">
        <v>2026</v>
      </c>
      <c r="E3002" t="s">
        <v>2027</v>
      </c>
      <c r="F3002" t="s">
        <v>11511</v>
      </c>
      <c r="G3002" s="2">
        <v>28.8492</v>
      </c>
      <c r="H3002" t="s">
        <v>11514</v>
      </c>
      <c r="I3002">
        <v>0.43</v>
      </c>
      <c r="K3002" s="3">
        <f t="shared" si="47"/>
        <v>0.41010928961748633</v>
      </c>
      <c r="L3002" s="4">
        <v>69</v>
      </c>
      <c r="M3002">
        <v>3</v>
      </c>
      <c r="N3002" s="3">
        <v>9.4100000000000003E-2</v>
      </c>
      <c r="O3002" s="3">
        <v>0.2248</v>
      </c>
      <c r="P3002" s="4">
        <f>$L3002*IF($J3002="",$I3002,VLOOKUP($J3002,margin_ranges!$E$5:$F$10,2,FALSE))</f>
        <v>29.669999999999998</v>
      </c>
      <c r="Q3002">
        <f>SUMIF($C$2:$C$4819,$C3002,$P$2:$P7819)/SUMIF($C$2:$C$4819,$C3002,$L$2:$L$4819)</f>
        <v>0.41010928961748633</v>
      </c>
    </row>
    <row r="3003" spans="1:17" hidden="1" x14ac:dyDescent="0.3">
      <c r="A3003" t="s">
        <v>11502</v>
      </c>
      <c r="B3003" t="s">
        <v>1360</v>
      </c>
      <c r="C3003" t="s">
        <v>2021</v>
      </c>
      <c r="D3003" s="1" t="s">
        <v>2028</v>
      </c>
      <c r="E3003" t="s">
        <v>2029</v>
      </c>
      <c r="F3003" t="s">
        <v>11511</v>
      </c>
      <c r="G3003" s="2">
        <v>28.8492</v>
      </c>
      <c r="H3003" t="s">
        <v>11514</v>
      </c>
      <c r="I3003">
        <v>0.43</v>
      </c>
      <c r="K3003" s="3">
        <f t="shared" si="47"/>
        <v>0.41010928961748633</v>
      </c>
      <c r="L3003" s="4">
        <v>52</v>
      </c>
      <c r="M3003">
        <v>2</v>
      </c>
      <c r="N3003" s="3">
        <v>0.12540000000000001</v>
      </c>
      <c r="O3003" s="3">
        <v>0.2248</v>
      </c>
      <c r="P3003" s="4">
        <f>$L3003*IF($J3003="",$I3003,VLOOKUP($J3003,margin_ranges!$E$5:$F$10,2,FALSE))</f>
        <v>22.36</v>
      </c>
      <c r="Q3003">
        <f>SUMIF($C$2:$C$4819,$C3003,$P$2:$P7820)/SUMIF($C$2:$C$4819,$C3003,$L$2:$L$4819)</f>
        <v>0.41010928961748633</v>
      </c>
    </row>
    <row r="3004" spans="1:17" hidden="1" x14ac:dyDescent="0.3">
      <c r="A3004" t="s">
        <v>11502</v>
      </c>
      <c r="B3004" t="s">
        <v>1360</v>
      </c>
      <c r="C3004" s="1" t="s">
        <v>2021</v>
      </c>
      <c r="D3004" t="s">
        <v>2030</v>
      </c>
      <c r="E3004" t="s">
        <v>2031</v>
      </c>
      <c r="F3004" t="s">
        <v>11511</v>
      </c>
      <c r="G3004" s="2">
        <v>28.8492</v>
      </c>
      <c r="H3004" t="s">
        <v>11514</v>
      </c>
      <c r="I3004">
        <v>0.43</v>
      </c>
      <c r="K3004" s="3">
        <f t="shared" si="47"/>
        <v>0.41010928961748633</v>
      </c>
      <c r="L3004" s="4">
        <v>497</v>
      </c>
      <c r="M3004">
        <v>21</v>
      </c>
      <c r="N3004" s="3">
        <v>0.18290000000000001</v>
      </c>
      <c r="O3004" s="3">
        <v>0.2248</v>
      </c>
      <c r="P3004" s="4">
        <f>$L3004*IF($J3004="",$I3004,VLOOKUP($J3004,margin_ranges!$E$5:$F$10,2,FALSE))</f>
        <v>213.71</v>
      </c>
      <c r="Q3004">
        <f>SUMIF($C$2:$C$4819,$C3004,$P$2:$P7821)/SUMIF($C$2:$C$4819,$C3004,$L$2:$L$4819)</f>
        <v>0.41010928961748633</v>
      </c>
    </row>
    <row r="3005" spans="1:17" hidden="1" x14ac:dyDescent="0.3">
      <c r="A3005" t="s">
        <v>11502</v>
      </c>
      <c r="B3005" t="s">
        <v>1360</v>
      </c>
      <c r="C3005" t="s">
        <v>2021</v>
      </c>
      <c r="D3005" t="s">
        <v>2032</v>
      </c>
      <c r="E3005" t="s">
        <v>2033</v>
      </c>
      <c r="F3005" t="s">
        <v>11511</v>
      </c>
      <c r="G3005" s="2">
        <v>28.8492</v>
      </c>
      <c r="H3005" t="s">
        <v>11515</v>
      </c>
      <c r="I3005">
        <v>0.3</v>
      </c>
      <c r="K3005" s="3">
        <f t="shared" si="47"/>
        <v>0.41010928961748633</v>
      </c>
      <c r="L3005" s="4">
        <v>283</v>
      </c>
      <c r="M3005">
        <v>12</v>
      </c>
      <c r="N3005" s="3">
        <v>0.26469999999999999</v>
      </c>
      <c r="O3005" s="3">
        <v>0.2248</v>
      </c>
      <c r="P3005" s="4">
        <f>$L3005*IF($J3005="",$I3005,VLOOKUP($J3005,margin_ranges!$E$5:$F$10,2,FALSE))</f>
        <v>84.899999999999991</v>
      </c>
      <c r="Q3005">
        <f>SUMIF($C$2:$C$4819,$C3005,$P$2:$P7822)/SUMIF($C$2:$C$4819,$C3005,$L$2:$L$4819)</f>
        <v>0.41010928961748633</v>
      </c>
    </row>
    <row r="3006" spans="1:17" hidden="1" x14ac:dyDescent="0.3">
      <c r="A3006" t="s">
        <v>11502</v>
      </c>
      <c r="B3006" t="s">
        <v>1360</v>
      </c>
      <c r="C3006" t="s">
        <v>2021</v>
      </c>
      <c r="D3006" s="1" t="s">
        <v>2034</v>
      </c>
      <c r="E3006" t="s">
        <v>2035</v>
      </c>
      <c r="F3006" t="s">
        <v>11511</v>
      </c>
      <c r="G3006" s="2">
        <v>28.8492</v>
      </c>
      <c r="H3006" t="s">
        <v>11512</v>
      </c>
      <c r="I3006">
        <v>0.3</v>
      </c>
      <c r="K3006" s="3">
        <f t="shared" si="47"/>
        <v>0.41010928961748633</v>
      </c>
      <c r="L3006" s="4">
        <v>81</v>
      </c>
      <c r="M3006">
        <v>3</v>
      </c>
      <c r="N3006" s="3">
        <v>0.27689999999999998</v>
      </c>
      <c r="O3006" s="3">
        <v>0.2248</v>
      </c>
      <c r="P3006" s="4">
        <f>$L3006*IF($J3006="",$I3006,VLOOKUP($J3006,margin_ranges!$E$5:$F$10,2,FALSE))</f>
        <v>24.3</v>
      </c>
      <c r="Q3006">
        <f>SUMIF($C$2:$C$4819,$C3006,$P$2:$P7823)/SUMIF($C$2:$C$4819,$C3006,$L$2:$L$4819)</f>
        <v>0.41010928961748633</v>
      </c>
    </row>
    <row r="3007" spans="1:17" hidden="1" x14ac:dyDescent="0.3">
      <c r="A3007" t="s">
        <v>11502</v>
      </c>
      <c r="B3007" t="s">
        <v>1360</v>
      </c>
      <c r="C3007" t="s">
        <v>2021</v>
      </c>
      <c r="D3007" t="s">
        <v>2036</v>
      </c>
      <c r="E3007" t="s">
        <v>2037</v>
      </c>
      <c r="F3007" t="s">
        <v>11511</v>
      </c>
      <c r="G3007" s="2">
        <v>28.8492</v>
      </c>
      <c r="H3007" t="s">
        <v>11514</v>
      </c>
      <c r="I3007">
        <v>0.43</v>
      </c>
      <c r="K3007" s="3">
        <f t="shared" si="47"/>
        <v>0.41010928961748633</v>
      </c>
      <c r="L3007" s="4">
        <v>89</v>
      </c>
      <c r="M3007">
        <v>4</v>
      </c>
      <c r="N3007" s="3">
        <v>0.23039999999999999</v>
      </c>
      <c r="O3007" s="3">
        <v>0.2248</v>
      </c>
      <c r="P3007" s="4">
        <f>$L3007*IF($J3007="",$I3007,VLOOKUP($J3007,margin_ranges!$E$5:$F$10,2,FALSE))</f>
        <v>38.269999999999996</v>
      </c>
      <c r="Q3007">
        <f>SUMIF($C$2:$C$4819,$C3007,$P$2:$P7824)/SUMIF($C$2:$C$4819,$C3007,$L$2:$L$4819)</f>
        <v>0.41010928961748633</v>
      </c>
    </row>
    <row r="3008" spans="1:17" hidden="1" x14ac:dyDescent="0.3">
      <c r="A3008" t="s">
        <v>11502</v>
      </c>
      <c r="B3008" t="s">
        <v>1360</v>
      </c>
      <c r="C3008" t="s">
        <v>2021</v>
      </c>
      <c r="D3008" t="s">
        <v>2038</v>
      </c>
      <c r="E3008" t="s">
        <v>2039</v>
      </c>
      <c r="F3008" t="s">
        <v>11513</v>
      </c>
      <c r="G3008" s="2">
        <v>28.8492</v>
      </c>
      <c r="H3008" t="s">
        <v>11514</v>
      </c>
      <c r="I3008">
        <v>0.43</v>
      </c>
      <c r="K3008" s="3">
        <f t="shared" si="47"/>
        <v>0.41010928961748633</v>
      </c>
      <c r="L3008" s="4">
        <v>843</v>
      </c>
      <c r="M3008">
        <v>35</v>
      </c>
      <c r="N3008" s="3">
        <v>0.25890000000000002</v>
      </c>
      <c r="O3008" s="3">
        <v>0.2248</v>
      </c>
      <c r="P3008" s="4">
        <f>$L3008*IF($J3008="",$I3008,VLOOKUP($J3008,margin_ranges!$E$5:$F$10,2,FALSE))</f>
        <v>362.49</v>
      </c>
      <c r="Q3008">
        <f>SUMIF($C$2:$C$4819,$C3008,$P$2:$P7825)/SUMIF($C$2:$C$4819,$C3008,$L$2:$L$4819)</f>
        <v>0.41010928961748633</v>
      </c>
    </row>
    <row r="3009" spans="1:17" hidden="1" x14ac:dyDescent="0.3">
      <c r="A3009" t="s">
        <v>11502</v>
      </c>
      <c r="B3009" t="s">
        <v>1360</v>
      </c>
      <c r="C3009" t="s">
        <v>2021</v>
      </c>
      <c r="D3009" t="s">
        <v>2040</v>
      </c>
      <c r="E3009" t="s">
        <v>2041</v>
      </c>
      <c r="F3009" t="s">
        <v>11511</v>
      </c>
      <c r="G3009" s="2">
        <v>28.8492</v>
      </c>
      <c r="H3009" t="s">
        <v>11514</v>
      </c>
      <c r="I3009">
        <v>0.43</v>
      </c>
      <c r="K3009" s="3">
        <f t="shared" si="47"/>
        <v>0.41010928961748633</v>
      </c>
      <c r="L3009" s="4">
        <v>104</v>
      </c>
      <c r="M3009">
        <v>4</v>
      </c>
      <c r="N3009" s="3">
        <v>0.1124</v>
      </c>
      <c r="O3009" s="3">
        <v>0.2248</v>
      </c>
      <c r="P3009" s="4">
        <f>$L3009*IF($J3009="",$I3009,VLOOKUP($J3009,margin_ranges!$E$5:$F$10,2,FALSE))</f>
        <v>44.72</v>
      </c>
      <c r="Q3009">
        <f>SUMIF($C$2:$C$4819,$C3009,$P$2:$P7826)/SUMIF($C$2:$C$4819,$C3009,$L$2:$L$4819)</f>
        <v>0.41010928961748633</v>
      </c>
    </row>
    <row r="3010" spans="1:17" hidden="1" x14ac:dyDescent="0.3">
      <c r="A3010" t="s">
        <v>11502</v>
      </c>
      <c r="B3010" t="s">
        <v>1360</v>
      </c>
      <c r="C3010" t="s">
        <v>2042</v>
      </c>
      <c r="D3010" t="s">
        <v>2043</v>
      </c>
      <c r="E3010" t="s">
        <v>2044</v>
      </c>
      <c r="F3010" t="s">
        <v>11511</v>
      </c>
      <c r="G3010" s="2">
        <v>29</v>
      </c>
      <c r="H3010" t="s">
        <v>11512</v>
      </c>
      <c r="I3010">
        <v>0.3</v>
      </c>
      <c r="K3010" s="3">
        <f t="shared" si="47"/>
        <v>0.3</v>
      </c>
      <c r="L3010" s="4">
        <v>95</v>
      </c>
      <c r="M3010">
        <v>46</v>
      </c>
      <c r="N3010" s="3">
        <v>0.47120000000000001</v>
      </c>
      <c r="O3010" s="3">
        <v>0.42080000000000001</v>
      </c>
      <c r="P3010" s="4">
        <f>$L3010*IF($J3010="",$I3010,VLOOKUP($J3010,margin_ranges!$E$5:$F$10,2,FALSE))</f>
        <v>28.5</v>
      </c>
      <c r="Q3010">
        <f>SUMIF($C$2:$C$4819,$C3010,$P$2:$P7827)/SUMIF($C$2:$C$4819,$C3010,$L$2:$L$4819)</f>
        <v>0.3</v>
      </c>
    </row>
    <row r="3011" spans="1:17" hidden="1" x14ac:dyDescent="0.3">
      <c r="A3011" t="s">
        <v>11502</v>
      </c>
      <c r="B3011" t="s">
        <v>1360</v>
      </c>
      <c r="C3011" t="s">
        <v>2042</v>
      </c>
      <c r="D3011" t="s">
        <v>2045</v>
      </c>
      <c r="E3011" t="s">
        <v>2046</v>
      </c>
      <c r="F3011" t="s">
        <v>11511</v>
      </c>
      <c r="G3011" s="2">
        <v>29</v>
      </c>
      <c r="H3011" t="s">
        <v>11512</v>
      </c>
      <c r="I3011">
        <v>0.3</v>
      </c>
      <c r="K3011" s="3">
        <f t="shared" ref="K3011:K3074" si="48">Q3011</f>
        <v>0.3</v>
      </c>
      <c r="L3011" s="4">
        <v>39</v>
      </c>
      <c r="M3011">
        <v>19</v>
      </c>
      <c r="N3011" s="3">
        <v>0.3342</v>
      </c>
      <c r="O3011" s="3">
        <v>0.42080000000000001</v>
      </c>
      <c r="P3011" s="4">
        <f>$L3011*IF($J3011="",$I3011,VLOOKUP($J3011,margin_ranges!$E$5:$F$10,2,FALSE))</f>
        <v>11.7</v>
      </c>
      <c r="Q3011">
        <f>SUMIF($C$2:$C$4819,$C3011,$P$2:$P7828)/SUMIF($C$2:$C$4819,$C3011,$L$2:$L$4819)</f>
        <v>0.3</v>
      </c>
    </row>
    <row r="3012" spans="1:17" hidden="1" x14ac:dyDescent="0.3">
      <c r="A3012" t="s">
        <v>11502</v>
      </c>
      <c r="B3012" t="s">
        <v>1360</v>
      </c>
      <c r="C3012" t="s">
        <v>2042</v>
      </c>
      <c r="D3012" t="s">
        <v>2047</v>
      </c>
      <c r="E3012" t="s">
        <v>2048</v>
      </c>
      <c r="F3012" t="s">
        <v>11511</v>
      </c>
      <c r="G3012" s="2">
        <v>29</v>
      </c>
      <c r="H3012" t="s">
        <v>11512</v>
      </c>
      <c r="I3012">
        <v>0.3</v>
      </c>
      <c r="K3012" s="3">
        <f t="shared" si="48"/>
        <v>0.3</v>
      </c>
      <c r="L3012" s="4">
        <v>57</v>
      </c>
      <c r="M3012">
        <v>28</v>
      </c>
      <c r="N3012" s="3">
        <v>0.47660000000000002</v>
      </c>
      <c r="O3012" s="3">
        <v>0.42080000000000001</v>
      </c>
      <c r="P3012" s="4">
        <f>$L3012*IF($J3012="",$I3012,VLOOKUP($J3012,margin_ranges!$E$5:$F$10,2,FALSE))</f>
        <v>17.099999999999998</v>
      </c>
      <c r="Q3012">
        <f>SUMIF($C$2:$C$4819,$C3012,$P$2:$P7829)/SUMIF($C$2:$C$4819,$C3012,$L$2:$L$4819)</f>
        <v>0.3</v>
      </c>
    </row>
    <row r="3013" spans="1:17" hidden="1" x14ac:dyDescent="0.3">
      <c r="A3013" t="s">
        <v>11502</v>
      </c>
      <c r="B3013" t="s">
        <v>1360</v>
      </c>
      <c r="C3013" t="s">
        <v>2042</v>
      </c>
      <c r="D3013" t="s">
        <v>2049</v>
      </c>
      <c r="E3013" t="s">
        <v>2050</v>
      </c>
      <c r="F3013" t="s">
        <v>11511</v>
      </c>
      <c r="G3013" s="2">
        <v>29</v>
      </c>
      <c r="H3013" t="s">
        <v>11512</v>
      </c>
      <c r="I3013">
        <v>0.3</v>
      </c>
      <c r="K3013" s="3">
        <f t="shared" si="48"/>
        <v>0.3</v>
      </c>
      <c r="L3013" s="4">
        <v>14</v>
      </c>
      <c r="M3013">
        <v>7</v>
      </c>
      <c r="N3013" s="3">
        <v>0.29299999999999998</v>
      </c>
      <c r="O3013" s="3">
        <v>0.42080000000000001</v>
      </c>
      <c r="P3013" s="4">
        <f>$L3013*IF($J3013="",$I3013,VLOOKUP($J3013,margin_ranges!$E$5:$F$10,2,FALSE))</f>
        <v>4.2</v>
      </c>
      <c r="Q3013">
        <f>SUMIF($C$2:$C$4819,$C3013,$P$2:$P7830)/SUMIF($C$2:$C$4819,$C3013,$L$2:$L$4819)</f>
        <v>0.3</v>
      </c>
    </row>
    <row r="3014" spans="1:17" hidden="1" x14ac:dyDescent="0.3">
      <c r="A3014" t="s">
        <v>11502</v>
      </c>
      <c r="B3014" t="s">
        <v>1360</v>
      </c>
      <c r="C3014" t="s">
        <v>2051</v>
      </c>
      <c r="D3014" s="1" t="s">
        <v>2052</v>
      </c>
      <c r="E3014" t="s">
        <v>2053</v>
      </c>
      <c r="F3014" t="s">
        <v>11511</v>
      </c>
      <c r="G3014" s="2">
        <v>17.663900000000002</v>
      </c>
      <c r="H3014" t="s">
        <v>11515</v>
      </c>
      <c r="I3014">
        <v>0.3</v>
      </c>
      <c r="K3014" s="3">
        <f t="shared" si="48"/>
        <v>0.3</v>
      </c>
      <c r="L3014" s="4">
        <v>8</v>
      </c>
      <c r="M3014">
        <v>62</v>
      </c>
      <c r="N3014" s="3">
        <v>0.29470000000000002</v>
      </c>
      <c r="O3014" s="3">
        <v>0.29499999999999998</v>
      </c>
      <c r="P3014" s="4">
        <f>$L3014*IF($J3014="",$I3014,VLOOKUP($J3014,margin_ranges!$E$5:$F$10,2,FALSE))</f>
        <v>2.4</v>
      </c>
      <c r="Q3014">
        <f>SUMIF($C$2:$C$4819,$C3014,$P$2:$P7831)/SUMIF($C$2:$C$4819,$C3014,$L$2:$L$4819)</f>
        <v>0.3</v>
      </c>
    </row>
    <row r="3015" spans="1:17" hidden="1" x14ac:dyDescent="0.3">
      <c r="A3015" t="s">
        <v>11502</v>
      </c>
      <c r="B3015" t="s">
        <v>7561</v>
      </c>
      <c r="C3015" t="s">
        <v>7773</v>
      </c>
      <c r="D3015" t="s">
        <v>7774</v>
      </c>
      <c r="E3015" t="s">
        <v>7775</v>
      </c>
      <c r="F3015" t="s">
        <v>11513</v>
      </c>
      <c r="G3015" s="2">
        <v>15</v>
      </c>
      <c r="H3015" t="s">
        <v>11515</v>
      </c>
      <c r="I3015">
        <v>0.3</v>
      </c>
      <c r="K3015" s="3">
        <f t="shared" si="48"/>
        <v>0.26239495798319329</v>
      </c>
      <c r="L3015" s="4">
        <v>297</v>
      </c>
      <c r="M3015">
        <v>62</v>
      </c>
      <c r="N3015" s="3">
        <v>0.21440000000000001</v>
      </c>
      <c r="O3015" s="3">
        <v>0.1714</v>
      </c>
      <c r="P3015" s="4">
        <f>$L3015*IF($J3015="",$I3015,VLOOKUP($J3015,margin_ranges!$E$5:$F$10,2,FALSE))</f>
        <v>89.1</v>
      </c>
      <c r="Q3015">
        <f>SUMIF($C$2:$C$4819,$C3015,$P$2:$P7832)/SUMIF($C$2:$C$4819,$C3015,$L$2:$L$4819)</f>
        <v>0.26239495798319329</v>
      </c>
    </row>
    <row r="3016" spans="1:17" hidden="1" x14ac:dyDescent="0.3">
      <c r="A3016" t="s">
        <v>11502</v>
      </c>
      <c r="B3016" t="s">
        <v>7561</v>
      </c>
      <c r="C3016" t="s">
        <v>7773</v>
      </c>
      <c r="D3016" t="s">
        <v>7776</v>
      </c>
      <c r="E3016" t="s">
        <v>7777</v>
      </c>
      <c r="F3016" t="s">
        <v>11513</v>
      </c>
      <c r="G3016" s="2">
        <v>15</v>
      </c>
      <c r="H3016" t="s">
        <v>11517</v>
      </c>
      <c r="I3016">
        <v>0.2</v>
      </c>
      <c r="K3016" s="3">
        <f t="shared" si="48"/>
        <v>0.26239495798319329</v>
      </c>
      <c r="L3016" s="4">
        <v>179</v>
      </c>
      <c r="M3016">
        <v>38</v>
      </c>
      <c r="N3016" s="3">
        <v>0.12909999999999999</v>
      </c>
      <c r="O3016" s="3">
        <v>0.1714</v>
      </c>
      <c r="P3016" s="4">
        <f>$L3016*IF($J3016="",$I3016,VLOOKUP($J3016,margin_ranges!$E$5:$F$10,2,FALSE))</f>
        <v>35.800000000000004</v>
      </c>
      <c r="Q3016">
        <f>SUMIF($C$2:$C$4819,$C3016,$P$2:$P7833)/SUMIF($C$2:$C$4819,$C3016,$L$2:$L$4819)</f>
        <v>0.26239495798319329</v>
      </c>
    </row>
    <row r="3017" spans="1:17" hidden="1" x14ac:dyDescent="0.3">
      <c r="A3017" t="s">
        <v>11502</v>
      </c>
      <c r="B3017" t="s">
        <v>893</v>
      </c>
      <c r="C3017" t="s">
        <v>899</v>
      </c>
      <c r="D3017" t="s">
        <v>900</v>
      </c>
      <c r="E3017" t="s">
        <v>901</v>
      </c>
      <c r="F3017" t="s">
        <v>11513</v>
      </c>
      <c r="G3017" s="2">
        <v>27.860099999999999</v>
      </c>
      <c r="H3017" t="s">
        <v>11512</v>
      </c>
      <c r="I3017">
        <v>0.3</v>
      </c>
      <c r="K3017" s="3">
        <f t="shared" si="48"/>
        <v>0.3</v>
      </c>
      <c r="L3017" s="4">
        <v>696</v>
      </c>
      <c r="M3017">
        <v>43</v>
      </c>
      <c r="N3017" s="3">
        <v>0.28270000000000001</v>
      </c>
      <c r="O3017" s="3">
        <v>0.23710000000000001</v>
      </c>
      <c r="P3017" s="4">
        <f>$L3017*IF($J3017="",$I3017,VLOOKUP($J3017,margin_ranges!$E$5:$F$10,2,FALSE))</f>
        <v>208.79999999999998</v>
      </c>
      <c r="Q3017">
        <f>SUMIF($C$2:$C$4819,$C3017,$P$2:$P7834)/SUMIF($C$2:$C$4819,$C3017,$L$2:$L$4819)</f>
        <v>0.3</v>
      </c>
    </row>
    <row r="3018" spans="1:17" hidden="1" x14ac:dyDescent="0.3">
      <c r="A3018" t="s">
        <v>11502</v>
      </c>
      <c r="B3018" t="s">
        <v>893</v>
      </c>
      <c r="C3018" t="s">
        <v>899</v>
      </c>
      <c r="D3018" t="s">
        <v>902</v>
      </c>
      <c r="E3018" t="s">
        <v>903</v>
      </c>
      <c r="F3018" t="s">
        <v>11513</v>
      </c>
      <c r="G3018" s="2">
        <v>27.860099999999999</v>
      </c>
      <c r="H3018" t="s">
        <v>11515</v>
      </c>
      <c r="I3018">
        <v>0.3</v>
      </c>
      <c r="K3018" s="3">
        <f t="shared" si="48"/>
        <v>0.3</v>
      </c>
      <c r="L3018" s="4">
        <v>457</v>
      </c>
      <c r="M3018">
        <v>28</v>
      </c>
      <c r="N3018" s="3">
        <v>0.22539999999999999</v>
      </c>
      <c r="O3018" s="3">
        <v>0.23710000000000001</v>
      </c>
      <c r="P3018" s="4">
        <f>$L3018*IF($J3018="",$I3018,VLOOKUP($J3018,margin_ranges!$E$5:$F$10,2,FALSE))</f>
        <v>137.1</v>
      </c>
      <c r="Q3018">
        <f>SUMIF($C$2:$C$4819,$C3018,$P$2:$P7835)/SUMIF($C$2:$C$4819,$C3018,$L$2:$L$4819)</f>
        <v>0.3</v>
      </c>
    </row>
    <row r="3019" spans="1:17" hidden="1" x14ac:dyDescent="0.3">
      <c r="A3019" t="s">
        <v>11502</v>
      </c>
      <c r="B3019" t="s">
        <v>893</v>
      </c>
      <c r="C3019" t="s">
        <v>899</v>
      </c>
      <c r="D3019" t="s">
        <v>904</v>
      </c>
      <c r="E3019" t="s">
        <v>905</v>
      </c>
      <c r="F3019" t="s">
        <v>11513</v>
      </c>
      <c r="G3019" s="2">
        <v>27.860099999999999</v>
      </c>
      <c r="H3019" t="s">
        <v>11512</v>
      </c>
      <c r="I3019">
        <v>0.3</v>
      </c>
      <c r="K3019" s="3">
        <f t="shared" si="48"/>
        <v>0.3</v>
      </c>
      <c r="L3019" s="4">
        <v>449</v>
      </c>
      <c r="M3019">
        <v>28</v>
      </c>
      <c r="N3019" s="3">
        <v>0.20280000000000001</v>
      </c>
      <c r="O3019" s="3">
        <v>0.23710000000000001</v>
      </c>
      <c r="P3019" s="4">
        <f>$L3019*IF($J3019="",$I3019,VLOOKUP($J3019,margin_ranges!$E$5:$F$10,2,FALSE))</f>
        <v>134.69999999999999</v>
      </c>
      <c r="Q3019">
        <f>SUMIF($C$2:$C$4819,$C3019,$P$2:$P7836)/SUMIF($C$2:$C$4819,$C3019,$L$2:$L$4819)</f>
        <v>0.3</v>
      </c>
    </row>
    <row r="3020" spans="1:17" hidden="1" x14ac:dyDescent="0.3">
      <c r="A3020" t="s">
        <v>11502</v>
      </c>
      <c r="B3020" t="s">
        <v>7303</v>
      </c>
      <c r="C3020" t="s">
        <v>7344</v>
      </c>
      <c r="D3020" t="s">
        <v>7345</v>
      </c>
      <c r="E3020" t="s">
        <v>7346</v>
      </c>
      <c r="F3020" t="s">
        <v>11511</v>
      </c>
      <c r="G3020" s="2">
        <v>23.633900000000001</v>
      </c>
      <c r="H3020" t="s">
        <v>11515</v>
      </c>
      <c r="I3020">
        <v>0.3</v>
      </c>
      <c r="K3020" s="3">
        <f t="shared" si="48"/>
        <v>0.3</v>
      </c>
      <c r="L3020" s="4">
        <v>7</v>
      </c>
      <c r="M3020">
        <v>24</v>
      </c>
      <c r="N3020" s="3">
        <v>0.13439999999999999</v>
      </c>
      <c r="O3020" s="3">
        <v>0.14530000000000001</v>
      </c>
      <c r="P3020" s="4">
        <f>$L3020*IF($J3020="",$I3020,VLOOKUP($J3020,margin_ranges!$E$5:$F$10,2,FALSE))</f>
        <v>2.1</v>
      </c>
      <c r="Q3020">
        <f>SUMIF($C$2:$C$4819,$C3020,$P$2:$P7837)/SUMIF($C$2:$C$4819,$C3020,$L$2:$L$4819)</f>
        <v>0.3</v>
      </c>
    </row>
    <row r="3021" spans="1:17" hidden="1" x14ac:dyDescent="0.3">
      <c r="A3021" t="s">
        <v>11502</v>
      </c>
      <c r="B3021" t="s">
        <v>7303</v>
      </c>
      <c r="C3021" t="s">
        <v>7344</v>
      </c>
      <c r="D3021" t="s">
        <v>7347</v>
      </c>
      <c r="E3021" t="s">
        <v>7348</v>
      </c>
      <c r="F3021" t="s">
        <v>11511</v>
      </c>
      <c r="G3021" s="2">
        <v>23.633900000000001</v>
      </c>
      <c r="H3021" t="s">
        <v>11515</v>
      </c>
      <c r="I3021">
        <v>0.3</v>
      </c>
      <c r="K3021" s="3">
        <f t="shared" si="48"/>
        <v>0.3</v>
      </c>
      <c r="L3021" s="4">
        <v>16</v>
      </c>
      <c r="M3021">
        <v>55</v>
      </c>
      <c r="N3021" s="3">
        <v>0.18479999999999999</v>
      </c>
      <c r="O3021" s="3">
        <v>0.14530000000000001</v>
      </c>
      <c r="P3021" s="4">
        <f>$L3021*IF($J3021="",$I3021,VLOOKUP($J3021,margin_ranges!$E$5:$F$10,2,FALSE))</f>
        <v>4.8</v>
      </c>
      <c r="Q3021">
        <f>SUMIF($C$2:$C$4819,$C3021,$P$2:$P7838)/SUMIF($C$2:$C$4819,$C3021,$L$2:$L$4819)</f>
        <v>0.3</v>
      </c>
    </row>
    <row r="3022" spans="1:17" hidden="1" x14ac:dyDescent="0.3">
      <c r="A3022" t="s">
        <v>11502</v>
      </c>
      <c r="B3022" t="s">
        <v>7484</v>
      </c>
      <c r="C3022" t="s">
        <v>7485</v>
      </c>
      <c r="D3022" t="s">
        <v>7486</v>
      </c>
      <c r="E3022" t="s">
        <v>7487</v>
      </c>
      <c r="F3022" t="s">
        <v>11511</v>
      </c>
      <c r="G3022" s="2">
        <v>26.630099999999999</v>
      </c>
      <c r="H3022" t="s">
        <v>11517</v>
      </c>
      <c r="I3022">
        <v>0.2</v>
      </c>
      <c r="K3022" s="3">
        <f t="shared" si="48"/>
        <v>0.20739726027397262</v>
      </c>
      <c r="L3022" s="4">
        <v>136</v>
      </c>
      <c r="M3022">
        <v>37</v>
      </c>
      <c r="N3022" s="3">
        <v>0.40489999999999998</v>
      </c>
      <c r="O3022" s="3">
        <v>0.36159999999999998</v>
      </c>
      <c r="P3022" s="4">
        <f>$L3022*IF($J3022="",$I3022,VLOOKUP($J3022,margin_ranges!$E$5:$F$10,2,FALSE))</f>
        <v>27.200000000000003</v>
      </c>
      <c r="Q3022">
        <f>SUMIF($C$2:$C$4819,$C3022,$P$2:$P7839)/SUMIF($C$2:$C$4819,$C3022,$L$2:$L$4819)</f>
        <v>0.20739726027397262</v>
      </c>
    </row>
    <row r="3023" spans="1:17" hidden="1" x14ac:dyDescent="0.3">
      <c r="A3023" t="s">
        <v>11502</v>
      </c>
      <c r="B3023" t="s">
        <v>7484</v>
      </c>
      <c r="C3023" t="s">
        <v>7485</v>
      </c>
      <c r="D3023" t="s">
        <v>7488</v>
      </c>
      <c r="E3023" t="s">
        <v>7489</v>
      </c>
      <c r="F3023" t="s">
        <v>11511</v>
      </c>
      <c r="G3023" s="2">
        <v>26.630099999999999</v>
      </c>
      <c r="H3023" t="s">
        <v>11517</v>
      </c>
      <c r="I3023">
        <v>0.2</v>
      </c>
      <c r="K3023" s="3">
        <f t="shared" si="48"/>
        <v>0.20739726027397262</v>
      </c>
      <c r="L3023" s="4">
        <v>92</v>
      </c>
      <c r="M3023">
        <v>25</v>
      </c>
      <c r="N3023" s="3">
        <v>0.29670000000000002</v>
      </c>
      <c r="O3023" s="3">
        <v>0.36159999999999998</v>
      </c>
      <c r="P3023" s="4">
        <f>$L3023*IF($J3023="",$I3023,VLOOKUP($J3023,margin_ranges!$E$5:$F$10,2,FALSE))</f>
        <v>18.400000000000002</v>
      </c>
      <c r="Q3023">
        <f>SUMIF($C$2:$C$4819,$C3023,$P$2:$P7840)/SUMIF($C$2:$C$4819,$C3023,$L$2:$L$4819)</f>
        <v>0.20739726027397262</v>
      </c>
    </row>
    <row r="3024" spans="1:17" hidden="1" x14ac:dyDescent="0.3">
      <c r="A3024" t="s">
        <v>11502</v>
      </c>
      <c r="B3024" t="s">
        <v>7484</v>
      </c>
      <c r="C3024" t="s">
        <v>7485</v>
      </c>
      <c r="D3024" t="s">
        <v>7490</v>
      </c>
      <c r="E3024" t="s">
        <v>7491</v>
      </c>
      <c r="F3024" t="s">
        <v>11511</v>
      </c>
      <c r="G3024" s="2">
        <v>26.630099999999999</v>
      </c>
      <c r="H3024" t="s">
        <v>11517</v>
      </c>
      <c r="I3024">
        <v>0.2</v>
      </c>
      <c r="K3024" s="3">
        <f t="shared" si="48"/>
        <v>0.20739726027397262</v>
      </c>
      <c r="L3024" s="4">
        <v>110</v>
      </c>
      <c r="M3024">
        <v>30</v>
      </c>
      <c r="N3024" s="3">
        <v>0.39400000000000002</v>
      </c>
      <c r="O3024" s="3">
        <v>0.36159999999999998</v>
      </c>
      <c r="P3024" s="4">
        <f>$L3024*IF($J3024="",$I3024,VLOOKUP($J3024,margin_ranges!$E$5:$F$10,2,FALSE))</f>
        <v>22</v>
      </c>
      <c r="Q3024">
        <f>SUMIF($C$2:$C$4819,$C3024,$P$2:$P7841)/SUMIF($C$2:$C$4819,$C3024,$L$2:$L$4819)</f>
        <v>0.20739726027397262</v>
      </c>
    </row>
    <row r="3025" spans="1:17" hidden="1" x14ac:dyDescent="0.3">
      <c r="A3025" t="s">
        <v>11502</v>
      </c>
      <c r="B3025" t="s">
        <v>7484</v>
      </c>
      <c r="C3025" t="s">
        <v>7485</v>
      </c>
      <c r="D3025" t="s">
        <v>7492</v>
      </c>
      <c r="E3025" t="s">
        <v>7493</v>
      </c>
      <c r="F3025" t="s">
        <v>11511</v>
      </c>
      <c r="G3025" s="2">
        <v>26.630099999999999</v>
      </c>
      <c r="H3025" t="s">
        <v>11515</v>
      </c>
      <c r="I3025">
        <v>0.3</v>
      </c>
      <c r="K3025" s="3">
        <f t="shared" si="48"/>
        <v>0.20739726027397262</v>
      </c>
      <c r="L3025" s="4">
        <v>27</v>
      </c>
      <c r="M3025">
        <v>7</v>
      </c>
      <c r="N3025" s="3">
        <v>0.3523</v>
      </c>
      <c r="O3025" s="3">
        <v>0.36159999999999998</v>
      </c>
      <c r="P3025" s="4">
        <f>$L3025*IF($J3025="",$I3025,VLOOKUP($J3025,margin_ranges!$E$5:$F$10,2,FALSE))</f>
        <v>8.1</v>
      </c>
      <c r="Q3025">
        <f>SUMIF($C$2:$C$4819,$C3025,$P$2:$P7842)/SUMIF($C$2:$C$4819,$C3025,$L$2:$L$4819)</f>
        <v>0.20739726027397262</v>
      </c>
    </row>
    <row r="3026" spans="1:17" hidden="1" x14ac:dyDescent="0.3">
      <c r="A3026" t="s">
        <v>11502</v>
      </c>
      <c r="B3026" t="s">
        <v>7388</v>
      </c>
      <c r="C3026" t="s">
        <v>7399</v>
      </c>
      <c r="D3026" t="s">
        <v>7400</v>
      </c>
      <c r="E3026" t="s">
        <v>7401</v>
      </c>
      <c r="F3026" t="s">
        <v>11513</v>
      </c>
      <c r="G3026" s="2">
        <v>29</v>
      </c>
      <c r="H3026" t="s">
        <v>11512</v>
      </c>
      <c r="I3026">
        <v>0.3</v>
      </c>
      <c r="K3026" s="3">
        <f t="shared" si="48"/>
        <v>0.3</v>
      </c>
      <c r="L3026" s="4">
        <v>858</v>
      </c>
      <c r="M3026">
        <v>65</v>
      </c>
      <c r="N3026" s="3">
        <v>8.43E-2</v>
      </c>
      <c r="O3026" s="3">
        <v>7.0000000000000007E-2</v>
      </c>
      <c r="P3026" s="4">
        <f>$L3026*IF($J3026="",$I3026,VLOOKUP($J3026,margin_ranges!$E$5:$F$10,2,FALSE))</f>
        <v>257.39999999999998</v>
      </c>
      <c r="Q3026">
        <f>SUMIF($C$2:$C$4819,$C3026,$P$2:$P7843)/SUMIF($C$2:$C$4819,$C3026,$L$2:$L$4819)</f>
        <v>0.3</v>
      </c>
    </row>
    <row r="3027" spans="1:17" hidden="1" x14ac:dyDescent="0.3">
      <c r="A3027" t="s">
        <v>11502</v>
      </c>
      <c r="B3027" t="s">
        <v>7388</v>
      </c>
      <c r="C3027" t="s">
        <v>7399</v>
      </c>
      <c r="D3027" t="s">
        <v>7402</v>
      </c>
      <c r="E3027" t="s">
        <v>7403</v>
      </c>
      <c r="F3027" t="s">
        <v>11513</v>
      </c>
      <c r="G3027" s="2">
        <v>29</v>
      </c>
      <c r="H3027" t="s">
        <v>11512</v>
      </c>
      <c r="I3027">
        <v>0.3</v>
      </c>
      <c r="K3027" s="3">
        <f t="shared" si="48"/>
        <v>0.3</v>
      </c>
      <c r="L3027" s="4">
        <v>457</v>
      </c>
      <c r="M3027">
        <v>35</v>
      </c>
      <c r="N3027" s="3">
        <v>5.2200000000000003E-2</v>
      </c>
      <c r="O3027" s="3">
        <v>7.0000000000000007E-2</v>
      </c>
      <c r="P3027" s="4">
        <f>$L3027*IF($J3027="",$I3027,VLOOKUP($J3027,margin_ranges!$E$5:$F$10,2,FALSE))</f>
        <v>137.1</v>
      </c>
      <c r="Q3027">
        <f>SUMIF($C$2:$C$4819,$C3027,$P$2:$P7844)/SUMIF($C$2:$C$4819,$C3027,$L$2:$L$4819)</f>
        <v>0.3</v>
      </c>
    </row>
    <row r="3028" spans="1:17" hidden="1" x14ac:dyDescent="0.3">
      <c r="A3028" t="s">
        <v>11502</v>
      </c>
      <c r="B3028" t="s">
        <v>4581</v>
      </c>
      <c r="C3028" t="s">
        <v>4686</v>
      </c>
      <c r="D3028" t="s">
        <v>4687</v>
      </c>
      <c r="E3028" t="s">
        <v>4688</v>
      </c>
      <c r="F3028" t="s">
        <v>11511</v>
      </c>
      <c r="G3028" s="2">
        <v>29</v>
      </c>
      <c r="H3028" t="s">
        <v>11512</v>
      </c>
      <c r="I3028">
        <v>0.3</v>
      </c>
      <c r="K3028" s="3">
        <f t="shared" si="48"/>
        <v>0.3</v>
      </c>
      <c r="L3028" s="4">
        <v>35</v>
      </c>
      <c r="M3028">
        <v>100</v>
      </c>
      <c r="N3028" s="3">
        <v>0.1061</v>
      </c>
      <c r="O3028" s="3">
        <v>0.1061</v>
      </c>
      <c r="P3028" s="4">
        <f>$L3028*IF($J3028="",$I3028,VLOOKUP($J3028,margin_ranges!$E$5:$F$10,2,FALSE))</f>
        <v>10.5</v>
      </c>
      <c r="Q3028">
        <f>SUMIF($C$2:$C$4819,$C3028,$P$2:$P7845)/SUMIF($C$2:$C$4819,$C3028,$L$2:$L$4819)</f>
        <v>0.3</v>
      </c>
    </row>
    <row r="3029" spans="1:17" hidden="1" x14ac:dyDescent="0.3">
      <c r="A3029" t="s">
        <v>11502</v>
      </c>
      <c r="B3029" t="s">
        <v>9052</v>
      </c>
      <c r="C3029" t="s">
        <v>2054</v>
      </c>
      <c r="D3029" t="s">
        <v>9056</v>
      </c>
      <c r="E3029" t="s">
        <v>9057</v>
      </c>
      <c r="F3029" t="s">
        <v>11511</v>
      </c>
      <c r="G3029" s="2">
        <v>28.6158</v>
      </c>
      <c r="H3029" t="s">
        <v>11512</v>
      </c>
      <c r="I3029">
        <v>0.3</v>
      </c>
      <c r="K3029" s="3">
        <f t="shared" si="48"/>
        <v>0.3</v>
      </c>
      <c r="L3029" s="4">
        <v>35</v>
      </c>
      <c r="M3029">
        <v>5</v>
      </c>
      <c r="N3029" s="3">
        <v>0.26650000000000001</v>
      </c>
      <c r="O3029" s="3">
        <v>0.30209999999999998</v>
      </c>
      <c r="P3029" s="4">
        <f>$L3029*IF($J3029="",$I3029,VLOOKUP($J3029,margin_ranges!$E$5:$F$10,2,FALSE))</f>
        <v>10.5</v>
      </c>
      <c r="Q3029">
        <f>SUMIF($C$2:$C$4819,$C3029,$P$2:$P7846)/SUMIF($C$2:$C$4819,$C3029,$L$2:$L$4819)</f>
        <v>0.3</v>
      </c>
    </row>
    <row r="3030" spans="1:17" hidden="1" x14ac:dyDescent="0.3">
      <c r="A3030" t="s">
        <v>11502</v>
      </c>
      <c r="B3030" t="s">
        <v>9052</v>
      </c>
      <c r="C3030" t="s">
        <v>2054</v>
      </c>
      <c r="D3030" s="1" t="s">
        <v>9058</v>
      </c>
      <c r="E3030" t="s">
        <v>9059</v>
      </c>
      <c r="F3030" t="s">
        <v>11511</v>
      </c>
      <c r="G3030" s="2">
        <v>28.6158</v>
      </c>
      <c r="H3030" t="s">
        <v>11512</v>
      </c>
      <c r="I3030">
        <v>0.3</v>
      </c>
      <c r="K3030" s="3">
        <f t="shared" si="48"/>
        <v>0.3</v>
      </c>
      <c r="L3030" s="4">
        <v>51</v>
      </c>
      <c r="M3030">
        <v>8</v>
      </c>
      <c r="N3030" s="3">
        <v>0.19839999999999999</v>
      </c>
      <c r="O3030" s="3">
        <v>0.30209999999999998</v>
      </c>
      <c r="P3030" s="4">
        <f>$L3030*IF($J3030="",$I3030,VLOOKUP($J3030,margin_ranges!$E$5:$F$10,2,FALSE))</f>
        <v>15.299999999999999</v>
      </c>
      <c r="Q3030">
        <f>SUMIF($C$2:$C$4819,$C3030,$P$2:$P7847)/SUMIF($C$2:$C$4819,$C3030,$L$2:$L$4819)</f>
        <v>0.3</v>
      </c>
    </row>
    <row r="3031" spans="1:17" hidden="1" x14ac:dyDescent="0.3">
      <c r="A3031" t="s">
        <v>11502</v>
      </c>
      <c r="B3031" t="s">
        <v>1360</v>
      </c>
      <c r="C3031" t="s">
        <v>2054</v>
      </c>
      <c r="D3031" t="s">
        <v>2055</v>
      </c>
      <c r="E3031" t="s">
        <v>2056</v>
      </c>
      <c r="F3031" t="s">
        <v>11511</v>
      </c>
      <c r="G3031" s="2">
        <v>23.737500000000001</v>
      </c>
      <c r="H3031" t="s">
        <v>11515</v>
      </c>
      <c r="I3031">
        <v>0.3</v>
      </c>
      <c r="K3031" s="3">
        <f t="shared" si="48"/>
        <v>0.3</v>
      </c>
      <c r="L3031" s="4">
        <v>56</v>
      </c>
      <c r="M3031">
        <v>34</v>
      </c>
      <c r="N3031" s="3">
        <v>0.29720000000000002</v>
      </c>
      <c r="O3031" s="3">
        <v>0.31790000000000002</v>
      </c>
      <c r="P3031" s="4">
        <f>$L3031*IF($J3031="",$I3031,VLOOKUP($J3031,margin_ranges!$E$5:$F$10,2,FALSE))</f>
        <v>16.8</v>
      </c>
      <c r="Q3031">
        <f>SUMIF($C$2:$C$4819,$C3031,$P$2:$P7848)/SUMIF($C$2:$C$4819,$C3031,$L$2:$L$4819)</f>
        <v>0.3</v>
      </c>
    </row>
    <row r="3032" spans="1:17" hidden="1" x14ac:dyDescent="0.3">
      <c r="A3032" t="s">
        <v>11502</v>
      </c>
      <c r="B3032" t="s">
        <v>1360</v>
      </c>
      <c r="C3032" t="s">
        <v>2054</v>
      </c>
      <c r="D3032" t="s">
        <v>2057</v>
      </c>
      <c r="E3032" t="s">
        <v>2058</v>
      </c>
      <c r="F3032" t="s">
        <v>11511</v>
      </c>
      <c r="G3032" s="2">
        <v>23.737500000000001</v>
      </c>
      <c r="H3032" t="s">
        <v>11515</v>
      </c>
      <c r="I3032">
        <v>0.3</v>
      </c>
      <c r="K3032" s="3">
        <f t="shared" si="48"/>
        <v>0.3</v>
      </c>
      <c r="L3032" s="4">
        <v>14</v>
      </c>
      <c r="M3032">
        <v>9</v>
      </c>
      <c r="N3032" s="3">
        <v>0.34389999999999998</v>
      </c>
      <c r="O3032" s="3">
        <v>0.31790000000000002</v>
      </c>
      <c r="P3032" s="4">
        <f>$L3032*IF($J3032="",$I3032,VLOOKUP($J3032,margin_ranges!$E$5:$F$10,2,FALSE))</f>
        <v>4.2</v>
      </c>
      <c r="Q3032">
        <f>SUMIF($C$2:$C$4819,$C3032,$P$2:$P7849)/SUMIF($C$2:$C$4819,$C3032,$L$2:$L$4819)</f>
        <v>0.3</v>
      </c>
    </row>
    <row r="3033" spans="1:17" hidden="1" x14ac:dyDescent="0.3">
      <c r="A3033" t="s">
        <v>11502</v>
      </c>
      <c r="B3033" t="s">
        <v>9052</v>
      </c>
      <c r="C3033" t="s">
        <v>2054</v>
      </c>
      <c r="D3033" t="s">
        <v>9060</v>
      </c>
      <c r="E3033" t="s">
        <v>9061</v>
      </c>
      <c r="F3033" t="s">
        <v>11511</v>
      </c>
      <c r="G3033" s="2">
        <v>28.6158</v>
      </c>
      <c r="H3033" t="s">
        <v>11512</v>
      </c>
      <c r="I3033">
        <v>0.3</v>
      </c>
      <c r="K3033" s="3">
        <f t="shared" si="48"/>
        <v>0.3</v>
      </c>
      <c r="L3033" s="4">
        <v>41</v>
      </c>
      <c r="M3033">
        <v>6</v>
      </c>
      <c r="N3033" s="3">
        <v>0.45950000000000002</v>
      </c>
      <c r="O3033" s="3">
        <v>0.30209999999999998</v>
      </c>
      <c r="P3033" s="4">
        <f>$L3033*IF($J3033="",$I3033,VLOOKUP($J3033,margin_ranges!$E$5:$F$10,2,FALSE))</f>
        <v>12.299999999999999</v>
      </c>
      <c r="Q3033">
        <f>SUMIF($C$2:$C$4819,$C3033,$P$2:$P7850)/SUMIF($C$2:$C$4819,$C3033,$L$2:$L$4819)</f>
        <v>0.3</v>
      </c>
    </row>
    <row r="3034" spans="1:17" hidden="1" x14ac:dyDescent="0.3">
      <c r="A3034" t="s">
        <v>11502</v>
      </c>
      <c r="B3034" t="s">
        <v>1360</v>
      </c>
      <c r="C3034" t="s">
        <v>2054</v>
      </c>
      <c r="D3034" t="s">
        <v>2059</v>
      </c>
      <c r="E3034" t="s">
        <v>2060</v>
      </c>
      <c r="F3034" t="s">
        <v>11511</v>
      </c>
      <c r="G3034" s="2">
        <v>23.737500000000001</v>
      </c>
      <c r="H3034" t="s">
        <v>11515</v>
      </c>
      <c r="I3034">
        <v>0.3</v>
      </c>
      <c r="K3034" s="3">
        <f t="shared" si="48"/>
        <v>0.3</v>
      </c>
      <c r="L3034" s="4">
        <v>16</v>
      </c>
      <c r="M3034">
        <v>10</v>
      </c>
      <c r="N3034" s="3">
        <v>0.42699999999999999</v>
      </c>
      <c r="O3034" s="3">
        <v>0.31790000000000002</v>
      </c>
      <c r="P3034" s="4">
        <f>$L3034*IF($J3034="",$I3034,VLOOKUP($J3034,margin_ranges!$E$5:$F$10,2,FALSE))</f>
        <v>4.8</v>
      </c>
      <c r="Q3034">
        <f>SUMIF($C$2:$C$4819,$C3034,$P$2:$P7851)/SUMIF($C$2:$C$4819,$C3034,$L$2:$L$4819)</f>
        <v>0.3</v>
      </c>
    </row>
    <row r="3035" spans="1:17" hidden="1" x14ac:dyDescent="0.3">
      <c r="A3035" t="s">
        <v>11502</v>
      </c>
      <c r="B3035" t="s">
        <v>9052</v>
      </c>
      <c r="C3035" t="s">
        <v>2054</v>
      </c>
      <c r="D3035" t="s">
        <v>9062</v>
      </c>
      <c r="E3035" t="s">
        <v>9063</v>
      </c>
      <c r="F3035" t="s">
        <v>11511</v>
      </c>
      <c r="G3035" s="2">
        <v>28.6158</v>
      </c>
      <c r="H3035" t="s">
        <v>11512</v>
      </c>
      <c r="I3035">
        <v>0.3</v>
      </c>
      <c r="K3035" s="3">
        <f t="shared" si="48"/>
        <v>0.3</v>
      </c>
      <c r="L3035" s="4">
        <v>65</v>
      </c>
      <c r="M3035">
        <v>10</v>
      </c>
      <c r="N3035" s="3">
        <v>0.4239</v>
      </c>
      <c r="O3035" s="3">
        <v>0.30209999999999998</v>
      </c>
      <c r="P3035" s="4">
        <f>$L3035*IF($J3035="",$I3035,VLOOKUP($J3035,margin_ranges!$E$5:$F$10,2,FALSE))</f>
        <v>19.5</v>
      </c>
      <c r="Q3035">
        <f>SUMIF($C$2:$C$4819,$C3035,$P$2:$P7852)/SUMIF($C$2:$C$4819,$C3035,$L$2:$L$4819)</f>
        <v>0.3</v>
      </c>
    </row>
    <row r="3036" spans="1:17" hidden="1" x14ac:dyDescent="0.3">
      <c r="A3036" t="s">
        <v>11502</v>
      </c>
      <c r="B3036" t="s">
        <v>9052</v>
      </c>
      <c r="C3036" t="s">
        <v>2054</v>
      </c>
      <c r="D3036" t="s">
        <v>9064</v>
      </c>
      <c r="E3036" t="s">
        <v>9065</v>
      </c>
      <c r="F3036" t="s">
        <v>11513</v>
      </c>
      <c r="G3036" s="2">
        <v>28.6158</v>
      </c>
      <c r="H3036" t="s">
        <v>11512</v>
      </c>
      <c r="I3036">
        <v>0.3</v>
      </c>
      <c r="K3036" s="3">
        <f t="shared" si="48"/>
        <v>0.3</v>
      </c>
      <c r="L3036" s="4">
        <v>452</v>
      </c>
      <c r="M3036">
        <v>70</v>
      </c>
      <c r="N3036" s="3">
        <v>0.29530000000000001</v>
      </c>
      <c r="O3036" s="3">
        <v>0.30209999999999998</v>
      </c>
      <c r="P3036" s="4">
        <f>$L3036*IF($J3036="",$I3036,VLOOKUP($J3036,margin_ranges!$E$5:$F$10,2,FALSE))</f>
        <v>135.6</v>
      </c>
      <c r="Q3036">
        <f>SUMIF($C$2:$C$4819,$C3036,$P$2:$P7853)/SUMIF($C$2:$C$4819,$C3036,$L$2:$L$4819)</f>
        <v>0.3</v>
      </c>
    </row>
    <row r="3037" spans="1:17" hidden="1" x14ac:dyDescent="0.3">
      <c r="A3037" t="s">
        <v>11502</v>
      </c>
      <c r="B3037" t="s">
        <v>1360</v>
      </c>
      <c r="C3037" t="s">
        <v>2054</v>
      </c>
      <c r="D3037" t="s">
        <v>2061</v>
      </c>
      <c r="E3037" t="s">
        <v>2062</v>
      </c>
      <c r="F3037" t="s">
        <v>11511</v>
      </c>
      <c r="G3037" s="2">
        <v>23.737500000000001</v>
      </c>
      <c r="H3037" t="s">
        <v>11515</v>
      </c>
      <c r="I3037">
        <v>0.3</v>
      </c>
      <c r="K3037" s="3">
        <f t="shared" si="48"/>
        <v>0.3</v>
      </c>
      <c r="L3037" s="4">
        <v>79</v>
      </c>
      <c r="M3037">
        <v>48</v>
      </c>
      <c r="N3037" s="3">
        <v>0.31230000000000002</v>
      </c>
      <c r="O3037" s="3">
        <v>0.31790000000000002</v>
      </c>
      <c r="P3037" s="4">
        <f>$L3037*IF($J3037="",$I3037,VLOOKUP($J3037,margin_ranges!$E$5:$F$10,2,FALSE))</f>
        <v>23.7</v>
      </c>
      <c r="Q3037">
        <f>SUMIF($C$2:$C$4819,$C3037,$P$2:$P7854)/SUMIF($C$2:$C$4819,$C3037,$L$2:$L$4819)</f>
        <v>0.3</v>
      </c>
    </row>
    <row r="3038" spans="1:17" hidden="1" x14ac:dyDescent="0.3">
      <c r="A3038" t="s">
        <v>11502</v>
      </c>
      <c r="B3038" t="s">
        <v>1360</v>
      </c>
      <c r="C3038" t="s">
        <v>2063</v>
      </c>
      <c r="D3038" t="s">
        <v>2064</v>
      </c>
      <c r="E3038" t="s">
        <v>2065</v>
      </c>
      <c r="F3038" t="s">
        <v>11511</v>
      </c>
      <c r="G3038" s="2">
        <v>30</v>
      </c>
      <c r="H3038" t="s">
        <v>11512</v>
      </c>
      <c r="I3038">
        <v>0.3</v>
      </c>
      <c r="K3038" s="3">
        <f t="shared" si="48"/>
        <v>0.3</v>
      </c>
      <c r="L3038" s="4">
        <v>23</v>
      </c>
      <c r="M3038">
        <v>100</v>
      </c>
      <c r="N3038" s="3">
        <v>0.40839999999999999</v>
      </c>
      <c r="O3038" s="3">
        <v>0.40839999999999999</v>
      </c>
      <c r="P3038" s="4">
        <f>$L3038*IF($J3038="",$I3038,VLOOKUP($J3038,margin_ranges!$E$5:$F$10,2,FALSE))</f>
        <v>6.8999999999999995</v>
      </c>
      <c r="Q3038">
        <f>SUMIF($C$2:$C$4819,$C3038,$P$2:$P7855)/SUMIF($C$2:$C$4819,$C3038,$L$2:$L$4819)</f>
        <v>0.3</v>
      </c>
    </row>
    <row r="3039" spans="1:17" hidden="1" x14ac:dyDescent="0.3">
      <c r="A3039" t="s">
        <v>11502</v>
      </c>
      <c r="B3039" t="s">
        <v>7494</v>
      </c>
      <c r="C3039" t="s">
        <v>7495</v>
      </c>
      <c r="D3039" s="1" t="s">
        <v>7496</v>
      </c>
      <c r="E3039" t="s">
        <v>7497</v>
      </c>
      <c r="F3039" t="s">
        <v>11513</v>
      </c>
      <c r="G3039" s="2">
        <v>25</v>
      </c>
      <c r="H3039" t="s">
        <v>11515</v>
      </c>
      <c r="I3039">
        <v>0.3</v>
      </c>
      <c r="K3039" s="3">
        <f t="shared" si="48"/>
        <v>0.3</v>
      </c>
      <c r="L3039" s="4">
        <v>1013</v>
      </c>
      <c r="M3039">
        <v>23</v>
      </c>
      <c r="N3039" s="3">
        <v>0.1673</v>
      </c>
      <c r="O3039" s="3">
        <v>0.1459</v>
      </c>
      <c r="P3039" s="4">
        <f>$L3039*IF($J3039="",$I3039,VLOOKUP($J3039,margin_ranges!$E$5:$F$10,2,FALSE))</f>
        <v>303.89999999999998</v>
      </c>
      <c r="Q3039">
        <f>SUMIF($C$2:$C$4819,$C3039,$P$2:$P7856)/SUMIF($C$2:$C$4819,$C3039,$L$2:$L$4819)</f>
        <v>0.3</v>
      </c>
    </row>
    <row r="3040" spans="1:17" hidden="1" x14ac:dyDescent="0.3">
      <c r="A3040" t="s">
        <v>11502</v>
      </c>
      <c r="B3040" t="s">
        <v>7494</v>
      </c>
      <c r="C3040" t="s">
        <v>7495</v>
      </c>
      <c r="D3040" t="s">
        <v>7498</v>
      </c>
      <c r="E3040" t="s">
        <v>7499</v>
      </c>
      <c r="F3040" t="s">
        <v>11513</v>
      </c>
      <c r="G3040" s="2">
        <v>25</v>
      </c>
      <c r="H3040" t="s">
        <v>11515</v>
      </c>
      <c r="I3040">
        <v>0.3</v>
      </c>
      <c r="K3040" s="3">
        <f t="shared" si="48"/>
        <v>0.3</v>
      </c>
      <c r="L3040" s="4">
        <v>763</v>
      </c>
      <c r="M3040">
        <v>17</v>
      </c>
      <c r="N3040" s="3">
        <v>0.126</v>
      </c>
      <c r="O3040" s="3">
        <v>0.1459</v>
      </c>
      <c r="P3040" s="4">
        <f>$L3040*IF($J3040="",$I3040,VLOOKUP($J3040,margin_ranges!$E$5:$F$10,2,FALSE))</f>
        <v>228.9</v>
      </c>
      <c r="Q3040">
        <f>SUMIF($C$2:$C$4819,$C3040,$P$2:$P7857)/SUMIF($C$2:$C$4819,$C3040,$L$2:$L$4819)</f>
        <v>0.3</v>
      </c>
    </row>
    <row r="3041" spans="1:17" hidden="1" x14ac:dyDescent="0.3">
      <c r="A3041" t="s">
        <v>11502</v>
      </c>
      <c r="B3041" t="s">
        <v>7494</v>
      </c>
      <c r="C3041" t="s">
        <v>7495</v>
      </c>
      <c r="D3041" t="s">
        <v>7500</v>
      </c>
      <c r="E3041" t="s">
        <v>7501</v>
      </c>
      <c r="F3041" t="s">
        <v>11513</v>
      </c>
      <c r="G3041" s="2">
        <v>25</v>
      </c>
      <c r="H3041" t="s">
        <v>11515</v>
      </c>
      <c r="I3041">
        <v>0.3</v>
      </c>
      <c r="K3041" s="3">
        <f t="shared" si="48"/>
        <v>0.3</v>
      </c>
      <c r="L3041" s="4">
        <v>906</v>
      </c>
      <c r="M3041">
        <v>20</v>
      </c>
      <c r="N3041" s="3">
        <v>0.1479</v>
      </c>
      <c r="O3041" s="3">
        <v>0.1459</v>
      </c>
      <c r="P3041" s="4">
        <f>$L3041*IF($J3041="",$I3041,VLOOKUP($J3041,margin_ranges!$E$5:$F$10,2,FALSE))</f>
        <v>271.8</v>
      </c>
      <c r="Q3041">
        <f>SUMIF($C$2:$C$4819,$C3041,$P$2:$P7858)/SUMIF($C$2:$C$4819,$C3041,$L$2:$L$4819)</f>
        <v>0.3</v>
      </c>
    </row>
    <row r="3042" spans="1:17" hidden="1" x14ac:dyDescent="0.3">
      <c r="A3042" t="s">
        <v>11502</v>
      </c>
      <c r="B3042" t="s">
        <v>7494</v>
      </c>
      <c r="C3042" t="s">
        <v>7495</v>
      </c>
      <c r="D3042" t="s">
        <v>7502</v>
      </c>
      <c r="E3042" t="s">
        <v>7503</v>
      </c>
      <c r="F3042" t="s">
        <v>11513</v>
      </c>
      <c r="G3042" s="2">
        <v>25</v>
      </c>
      <c r="H3042" t="s">
        <v>11515</v>
      </c>
      <c r="I3042">
        <v>0.3</v>
      </c>
      <c r="K3042" s="3">
        <f t="shared" si="48"/>
        <v>0.3</v>
      </c>
      <c r="L3042" s="4">
        <v>994</v>
      </c>
      <c r="M3042">
        <v>22</v>
      </c>
      <c r="N3042" s="3">
        <v>0.1583</v>
      </c>
      <c r="O3042" s="3">
        <v>0.1459</v>
      </c>
      <c r="P3042" s="4">
        <f>$L3042*IF($J3042="",$I3042,VLOOKUP($J3042,margin_ranges!$E$5:$F$10,2,FALSE))</f>
        <v>298.2</v>
      </c>
      <c r="Q3042">
        <f>SUMIF($C$2:$C$4819,$C3042,$P$2:$P7859)/SUMIF($C$2:$C$4819,$C3042,$L$2:$L$4819)</f>
        <v>0.3</v>
      </c>
    </row>
    <row r="3043" spans="1:17" hidden="1" x14ac:dyDescent="0.3">
      <c r="A3043" t="s">
        <v>11502</v>
      </c>
      <c r="B3043" t="s">
        <v>7494</v>
      </c>
      <c r="C3043" t="s">
        <v>7495</v>
      </c>
      <c r="D3043" t="s">
        <v>7504</v>
      </c>
      <c r="E3043" t="s">
        <v>7505</v>
      </c>
      <c r="F3043" t="s">
        <v>11513</v>
      </c>
      <c r="G3043" s="2">
        <v>25</v>
      </c>
      <c r="H3043" t="s">
        <v>11515</v>
      </c>
      <c r="I3043">
        <v>0.3</v>
      </c>
      <c r="K3043" s="3">
        <f t="shared" si="48"/>
        <v>0.3</v>
      </c>
      <c r="L3043" s="4">
        <v>795</v>
      </c>
      <c r="M3043">
        <v>18</v>
      </c>
      <c r="N3043" s="3">
        <v>0.12859999999999999</v>
      </c>
      <c r="O3043" s="3">
        <v>0.1459</v>
      </c>
      <c r="P3043" s="4">
        <f>$L3043*IF($J3043="",$I3043,VLOOKUP($J3043,margin_ranges!$E$5:$F$10,2,FALSE))</f>
        <v>238.5</v>
      </c>
      <c r="Q3043">
        <f>SUMIF($C$2:$C$4819,$C3043,$P$2:$P7860)/SUMIF($C$2:$C$4819,$C3043,$L$2:$L$4819)</f>
        <v>0.3</v>
      </c>
    </row>
    <row r="3044" spans="1:17" hidden="1" x14ac:dyDescent="0.3">
      <c r="A3044" t="s">
        <v>11502</v>
      </c>
      <c r="B3044" t="s">
        <v>7506</v>
      </c>
      <c r="C3044" s="1" t="s">
        <v>7507</v>
      </c>
      <c r="D3044" t="s">
        <v>7508</v>
      </c>
      <c r="E3044" t="s">
        <v>7509</v>
      </c>
      <c r="F3044" t="s">
        <v>11513</v>
      </c>
      <c r="G3044" s="2">
        <v>32.369900000000001</v>
      </c>
      <c r="H3044" t="s">
        <v>11516</v>
      </c>
      <c r="I3044">
        <v>0.43</v>
      </c>
      <c r="K3044" s="3">
        <f t="shared" si="48"/>
        <v>0.43</v>
      </c>
      <c r="L3044" s="4">
        <v>24</v>
      </c>
      <c r="M3044">
        <v>63</v>
      </c>
      <c r="N3044" s="3">
        <v>1.5800000000000002E-2</v>
      </c>
      <c r="O3044" s="3">
        <v>1.61E-2</v>
      </c>
      <c r="P3044" s="4">
        <f>$L3044*IF($J3044="",$I3044,VLOOKUP($J3044,margin_ranges!$E$5:$F$10,2,FALSE))</f>
        <v>10.32</v>
      </c>
      <c r="Q3044">
        <f>SUMIF($C$2:$C$4819,$C3044,$P$2:$P7861)/SUMIF($C$2:$C$4819,$C3044,$L$2:$L$4819)</f>
        <v>0.43</v>
      </c>
    </row>
    <row r="3045" spans="1:17" hidden="1" x14ac:dyDescent="0.3">
      <c r="A3045" t="s">
        <v>11502</v>
      </c>
      <c r="B3045" t="s">
        <v>7506</v>
      </c>
      <c r="C3045" t="s">
        <v>7507</v>
      </c>
      <c r="D3045" t="s">
        <v>7510</v>
      </c>
      <c r="E3045" t="s">
        <v>7511</v>
      </c>
      <c r="F3045" t="s">
        <v>11513</v>
      </c>
      <c r="G3045" s="2">
        <v>32.369900000000001</v>
      </c>
      <c r="H3045" t="s">
        <v>11516</v>
      </c>
      <c r="I3045">
        <v>0.43</v>
      </c>
      <c r="K3045" s="3">
        <f t="shared" si="48"/>
        <v>0.43</v>
      </c>
      <c r="L3045" s="4">
        <v>14</v>
      </c>
      <c r="M3045">
        <v>37</v>
      </c>
      <c r="N3045" s="3">
        <v>1.6299999999999999E-2</v>
      </c>
      <c r="O3045" s="3">
        <v>1.61E-2</v>
      </c>
      <c r="P3045" s="4">
        <f>$L3045*IF($J3045="",$I3045,VLOOKUP($J3045,margin_ranges!$E$5:$F$10,2,FALSE))</f>
        <v>6.02</v>
      </c>
      <c r="Q3045">
        <f>SUMIF($C$2:$C$4819,$C3045,$P$2:$P7862)/SUMIF($C$2:$C$4819,$C3045,$L$2:$L$4819)</f>
        <v>0.43</v>
      </c>
    </row>
    <row r="3046" spans="1:17" hidden="1" x14ac:dyDescent="0.3">
      <c r="A3046" t="s">
        <v>11502</v>
      </c>
      <c r="B3046" t="s">
        <v>7506</v>
      </c>
      <c r="C3046" t="s">
        <v>7512</v>
      </c>
      <c r="D3046" t="s">
        <v>7513</v>
      </c>
      <c r="E3046" t="s">
        <v>7514</v>
      </c>
      <c r="F3046" t="s">
        <v>11513</v>
      </c>
      <c r="G3046" s="2">
        <v>29.805700000000002</v>
      </c>
      <c r="H3046" t="s">
        <v>11515</v>
      </c>
      <c r="I3046">
        <v>0.3</v>
      </c>
      <c r="K3046" s="3">
        <f t="shared" si="48"/>
        <v>0.36303177570093453</v>
      </c>
      <c r="L3046" s="4">
        <v>418</v>
      </c>
      <c r="M3046">
        <v>16</v>
      </c>
      <c r="N3046" s="3">
        <v>2.92E-2</v>
      </c>
      <c r="O3046" s="3">
        <v>4.6699999999999998E-2</v>
      </c>
      <c r="P3046" s="4">
        <f>$L3046*IF($J3046="",$I3046,VLOOKUP($J3046,margin_ranges!$E$5:$F$10,2,FALSE))</f>
        <v>125.39999999999999</v>
      </c>
      <c r="Q3046">
        <f>SUMIF($C$2:$C$4819,$C3046,$P$2:$P7863)/SUMIF($C$2:$C$4819,$C3046,$L$2:$L$4819)</f>
        <v>0.36303177570093453</v>
      </c>
    </row>
    <row r="3047" spans="1:17" hidden="1" x14ac:dyDescent="0.3">
      <c r="A3047" t="s">
        <v>11502</v>
      </c>
      <c r="B3047" t="s">
        <v>7506</v>
      </c>
      <c r="C3047" t="s">
        <v>7512</v>
      </c>
      <c r="D3047" t="s">
        <v>7515</v>
      </c>
      <c r="E3047" t="s">
        <v>7516</v>
      </c>
      <c r="F3047" t="s">
        <v>11513</v>
      </c>
      <c r="G3047" s="2">
        <v>29.805700000000002</v>
      </c>
      <c r="H3047" t="s">
        <v>11515</v>
      </c>
      <c r="I3047">
        <v>0.3</v>
      </c>
      <c r="K3047" s="3">
        <f t="shared" si="48"/>
        <v>0.36303177570093453</v>
      </c>
      <c r="L3047" s="4">
        <v>264</v>
      </c>
      <c r="M3047">
        <v>10</v>
      </c>
      <c r="N3047" s="3">
        <v>2.53E-2</v>
      </c>
      <c r="O3047" s="3">
        <v>4.6699999999999998E-2</v>
      </c>
      <c r="P3047" s="4">
        <f>$L3047*IF($J3047="",$I3047,VLOOKUP($J3047,margin_ranges!$E$5:$F$10,2,FALSE))</f>
        <v>79.2</v>
      </c>
      <c r="Q3047">
        <f>SUMIF($C$2:$C$4819,$C3047,$P$2:$P7864)/SUMIF($C$2:$C$4819,$C3047,$L$2:$L$4819)</f>
        <v>0.36303177570093453</v>
      </c>
    </row>
    <row r="3048" spans="1:17" hidden="1" x14ac:dyDescent="0.3">
      <c r="A3048" t="s">
        <v>11502</v>
      </c>
      <c r="B3048" t="s">
        <v>7506</v>
      </c>
      <c r="C3048" t="s">
        <v>7512</v>
      </c>
      <c r="D3048" t="s">
        <v>7517</v>
      </c>
      <c r="E3048" t="s">
        <v>7518</v>
      </c>
      <c r="F3048" t="s">
        <v>11513</v>
      </c>
      <c r="G3048" s="2">
        <v>29.805700000000002</v>
      </c>
      <c r="H3048" t="s">
        <v>11512</v>
      </c>
      <c r="I3048">
        <v>0.3</v>
      </c>
      <c r="K3048" s="3">
        <f t="shared" si="48"/>
        <v>0.36303177570093453</v>
      </c>
      <c r="L3048" s="4">
        <v>406</v>
      </c>
      <c r="M3048">
        <v>15</v>
      </c>
      <c r="N3048" s="3">
        <v>0.24310000000000001</v>
      </c>
      <c r="O3048" s="3">
        <v>4.6699999999999998E-2</v>
      </c>
      <c r="P3048" s="4">
        <f>$L3048*IF($J3048="",$I3048,VLOOKUP($J3048,margin_ranges!$E$5:$F$10,2,FALSE))</f>
        <v>121.8</v>
      </c>
      <c r="Q3048">
        <f>SUMIF($C$2:$C$4819,$C3048,$P$2:$P7865)/SUMIF($C$2:$C$4819,$C3048,$L$2:$L$4819)</f>
        <v>0.36303177570093453</v>
      </c>
    </row>
    <row r="3049" spans="1:17" hidden="1" x14ac:dyDescent="0.3">
      <c r="A3049" t="s">
        <v>11502</v>
      </c>
      <c r="B3049" t="s">
        <v>7506</v>
      </c>
      <c r="C3049" t="s">
        <v>7512</v>
      </c>
      <c r="D3049" t="s">
        <v>7519</v>
      </c>
      <c r="E3049" t="s">
        <v>7520</v>
      </c>
      <c r="F3049" t="s">
        <v>11513</v>
      </c>
      <c r="G3049" s="2">
        <v>29.805700000000002</v>
      </c>
      <c r="H3049" t="s">
        <v>11512</v>
      </c>
      <c r="I3049">
        <v>0.3</v>
      </c>
      <c r="K3049" s="3">
        <f t="shared" si="48"/>
        <v>0.36303177570093453</v>
      </c>
      <c r="L3049" s="4">
        <v>290</v>
      </c>
      <c r="M3049">
        <v>11</v>
      </c>
      <c r="N3049" s="3">
        <v>0.15609999999999999</v>
      </c>
      <c r="O3049" s="3">
        <v>4.6699999999999998E-2</v>
      </c>
      <c r="P3049" s="4">
        <f>$L3049*IF($J3049="",$I3049,VLOOKUP($J3049,margin_ranges!$E$5:$F$10,2,FALSE))</f>
        <v>87</v>
      </c>
      <c r="Q3049">
        <f>SUMIF($C$2:$C$4819,$C3049,$P$2:$P7866)/SUMIF($C$2:$C$4819,$C3049,$L$2:$L$4819)</f>
        <v>0.36303177570093453</v>
      </c>
    </row>
    <row r="3050" spans="1:17" hidden="1" x14ac:dyDescent="0.3">
      <c r="A3050" t="s">
        <v>11502</v>
      </c>
      <c r="B3050" t="s">
        <v>7506</v>
      </c>
      <c r="C3050" t="s">
        <v>7512</v>
      </c>
      <c r="D3050" t="s">
        <v>7521</v>
      </c>
      <c r="E3050" t="s">
        <v>7522</v>
      </c>
      <c r="F3050" t="s">
        <v>11513</v>
      </c>
      <c r="G3050" s="2">
        <v>29.805700000000002</v>
      </c>
      <c r="H3050" t="s">
        <v>11516</v>
      </c>
      <c r="I3050">
        <v>0.43</v>
      </c>
      <c r="K3050" s="3">
        <f t="shared" si="48"/>
        <v>0.36303177570093453</v>
      </c>
      <c r="L3050" s="4">
        <v>823</v>
      </c>
      <c r="M3050">
        <v>31</v>
      </c>
      <c r="N3050" s="3">
        <v>0.2051</v>
      </c>
      <c r="O3050" s="3">
        <v>4.6699999999999998E-2</v>
      </c>
      <c r="P3050" s="4">
        <f>$L3050*IF($J3050="",$I3050,VLOOKUP($J3050,margin_ranges!$E$5:$F$10,2,FALSE))</f>
        <v>353.89</v>
      </c>
      <c r="Q3050">
        <f>SUMIF($C$2:$C$4819,$C3050,$P$2:$P7867)/SUMIF($C$2:$C$4819,$C3050,$L$2:$L$4819)</f>
        <v>0.36303177570093453</v>
      </c>
    </row>
    <row r="3051" spans="1:17" hidden="1" x14ac:dyDescent="0.3">
      <c r="A3051" t="s">
        <v>11502</v>
      </c>
      <c r="B3051" t="s">
        <v>7506</v>
      </c>
      <c r="C3051" t="s">
        <v>7512</v>
      </c>
      <c r="D3051" t="s">
        <v>7523</v>
      </c>
      <c r="E3051" t="s">
        <v>7524</v>
      </c>
      <c r="F3051" t="s">
        <v>11513</v>
      </c>
      <c r="G3051" s="2">
        <v>29.805700000000002</v>
      </c>
      <c r="H3051" t="s">
        <v>11516</v>
      </c>
      <c r="I3051">
        <v>0.43</v>
      </c>
      <c r="K3051" s="3">
        <f t="shared" si="48"/>
        <v>0.36303177570093453</v>
      </c>
      <c r="L3051" s="4">
        <v>474</v>
      </c>
      <c r="M3051">
        <v>18</v>
      </c>
      <c r="N3051" s="3">
        <v>0.193</v>
      </c>
      <c r="O3051" s="3">
        <v>4.6699999999999998E-2</v>
      </c>
      <c r="P3051" s="4">
        <f>$L3051*IF($J3051="",$I3051,VLOOKUP($J3051,margin_ranges!$E$5:$F$10,2,FALSE))</f>
        <v>203.82</v>
      </c>
      <c r="Q3051">
        <f>SUMIF($C$2:$C$4819,$C3051,$P$2:$P7868)/SUMIF($C$2:$C$4819,$C3051,$L$2:$L$4819)</f>
        <v>0.36303177570093453</v>
      </c>
    </row>
    <row r="3052" spans="1:17" hidden="1" x14ac:dyDescent="0.3">
      <c r="A3052" t="s">
        <v>11502</v>
      </c>
      <c r="B3052" t="s">
        <v>7525</v>
      </c>
      <c r="C3052" t="s">
        <v>7526</v>
      </c>
      <c r="D3052" t="s">
        <v>7527</v>
      </c>
      <c r="E3052" t="s">
        <v>7528</v>
      </c>
      <c r="F3052" t="s">
        <v>11511</v>
      </c>
      <c r="G3052" s="2">
        <v>25</v>
      </c>
      <c r="H3052" t="s">
        <v>11515</v>
      </c>
      <c r="I3052">
        <v>0.3</v>
      </c>
      <c r="K3052" s="3">
        <f t="shared" si="48"/>
        <v>0.3</v>
      </c>
      <c r="L3052" s="4">
        <v>30</v>
      </c>
      <c r="M3052">
        <v>100</v>
      </c>
      <c r="N3052" s="3">
        <v>0.28799999999999998</v>
      </c>
      <c r="O3052" s="3">
        <v>0.28799999999999998</v>
      </c>
      <c r="P3052" s="4">
        <f>$L3052*IF($J3052="",$I3052,VLOOKUP($J3052,margin_ranges!$E$5:$F$10,2,FALSE))</f>
        <v>9</v>
      </c>
      <c r="Q3052">
        <f>SUMIF($C$2:$C$4819,$C3052,$P$2:$P7869)/SUMIF($C$2:$C$4819,$C3052,$L$2:$L$4819)</f>
        <v>0.3</v>
      </c>
    </row>
    <row r="3053" spans="1:17" hidden="1" x14ac:dyDescent="0.3">
      <c r="A3053" t="s">
        <v>11502</v>
      </c>
      <c r="B3053" t="s">
        <v>1187</v>
      </c>
      <c r="C3053" t="s">
        <v>1209</v>
      </c>
      <c r="D3053" t="s">
        <v>1210</v>
      </c>
      <c r="E3053" t="s">
        <v>1211</v>
      </c>
      <c r="F3053" t="s">
        <v>11513</v>
      </c>
      <c r="G3053" s="2">
        <v>33.996899999999997</v>
      </c>
      <c r="H3053" t="s">
        <v>11512</v>
      </c>
      <c r="I3053">
        <v>0.3</v>
      </c>
      <c r="K3053" s="3">
        <f t="shared" si="48"/>
        <v>0.3</v>
      </c>
      <c r="L3053" s="4">
        <v>376</v>
      </c>
      <c r="M3053">
        <v>28</v>
      </c>
      <c r="N3053" s="3">
        <v>0.1157</v>
      </c>
      <c r="O3053" s="3">
        <v>9.3299999999999994E-2</v>
      </c>
      <c r="P3053" s="4">
        <f>$L3053*IF($J3053="",$I3053,VLOOKUP($J3053,margin_ranges!$E$5:$F$10,2,FALSE))</f>
        <v>112.8</v>
      </c>
      <c r="Q3053">
        <f>SUMIF($C$2:$C$4819,$C3053,$P$2:$P7870)/SUMIF($C$2:$C$4819,$C3053,$L$2:$L$4819)</f>
        <v>0.3</v>
      </c>
    </row>
    <row r="3054" spans="1:17" hidden="1" x14ac:dyDescent="0.3">
      <c r="A3054" t="s">
        <v>11502</v>
      </c>
      <c r="B3054" t="s">
        <v>1187</v>
      </c>
      <c r="C3054" t="s">
        <v>1209</v>
      </c>
      <c r="D3054" t="s">
        <v>1212</v>
      </c>
      <c r="E3054" t="s">
        <v>1213</v>
      </c>
      <c r="F3054" t="s">
        <v>11513</v>
      </c>
      <c r="G3054" s="2">
        <v>33.996899999999997</v>
      </c>
      <c r="H3054" t="s">
        <v>11512</v>
      </c>
      <c r="I3054">
        <v>0.3</v>
      </c>
      <c r="K3054" s="3">
        <f t="shared" si="48"/>
        <v>0.3</v>
      </c>
      <c r="L3054" s="4">
        <v>200</v>
      </c>
      <c r="M3054">
        <v>15</v>
      </c>
      <c r="N3054" s="3">
        <v>0.12</v>
      </c>
      <c r="O3054" s="3">
        <v>9.3299999999999994E-2</v>
      </c>
      <c r="P3054" s="4">
        <f>$L3054*IF($J3054="",$I3054,VLOOKUP($J3054,margin_ranges!$E$5:$F$10,2,FALSE))</f>
        <v>60</v>
      </c>
      <c r="Q3054">
        <f>SUMIF($C$2:$C$4819,$C3054,$P$2:$P7871)/SUMIF($C$2:$C$4819,$C3054,$L$2:$L$4819)</f>
        <v>0.3</v>
      </c>
    </row>
    <row r="3055" spans="1:17" hidden="1" x14ac:dyDescent="0.3">
      <c r="A3055" t="s">
        <v>11502</v>
      </c>
      <c r="B3055" t="s">
        <v>1187</v>
      </c>
      <c r="C3055" t="s">
        <v>1209</v>
      </c>
      <c r="D3055" t="s">
        <v>1214</v>
      </c>
      <c r="E3055" t="s">
        <v>1215</v>
      </c>
      <c r="F3055" t="s">
        <v>11513</v>
      </c>
      <c r="G3055" s="2">
        <v>33.996899999999997</v>
      </c>
      <c r="H3055" t="s">
        <v>11512</v>
      </c>
      <c r="I3055">
        <v>0.3</v>
      </c>
      <c r="K3055" s="3">
        <f t="shared" si="48"/>
        <v>0.3</v>
      </c>
      <c r="L3055" s="4">
        <v>360</v>
      </c>
      <c r="M3055">
        <v>27</v>
      </c>
      <c r="N3055" s="3">
        <v>9.8900000000000002E-2</v>
      </c>
      <c r="O3055" s="3">
        <v>9.3299999999999994E-2</v>
      </c>
      <c r="P3055" s="4">
        <f>$L3055*IF($J3055="",$I3055,VLOOKUP($J3055,margin_ranges!$E$5:$F$10,2,FALSE))</f>
        <v>108</v>
      </c>
      <c r="Q3055">
        <f>SUMIF($C$2:$C$4819,$C3055,$P$2:$P7872)/SUMIF($C$2:$C$4819,$C3055,$L$2:$L$4819)</f>
        <v>0.3</v>
      </c>
    </row>
    <row r="3056" spans="1:17" hidden="1" x14ac:dyDescent="0.3">
      <c r="A3056" t="s">
        <v>11502</v>
      </c>
      <c r="B3056" t="s">
        <v>1187</v>
      </c>
      <c r="C3056" t="s">
        <v>1209</v>
      </c>
      <c r="D3056" t="s">
        <v>1216</v>
      </c>
      <c r="E3056" t="s">
        <v>1217</v>
      </c>
      <c r="F3056" t="s">
        <v>11513</v>
      </c>
      <c r="G3056" s="2">
        <v>33.996899999999997</v>
      </c>
      <c r="H3056" t="s">
        <v>11512</v>
      </c>
      <c r="I3056">
        <v>0.3</v>
      </c>
      <c r="K3056" s="3">
        <f t="shared" si="48"/>
        <v>0.3</v>
      </c>
      <c r="L3056" s="4">
        <v>392</v>
      </c>
      <c r="M3056">
        <v>30</v>
      </c>
      <c r="N3056" s="3">
        <v>5.1400000000000001E-2</v>
      </c>
      <c r="O3056" s="3">
        <v>9.3299999999999994E-2</v>
      </c>
      <c r="P3056" s="4">
        <f>$L3056*IF($J3056="",$I3056,VLOOKUP($J3056,margin_ranges!$E$5:$F$10,2,FALSE))</f>
        <v>117.6</v>
      </c>
      <c r="Q3056">
        <f>SUMIF($C$2:$C$4819,$C3056,$P$2:$P7873)/SUMIF($C$2:$C$4819,$C3056,$L$2:$L$4819)</f>
        <v>0.3</v>
      </c>
    </row>
    <row r="3057" spans="1:17" hidden="1" x14ac:dyDescent="0.3">
      <c r="A3057" t="s">
        <v>11502</v>
      </c>
      <c r="B3057" t="s">
        <v>8005</v>
      </c>
      <c r="C3057" t="s">
        <v>8030</v>
      </c>
      <c r="D3057" t="s">
        <v>8031</v>
      </c>
      <c r="E3057" t="s">
        <v>8032</v>
      </c>
      <c r="F3057" t="s">
        <v>11511</v>
      </c>
      <c r="G3057" s="2">
        <v>30</v>
      </c>
      <c r="H3057" t="s">
        <v>11515</v>
      </c>
      <c r="I3057">
        <v>0.3</v>
      </c>
      <c r="K3057" s="3">
        <f t="shared" si="48"/>
        <v>0.3</v>
      </c>
      <c r="L3057" s="4">
        <v>14</v>
      </c>
      <c r="M3057">
        <v>100</v>
      </c>
      <c r="N3057" s="3">
        <v>6.5100000000000005E-2</v>
      </c>
      <c r="O3057" s="3">
        <v>6.5100000000000005E-2</v>
      </c>
      <c r="P3057" s="4">
        <f>$L3057*IF($J3057="",$I3057,VLOOKUP($J3057,margin_ranges!$E$5:$F$10,2,FALSE))</f>
        <v>4.2</v>
      </c>
      <c r="Q3057">
        <f>SUMIF($C$2:$C$4819,$C3057,$P$2:$P7874)/SUMIF($C$2:$C$4819,$C3057,$L$2:$L$4819)</f>
        <v>0.3</v>
      </c>
    </row>
    <row r="3058" spans="1:17" hidden="1" x14ac:dyDescent="0.3">
      <c r="A3058" t="s">
        <v>11502</v>
      </c>
      <c r="B3058" t="s">
        <v>5261</v>
      </c>
      <c r="C3058" t="s">
        <v>5283</v>
      </c>
      <c r="D3058" t="s">
        <v>5284</v>
      </c>
      <c r="E3058" t="s">
        <v>5285</v>
      </c>
      <c r="F3058" t="s">
        <v>11511</v>
      </c>
      <c r="G3058" s="2">
        <v>38.747900000000001</v>
      </c>
      <c r="H3058" t="s">
        <v>11515</v>
      </c>
      <c r="I3058">
        <v>0.3</v>
      </c>
      <c r="K3058" s="3">
        <f t="shared" si="48"/>
        <v>0.3</v>
      </c>
      <c r="L3058" s="4">
        <v>7</v>
      </c>
      <c r="M3058">
        <v>4</v>
      </c>
      <c r="N3058" s="3">
        <v>0.39360000000000001</v>
      </c>
      <c r="O3058" s="3">
        <v>0.34789999999999999</v>
      </c>
      <c r="P3058" s="4">
        <f>$L3058*IF($J3058="",$I3058,VLOOKUP($J3058,margin_ranges!$E$5:$F$10,2,FALSE))</f>
        <v>2.1</v>
      </c>
      <c r="Q3058">
        <f>SUMIF($C$2:$C$4819,$C3058,$P$2:$P7875)/SUMIF($C$2:$C$4819,$C3058,$L$2:$L$4819)</f>
        <v>0.3</v>
      </c>
    </row>
    <row r="3059" spans="1:17" hidden="1" x14ac:dyDescent="0.3">
      <c r="A3059" t="s">
        <v>11502</v>
      </c>
      <c r="B3059" t="s">
        <v>5261</v>
      </c>
      <c r="C3059" t="s">
        <v>5283</v>
      </c>
      <c r="D3059" t="s">
        <v>5286</v>
      </c>
      <c r="E3059" t="s">
        <v>5287</v>
      </c>
      <c r="F3059" t="s">
        <v>11511</v>
      </c>
      <c r="G3059" s="2">
        <v>38.747900000000001</v>
      </c>
      <c r="H3059" t="s">
        <v>11512</v>
      </c>
      <c r="I3059">
        <v>0.3</v>
      </c>
      <c r="K3059" s="3">
        <f t="shared" si="48"/>
        <v>0.3</v>
      </c>
      <c r="L3059" s="4">
        <v>13</v>
      </c>
      <c r="M3059">
        <v>7</v>
      </c>
      <c r="N3059" s="3">
        <v>0.34660000000000002</v>
      </c>
      <c r="O3059" s="3">
        <v>0.34789999999999999</v>
      </c>
      <c r="P3059" s="4">
        <f>$L3059*IF($J3059="",$I3059,VLOOKUP($J3059,margin_ranges!$E$5:$F$10,2,FALSE))</f>
        <v>3.9</v>
      </c>
      <c r="Q3059">
        <f>SUMIF($C$2:$C$4819,$C3059,$P$2:$P7876)/SUMIF($C$2:$C$4819,$C3059,$L$2:$L$4819)</f>
        <v>0.3</v>
      </c>
    </row>
    <row r="3060" spans="1:17" hidden="1" x14ac:dyDescent="0.3">
      <c r="A3060" t="s">
        <v>11502</v>
      </c>
      <c r="B3060" t="s">
        <v>5261</v>
      </c>
      <c r="C3060" t="s">
        <v>5283</v>
      </c>
      <c r="D3060" t="s">
        <v>5288</v>
      </c>
      <c r="E3060" t="s">
        <v>5289</v>
      </c>
      <c r="F3060" t="s">
        <v>11511</v>
      </c>
      <c r="G3060" s="2">
        <v>38.747900000000001</v>
      </c>
      <c r="H3060" t="s">
        <v>11512</v>
      </c>
      <c r="I3060">
        <v>0.3</v>
      </c>
      <c r="K3060" s="3">
        <f t="shared" si="48"/>
        <v>0.3</v>
      </c>
      <c r="L3060" s="4">
        <v>8</v>
      </c>
      <c r="M3060">
        <v>4</v>
      </c>
      <c r="N3060" s="3">
        <v>0.34889999999999999</v>
      </c>
      <c r="O3060" s="3">
        <v>0.34789999999999999</v>
      </c>
      <c r="P3060" s="4">
        <f>$L3060*IF($J3060="",$I3060,VLOOKUP($J3060,margin_ranges!$E$5:$F$10,2,FALSE))</f>
        <v>2.4</v>
      </c>
      <c r="Q3060">
        <f>SUMIF($C$2:$C$4819,$C3060,$P$2:$P7877)/SUMIF($C$2:$C$4819,$C3060,$L$2:$L$4819)</f>
        <v>0.3</v>
      </c>
    </row>
    <row r="3061" spans="1:17" hidden="1" x14ac:dyDescent="0.3">
      <c r="A3061" t="s">
        <v>11502</v>
      </c>
      <c r="B3061" t="s">
        <v>5261</v>
      </c>
      <c r="C3061" t="s">
        <v>5283</v>
      </c>
      <c r="D3061" t="s">
        <v>5290</v>
      </c>
      <c r="E3061" t="s">
        <v>5291</v>
      </c>
      <c r="F3061" t="s">
        <v>11511</v>
      </c>
      <c r="G3061" s="2">
        <v>38.747900000000001</v>
      </c>
      <c r="H3061" t="s">
        <v>11512</v>
      </c>
      <c r="I3061">
        <v>0.3</v>
      </c>
      <c r="K3061" s="3">
        <f t="shared" si="48"/>
        <v>0.3</v>
      </c>
      <c r="L3061" s="4">
        <v>67</v>
      </c>
      <c r="M3061">
        <v>36</v>
      </c>
      <c r="N3061" s="3">
        <v>0.34279999999999999</v>
      </c>
      <c r="O3061" s="3">
        <v>0.34789999999999999</v>
      </c>
      <c r="P3061" s="4">
        <f>$L3061*IF($J3061="",$I3061,VLOOKUP($J3061,margin_ranges!$E$5:$F$10,2,FALSE))</f>
        <v>20.099999999999998</v>
      </c>
      <c r="Q3061">
        <f>SUMIF($C$2:$C$4819,$C3061,$P$2:$P7878)/SUMIF($C$2:$C$4819,$C3061,$L$2:$L$4819)</f>
        <v>0.3</v>
      </c>
    </row>
    <row r="3062" spans="1:17" hidden="1" x14ac:dyDescent="0.3">
      <c r="A3062" t="s">
        <v>11502</v>
      </c>
      <c r="B3062" t="s">
        <v>5261</v>
      </c>
      <c r="C3062" t="s">
        <v>5283</v>
      </c>
      <c r="D3062" t="s">
        <v>5292</v>
      </c>
      <c r="E3062" t="s">
        <v>5293</v>
      </c>
      <c r="F3062" t="s">
        <v>11511</v>
      </c>
      <c r="G3062" s="2">
        <v>38.747900000000001</v>
      </c>
      <c r="H3062" t="s">
        <v>11512</v>
      </c>
      <c r="I3062">
        <v>0.3</v>
      </c>
      <c r="K3062" s="3">
        <f t="shared" si="48"/>
        <v>0.3</v>
      </c>
      <c r="L3062" s="4">
        <v>28</v>
      </c>
      <c r="M3062">
        <v>15</v>
      </c>
      <c r="N3062" s="3">
        <v>0.33760000000000001</v>
      </c>
      <c r="O3062" s="3">
        <v>0.34789999999999999</v>
      </c>
      <c r="P3062" s="4">
        <f>$L3062*IF($J3062="",$I3062,VLOOKUP($J3062,margin_ranges!$E$5:$F$10,2,FALSE))</f>
        <v>8.4</v>
      </c>
      <c r="Q3062">
        <f>SUMIF($C$2:$C$4819,$C3062,$P$2:$P7879)/SUMIF($C$2:$C$4819,$C3062,$L$2:$L$4819)</f>
        <v>0.3</v>
      </c>
    </row>
    <row r="3063" spans="1:17" hidden="1" x14ac:dyDescent="0.3">
      <c r="A3063" t="s">
        <v>11502</v>
      </c>
      <c r="B3063" t="s">
        <v>5261</v>
      </c>
      <c r="C3063" t="s">
        <v>5283</v>
      </c>
      <c r="D3063" t="s">
        <v>5294</v>
      </c>
      <c r="E3063" t="s">
        <v>5295</v>
      </c>
      <c r="F3063" t="s">
        <v>11511</v>
      </c>
      <c r="G3063" s="2">
        <v>38.747900000000001</v>
      </c>
      <c r="H3063" t="s">
        <v>11512</v>
      </c>
      <c r="I3063">
        <v>0.3</v>
      </c>
      <c r="K3063" s="3">
        <f t="shared" si="48"/>
        <v>0.3</v>
      </c>
      <c r="L3063" s="4">
        <v>57</v>
      </c>
      <c r="M3063">
        <v>31</v>
      </c>
      <c r="N3063" s="3">
        <v>0.35899999999999999</v>
      </c>
      <c r="O3063" s="3">
        <v>0.34789999999999999</v>
      </c>
      <c r="P3063" s="4">
        <f>$L3063*IF($J3063="",$I3063,VLOOKUP($J3063,margin_ranges!$E$5:$F$10,2,FALSE))</f>
        <v>17.099999999999998</v>
      </c>
      <c r="Q3063">
        <f>SUMIF($C$2:$C$4819,$C3063,$P$2:$P7880)/SUMIF($C$2:$C$4819,$C3063,$L$2:$L$4819)</f>
        <v>0.3</v>
      </c>
    </row>
    <row r="3064" spans="1:17" hidden="1" x14ac:dyDescent="0.3">
      <c r="A3064" t="s">
        <v>11502</v>
      </c>
      <c r="B3064" t="s">
        <v>69</v>
      </c>
      <c r="C3064" t="s">
        <v>76</v>
      </c>
      <c r="D3064" t="s">
        <v>77</v>
      </c>
      <c r="E3064" t="s">
        <v>78</v>
      </c>
      <c r="F3064" t="s">
        <v>11511</v>
      </c>
      <c r="G3064" s="2">
        <v>28.313700000000001</v>
      </c>
      <c r="H3064" t="s">
        <v>11512</v>
      </c>
      <c r="I3064">
        <v>0.3</v>
      </c>
      <c r="K3064" s="3">
        <f t="shared" si="48"/>
        <v>0.3</v>
      </c>
      <c r="L3064" s="4">
        <v>11</v>
      </c>
      <c r="M3064">
        <v>83</v>
      </c>
      <c r="N3064" s="3">
        <v>4.82E-2</v>
      </c>
      <c r="O3064" s="3">
        <v>4.8300000000000003E-2</v>
      </c>
      <c r="P3064" s="4">
        <f>$L3064*IF($J3064="",$I3064,VLOOKUP($J3064,margin_ranges!$E$5:$F$10,2,FALSE))</f>
        <v>3.3</v>
      </c>
      <c r="Q3064">
        <f>SUMIF($C$2:$C$4819,$C3064,$P$2:$P7881)/SUMIF($C$2:$C$4819,$C3064,$L$2:$L$4819)</f>
        <v>0.3</v>
      </c>
    </row>
    <row r="3065" spans="1:17" hidden="1" x14ac:dyDescent="0.3">
      <c r="A3065" t="s">
        <v>11502</v>
      </c>
      <c r="B3065" t="s">
        <v>7548</v>
      </c>
      <c r="C3065" t="s">
        <v>7549</v>
      </c>
      <c r="D3065" t="s">
        <v>7550</v>
      </c>
      <c r="E3065" t="s">
        <v>7551</v>
      </c>
      <c r="F3065" t="s">
        <v>11511</v>
      </c>
      <c r="G3065" s="2">
        <v>31.541699999999999</v>
      </c>
      <c r="H3065" t="s">
        <v>11512</v>
      </c>
      <c r="I3065">
        <v>0.3</v>
      </c>
      <c r="K3065" s="3">
        <f t="shared" si="48"/>
        <v>0.3</v>
      </c>
      <c r="L3065" s="4">
        <v>27</v>
      </c>
      <c r="M3065">
        <v>21</v>
      </c>
      <c r="N3065" s="3">
        <v>0.20619999999999999</v>
      </c>
      <c r="O3065" s="3">
        <v>0.22020000000000001</v>
      </c>
      <c r="P3065" s="4">
        <f>$L3065*IF($J3065="",$I3065,VLOOKUP($J3065,margin_ranges!$E$5:$F$10,2,FALSE))</f>
        <v>8.1</v>
      </c>
      <c r="Q3065">
        <f>SUMIF($C$2:$C$4819,$C3065,$P$2:$P7882)/SUMIF($C$2:$C$4819,$C3065,$L$2:$L$4819)</f>
        <v>0.3</v>
      </c>
    </row>
    <row r="3066" spans="1:17" hidden="1" x14ac:dyDescent="0.3">
      <c r="A3066" t="s">
        <v>11502</v>
      </c>
      <c r="B3066" t="s">
        <v>7548</v>
      </c>
      <c r="C3066" t="s">
        <v>7549</v>
      </c>
      <c r="D3066" t="s">
        <v>7552</v>
      </c>
      <c r="E3066" t="s">
        <v>7553</v>
      </c>
      <c r="F3066" t="s">
        <v>11511</v>
      </c>
      <c r="G3066" s="2">
        <v>31.541699999999999</v>
      </c>
      <c r="H3066" t="s">
        <v>11512</v>
      </c>
      <c r="I3066">
        <v>0.3</v>
      </c>
      <c r="K3066" s="3">
        <f t="shared" si="48"/>
        <v>0.3</v>
      </c>
      <c r="L3066" s="4">
        <v>40</v>
      </c>
      <c r="M3066">
        <v>32</v>
      </c>
      <c r="N3066" s="3">
        <v>0.2238</v>
      </c>
      <c r="O3066" s="3">
        <v>0.22020000000000001</v>
      </c>
      <c r="P3066" s="4">
        <f>$L3066*IF($J3066="",$I3066,VLOOKUP($J3066,margin_ranges!$E$5:$F$10,2,FALSE))</f>
        <v>12</v>
      </c>
      <c r="Q3066">
        <f>SUMIF($C$2:$C$4819,$C3066,$P$2:$P7883)/SUMIF($C$2:$C$4819,$C3066,$L$2:$L$4819)</f>
        <v>0.3</v>
      </c>
    </row>
    <row r="3067" spans="1:17" hidden="1" x14ac:dyDescent="0.3">
      <c r="A3067" t="s">
        <v>11502</v>
      </c>
      <c r="B3067" t="s">
        <v>7548</v>
      </c>
      <c r="C3067" t="s">
        <v>7549</v>
      </c>
      <c r="D3067" t="s">
        <v>7554</v>
      </c>
      <c r="E3067" t="s">
        <v>7555</v>
      </c>
      <c r="F3067" t="s">
        <v>11511</v>
      </c>
      <c r="G3067" s="2">
        <v>31.541699999999999</v>
      </c>
      <c r="H3067" t="s">
        <v>11512</v>
      </c>
      <c r="I3067">
        <v>0.3</v>
      </c>
      <c r="K3067" s="3">
        <f t="shared" si="48"/>
        <v>0.3</v>
      </c>
      <c r="L3067" s="4">
        <v>59</v>
      </c>
      <c r="M3067">
        <v>47</v>
      </c>
      <c r="N3067" s="3">
        <v>0.22470000000000001</v>
      </c>
      <c r="O3067" s="3">
        <v>0.22020000000000001</v>
      </c>
      <c r="P3067" s="4">
        <f>$L3067*IF($J3067="",$I3067,VLOOKUP($J3067,margin_ranges!$E$5:$F$10,2,FALSE))</f>
        <v>17.7</v>
      </c>
      <c r="Q3067">
        <f>SUMIF($C$2:$C$4819,$C3067,$P$2:$P7884)/SUMIF($C$2:$C$4819,$C3067,$L$2:$L$4819)</f>
        <v>0.3</v>
      </c>
    </row>
    <row r="3068" spans="1:17" hidden="1" x14ac:dyDescent="0.3">
      <c r="A3068" t="s">
        <v>11502</v>
      </c>
      <c r="B3068" t="s">
        <v>7556</v>
      </c>
      <c r="C3068" t="s">
        <v>7556</v>
      </c>
      <c r="D3068" t="s">
        <v>7557</v>
      </c>
      <c r="E3068" t="s">
        <v>7558</v>
      </c>
      <c r="F3068" t="s">
        <v>11513</v>
      </c>
      <c r="G3068" s="2">
        <v>27.584099999999999</v>
      </c>
      <c r="H3068" t="s">
        <v>11512</v>
      </c>
      <c r="I3068">
        <v>0.3</v>
      </c>
      <c r="K3068" s="3">
        <f t="shared" si="48"/>
        <v>0.30000000000000004</v>
      </c>
      <c r="L3068" s="4">
        <v>411</v>
      </c>
      <c r="M3068">
        <v>65</v>
      </c>
      <c r="N3068" s="3">
        <v>0.2306</v>
      </c>
      <c r="O3068" s="3">
        <v>0.17510000000000001</v>
      </c>
      <c r="P3068" s="4">
        <f>$L3068*IF($J3068="",$I3068,VLOOKUP($J3068,margin_ranges!$E$5:$F$10,2,FALSE))</f>
        <v>123.3</v>
      </c>
      <c r="Q3068">
        <f>SUMIF($C$2:$C$4819,$C3068,$P$2:$P7885)/SUMIF($C$2:$C$4819,$C3068,$L$2:$L$4819)</f>
        <v>0.30000000000000004</v>
      </c>
    </row>
    <row r="3069" spans="1:17" hidden="1" x14ac:dyDescent="0.3">
      <c r="A3069" t="s">
        <v>11502</v>
      </c>
      <c r="B3069" t="s">
        <v>7556</v>
      </c>
      <c r="C3069" t="s">
        <v>7556</v>
      </c>
      <c r="D3069" t="s">
        <v>7559</v>
      </c>
      <c r="E3069" t="s">
        <v>7560</v>
      </c>
      <c r="F3069" t="s">
        <v>11513</v>
      </c>
      <c r="G3069" s="2">
        <v>27.584099999999999</v>
      </c>
      <c r="H3069" t="s">
        <v>11515</v>
      </c>
      <c r="I3069">
        <v>0.3</v>
      </c>
      <c r="K3069" s="3">
        <f t="shared" si="48"/>
        <v>0.30000000000000004</v>
      </c>
      <c r="L3069" s="4">
        <v>225</v>
      </c>
      <c r="M3069">
        <v>35</v>
      </c>
      <c r="N3069" s="3">
        <v>0.1186</v>
      </c>
      <c r="O3069" s="3">
        <v>0.17510000000000001</v>
      </c>
      <c r="P3069" s="4">
        <f>$L3069*IF($J3069="",$I3069,VLOOKUP($J3069,margin_ranges!$E$5:$F$10,2,FALSE))</f>
        <v>67.5</v>
      </c>
      <c r="Q3069">
        <f>SUMIF($C$2:$C$4819,$C3069,$P$2:$P7886)/SUMIF($C$2:$C$4819,$C3069,$L$2:$L$4819)</f>
        <v>0.30000000000000004</v>
      </c>
    </row>
    <row r="3070" spans="1:17" hidden="1" x14ac:dyDescent="0.3">
      <c r="A3070" t="s">
        <v>11502</v>
      </c>
      <c r="B3070" t="s">
        <v>4581</v>
      </c>
      <c r="C3070" t="s">
        <v>4689</v>
      </c>
      <c r="D3070" t="s">
        <v>4690</v>
      </c>
      <c r="E3070" t="s">
        <v>4691</v>
      </c>
      <c r="F3070" t="s">
        <v>11513</v>
      </c>
      <c r="G3070" s="2">
        <v>29</v>
      </c>
      <c r="H3070" t="s">
        <v>11512</v>
      </c>
      <c r="I3070">
        <v>0.3</v>
      </c>
      <c r="K3070" s="3">
        <f t="shared" si="48"/>
        <v>0.3</v>
      </c>
      <c r="L3070" s="4">
        <v>91</v>
      </c>
      <c r="M3070">
        <v>100</v>
      </c>
      <c r="N3070" s="3">
        <v>2.2499999999999999E-2</v>
      </c>
      <c r="O3070" s="3">
        <v>2.2499999999999999E-2</v>
      </c>
      <c r="P3070" s="4">
        <f>$L3070*IF($J3070="",$I3070,VLOOKUP($J3070,margin_ranges!$E$5:$F$10,2,FALSE))</f>
        <v>27.3</v>
      </c>
      <c r="Q3070">
        <f>SUMIF($C$2:$C$4819,$C3070,$P$2:$P7887)/SUMIF($C$2:$C$4819,$C3070,$L$2:$L$4819)</f>
        <v>0.3</v>
      </c>
    </row>
    <row r="3071" spans="1:17" hidden="1" x14ac:dyDescent="0.3">
      <c r="A3071" t="s">
        <v>11502</v>
      </c>
      <c r="B3071" t="s">
        <v>7948</v>
      </c>
      <c r="C3071" t="s">
        <v>7949</v>
      </c>
      <c r="D3071" t="s">
        <v>7950</v>
      </c>
      <c r="E3071" t="s">
        <v>7951</v>
      </c>
      <c r="F3071" t="s">
        <v>11511</v>
      </c>
      <c r="G3071" s="2">
        <v>30</v>
      </c>
      <c r="H3071" t="s">
        <v>11515</v>
      </c>
      <c r="I3071">
        <v>0.3</v>
      </c>
      <c r="K3071" s="3">
        <f t="shared" si="48"/>
        <v>0.3</v>
      </c>
      <c r="L3071" s="4">
        <v>241</v>
      </c>
      <c r="M3071">
        <v>64</v>
      </c>
      <c r="N3071" s="3">
        <v>0.31319999999999998</v>
      </c>
      <c r="O3071" s="3">
        <v>0.28470000000000001</v>
      </c>
      <c r="P3071" s="4">
        <f>$L3071*IF($J3071="",$I3071,VLOOKUP($J3071,margin_ranges!$E$5:$F$10,2,FALSE))</f>
        <v>72.3</v>
      </c>
      <c r="Q3071">
        <f>SUMIF($C$2:$C$4819,$C3071,$P$2:$P7888)/SUMIF($C$2:$C$4819,$C3071,$L$2:$L$4819)</f>
        <v>0.3</v>
      </c>
    </row>
    <row r="3072" spans="1:17" hidden="1" x14ac:dyDescent="0.3">
      <c r="A3072" t="s">
        <v>11502</v>
      </c>
      <c r="B3072" t="s">
        <v>7948</v>
      </c>
      <c r="C3072" t="s">
        <v>7949</v>
      </c>
      <c r="D3072" t="s">
        <v>7952</v>
      </c>
      <c r="E3072" t="s">
        <v>7953</v>
      </c>
      <c r="F3072" t="s">
        <v>11511</v>
      </c>
      <c r="G3072" s="2">
        <v>30</v>
      </c>
      <c r="H3072" t="s">
        <v>11515</v>
      </c>
      <c r="I3072">
        <v>0.3</v>
      </c>
      <c r="K3072" s="3">
        <f t="shared" si="48"/>
        <v>0.3</v>
      </c>
      <c r="L3072" s="4">
        <v>135</v>
      </c>
      <c r="M3072">
        <v>36</v>
      </c>
      <c r="N3072" s="3">
        <v>0.2457</v>
      </c>
      <c r="O3072" s="3">
        <v>0.28470000000000001</v>
      </c>
      <c r="P3072" s="4">
        <f>$L3072*IF($J3072="",$I3072,VLOOKUP($J3072,margin_ranges!$E$5:$F$10,2,FALSE))</f>
        <v>40.5</v>
      </c>
      <c r="Q3072">
        <f>SUMIF($C$2:$C$4819,$C3072,$P$2:$P7889)/SUMIF($C$2:$C$4819,$C3072,$L$2:$L$4819)</f>
        <v>0.3</v>
      </c>
    </row>
    <row r="3073" spans="1:17" hidden="1" x14ac:dyDescent="0.3">
      <c r="A3073" t="s">
        <v>11502</v>
      </c>
      <c r="B3073" t="s">
        <v>9581</v>
      </c>
      <c r="C3073" t="s">
        <v>8396</v>
      </c>
      <c r="D3073" t="s">
        <v>9645</v>
      </c>
      <c r="E3073" t="s">
        <v>9646</v>
      </c>
      <c r="F3073" t="s">
        <v>11511</v>
      </c>
      <c r="G3073" s="2">
        <v>27.068999999999999</v>
      </c>
      <c r="H3073" t="s">
        <v>11516</v>
      </c>
      <c r="I3073">
        <v>0.43</v>
      </c>
      <c r="K3073" s="3">
        <f t="shared" si="48"/>
        <v>0.32819277108433736</v>
      </c>
      <c r="L3073" s="4">
        <v>36</v>
      </c>
      <c r="M3073">
        <v>41</v>
      </c>
      <c r="N3073" s="3">
        <v>3.4200000000000001E-2</v>
      </c>
      <c r="O3073" s="3">
        <v>2.9700000000000001E-2</v>
      </c>
      <c r="P3073" s="4">
        <f>$L3073*IF($J3073="",$I3073,VLOOKUP($J3073,margin_ranges!$E$5:$F$10,2,FALSE))</f>
        <v>15.48</v>
      </c>
      <c r="Q3073">
        <f>SUMIF($C$2:$C$4819,$C3073,$P$2:$P7890)/SUMIF($C$2:$C$4819,$C3073,$L$2:$L$4819)</f>
        <v>0.32819277108433736</v>
      </c>
    </row>
    <row r="3074" spans="1:17" hidden="1" x14ac:dyDescent="0.3">
      <c r="A3074" t="s">
        <v>11502</v>
      </c>
      <c r="B3074" t="s">
        <v>9581</v>
      </c>
      <c r="C3074" t="s">
        <v>8396</v>
      </c>
      <c r="D3074" t="s">
        <v>9647</v>
      </c>
      <c r="E3074" t="s">
        <v>9648</v>
      </c>
      <c r="F3074" t="s">
        <v>11511</v>
      </c>
      <c r="G3074" s="2">
        <v>27.068999999999999</v>
      </c>
      <c r="H3074" t="s">
        <v>11515</v>
      </c>
      <c r="I3074">
        <v>0.3</v>
      </c>
      <c r="K3074" s="3">
        <f t="shared" si="48"/>
        <v>0.32819277108433736</v>
      </c>
      <c r="L3074" s="4">
        <v>33</v>
      </c>
      <c r="M3074">
        <v>38</v>
      </c>
      <c r="N3074" s="3">
        <v>3.49E-2</v>
      </c>
      <c r="O3074" s="3">
        <v>2.9700000000000001E-2</v>
      </c>
      <c r="P3074" s="4">
        <f>$L3074*IF($J3074="",$I3074,VLOOKUP($J3074,margin_ranges!$E$5:$F$10,2,FALSE))</f>
        <v>9.9</v>
      </c>
      <c r="Q3074">
        <f>SUMIF($C$2:$C$4819,$C3074,$P$2:$P7891)/SUMIF($C$2:$C$4819,$C3074,$L$2:$L$4819)</f>
        <v>0.32819277108433736</v>
      </c>
    </row>
    <row r="3075" spans="1:17" hidden="1" x14ac:dyDescent="0.3">
      <c r="A3075" t="s">
        <v>11502</v>
      </c>
      <c r="B3075" t="s">
        <v>9581</v>
      </c>
      <c r="C3075" t="s">
        <v>8396</v>
      </c>
      <c r="D3075" t="s">
        <v>9649</v>
      </c>
      <c r="E3075" t="s">
        <v>9650</v>
      </c>
      <c r="F3075" t="s">
        <v>11511</v>
      </c>
      <c r="G3075" s="2">
        <v>27.068999999999999</v>
      </c>
      <c r="H3075" t="s">
        <v>11515</v>
      </c>
      <c r="I3075">
        <v>0.3</v>
      </c>
      <c r="K3075" s="3">
        <f t="shared" ref="K3075:K3138" si="49">Q3075</f>
        <v>0.32819277108433736</v>
      </c>
      <c r="L3075" s="4">
        <v>8</v>
      </c>
      <c r="M3075">
        <v>10</v>
      </c>
      <c r="N3075" s="3">
        <v>3.27E-2</v>
      </c>
      <c r="O3075" s="3">
        <v>2.9700000000000001E-2</v>
      </c>
      <c r="P3075" s="4">
        <f>$L3075*IF($J3075="",$I3075,VLOOKUP($J3075,margin_ranges!$E$5:$F$10,2,FALSE))</f>
        <v>2.4</v>
      </c>
      <c r="Q3075">
        <f>SUMIF($C$2:$C$4819,$C3075,$P$2:$P7892)/SUMIF($C$2:$C$4819,$C3075,$L$2:$L$4819)</f>
        <v>0.32819277108433736</v>
      </c>
    </row>
    <row r="3076" spans="1:17" hidden="1" x14ac:dyDescent="0.3">
      <c r="A3076" t="s">
        <v>11502</v>
      </c>
      <c r="B3076" t="s">
        <v>8256</v>
      </c>
      <c r="C3076" t="s">
        <v>8396</v>
      </c>
      <c r="D3076" t="s">
        <v>8397</v>
      </c>
      <c r="E3076" t="s">
        <v>8398</v>
      </c>
      <c r="F3076" t="s">
        <v>11511</v>
      </c>
      <c r="G3076" s="2">
        <v>29</v>
      </c>
      <c r="H3076" t="s">
        <v>11512</v>
      </c>
      <c r="I3076">
        <v>0.3</v>
      </c>
      <c r="K3076" s="3">
        <f t="shared" si="49"/>
        <v>0.32819277108433736</v>
      </c>
      <c r="L3076" s="4">
        <v>89</v>
      </c>
      <c r="M3076">
        <v>100</v>
      </c>
      <c r="N3076" s="3">
        <v>1.9099999999999999E-2</v>
      </c>
      <c r="O3076" s="3">
        <v>1.9099999999999999E-2</v>
      </c>
      <c r="P3076" s="4">
        <f>$L3076*IF($J3076="",$I3076,VLOOKUP($J3076,margin_ranges!$E$5:$F$10,2,FALSE))</f>
        <v>26.7</v>
      </c>
      <c r="Q3076">
        <f>SUMIF($C$2:$C$4819,$C3076,$P$2:$P7893)/SUMIF($C$2:$C$4819,$C3076,$L$2:$L$4819)</f>
        <v>0.32819277108433736</v>
      </c>
    </row>
    <row r="3077" spans="1:17" hidden="1" x14ac:dyDescent="0.3">
      <c r="A3077" t="s">
        <v>11502</v>
      </c>
      <c r="B3077" t="s">
        <v>2885</v>
      </c>
      <c r="C3077" t="s">
        <v>2886</v>
      </c>
      <c r="D3077" t="s">
        <v>2887</v>
      </c>
      <c r="E3077" t="s">
        <v>2888</v>
      </c>
      <c r="F3077" t="s">
        <v>11511</v>
      </c>
      <c r="G3077" s="2">
        <v>27.783200000000001</v>
      </c>
      <c r="H3077" t="s">
        <v>11512</v>
      </c>
      <c r="I3077">
        <v>0.3</v>
      </c>
      <c r="K3077" s="3">
        <f t="shared" si="49"/>
        <v>0.3</v>
      </c>
      <c r="L3077" s="4">
        <v>233</v>
      </c>
      <c r="M3077">
        <v>43</v>
      </c>
      <c r="N3077" s="3">
        <v>0.19769999999999999</v>
      </c>
      <c r="O3077" s="3">
        <v>0.15679999999999999</v>
      </c>
      <c r="P3077" s="4">
        <f>$L3077*IF($J3077="",$I3077,VLOOKUP($J3077,margin_ranges!$E$5:$F$10,2,FALSE))</f>
        <v>69.899999999999991</v>
      </c>
      <c r="Q3077">
        <f>SUMIF($C$2:$C$4819,$C3077,$P$2:$P7894)/SUMIF($C$2:$C$4819,$C3077,$L$2:$L$4819)</f>
        <v>0.3</v>
      </c>
    </row>
    <row r="3078" spans="1:17" hidden="1" x14ac:dyDescent="0.3">
      <c r="A3078" t="s">
        <v>11502</v>
      </c>
      <c r="B3078" t="s">
        <v>2885</v>
      </c>
      <c r="C3078" t="s">
        <v>2886</v>
      </c>
      <c r="D3078" t="s">
        <v>2889</v>
      </c>
      <c r="E3078" t="s">
        <v>2890</v>
      </c>
      <c r="F3078" t="s">
        <v>11511</v>
      </c>
      <c r="G3078" s="2">
        <v>27.783200000000001</v>
      </c>
      <c r="H3078" t="s">
        <v>11512</v>
      </c>
      <c r="I3078">
        <v>0.3</v>
      </c>
      <c r="K3078" s="3">
        <f t="shared" si="49"/>
        <v>0.3</v>
      </c>
      <c r="L3078" s="4">
        <v>179</v>
      </c>
      <c r="M3078">
        <v>33</v>
      </c>
      <c r="N3078" s="3">
        <v>0.1658</v>
      </c>
      <c r="O3078" s="3">
        <v>0.15679999999999999</v>
      </c>
      <c r="P3078" s="4">
        <f>$L3078*IF($J3078="",$I3078,VLOOKUP($J3078,margin_ranges!$E$5:$F$10,2,FALSE))</f>
        <v>53.699999999999996</v>
      </c>
      <c r="Q3078">
        <f>SUMIF($C$2:$C$4819,$C3078,$P$2:$P7895)/SUMIF($C$2:$C$4819,$C3078,$L$2:$L$4819)</f>
        <v>0.3</v>
      </c>
    </row>
    <row r="3079" spans="1:17" hidden="1" x14ac:dyDescent="0.3">
      <c r="A3079" t="s">
        <v>11502</v>
      </c>
      <c r="B3079" t="s">
        <v>2885</v>
      </c>
      <c r="C3079" t="s">
        <v>2886</v>
      </c>
      <c r="D3079" t="s">
        <v>2891</v>
      </c>
      <c r="E3079" t="s">
        <v>2892</v>
      </c>
      <c r="F3079" t="s">
        <v>11511</v>
      </c>
      <c r="G3079" s="2">
        <v>27.783200000000001</v>
      </c>
      <c r="H3079" t="s">
        <v>11512</v>
      </c>
      <c r="I3079">
        <v>0.3</v>
      </c>
      <c r="K3079" s="3">
        <f t="shared" si="49"/>
        <v>0.3</v>
      </c>
      <c r="L3079" s="4">
        <v>127</v>
      </c>
      <c r="M3079">
        <v>23</v>
      </c>
      <c r="N3079" s="3">
        <v>0.10970000000000001</v>
      </c>
      <c r="O3079" s="3">
        <v>0.15679999999999999</v>
      </c>
      <c r="P3079" s="4">
        <f>$L3079*IF($J3079="",$I3079,VLOOKUP($J3079,margin_ranges!$E$5:$F$10,2,FALSE))</f>
        <v>38.1</v>
      </c>
      <c r="Q3079">
        <f>SUMIF($C$2:$C$4819,$C3079,$P$2:$P7896)/SUMIF($C$2:$C$4819,$C3079,$L$2:$L$4819)</f>
        <v>0.3</v>
      </c>
    </row>
    <row r="3080" spans="1:17" hidden="1" x14ac:dyDescent="0.3">
      <c r="A3080" t="s">
        <v>11502</v>
      </c>
      <c r="B3080" t="s">
        <v>1360</v>
      </c>
      <c r="C3080" t="s">
        <v>2066</v>
      </c>
      <c r="D3080" t="s">
        <v>2067</v>
      </c>
      <c r="E3080" t="s">
        <v>2068</v>
      </c>
      <c r="F3080" t="s">
        <v>11511</v>
      </c>
      <c r="G3080" s="2">
        <v>26.735800000000001</v>
      </c>
      <c r="H3080" t="s">
        <v>11515</v>
      </c>
      <c r="I3080">
        <v>0.3</v>
      </c>
      <c r="K3080" s="3">
        <f t="shared" si="49"/>
        <v>0.3</v>
      </c>
      <c r="L3080" s="4">
        <v>22</v>
      </c>
      <c r="M3080">
        <v>15</v>
      </c>
      <c r="N3080" s="3">
        <v>0.30640000000000001</v>
      </c>
      <c r="O3080" s="3">
        <v>0.45879999999999999</v>
      </c>
      <c r="P3080" s="4">
        <f>$L3080*IF($J3080="",$I3080,VLOOKUP($J3080,margin_ranges!$E$5:$F$10,2,FALSE))</f>
        <v>6.6</v>
      </c>
      <c r="Q3080">
        <f>SUMIF($C$2:$C$4819,$C3080,$P$2:$P7897)/SUMIF($C$2:$C$4819,$C3080,$L$2:$L$4819)</f>
        <v>0.3</v>
      </c>
    </row>
    <row r="3081" spans="1:17" hidden="1" x14ac:dyDescent="0.3">
      <c r="A3081" t="s">
        <v>11502</v>
      </c>
      <c r="B3081" t="s">
        <v>1360</v>
      </c>
      <c r="C3081" t="s">
        <v>2066</v>
      </c>
      <c r="D3081" t="s">
        <v>2069</v>
      </c>
      <c r="E3081" t="s">
        <v>2070</v>
      </c>
      <c r="F3081" t="s">
        <v>11511</v>
      </c>
      <c r="G3081" s="2">
        <v>26.735800000000001</v>
      </c>
      <c r="H3081" t="s">
        <v>11515</v>
      </c>
      <c r="I3081">
        <v>0.3</v>
      </c>
      <c r="K3081" s="3">
        <f t="shared" si="49"/>
        <v>0.3</v>
      </c>
      <c r="L3081" s="4">
        <v>27</v>
      </c>
      <c r="M3081">
        <v>18</v>
      </c>
      <c r="N3081" s="3">
        <v>0.61860000000000004</v>
      </c>
      <c r="O3081" s="3">
        <v>0.45879999999999999</v>
      </c>
      <c r="P3081" s="4">
        <f>$L3081*IF($J3081="",$I3081,VLOOKUP($J3081,margin_ranges!$E$5:$F$10,2,FALSE))</f>
        <v>8.1</v>
      </c>
      <c r="Q3081">
        <f>SUMIF($C$2:$C$4819,$C3081,$P$2:$P7898)/SUMIF($C$2:$C$4819,$C3081,$L$2:$L$4819)</f>
        <v>0.3</v>
      </c>
    </row>
    <row r="3082" spans="1:17" hidden="1" x14ac:dyDescent="0.3">
      <c r="A3082" t="s">
        <v>11502</v>
      </c>
      <c r="B3082" t="s">
        <v>1360</v>
      </c>
      <c r="C3082" t="s">
        <v>2066</v>
      </c>
      <c r="D3082" t="s">
        <v>2071</v>
      </c>
      <c r="E3082" t="s">
        <v>2072</v>
      </c>
      <c r="F3082" t="s">
        <v>11511</v>
      </c>
      <c r="G3082" s="2">
        <v>26.735800000000001</v>
      </c>
      <c r="H3082" t="s">
        <v>11515</v>
      </c>
      <c r="I3082">
        <v>0.3</v>
      </c>
      <c r="K3082" s="3">
        <f t="shared" si="49"/>
        <v>0.3</v>
      </c>
      <c r="L3082" s="4">
        <v>14</v>
      </c>
      <c r="M3082">
        <v>9</v>
      </c>
      <c r="N3082" s="3">
        <v>0.28029999999999999</v>
      </c>
      <c r="O3082" s="3">
        <v>0.45879999999999999</v>
      </c>
      <c r="P3082" s="4">
        <f>$L3082*IF($J3082="",$I3082,VLOOKUP($J3082,margin_ranges!$E$5:$F$10,2,FALSE))</f>
        <v>4.2</v>
      </c>
      <c r="Q3082">
        <f>SUMIF($C$2:$C$4819,$C3082,$P$2:$P7899)/SUMIF($C$2:$C$4819,$C3082,$L$2:$L$4819)</f>
        <v>0.3</v>
      </c>
    </row>
    <row r="3083" spans="1:17" hidden="1" x14ac:dyDescent="0.3">
      <c r="A3083" t="s">
        <v>11502</v>
      </c>
      <c r="B3083" t="s">
        <v>1360</v>
      </c>
      <c r="C3083" t="s">
        <v>2066</v>
      </c>
      <c r="D3083" t="s">
        <v>2073</v>
      </c>
      <c r="E3083" t="s">
        <v>2074</v>
      </c>
      <c r="F3083" t="s">
        <v>11511</v>
      </c>
      <c r="G3083" s="2">
        <v>26.735800000000001</v>
      </c>
      <c r="H3083" t="s">
        <v>11515</v>
      </c>
      <c r="I3083">
        <v>0.3</v>
      </c>
      <c r="K3083" s="3">
        <f t="shared" si="49"/>
        <v>0.3</v>
      </c>
      <c r="L3083" s="4">
        <v>85</v>
      </c>
      <c r="M3083">
        <v>57</v>
      </c>
      <c r="N3083" s="3">
        <v>0.54369999999999996</v>
      </c>
      <c r="O3083" s="3">
        <v>0.45879999999999999</v>
      </c>
      <c r="P3083" s="4">
        <f>$L3083*IF($J3083="",$I3083,VLOOKUP($J3083,margin_ranges!$E$5:$F$10,2,FALSE))</f>
        <v>25.5</v>
      </c>
      <c r="Q3083">
        <f>SUMIF($C$2:$C$4819,$C3083,$P$2:$P7900)/SUMIF($C$2:$C$4819,$C3083,$L$2:$L$4819)</f>
        <v>0.3</v>
      </c>
    </row>
    <row r="3084" spans="1:17" hidden="1" x14ac:dyDescent="0.3">
      <c r="A3084" t="s">
        <v>11502</v>
      </c>
      <c r="B3084" t="s">
        <v>5261</v>
      </c>
      <c r="C3084" t="s">
        <v>5296</v>
      </c>
      <c r="D3084" t="s">
        <v>5297</v>
      </c>
      <c r="E3084" t="s">
        <v>5298</v>
      </c>
      <c r="F3084" t="s">
        <v>11511</v>
      </c>
      <c r="G3084" s="2">
        <v>37.679499999999997</v>
      </c>
      <c r="H3084" t="s">
        <v>11512</v>
      </c>
      <c r="I3084">
        <v>0.3</v>
      </c>
      <c r="K3084" s="3">
        <f t="shared" si="49"/>
        <v>0.3</v>
      </c>
      <c r="L3084" s="4">
        <v>8</v>
      </c>
      <c r="M3084">
        <v>78</v>
      </c>
      <c r="N3084" s="3">
        <v>0.23880000000000001</v>
      </c>
      <c r="O3084" s="3">
        <v>0.2064</v>
      </c>
      <c r="P3084" s="4">
        <f>$L3084*IF($J3084="",$I3084,VLOOKUP($J3084,margin_ranges!$E$5:$F$10,2,FALSE))</f>
        <v>2.4</v>
      </c>
      <c r="Q3084">
        <f>SUMIF($C$2:$C$4819,$C3084,$P$2:$P7901)/SUMIF($C$2:$C$4819,$C3084,$L$2:$L$4819)</f>
        <v>0.3</v>
      </c>
    </row>
    <row r="3085" spans="1:17" hidden="1" x14ac:dyDescent="0.3">
      <c r="A3085" t="s">
        <v>11502</v>
      </c>
      <c r="B3085" t="s">
        <v>8184</v>
      </c>
      <c r="C3085" t="s">
        <v>8198</v>
      </c>
      <c r="D3085" s="1" t="s">
        <v>8199</v>
      </c>
      <c r="E3085" t="s">
        <v>8200</v>
      </c>
      <c r="F3085" t="s">
        <v>11513</v>
      </c>
      <c r="G3085" s="2">
        <v>25.495100000000001</v>
      </c>
      <c r="H3085" t="s">
        <v>11515</v>
      </c>
      <c r="I3085">
        <v>0.3</v>
      </c>
      <c r="K3085" s="3">
        <f t="shared" si="49"/>
        <v>0.3</v>
      </c>
      <c r="L3085" s="4">
        <v>213</v>
      </c>
      <c r="M3085">
        <v>68</v>
      </c>
      <c r="N3085" s="3">
        <v>0.1729</v>
      </c>
      <c r="O3085" s="3">
        <v>0.1618</v>
      </c>
      <c r="P3085" s="4">
        <f>$L3085*IF($J3085="",$I3085,VLOOKUP($J3085,margin_ranges!$E$5:$F$10,2,FALSE))</f>
        <v>63.9</v>
      </c>
      <c r="Q3085">
        <f>SUMIF($C$2:$C$4819,$C3085,$P$2:$P7902)/SUMIF($C$2:$C$4819,$C3085,$L$2:$L$4819)</f>
        <v>0.3</v>
      </c>
    </row>
    <row r="3086" spans="1:17" hidden="1" x14ac:dyDescent="0.3">
      <c r="A3086" t="s">
        <v>11502</v>
      </c>
      <c r="B3086" t="s">
        <v>8184</v>
      </c>
      <c r="C3086" t="s">
        <v>8198</v>
      </c>
      <c r="D3086" t="s">
        <v>8201</v>
      </c>
      <c r="E3086" t="s">
        <v>8202</v>
      </c>
      <c r="F3086" t="s">
        <v>11511</v>
      </c>
      <c r="G3086" s="2">
        <v>25.495100000000001</v>
      </c>
      <c r="H3086" t="s">
        <v>11515</v>
      </c>
      <c r="I3086">
        <v>0.3</v>
      </c>
      <c r="K3086" s="3">
        <f t="shared" si="49"/>
        <v>0.3</v>
      </c>
      <c r="L3086" s="4">
        <v>63</v>
      </c>
      <c r="M3086">
        <v>20</v>
      </c>
      <c r="N3086" s="3">
        <v>0.14910000000000001</v>
      </c>
      <c r="O3086" s="3">
        <v>0.1618</v>
      </c>
      <c r="P3086" s="4">
        <f>$L3086*IF($J3086="",$I3086,VLOOKUP($J3086,margin_ranges!$E$5:$F$10,2,FALSE))</f>
        <v>18.899999999999999</v>
      </c>
      <c r="Q3086">
        <f>SUMIF($C$2:$C$4819,$C3086,$P$2:$P7903)/SUMIF($C$2:$C$4819,$C3086,$L$2:$L$4819)</f>
        <v>0.3</v>
      </c>
    </row>
    <row r="3087" spans="1:17" hidden="1" x14ac:dyDescent="0.3">
      <c r="A3087" t="s">
        <v>11502</v>
      </c>
      <c r="B3087" t="s">
        <v>8184</v>
      </c>
      <c r="C3087" t="s">
        <v>8198</v>
      </c>
      <c r="D3087" t="s">
        <v>8203</v>
      </c>
      <c r="E3087" t="s">
        <v>8204</v>
      </c>
      <c r="F3087" t="s">
        <v>11511</v>
      </c>
      <c r="G3087" s="2">
        <v>25.495100000000001</v>
      </c>
      <c r="H3087" t="s">
        <v>11512</v>
      </c>
      <c r="I3087">
        <v>0.3</v>
      </c>
      <c r="K3087" s="3">
        <f t="shared" si="49"/>
        <v>0.3</v>
      </c>
      <c r="L3087" s="4">
        <v>39</v>
      </c>
      <c r="M3087">
        <v>12</v>
      </c>
      <c r="N3087" s="3">
        <v>0.12970000000000001</v>
      </c>
      <c r="O3087" s="3">
        <v>0.1618</v>
      </c>
      <c r="P3087" s="4">
        <f>$L3087*IF($J3087="",$I3087,VLOOKUP($J3087,margin_ranges!$E$5:$F$10,2,FALSE))</f>
        <v>11.7</v>
      </c>
      <c r="Q3087">
        <f>SUMIF($C$2:$C$4819,$C3087,$P$2:$P7904)/SUMIF($C$2:$C$4819,$C3087,$L$2:$L$4819)</f>
        <v>0.3</v>
      </c>
    </row>
    <row r="3088" spans="1:17" hidden="1" x14ac:dyDescent="0.3">
      <c r="A3088" t="s">
        <v>11502</v>
      </c>
      <c r="B3088" t="s">
        <v>7975</v>
      </c>
      <c r="C3088" t="s">
        <v>7976</v>
      </c>
      <c r="D3088" t="s">
        <v>7977</v>
      </c>
      <c r="E3088" t="s">
        <v>7978</v>
      </c>
      <c r="F3088" t="s">
        <v>11511</v>
      </c>
      <c r="G3088" s="2">
        <v>27.349900000000002</v>
      </c>
      <c r="H3088" t="s">
        <v>11512</v>
      </c>
      <c r="I3088">
        <v>0.3</v>
      </c>
      <c r="K3088" s="3">
        <f t="shared" si="49"/>
        <v>0.30000000000000004</v>
      </c>
      <c r="L3088" s="4">
        <v>89</v>
      </c>
      <c r="M3088">
        <v>41</v>
      </c>
      <c r="N3088" s="3">
        <v>0.43120000000000003</v>
      </c>
      <c r="O3088" s="3">
        <v>0.43719999999999998</v>
      </c>
      <c r="P3088" s="4">
        <f>$L3088*IF($J3088="",$I3088,VLOOKUP($J3088,margin_ranges!$E$5:$F$10,2,FALSE))</f>
        <v>26.7</v>
      </c>
      <c r="Q3088">
        <f>SUMIF($C$2:$C$4819,$C3088,$P$2:$P7905)/SUMIF($C$2:$C$4819,$C3088,$L$2:$L$4819)</f>
        <v>0.30000000000000004</v>
      </c>
    </row>
    <row r="3089" spans="1:17" hidden="1" x14ac:dyDescent="0.3">
      <c r="A3089" t="s">
        <v>11502</v>
      </c>
      <c r="B3089" t="s">
        <v>7975</v>
      </c>
      <c r="C3089" t="s">
        <v>7976</v>
      </c>
      <c r="D3089" t="s">
        <v>7979</v>
      </c>
      <c r="E3089" t="s">
        <v>7980</v>
      </c>
      <c r="F3089" t="s">
        <v>11511</v>
      </c>
      <c r="G3089" s="2">
        <v>27.349900000000002</v>
      </c>
      <c r="H3089" t="s">
        <v>11512</v>
      </c>
      <c r="I3089">
        <v>0.3</v>
      </c>
      <c r="K3089" s="3">
        <f t="shared" si="49"/>
        <v>0.30000000000000004</v>
      </c>
      <c r="L3089" s="4">
        <v>65</v>
      </c>
      <c r="M3089">
        <v>30</v>
      </c>
      <c r="N3089" s="3">
        <v>0.37909999999999999</v>
      </c>
      <c r="O3089" s="3">
        <v>0.43719999999999998</v>
      </c>
      <c r="P3089" s="4">
        <f>$L3089*IF($J3089="",$I3089,VLOOKUP($J3089,margin_ranges!$E$5:$F$10,2,FALSE))</f>
        <v>19.5</v>
      </c>
      <c r="Q3089">
        <f>SUMIF($C$2:$C$4819,$C3089,$P$2:$P7906)/SUMIF($C$2:$C$4819,$C3089,$L$2:$L$4819)</f>
        <v>0.30000000000000004</v>
      </c>
    </row>
    <row r="3090" spans="1:17" hidden="1" x14ac:dyDescent="0.3">
      <c r="A3090" t="s">
        <v>11502</v>
      </c>
      <c r="B3090" t="s">
        <v>7981</v>
      </c>
      <c r="C3090" t="s">
        <v>7982</v>
      </c>
      <c r="D3090" t="s">
        <v>7983</v>
      </c>
      <c r="E3090" t="s">
        <v>7984</v>
      </c>
      <c r="F3090" t="s">
        <v>11511</v>
      </c>
      <c r="G3090" s="2">
        <v>31.2438</v>
      </c>
      <c r="H3090" t="s">
        <v>11512</v>
      </c>
      <c r="I3090">
        <v>0.3</v>
      </c>
      <c r="K3090" s="3">
        <f t="shared" si="49"/>
        <v>0.3</v>
      </c>
      <c r="L3090" s="4">
        <v>250</v>
      </c>
      <c r="M3090">
        <v>5</v>
      </c>
      <c r="N3090" s="3">
        <v>0.14299999999999999</v>
      </c>
      <c r="O3090" s="3">
        <v>0.3115</v>
      </c>
      <c r="P3090" s="4">
        <f>$L3090*IF($J3090="",$I3090,VLOOKUP($J3090,margin_ranges!$E$5:$F$10,2,FALSE))</f>
        <v>75</v>
      </c>
      <c r="Q3090">
        <f>SUMIF($C$2:$C$4819,$C3090,$P$2:$P7907)/SUMIF($C$2:$C$4819,$C3090,$L$2:$L$4819)</f>
        <v>0.3</v>
      </c>
    </row>
    <row r="3091" spans="1:17" hidden="1" x14ac:dyDescent="0.3">
      <c r="A3091" t="s">
        <v>11502</v>
      </c>
      <c r="B3091" t="s">
        <v>7981</v>
      </c>
      <c r="C3091" t="s">
        <v>7982</v>
      </c>
      <c r="D3091" t="s">
        <v>7985</v>
      </c>
      <c r="E3091" t="s">
        <v>7986</v>
      </c>
      <c r="F3091" t="s">
        <v>11511</v>
      </c>
      <c r="G3091" s="2">
        <v>31.2438</v>
      </c>
      <c r="H3091" t="s">
        <v>11512</v>
      </c>
      <c r="I3091">
        <v>0.3</v>
      </c>
      <c r="K3091" s="3">
        <f t="shared" si="49"/>
        <v>0.3</v>
      </c>
      <c r="L3091" s="4">
        <v>194</v>
      </c>
      <c r="M3091">
        <v>4</v>
      </c>
      <c r="N3091" s="3">
        <v>0.33779999999999999</v>
      </c>
      <c r="O3091" s="3">
        <v>0.3115</v>
      </c>
      <c r="P3091" s="4">
        <f>$L3091*IF($J3091="",$I3091,VLOOKUP($J3091,margin_ranges!$E$5:$F$10,2,FALSE))</f>
        <v>58.199999999999996</v>
      </c>
      <c r="Q3091">
        <f>SUMIF($C$2:$C$4819,$C3091,$P$2:$P7908)/SUMIF($C$2:$C$4819,$C3091,$L$2:$L$4819)</f>
        <v>0.3</v>
      </c>
    </row>
    <row r="3092" spans="1:17" hidden="1" x14ac:dyDescent="0.3">
      <c r="A3092" t="s">
        <v>11502</v>
      </c>
      <c r="B3092" t="s">
        <v>7981</v>
      </c>
      <c r="C3092" t="s">
        <v>7982</v>
      </c>
      <c r="D3092" t="s">
        <v>7987</v>
      </c>
      <c r="E3092" t="s">
        <v>7988</v>
      </c>
      <c r="F3092" t="s">
        <v>11513</v>
      </c>
      <c r="G3092" s="2">
        <v>31.2438</v>
      </c>
      <c r="H3092" t="s">
        <v>11512</v>
      </c>
      <c r="I3092">
        <v>0.3</v>
      </c>
      <c r="K3092" s="3">
        <f t="shared" si="49"/>
        <v>0.3</v>
      </c>
      <c r="L3092" s="4">
        <v>2490</v>
      </c>
      <c r="M3092">
        <v>46</v>
      </c>
      <c r="N3092" s="3">
        <v>0.29149999999999998</v>
      </c>
      <c r="O3092" s="3">
        <v>0.3115</v>
      </c>
      <c r="P3092" s="4">
        <f>$L3092*IF($J3092="",$I3092,VLOOKUP($J3092,margin_ranges!$E$5:$F$10,2,FALSE))</f>
        <v>747</v>
      </c>
      <c r="Q3092">
        <f>SUMIF($C$2:$C$4819,$C3092,$P$2:$P7909)/SUMIF($C$2:$C$4819,$C3092,$L$2:$L$4819)</f>
        <v>0.3</v>
      </c>
    </row>
    <row r="3093" spans="1:17" hidden="1" x14ac:dyDescent="0.3">
      <c r="A3093" t="s">
        <v>11502</v>
      </c>
      <c r="B3093" t="s">
        <v>7981</v>
      </c>
      <c r="C3093" t="s">
        <v>7982</v>
      </c>
      <c r="D3093" t="s">
        <v>7989</v>
      </c>
      <c r="E3093" t="s">
        <v>7990</v>
      </c>
      <c r="F3093" t="s">
        <v>11513</v>
      </c>
      <c r="G3093" s="2">
        <v>31.2438</v>
      </c>
      <c r="H3093" t="s">
        <v>11512</v>
      </c>
      <c r="I3093">
        <v>0.3</v>
      </c>
      <c r="K3093" s="3">
        <f t="shared" si="49"/>
        <v>0.3</v>
      </c>
      <c r="L3093" s="4">
        <v>944</v>
      </c>
      <c r="M3093">
        <v>17</v>
      </c>
      <c r="N3093" s="3">
        <v>0.39100000000000001</v>
      </c>
      <c r="O3093" s="3">
        <v>0.3115</v>
      </c>
      <c r="P3093" s="4">
        <f>$L3093*IF($J3093="",$I3093,VLOOKUP($J3093,margin_ranges!$E$5:$F$10,2,FALSE))</f>
        <v>283.2</v>
      </c>
      <c r="Q3093">
        <f>SUMIF($C$2:$C$4819,$C3093,$P$2:$P7910)/SUMIF($C$2:$C$4819,$C3093,$L$2:$L$4819)</f>
        <v>0.3</v>
      </c>
    </row>
    <row r="3094" spans="1:17" hidden="1" x14ac:dyDescent="0.3">
      <c r="A3094" t="s">
        <v>11502</v>
      </c>
      <c r="B3094" t="s">
        <v>7981</v>
      </c>
      <c r="C3094" t="s">
        <v>7982</v>
      </c>
      <c r="D3094" t="s">
        <v>7991</v>
      </c>
      <c r="E3094" t="s">
        <v>7992</v>
      </c>
      <c r="F3094" t="s">
        <v>11511</v>
      </c>
      <c r="G3094" s="2">
        <v>31.2438</v>
      </c>
      <c r="H3094" t="s">
        <v>11512</v>
      </c>
      <c r="I3094">
        <v>0.3</v>
      </c>
      <c r="K3094" s="3">
        <f t="shared" si="49"/>
        <v>0.3</v>
      </c>
      <c r="L3094" s="4">
        <v>299</v>
      </c>
      <c r="M3094">
        <v>6</v>
      </c>
      <c r="N3094" s="3">
        <v>0.12820000000000001</v>
      </c>
      <c r="O3094" s="3">
        <v>0.3115</v>
      </c>
      <c r="P3094" s="4">
        <f>$L3094*IF($J3094="",$I3094,VLOOKUP($J3094,margin_ranges!$E$5:$F$10,2,FALSE))</f>
        <v>89.7</v>
      </c>
      <c r="Q3094">
        <f>SUMIF($C$2:$C$4819,$C3094,$P$2:$P7911)/SUMIF($C$2:$C$4819,$C3094,$L$2:$L$4819)</f>
        <v>0.3</v>
      </c>
    </row>
    <row r="3095" spans="1:17" hidden="1" x14ac:dyDescent="0.3">
      <c r="A3095" t="s">
        <v>11502</v>
      </c>
      <c r="B3095" t="s">
        <v>7981</v>
      </c>
      <c r="C3095" t="s">
        <v>7982</v>
      </c>
      <c r="D3095" t="s">
        <v>7993</v>
      </c>
      <c r="E3095" t="s">
        <v>7994</v>
      </c>
      <c r="F3095" t="s">
        <v>11513</v>
      </c>
      <c r="G3095" s="2">
        <v>31.2438</v>
      </c>
      <c r="H3095" t="s">
        <v>11512</v>
      </c>
      <c r="I3095">
        <v>0.3</v>
      </c>
      <c r="K3095" s="3">
        <f t="shared" si="49"/>
        <v>0.3</v>
      </c>
      <c r="L3095" s="4">
        <v>1122</v>
      </c>
      <c r="M3095">
        <v>21</v>
      </c>
      <c r="N3095" s="3">
        <v>0.44409999999999999</v>
      </c>
      <c r="O3095" s="3">
        <v>0.3115</v>
      </c>
      <c r="P3095" s="4">
        <f>$L3095*IF($J3095="",$I3095,VLOOKUP($J3095,margin_ranges!$E$5:$F$10,2,FALSE))</f>
        <v>336.59999999999997</v>
      </c>
      <c r="Q3095">
        <f>SUMIF($C$2:$C$4819,$C3095,$P$2:$P7912)/SUMIF($C$2:$C$4819,$C3095,$L$2:$L$4819)</f>
        <v>0.3</v>
      </c>
    </row>
    <row r="3096" spans="1:17" hidden="1" x14ac:dyDescent="0.3">
      <c r="A3096" t="s">
        <v>11502</v>
      </c>
      <c r="B3096" t="s">
        <v>7981</v>
      </c>
      <c r="C3096" t="s">
        <v>7982</v>
      </c>
      <c r="D3096" t="s">
        <v>7995</v>
      </c>
      <c r="E3096" t="s">
        <v>7996</v>
      </c>
      <c r="F3096" t="s">
        <v>11513</v>
      </c>
      <c r="G3096" s="2">
        <v>31.2438</v>
      </c>
      <c r="H3096" t="s">
        <v>11512</v>
      </c>
      <c r="I3096">
        <v>0.3</v>
      </c>
      <c r="K3096" s="3">
        <f t="shared" si="49"/>
        <v>0.3</v>
      </c>
      <c r="L3096" s="4">
        <v>96</v>
      </c>
      <c r="M3096">
        <v>2</v>
      </c>
      <c r="N3096" s="3">
        <v>0.1643</v>
      </c>
      <c r="O3096" s="3">
        <v>0.3115</v>
      </c>
      <c r="P3096" s="4">
        <f>$L3096*IF($J3096="",$I3096,VLOOKUP($J3096,margin_ranges!$E$5:$F$10,2,FALSE))</f>
        <v>28.799999999999997</v>
      </c>
      <c r="Q3096">
        <f>SUMIF($C$2:$C$4819,$C3096,$P$2:$P7913)/SUMIF($C$2:$C$4819,$C3096,$L$2:$L$4819)</f>
        <v>0.3</v>
      </c>
    </row>
    <row r="3097" spans="1:17" hidden="1" x14ac:dyDescent="0.3">
      <c r="A3097" t="s">
        <v>11502</v>
      </c>
      <c r="B3097" t="s">
        <v>4817</v>
      </c>
      <c r="C3097" t="s">
        <v>4889</v>
      </c>
      <c r="D3097" t="s">
        <v>4890</v>
      </c>
      <c r="E3097" t="s">
        <v>4891</v>
      </c>
      <c r="F3097" t="s">
        <v>11511</v>
      </c>
      <c r="G3097" s="2">
        <v>33.372700000000002</v>
      </c>
      <c r="H3097" t="s">
        <v>11512</v>
      </c>
      <c r="I3097">
        <v>0.3</v>
      </c>
      <c r="K3097" s="3">
        <f t="shared" si="49"/>
        <v>0.3</v>
      </c>
      <c r="L3097" s="4">
        <v>10</v>
      </c>
      <c r="M3097">
        <v>4</v>
      </c>
      <c r="N3097" s="3">
        <v>0.30669999999999997</v>
      </c>
      <c r="O3097" s="3">
        <v>0.2215</v>
      </c>
      <c r="P3097" s="4">
        <f>$L3097*IF($J3097="",$I3097,VLOOKUP($J3097,margin_ranges!$E$5:$F$10,2,FALSE))</f>
        <v>3</v>
      </c>
      <c r="Q3097">
        <f>SUMIF($C$2:$C$4819,$C3097,$P$2:$P7914)/SUMIF($C$2:$C$4819,$C3097,$L$2:$L$4819)</f>
        <v>0.3</v>
      </c>
    </row>
    <row r="3098" spans="1:17" hidden="1" x14ac:dyDescent="0.3">
      <c r="A3098" t="s">
        <v>11502</v>
      </c>
      <c r="B3098" t="s">
        <v>4817</v>
      </c>
      <c r="C3098" t="s">
        <v>4889</v>
      </c>
      <c r="D3098" t="s">
        <v>4892</v>
      </c>
      <c r="E3098" t="s">
        <v>4893</v>
      </c>
      <c r="F3098" t="s">
        <v>11511</v>
      </c>
      <c r="G3098" s="2">
        <v>33.372700000000002</v>
      </c>
      <c r="H3098" t="s">
        <v>11512</v>
      </c>
      <c r="I3098">
        <v>0.3</v>
      </c>
      <c r="K3098" s="3">
        <f t="shared" si="49"/>
        <v>0.3</v>
      </c>
      <c r="L3098" s="4">
        <v>71</v>
      </c>
      <c r="M3098">
        <v>32</v>
      </c>
      <c r="N3098" s="3">
        <v>0.29959999999999998</v>
      </c>
      <c r="O3098" s="3">
        <v>0.2215</v>
      </c>
      <c r="P3098" s="4">
        <f>$L3098*IF($J3098="",$I3098,VLOOKUP($J3098,margin_ranges!$E$5:$F$10,2,FALSE))</f>
        <v>21.3</v>
      </c>
      <c r="Q3098">
        <f>SUMIF($C$2:$C$4819,$C3098,$P$2:$P7915)/SUMIF($C$2:$C$4819,$C3098,$L$2:$L$4819)</f>
        <v>0.3</v>
      </c>
    </row>
    <row r="3099" spans="1:17" hidden="1" x14ac:dyDescent="0.3">
      <c r="A3099" t="s">
        <v>11502</v>
      </c>
      <c r="B3099" t="s">
        <v>4817</v>
      </c>
      <c r="C3099" t="s">
        <v>4889</v>
      </c>
      <c r="D3099" t="s">
        <v>4894</v>
      </c>
      <c r="E3099" t="s">
        <v>4895</v>
      </c>
      <c r="F3099" t="s">
        <v>11511</v>
      </c>
      <c r="G3099" s="2">
        <v>33.372700000000002</v>
      </c>
      <c r="H3099" t="s">
        <v>11512</v>
      </c>
      <c r="I3099">
        <v>0.3</v>
      </c>
      <c r="K3099" s="3">
        <f t="shared" si="49"/>
        <v>0.3</v>
      </c>
      <c r="L3099" s="4">
        <v>26</v>
      </c>
      <c r="M3099">
        <v>12</v>
      </c>
      <c r="N3099" s="3">
        <v>0.13350000000000001</v>
      </c>
      <c r="O3099" s="3">
        <v>0.2215</v>
      </c>
      <c r="P3099" s="4">
        <f>$L3099*IF($J3099="",$I3099,VLOOKUP($J3099,margin_ranges!$E$5:$F$10,2,FALSE))</f>
        <v>7.8</v>
      </c>
      <c r="Q3099">
        <f>SUMIF($C$2:$C$4819,$C3099,$P$2:$P7916)/SUMIF($C$2:$C$4819,$C3099,$L$2:$L$4819)</f>
        <v>0.3</v>
      </c>
    </row>
    <row r="3100" spans="1:17" hidden="1" x14ac:dyDescent="0.3">
      <c r="A3100" t="s">
        <v>11502</v>
      </c>
      <c r="B3100" t="s">
        <v>4817</v>
      </c>
      <c r="C3100" t="s">
        <v>4889</v>
      </c>
      <c r="D3100" t="s">
        <v>4896</v>
      </c>
      <c r="E3100" t="s">
        <v>4897</v>
      </c>
      <c r="F3100" t="s">
        <v>11511</v>
      </c>
      <c r="G3100" s="2">
        <v>33.372700000000002</v>
      </c>
      <c r="H3100" t="s">
        <v>11512</v>
      </c>
      <c r="I3100">
        <v>0.3</v>
      </c>
      <c r="K3100" s="3">
        <f t="shared" si="49"/>
        <v>0.3</v>
      </c>
      <c r="L3100" s="4">
        <v>71</v>
      </c>
      <c r="M3100">
        <v>32</v>
      </c>
      <c r="N3100" s="3">
        <v>0.2273</v>
      </c>
      <c r="O3100" s="3">
        <v>0.2215</v>
      </c>
      <c r="P3100" s="4">
        <f>$L3100*IF($J3100="",$I3100,VLOOKUP($J3100,margin_ranges!$E$5:$F$10,2,FALSE))</f>
        <v>21.3</v>
      </c>
      <c r="Q3100">
        <f>SUMIF($C$2:$C$4819,$C3100,$P$2:$P7917)/SUMIF($C$2:$C$4819,$C3100,$L$2:$L$4819)</f>
        <v>0.3</v>
      </c>
    </row>
    <row r="3101" spans="1:17" hidden="1" x14ac:dyDescent="0.3">
      <c r="A3101" t="s">
        <v>11502</v>
      </c>
      <c r="B3101" t="s">
        <v>4817</v>
      </c>
      <c r="C3101" t="s">
        <v>4889</v>
      </c>
      <c r="D3101" t="s">
        <v>4898</v>
      </c>
      <c r="E3101" t="s">
        <v>4899</v>
      </c>
      <c r="F3101" t="s">
        <v>11511</v>
      </c>
      <c r="G3101" s="2">
        <v>33.372700000000002</v>
      </c>
      <c r="H3101" t="s">
        <v>11512</v>
      </c>
      <c r="I3101">
        <v>0.3</v>
      </c>
      <c r="K3101" s="3">
        <f t="shared" si="49"/>
        <v>0.3</v>
      </c>
      <c r="L3101" s="4">
        <v>10</v>
      </c>
      <c r="M3101">
        <v>4</v>
      </c>
      <c r="N3101" s="3">
        <v>0.30769999999999997</v>
      </c>
      <c r="O3101" s="3">
        <v>0.2215</v>
      </c>
      <c r="P3101" s="4">
        <f>$L3101*IF($J3101="",$I3101,VLOOKUP($J3101,margin_ranges!$E$5:$F$10,2,FALSE))</f>
        <v>3</v>
      </c>
      <c r="Q3101">
        <f>SUMIF($C$2:$C$4819,$C3101,$P$2:$P7918)/SUMIF($C$2:$C$4819,$C3101,$L$2:$L$4819)</f>
        <v>0.3</v>
      </c>
    </row>
    <row r="3102" spans="1:17" hidden="1" x14ac:dyDescent="0.3">
      <c r="A3102" t="s">
        <v>11502</v>
      </c>
      <c r="B3102" t="s">
        <v>4817</v>
      </c>
      <c r="C3102" t="s">
        <v>4889</v>
      </c>
      <c r="D3102" t="s">
        <v>4900</v>
      </c>
      <c r="E3102" t="s">
        <v>4901</v>
      </c>
      <c r="F3102" t="s">
        <v>11511</v>
      </c>
      <c r="G3102" s="2">
        <v>33.372700000000002</v>
      </c>
      <c r="H3102" t="s">
        <v>11512</v>
      </c>
      <c r="I3102">
        <v>0.3</v>
      </c>
      <c r="K3102" s="3">
        <f t="shared" si="49"/>
        <v>0.3</v>
      </c>
      <c r="L3102" s="4">
        <v>31</v>
      </c>
      <c r="M3102">
        <v>14</v>
      </c>
      <c r="N3102" s="3">
        <v>0.14380000000000001</v>
      </c>
      <c r="O3102" s="3">
        <v>0.2215</v>
      </c>
      <c r="P3102" s="4">
        <f>$L3102*IF($J3102="",$I3102,VLOOKUP($J3102,margin_ranges!$E$5:$F$10,2,FALSE))</f>
        <v>9.2999999999999989</v>
      </c>
      <c r="Q3102">
        <f>SUMIF($C$2:$C$4819,$C3102,$P$2:$P7919)/SUMIF($C$2:$C$4819,$C3102,$L$2:$L$4819)</f>
        <v>0.3</v>
      </c>
    </row>
    <row r="3103" spans="1:17" hidden="1" x14ac:dyDescent="0.3">
      <c r="A3103" t="s">
        <v>11502</v>
      </c>
      <c r="B3103" t="s">
        <v>4581</v>
      </c>
      <c r="C3103" t="s">
        <v>4692</v>
      </c>
      <c r="D3103" t="s">
        <v>4693</v>
      </c>
      <c r="E3103" t="s">
        <v>4694</v>
      </c>
      <c r="F3103" t="s">
        <v>11513</v>
      </c>
      <c r="G3103" s="2">
        <v>24.205200000000001</v>
      </c>
      <c r="H3103" t="s">
        <v>11512</v>
      </c>
      <c r="I3103">
        <v>0.3</v>
      </c>
      <c r="K3103" s="3">
        <f t="shared" si="49"/>
        <v>0.3</v>
      </c>
      <c r="L3103" s="4">
        <v>156</v>
      </c>
      <c r="M3103">
        <v>4</v>
      </c>
      <c r="N3103" s="3">
        <v>5.33E-2</v>
      </c>
      <c r="O3103" s="3">
        <v>0.53290000000000004</v>
      </c>
      <c r="P3103" s="4">
        <f>$L3103*IF($J3103="",$I3103,VLOOKUP($J3103,margin_ranges!$E$5:$F$10,2,FALSE))</f>
        <v>46.8</v>
      </c>
      <c r="Q3103">
        <f>SUMIF($C$2:$C$4819,$C3103,$P$2:$P7920)/SUMIF($C$2:$C$4819,$C3103,$L$2:$L$4819)</f>
        <v>0.3</v>
      </c>
    </row>
    <row r="3104" spans="1:17" hidden="1" x14ac:dyDescent="0.3">
      <c r="A3104" t="s">
        <v>11502</v>
      </c>
      <c r="B3104" t="s">
        <v>4581</v>
      </c>
      <c r="C3104" t="s">
        <v>4692</v>
      </c>
      <c r="D3104" t="s">
        <v>4695</v>
      </c>
      <c r="E3104" t="s">
        <v>4696</v>
      </c>
      <c r="F3104" t="s">
        <v>11513</v>
      </c>
      <c r="G3104" s="2">
        <v>24.205200000000001</v>
      </c>
      <c r="H3104" t="s">
        <v>11515</v>
      </c>
      <c r="I3104">
        <v>0.3</v>
      </c>
      <c r="K3104" s="3">
        <f t="shared" si="49"/>
        <v>0.3</v>
      </c>
      <c r="L3104" s="4">
        <v>3654</v>
      </c>
      <c r="M3104">
        <v>96</v>
      </c>
      <c r="N3104" s="3">
        <v>0.73980000000000001</v>
      </c>
      <c r="O3104" s="3">
        <v>0.53290000000000004</v>
      </c>
      <c r="P3104" s="4">
        <f>$L3104*IF($J3104="",$I3104,VLOOKUP($J3104,margin_ranges!$E$5:$F$10,2,FALSE))</f>
        <v>1096.2</v>
      </c>
      <c r="Q3104">
        <f>SUMIF($C$2:$C$4819,$C3104,$P$2:$P7921)/SUMIF($C$2:$C$4819,$C3104,$L$2:$L$4819)</f>
        <v>0.3</v>
      </c>
    </row>
    <row r="3105" spans="1:17" hidden="1" x14ac:dyDescent="0.3">
      <c r="A3105" t="s">
        <v>11502</v>
      </c>
      <c r="B3105" t="s">
        <v>7997</v>
      </c>
      <c r="C3105" t="s">
        <v>7998</v>
      </c>
      <c r="D3105" t="s">
        <v>7999</v>
      </c>
      <c r="E3105" t="s">
        <v>8000</v>
      </c>
      <c r="F3105" t="s">
        <v>11511</v>
      </c>
      <c r="G3105" s="2">
        <v>34</v>
      </c>
      <c r="H3105" t="s">
        <v>11512</v>
      </c>
      <c r="I3105">
        <v>0.3</v>
      </c>
      <c r="K3105" s="3">
        <f t="shared" si="49"/>
        <v>0.3</v>
      </c>
      <c r="L3105" s="4">
        <v>8</v>
      </c>
      <c r="M3105">
        <v>31</v>
      </c>
      <c r="N3105" s="3">
        <v>0.54149999999999998</v>
      </c>
      <c r="O3105" s="3">
        <v>0.4677</v>
      </c>
      <c r="P3105" s="4">
        <f>$L3105*IF($J3105="",$I3105,VLOOKUP($J3105,margin_ranges!$E$5:$F$10,2,FALSE))</f>
        <v>2.4</v>
      </c>
      <c r="Q3105">
        <f>SUMIF($C$2:$C$4819,$C3105,$P$2:$P7922)/SUMIF($C$2:$C$4819,$C3105,$L$2:$L$4819)</f>
        <v>0.3</v>
      </c>
    </row>
    <row r="3106" spans="1:17" hidden="1" x14ac:dyDescent="0.3">
      <c r="A3106" t="s">
        <v>11502</v>
      </c>
      <c r="B3106" t="s">
        <v>7997</v>
      </c>
      <c r="C3106" t="s">
        <v>7998</v>
      </c>
      <c r="D3106" t="s">
        <v>8001</v>
      </c>
      <c r="E3106" t="s">
        <v>8002</v>
      </c>
      <c r="F3106" t="s">
        <v>11511</v>
      </c>
      <c r="G3106" s="2">
        <v>34</v>
      </c>
      <c r="H3106" t="s">
        <v>11512</v>
      </c>
      <c r="I3106">
        <v>0.3</v>
      </c>
      <c r="K3106" s="3">
        <f t="shared" si="49"/>
        <v>0.3</v>
      </c>
      <c r="L3106" s="4">
        <v>7</v>
      </c>
      <c r="M3106">
        <v>29</v>
      </c>
      <c r="N3106" s="3">
        <v>0.43440000000000001</v>
      </c>
      <c r="O3106" s="3">
        <v>0.4677</v>
      </c>
      <c r="P3106" s="4">
        <f>$L3106*IF($J3106="",$I3106,VLOOKUP($J3106,margin_ranges!$E$5:$F$10,2,FALSE))</f>
        <v>2.1</v>
      </c>
      <c r="Q3106">
        <f>SUMIF($C$2:$C$4819,$C3106,$P$2:$P7923)/SUMIF($C$2:$C$4819,$C3106,$L$2:$L$4819)</f>
        <v>0.3</v>
      </c>
    </row>
    <row r="3107" spans="1:17" hidden="1" x14ac:dyDescent="0.3">
      <c r="A3107" t="s">
        <v>11502</v>
      </c>
      <c r="B3107" t="s">
        <v>7997</v>
      </c>
      <c r="C3107" t="s">
        <v>7998</v>
      </c>
      <c r="D3107" t="s">
        <v>8003</v>
      </c>
      <c r="E3107" t="s">
        <v>8004</v>
      </c>
      <c r="F3107" t="s">
        <v>11511</v>
      </c>
      <c r="G3107" s="2">
        <v>34</v>
      </c>
      <c r="H3107" t="s">
        <v>11512</v>
      </c>
      <c r="I3107">
        <v>0.3</v>
      </c>
      <c r="K3107" s="3">
        <f t="shared" si="49"/>
        <v>0.3</v>
      </c>
      <c r="L3107" s="4">
        <v>7</v>
      </c>
      <c r="M3107">
        <v>30</v>
      </c>
      <c r="N3107" s="3">
        <v>0.46789999999999998</v>
      </c>
      <c r="O3107" s="3">
        <v>0.4677</v>
      </c>
      <c r="P3107" s="4">
        <f>$L3107*IF($J3107="",$I3107,VLOOKUP($J3107,margin_ranges!$E$5:$F$10,2,FALSE))</f>
        <v>2.1</v>
      </c>
      <c r="Q3107">
        <f>SUMIF($C$2:$C$4819,$C3107,$P$2:$P7924)/SUMIF($C$2:$C$4819,$C3107,$L$2:$L$4819)</f>
        <v>0.3</v>
      </c>
    </row>
    <row r="3108" spans="1:17" hidden="1" x14ac:dyDescent="0.3">
      <c r="A3108" t="s">
        <v>11502</v>
      </c>
      <c r="B3108" t="s">
        <v>1360</v>
      </c>
      <c r="C3108" t="s">
        <v>2075</v>
      </c>
      <c r="D3108" t="s">
        <v>2076</v>
      </c>
      <c r="E3108" t="s">
        <v>2077</v>
      </c>
      <c r="F3108" t="s">
        <v>11511</v>
      </c>
      <c r="G3108" s="2">
        <v>29</v>
      </c>
      <c r="H3108" t="s">
        <v>11512</v>
      </c>
      <c r="I3108">
        <v>0.3</v>
      </c>
      <c r="K3108" s="3">
        <f t="shared" si="49"/>
        <v>0.3</v>
      </c>
      <c r="L3108" s="4">
        <v>30</v>
      </c>
      <c r="M3108">
        <v>100</v>
      </c>
      <c r="N3108" s="3">
        <v>0.46850000000000003</v>
      </c>
      <c r="O3108" s="3">
        <v>0.46850000000000003</v>
      </c>
      <c r="P3108" s="4">
        <f>$L3108*IF($J3108="",$I3108,VLOOKUP($J3108,margin_ranges!$E$5:$F$10,2,FALSE))</f>
        <v>9</v>
      </c>
      <c r="Q3108">
        <f>SUMIF($C$2:$C$4819,$C3108,$P$2:$P7925)/SUMIF($C$2:$C$4819,$C3108,$L$2:$L$4819)</f>
        <v>0.3</v>
      </c>
    </row>
    <row r="3109" spans="1:17" hidden="1" x14ac:dyDescent="0.3">
      <c r="A3109" t="s">
        <v>11502</v>
      </c>
      <c r="B3109" t="s">
        <v>8036</v>
      </c>
      <c r="C3109" t="s">
        <v>8037</v>
      </c>
      <c r="D3109" t="s">
        <v>8038</v>
      </c>
      <c r="E3109" t="s">
        <v>8039</v>
      </c>
      <c r="F3109" t="s">
        <v>11513</v>
      </c>
      <c r="G3109" s="2">
        <v>27.732399999999998</v>
      </c>
      <c r="H3109" t="s">
        <v>11515</v>
      </c>
      <c r="I3109">
        <v>0.3</v>
      </c>
      <c r="K3109" s="3">
        <f t="shared" si="49"/>
        <v>0.3</v>
      </c>
      <c r="L3109" s="4">
        <v>148</v>
      </c>
      <c r="M3109">
        <v>55</v>
      </c>
      <c r="N3109" s="3">
        <v>0.41470000000000001</v>
      </c>
      <c r="O3109" s="3">
        <v>0.38040000000000002</v>
      </c>
      <c r="P3109" s="4">
        <f>$L3109*IF($J3109="",$I3109,VLOOKUP($J3109,margin_ranges!$E$5:$F$10,2,FALSE))</f>
        <v>44.4</v>
      </c>
      <c r="Q3109">
        <f>SUMIF($C$2:$C$4819,$C3109,$P$2:$P7926)/SUMIF($C$2:$C$4819,$C3109,$L$2:$L$4819)</f>
        <v>0.3</v>
      </c>
    </row>
    <row r="3110" spans="1:17" hidden="1" x14ac:dyDescent="0.3">
      <c r="A3110" t="s">
        <v>11502</v>
      </c>
      <c r="B3110" t="s">
        <v>8036</v>
      </c>
      <c r="C3110" t="s">
        <v>8037</v>
      </c>
      <c r="D3110" t="s">
        <v>8040</v>
      </c>
      <c r="E3110" t="s">
        <v>8041</v>
      </c>
      <c r="F3110" t="s">
        <v>11513</v>
      </c>
      <c r="G3110" s="2">
        <v>27.732399999999998</v>
      </c>
      <c r="H3110" t="s">
        <v>11515</v>
      </c>
      <c r="I3110">
        <v>0.3</v>
      </c>
      <c r="K3110" s="3">
        <f t="shared" si="49"/>
        <v>0.3</v>
      </c>
      <c r="L3110" s="4">
        <v>123</v>
      </c>
      <c r="M3110">
        <v>45</v>
      </c>
      <c r="N3110" s="3">
        <v>0.31659999999999999</v>
      </c>
      <c r="O3110" s="3">
        <v>0.38040000000000002</v>
      </c>
      <c r="P3110" s="4">
        <f>$L3110*IF($J3110="",$I3110,VLOOKUP($J3110,margin_ranges!$E$5:$F$10,2,FALSE))</f>
        <v>36.9</v>
      </c>
      <c r="Q3110">
        <f>SUMIF($C$2:$C$4819,$C3110,$P$2:$P7927)/SUMIF($C$2:$C$4819,$C3110,$L$2:$L$4819)</f>
        <v>0.3</v>
      </c>
    </row>
    <row r="3111" spans="1:17" hidden="1" x14ac:dyDescent="0.3">
      <c r="A3111" t="s">
        <v>11502</v>
      </c>
      <c r="B3111" t="s">
        <v>8042</v>
      </c>
      <c r="C3111" t="s">
        <v>8043</v>
      </c>
      <c r="D3111" s="1" t="s">
        <v>8044</v>
      </c>
      <c r="E3111" t="s">
        <v>8045</v>
      </c>
      <c r="F3111" t="s">
        <v>11513</v>
      </c>
      <c r="G3111" s="2">
        <v>31.453900000000001</v>
      </c>
      <c r="H3111" t="s">
        <v>11515</v>
      </c>
      <c r="I3111">
        <v>0.3</v>
      </c>
      <c r="K3111" s="3">
        <f t="shared" si="49"/>
        <v>0.29999999999999993</v>
      </c>
      <c r="L3111" s="4">
        <v>489</v>
      </c>
      <c r="M3111">
        <v>29</v>
      </c>
      <c r="N3111" s="3">
        <v>0.10050000000000001</v>
      </c>
      <c r="O3111" s="3">
        <v>0.1318</v>
      </c>
      <c r="P3111" s="4">
        <f>$L3111*IF($J3111="",$I3111,VLOOKUP($J3111,margin_ranges!$E$5:$F$10,2,FALSE))</f>
        <v>146.69999999999999</v>
      </c>
      <c r="Q3111">
        <f>SUMIF($C$2:$C$4819,$C3111,$P$2:$P7928)/SUMIF($C$2:$C$4819,$C3111,$L$2:$L$4819)</f>
        <v>0.29999999999999993</v>
      </c>
    </row>
    <row r="3112" spans="1:17" hidden="1" x14ac:dyDescent="0.3">
      <c r="A3112" t="s">
        <v>11502</v>
      </c>
      <c r="B3112" t="s">
        <v>8042</v>
      </c>
      <c r="C3112" t="s">
        <v>8043</v>
      </c>
      <c r="D3112" t="s">
        <v>8046</v>
      </c>
      <c r="E3112" t="s">
        <v>8047</v>
      </c>
      <c r="F3112" t="s">
        <v>11513</v>
      </c>
      <c r="G3112" s="2">
        <v>31.453900000000001</v>
      </c>
      <c r="H3112" t="s">
        <v>11512</v>
      </c>
      <c r="I3112">
        <v>0.3</v>
      </c>
      <c r="K3112" s="3">
        <f t="shared" si="49"/>
        <v>0.29999999999999993</v>
      </c>
      <c r="L3112" s="4">
        <v>353</v>
      </c>
      <c r="M3112">
        <v>21</v>
      </c>
      <c r="N3112" s="3">
        <v>9.0700000000000003E-2</v>
      </c>
      <c r="O3112" s="3">
        <v>0.1318</v>
      </c>
      <c r="P3112" s="4">
        <f>$L3112*IF($J3112="",$I3112,VLOOKUP($J3112,margin_ranges!$E$5:$F$10,2,FALSE))</f>
        <v>105.89999999999999</v>
      </c>
      <c r="Q3112">
        <f>SUMIF($C$2:$C$4819,$C3112,$P$2:$P7929)/SUMIF($C$2:$C$4819,$C3112,$L$2:$L$4819)</f>
        <v>0.29999999999999993</v>
      </c>
    </row>
    <row r="3113" spans="1:17" hidden="1" x14ac:dyDescent="0.3">
      <c r="A3113" t="s">
        <v>11502</v>
      </c>
      <c r="B3113" t="s">
        <v>8042</v>
      </c>
      <c r="C3113" t="s">
        <v>8043</v>
      </c>
      <c r="D3113" t="s">
        <v>8048</v>
      </c>
      <c r="E3113" t="s">
        <v>8049</v>
      </c>
      <c r="F3113" t="s">
        <v>11513</v>
      </c>
      <c r="G3113" s="2">
        <v>31.453900000000001</v>
      </c>
      <c r="H3113" t="s">
        <v>11512</v>
      </c>
      <c r="I3113">
        <v>0.3</v>
      </c>
      <c r="K3113" s="3">
        <f t="shared" si="49"/>
        <v>0.29999999999999993</v>
      </c>
      <c r="L3113" s="4">
        <v>279</v>
      </c>
      <c r="M3113">
        <v>17</v>
      </c>
      <c r="N3113" s="3">
        <v>0.2014</v>
      </c>
      <c r="O3113" s="3">
        <v>0.1318</v>
      </c>
      <c r="P3113" s="4">
        <f>$L3113*IF($J3113="",$I3113,VLOOKUP($J3113,margin_ranges!$E$5:$F$10,2,FALSE))</f>
        <v>83.7</v>
      </c>
      <c r="Q3113">
        <f>SUMIF($C$2:$C$4819,$C3113,$P$2:$P7930)/SUMIF($C$2:$C$4819,$C3113,$L$2:$L$4819)</f>
        <v>0.29999999999999993</v>
      </c>
    </row>
    <row r="3114" spans="1:17" hidden="1" x14ac:dyDescent="0.3">
      <c r="A3114" t="s">
        <v>11502</v>
      </c>
      <c r="B3114" t="s">
        <v>8042</v>
      </c>
      <c r="C3114" t="s">
        <v>8043</v>
      </c>
      <c r="D3114" t="s">
        <v>8050</v>
      </c>
      <c r="E3114" t="s">
        <v>8051</v>
      </c>
      <c r="F3114" t="s">
        <v>11511</v>
      </c>
      <c r="G3114" s="2">
        <v>31.453900000000001</v>
      </c>
      <c r="H3114" t="s">
        <v>11515</v>
      </c>
      <c r="I3114">
        <v>0.3</v>
      </c>
      <c r="K3114" s="3">
        <f t="shared" si="49"/>
        <v>0.29999999999999993</v>
      </c>
      <c r="L3114" s="4">
        <v>221</v>
      </c>
      <c r="M3114">
        <v>13</v>
      </c>
      <c r="N3114" s="3">
        <v>0.2339</v>
      </c>
      <c r="O3114" s="3">
        <v>0.1318</v>
      </c>
      <c r="P3114" s="4">
        <f>$L3114*IF($J3114="",$I3114,VLOOKUP($J3114,margin_ranges!$E$5:$F$10,2,FALSE))</f>
        <v>66.3</v>
      </c>
      <c r="Q3114">
        <f>SUMIF($C$2:$C$4819,$C3114,$P$2:$P7931)/SUMIF($C$2:$C$4819,$C3114,$L$2:$L$4819)</f>
        <v>0.29999999999999993</v>
      </c>
    </row>
    <row r="3115" spans="1:17" hidden="1" x14ac:dyDescent="0.3">
      <c r="A3115" t="s">
        <v>11502</v>
      </c>
      <c r="B3115" t="s">
        <v>8042</v>
      </c>
      <c r="C3115" t="s">
        <v>8043</v>
      </c>
      <c r="D3115" t="s">
        <v>8052</v>
      </c>
      <c r="E3115" t="s">
        <v>8053</v>
      </c>
      <c r="F3115" t="s">
        <v>11513</v>
      </c>
      <c r="G3115" s="2">
        <v>31.453900000000001</v>
      </c>
      <c r="H3115" t="s">
        <v>11515</v>
      </c>
      <c r="I3115">
        <v>0.3</v>
      </c>
      <c r="K3115" s="3">
        <f t="shared" si="49"/>
        <v>0.29999999999999993</v>
      </c>
      <c r="L3115" s="4">
        <v>347</v>
      </c>
      <c r="M3115">
        <v>21</v>
      </c>
      <c r="N3115" s="3">
        <v>0.28999999999999998</v>
      </c>
      <c r="O3115" s="3">
        <v>0.1318</v>
      </c>
      <c r="P3115" s="4">
        <f>$L3115*IF($J3115="",$I3115,VLOOKUP($J3115,margin_ranges!$E$5:$F$10,2,FALSE))</f>
        <v>104.1</v>
      </c>
      <c r="Q3115">
        <f>SUMIF($C$2:$C$4819,$C3115,$P$2:$P7932)/SUMIF($C$2:$C$4819,$C3115,$L$2:$L$4819)</f>
        <v>0.29999999999999993</v>
      </c>
    </row>
    <row r="3116" spans="1:17" hidden="1" x14ac:dyDescent="0.3">
      <c r="A3116" t="s">
        <v>11502</v>
      </c>
      <c r="B3116" t="s">
        <v>8256</v>
      </c>
      <c r="C3116" t="s">
        <v>8399</v>
      </c>
      <c r="D3116" t="s">
        <v>8400</v>
      </c>
      <c r="E3116" t="s">
        <v>8401</v>
      </c>
      <c r="F3116" t="s">
        <v>11511</v>
      </c>
      <c r="G3116" s="2">
        <v>25</v>
      </c>
      <c r="H3116" t="s">
        <v>11512</v>
      </c>
      <c r="I3116">
        <v>0.3</v>
      </c>
      <c r="K3116" s="3">
        <f t="shared" si="49"/>
        <v>0.3</v>
      </c>
      <c r="L3116" s="4">
        <v>63</v>
      </c>
      <c r="M3116">
        <v>25</v>
      </c>
      <c r="N3116" s="3">
        <v>0.75580000000000003</v>
      </c>
      <c r="O3116" s="3">
        <v>0.71950000000000003</v>
      </c>
      <c r="P3116" s="4">
        <f>$L3116*IF($J3116="",$I3116,VLOOKUP($J3116,margin_ranges!$E$5:$F$10,2,FALSE))</f>
        <v>18.899999999999999</v>
      </c>
      <c r="Q3116">
        <f>SUMIF($C$2:$C$4819,$C3116,$P$2:$P7933)/SUMIF($C$2:$C$4819,$C3116,$L$2:$L$4819)</f>
        <v>0.3</v>
      </c>
    </row>
    <row r="3117" spans="1:17" hidden="1" x14ac:dyDescent="0.3">
      <c r="A3117" t="s">
        <v>11502</v>
      </c>
      <c r="B3117" t="s">
        <v>8256</v>
      </c>
      <c r="C3117" t="s">
        <v>8399</v>
      </c>
      <c r="D3117" t="s">
        <v>8402</v>
      </c>
      <c r="E3117" t="s">
        <v>8403</v>
      </c>
      <c r="F3117" t="s">
        <v>11511</v>
      </c>
      <c r="G3117" s="2">
        <v>25</v>
      </c>
      <c r="H3117" t="s">
        <v>11512</v>
      </c>
      <c r="I3117">
        <v>0.3</v>
      </c>
      <c r="K3117" s="3">
        <f t="shared" si="49"/>
        <v>0.3</v>
      </c>
      <c r="L3117" s="4">
        <v>99</v>
      </c>
      <c r="M3117">
        <v>39</v>
      </c>
      <c r="N3117" s="3">
        <v>0.70369999999999999</v>
      </c>
      <c r="O3117" s="3">
        <v>0.71950000000000003</v>
      </c>
      <c r="P3117" s="4">
        <f>$L3117*IF($J3117="",$I3117,VLOOKUP($J3117,margin_ranges!$E$5:$F$10,2,FALSE))</f>
        <v>29.7</v>
      </c>
      <c r="Q3117">
        <f>SUMIF($C$2:$C$4819,$C3117,$P$2:$P7934)/SUMIF($C$2:$C$4819,$C3117,$L$2:$L$4819)</f>
        <v>0.3</v>
      </c>
    </row>
    <row r="3118" spans="1:17" hidden="1" x14ac:dyDescent="0.3">
      <c r="A3118" t="s">
        <v>11502</v>
      </c>
      <c r="B3118" t="s">
        <v>8256</v>
      </c>
      <c r="C3118" t="s">
        <v>8399</v>
      </c>
      <c r="D3118" t="s">
        <v>8404</v>
      </c>
      <c r="E3118" t="s">
        <v>8405</v>
      </c>
      <c r="F3118" t="s">
        <v>11511</v>
      </c>
      <c r="G3118" s="2">
        <v>25</v>
      </c>
      <c r="H3118" t="s">
        <v>11512</v>
      </c>
      <c r="I3118">
        <v>0.3</v>
      </c>
      <c r="K3118" s="3">
        <f t="shared" si="49"/>
        <v>0.3</v>
      </c>
      <c r="L3118" s="4">
        <v>90</v>
      </c>
      <c r="M3118">
        <v>36</v>
      </c>
      <c r="N3118" s="3">
        <v>0.71099999999999997</v>
      </c>
      <c r="O3118" s="3">
        <v>0.71950000000000003</v>
      </c>
      <c r="P3118" s="4">
        <f>$L3118*IF($J3118="",$I3118,VLOOKUP($J3118,margin_ranges!$E$5:$F$10,2,FALSE))</f>
        <v>27</v>
      </c>
      <c r="Q3118">
        <f>SUMIF($C$2:$C$4819,$C3118,$P$2:$P7935)/SUMIF($C$2:$C$4819,$C3118,$L$2:$L$4819)</f>
        <v>0.3</v>
      </c>
    </row>
    <row r="3119" spans="1:17" hidden="1" x14ac:dyDescent="0.3">
      <c r="A3119" t="s">
        <v>11502</v>
      </c>
      <c r="B3119" t="s">
        <v>2967</v>
      </c>
      <c r="C3119" t="s">
        <v>2998</v>
      </c>
      <c r="D3119" t="s">
        <v>2999</v>
      </c>
      <c r="E3119" t="s">
        <v>3000</v>
      </c>
      <c r="F3119" t="s">
        <v>11511</v>
      </c>
      <c r="G3119" s="2">
        <v>28.233799999999999</v>
      </c>
      <c r="H3119" t="s">
        <v>11512</v>
      </c>
      <c r="I3119">
        <v>0.3</v>
      </c>
      <c r="K3119" s="3">
        <f t="shared" si="49"/>
        <v>0.3</v>
      </c>
      <c r="L3119" s="4">
        <v>41</v>
      </c>
      <c r="M3119">
        <v>19</v>
      </c>
      <c r="N3119" s="3">
        <v>0.1265</v>
      </c>
      <c r="O3119" s="3">
        <v>9.2899999999999996E-2</v>
      </c>
      <c r="P3119" s="4">
        <f>$L3119*IF($J3119="",$I3119,VLOOKUP($J3119,margin_ranges!$E$5:$F$10,2,FALSE))</f>
        <v>12.299999999999999</v>
      </c>
      <c r="Q3119">
        <f>SUMIF($C$2:$C$4819,$C3119,$P$2:$P7936)/SUMIF($C$2:$C$4819,$C3119,$L$2:$L$4819)</f>
        <v>0.3</v>
      </c>
    </row>
    <row r="3120" spans="1:17" hidden="1" x14ac:dyDescent="0.3">
      <c r="A3120" t="s">
        <v>11502</v>
      </c>
      <c r="B3120" t="s">
        <v>2967</v>
      </c>
      <c r="C3120" t="s">
        <v>2998</v>
      </c>
      <c r="D3120" t="s">
        <v>3001</v>
      </c>
      <c r="E3120" t="s">
        <v>3002</v>
      </c>
      <c r="F3120" t="s">
        <v>11513</v>
      </c>
      <c r="G3120" s="2">
        <v>28.233799999999999</v>
      </c>
      <c r="H3120" t="s">
        <v>11512</v>
      </c>
      <c r="I3120">
        <v>0.3</v>
      </c>
      <c r="K3120" s="3">
        <f t="shared" si="49"/>
        <v>0.3</v>
      </c>
      <c r="L3120" s="4">
        <v>173</v>
      </c>
      <c r="M3120">
        <v>81</v>
      </c>
      <c r="N3120" s="3">
        <v>8.1100000000000005E-2</v>
      </c>
      <c r="O3120" s="3">
        <v>9.2899999999999996E-2</v>
      </c>
      <c r="P3120" s="4">
        <f>$L3120*IF($J3120="",$I3120,VLOOKUP($J3120,margin_ranges!$E$5:$F$10,2,FALSE))</f>
        <v>51.9</v>
      </c>
      <c r="Q3120">
        <f>SUMIF($C$2:$C$4819,$C3120,$P$2:$P7937)/SUMIF($C$2:$C$4819,$C3120,$L$2:$L$4819)</f>
        <v>0.3</v>
      </c>
    </row>
    <row r="3121" spans="1:17" hidden="1" x14ac:dyDescent="0.3">
      <c r="A3121" t="s">
        <v>11502</v>
      </c>
      <c r="B3121" t="s">
        <v>8064</v>
      </c>
      <c r="C3121" t="s">
        <v>8068</v>
      </c>
      <c r="D3121" t="s">
        <v>8069</v>
      </c>
      <c r="E3121" t="s">
        <v>8070</v>
      </c>
      <c r="F3121" t="s">
        <v>11511</v>
      </c>
      <c r="G3121" s="2">
        <v>27</v>
      </c>
      <c r="H3121" t="s">
        <v>11512</v>
      </c>
      <c r="I3121">
        <v>0.3</v>
      </c>
      <c r="K3121" s="3">
        <f t="shared" si="49"/>
        <v>0.3</v>
      </c>
      <c r="L3121" s="4">
        <v>222</v>
      </c>
      <c r="M3121">
        <v>100</v>
      </c>
      <c r="N3121" s="3">
        <v>0.2898</v>
      </c>
      <c r="O3121" s="3">
        <v>0.28970000000000001</v>
      </c>
      <c r="P3121" s="4">
        <f>$L3121*IF($J3121="",$I3121,VLOOKUP($J3121,margin_ranges!$E$5:$F$10,2,FALSE))</f>
        <v>66.599999999999994</v>
      </c>
      <c r="Q3121">
        <f>SUMIF($C$2:$C$4819,$C3121,$P$2:$P7938)/SUMIF($C$2:$C$4819,$C3121,$L$2:$L$4819)</f>
        <v>0.3</v>
      </c>
    </row>
    <row r="3122" spans="1:17" hidden="1" x14ac:dyDescent="0.3">
      <c r="A3122" t="s">
        <v>11502</v>
      </c>
      <c r="B3122" t="s">
        <v>8071</v>
      </c>
      <c r="C3122" t="s">
        <v>8072</v>
      </c>
      <c r="D3122" t="s">
        <v>8073</v>
      </c>
      <c r="E3122" t="s">
        <v>8074</v>
      </c>
      <c r="F3122" t="s">
        <v>11511</v>
      </c>
      <c r="G3122" s="2">
        <v>19</v>
      </c>
      <c r="H3122" t="s">
        <v>11517</v>
      </c>
      <c r="I3122">
        <v>0.2</v>
      </c>
      <c r="K3122" s="3">
        <f t="shared" si="49"/>
        <v>0.19999999999999998</v>
      </c>
      <c r="L3122" s="4">
        <v>655</v>
      </c>
      <c r="M3122">
        <v>18</v>
      </c>
      <c r="N3122" s="3">
        <v>0.31690000000000002</v>
      </c>
      <c r="O3122" s="3">
        <v>0.30840000000000001</v>
      </c>
      <c r="P3122" s="4">
        <f>$L3122*IF($J3122="",$I3122,VLOOKUP($J3122,margin_ranges!$E$5:$F$10,2,FALSE))</f>
        <v>131</v>
      </c>
      <c r="Q3122">
        <f>SUMIF($C$2:$C$4819,$C3122,$P$2:$P7939)/SUMIF($C$2:$C$4819,$C3122,$L$2:$L$4819)</f>
        <v>0.19999999999999998</v>
      </c>
    </row>
    <row r="3123" spans="1:17" hidden="1" x14ac:dyDescent="0.3">
      <c r="A3123" t="s">
        <v>11502</v>
      </c>
      <c r="B3123" t="s">
        <v>8071</v>
      </c>
      <c r="C3123" t="s">
        <v>8072</v>
      </c>
      <c r="D3123" t="s">
        <v>8075</v>
      </c>
      <c r="E3123" t="s">
        <v>8076</v>
      </c>
      <c r="F3123" t="s">
        <v>11513</v>
      </c>
      <c r="G3123" s="2">
        <v>19</v>
      </c>
      <c r="H3123" t="s">
        <v>11517</v>
      </c>
      <c r="I3123">
        <v>0.2</v>
      </c>
      <c r="K3123" s="3">
        <f t="shared" si="49"/>
        <v>0.19999999999999998</v>
      </c>
      <c r="L3123" s="4">
        <v>1849</v>
      </c>
      <c r="M3123">
        <v>51</v>
      </c>
      <c r="N3123" s="3">
        <v>0.35899999999999999</v>
      </c>
      <c r="O3123" s="3">
        <v>0.30840000000000001</v>
      </c>
      <c r="P3123" s="4">
        <f>$L3123*IF($J3123="",$I3123,VLOOKUP($J3123,margin_ranges!$E$5:$F$10,2,FALSE))</f>
        <v>369.8</v>
      </c>
      <c r="Q3123">
        <f>SUMIF($C$2:$C$4819,$C3123,$P$2:$P7940)/SUMIF($C$2:$C$4819,$C3123,$L$2:$L$4819)</f>
        <v>0.19999999999999998</v>
      </c>
    </row>
    <row r="3124" spans="1:17" hidden="1" x14ac:dyDescent="0.3">
      <c r="A3124" t="s">
        <v>11502</v>
      </c>
      <c r="B3124" t="s">
        <v>8071</v>
      </c>
      <c r="C3124" t="s">
        <v>8072</v>
      </c>
      <c r="D3124" t="s">
        <v>8077</v>
      </c>
      <c r="E3124" t="s">
        <v>8078</v>
      </c>
      <c r="F3124" t="s">
        <v>11511</v>
      </c>
      <c r="G3124" s="2">
        <v>19</v>
      </c>
      <c r="H3124" t="s">
        <v>11517</v>
      </c>
      <c r="I3124">
        <v>0.2</v>
      </c>
      <c r="K3124" s="3">
        <f t="shared" si="49"/>
        <v>0.19999999999999998</v>
      </c>
      <c r="L3124" s="4">
        <v>1130</v>
      </c>
      <c r="M3124">
        <v>31</v>
      </c>
      <c r="N3124" s="3">
        <v>0.2475</v>
      </c>
      <c r="O3124" s="3">
        <v>0.30840000000000001</v>
      </c>
      <c r="P3124" s="4">
        <f>$L3124*IF($J3124="",$I3124,VLOOKUP($J3124,margin_ranges!$E$5:$F$10,2,FALSE))</f>
        <v>226</v>
      </c>
      <c r="Q3124">
        <f>SUMIF($C$2:$C$4819,$C3124,$P$2:$P7941)/SUMIF($C$2:$C$4819,$C3124,$L$2:$L$4819)</f>
        <v>0.19999999999999998</v>
      </c>
    </row>
    <row r="3125" spans="1:17" hidden="1" x14ac:dyDescent="0.3">
      <c r="A3125" t="s">
        <v>11502</v>
      </c>
      <c r="B3125" t="s">
        <v>5320</v>
      </c>
      <c r="C3125" t="s">
        <v>5370</v>
      </c>
      <c r="D3125" t="s">
        <v>5371</v>
      </c>
      <c r="E3125" t="s">
        <v>5372</v>
      </c>
      <c r="F3125" t="s">
        <v>11513</v>
      </c>
      <c r="G3125" s="2">
        <v>25</v>
      </c>
      <c r="H3125" t="s">
        <v>11512</v>
      </c>
      <c r="I3125">
        <v>0.3</v>
      </c>
      <c r="K3125" s="3">
        <f t="shared" si="49"/>
        <v>0.29999999999999993</v>
      </c>
      <c r="L3125" s="4">
        <v>633</v>
      </c>
      <c r="M3125">
        <v>18</v>
      </c>
      <c r="N3125" s="3">
        <v>8.1199999999999994E-2</v>
      </c>
      <c r="O3125" s="3">
        <v>0.1067</v>
      </c>
      <c r="P3125" s="4">
        <f>$L3125*IF($J3125="",$I3125,VLOOKUP($J3125,margin_ranges!$E$5:$F$10,2,FALSE))</f>
        <v>189.9</v>
      </c>
      <c r="Q3125">
        <f>SUMIF($C$2:$C$4819,$C3125,$P$2:$P7942)/SUMIF($C$2:$C$4819,$C3125,$L$2:$L$4819)</f>
        <v>0.29999999999999993</v>
      </c>
    </row>
    <row r="3126" spans="1:17" hidden="1" x14ac:dyDescent="0.3">
      <c r="A3126" t="s">
        <v>11502</v>
      </c>
      <c r="B3126" t="s">
        <v>5320</v>
      </c>
      <c r="C3126" t="s">
        <v>5370</v>
      </c>
      <c r="D3126" t="s">
        <v>5373</v>
      </c>
      <c r="E3126" t="s">
        <v>5374</v>
      </c>
      <c r="F3126" t="s">
        <v>11513</v>
      </c>
      <c r="G3126" s="2">
        <v>25</v>
      </c>
      <c r="H3126" t="s">
        <v>11512</v>
      </c>
      <c r="I3126">
        <v>0.3</v>
      </c>
      <c r="K3126" s="3">
        <f t="shared" si="49"/>
        <v>0.29999999999999993</v>
      </c>
      <c r="L3126" s="4">
        <v>772</v>
      </c>
      <c r="M3126">
        <v>22</v>
      </c>
      <c r="N3126" s="3">
        <v>8.9899999999999994E-2</v>
      </c>
      <c r="O3126" s="3">
        <v>0.1067</v>
      </c>
      <c r="P3126" s="4">
        <f>$L3126*IF($J3126="",$I3126,VLOOKUP($J3126,margin_ranges!$E$5:$F$10,2,FALSE))</f>
        <v>231.6</v>
      </c>
      <c r="Q3126">
        <f>SUMIF($C$2:$C$4819,$C3126,$P$2:$P7943)/SUMIF($C$2:$C$4819,$C3126,$L$2:$L$4819)</f>
        <v>0.29999999999999993</v>
      </c>
    </row>
    <row r="3127" spans="1:17" hidden="1" x14ac:dyDescent="0.3">
      <c r="A3127" t="s">
        <v>11502</v>
      </c>
      <c r="B3127" t="s">
        <v>5320</v>
      </c>
      <c r="C3127" t="s">
        <v>5370</v>
      </c>
      <c r="D3127" t="s">
        <v>5375</v>
      </c>
      <c r="E3127" t="s">
        <v>5376</v>
      </c>
      <c r="F3127" t="s">
        <v>11513</v>
      </c>
      <c r="G3127" s="2">
        <v>25</v>
      </c>
      <c r="H3127" t="s">
        <v>11512</v>
      </c>
      <c r="I3127">
        <v>0.3</v>
      </c>
      <c r="K3127" s="3">
        <f t="shared" si="49"/>
        <v>0.29999999999999993</v>
      </c>
      <c r="L3127" s="4">
        <v>2129</v>
      </c>
      <c r="M3127">
        <v>60</v>
      </c>
      <c r="N3127" s="3">
        <v>0.12839999999999999</v>
      </c>
      <c r="O3127" s="3">
        <v>0.1067</v>
      </c>
      <c r="P3127" s="4">
        <f>$L3127*IF($J3127="",$I3127,VLOOKUP($J3127,margin_ranges!$E$5:$F$10,2,FALSE))</f>
        <v>638.69999999999993</v>
      </c>
      <c r="Q3127">
        <f>SUMIF($C$2:$C$4819,$C3127,$P$2:$P7944)/SUMIF($C$2:$C$4819,$C3127,$L$2:$L$4819)</f>
        <v>0.29999999999999993</v>
      </c>
    </row>
    <row r="3128" spans="1:17" hidden="1" x14ac:dyDescent="0.3">
      <c r="A3128" t="s">
        <v>11502</v>
      </c>
      <c r="B3128" t="s">
        <v>5320</v>
      </c>
      <c r="C3128" t="s">
        <v>5377</v>
      </c>
      <c r="D3128" t="s">
        <v>5378</v>
      </c>
      <c r="E3128" t="s">
        <v>5379</v>
      </c>
      <c r="F3128" t="s">
        <v>11513</v>
      </c>
      <c r="G3128" s="2">
        <v>25</v>
      </c>
      <c r="H3128" t="s">
        <v>11512</v>
      </c>
      <c r="I3128">
        <v>0.3</v>
      </c>
      <c r="K3128" s="3">
        <f t="shared" si="49"/>
        <v>0.3</v>
      </c>
      <c r="L3128" s="4">
        <v>68</v>
      </c>
      <c r="M3128">
        <v>29</v>
      </c>
      <c r="N3128" s="3">
        <v>6.8199999999999997E-2</v>
      </c>
      <c r="O3128" s="3">
        <v>6.3700000000000007E-2</v>
      </c>
      <c r="P3128" s="4">
        <f>$L3128*IF($J3128="",$I3128,VLOOKUP($J3128,margin_ranges!$E$5:$F$10,2,FALSE))</f>
        <v>20.399999999999999</v>
      </c>
      <c r="Q3128">
        <f>SUMIF($C$2:$C$4819,$C3128,$P$2:$P7945)/SUMIF($C$2:$C$4819,$C3128,$L$2:$L$4819)</f>
        <v>0.3</v>
      </c>
    </row>
    <row r="3129" spans="1:17" hidden="1" x14ac:dyDescent="0.3">
      <c r="A3129" t="s">
        <v>11502</v>
      </c>
      <c r="B3129" t="s">
        <v>5320</v>
      </c>
      <c r="C3129" t="s">
        <v>5377</v>
      </c>
      <c r="D3129" s="1" t="s">
        <v>5380</v>
      </c>
      <c r="E3129" t="s">
        <v>5381</v>
      </c>
      <c r="F3129" t="s">
        <v>11513</v>
      </c>
      <c r="G3129" s="2">
        <v>25</v>
      </c>
      <c r="H3129" t="s">
        <v>11512</v>
      </c>
      <c r="I3129">
        <v>0.3</v>
      </c>
      <c r="K3129" s="3">
        <f t="shared" si="49"/>
        <v>0.3</v>
      </c>
      <c r="L3129" s="4">
        <v>119</v>
      </c>
      <c r="M3129">
        <v>52</v>
      </c>
      <c r="N3129" s="3">
        <v>7.0300000000000001E-2</v>
      </c>
      <c r="O3129" s="3">
        <v>6.3700000000000007E-2</v>
      </c>
      <c r="P3129" s="4">
        <f>$L3129*IF($J3129="",$I3129,VLOOKUP($J3129,margin_ranges!$E$5:$F$10,2,FALSE))</f>
        <v>35.699999999999996</v>
      </c>
      <c r="Q3129">
        <f>SUMIF($C$2:$C$4819,$C3129,$P$2:$P7946)/SUMIF($C$2:$C$4819,$C3129,$L$2:$L$4819)</f>
        <v>0.3</v>
      </c>
    </row>
    <row r="3130" spans="1:17" hidden="1" x14ac:dyDescent="0.3">
      <c r="A3130" t="s">
        <v>11502</v>
      </c>
      <c r="B3130" t="s">
        <v>5320</v>
      </c>
      <c r="C3130" t="s">
        <v>5377</v>
      </c>
      <c r="D3130" t="s">
        <v>5382</v>
      </c>
      <c r="E3130" t="s">
        <v>5383</v>
      </c>
      <c r="F3130" t="s">
        <v>11513</v>
      </c>
      <c r="G3130" s="2">
        <v>25</v>
      </c>
      <c r="H3130" t="s">
        <v>11512</v>
      </c>
      <c r="I3130">
        <v>0.3</v>
      </c>
      <c r="K3130" s="3">
        <f t="shared" si="49"/>
        <v>0.3</v>
      </c>
      <c r="L3130" s="4">
        <v>43</v>
      </c>
      <c r="M3130">
        <v>19</v>
      </c>
      <c r="N3130" s="3">
        <v>4.6699999999999998E-2</v>
      </c>
      <c r="O3130" s="3">
        <v>6.3700000000000007E-2</v>
      </c>
      <c r="P3130" s="4">
        <f>$L3130*IF($J3130="",$I3130,VLOOKUP($J3130,margin_ranges!$E$5:$F$10,2,FALSE))</f>
        <v>12.9</v>
      </c>
      <c r="Q3130">
        <f>SUMIF($C$2:$C$4819,$C3130,$P$2:$P7947)/SUMIF($C$2:$C$4819,$C3130,$L$2:$L$4819)</f>
        <v>0.3</v>
      </c>
    </row>
    <row r="3131" spans="1:17" hidden="1" x14ac:dyDescent="0.3">
      <c r="A3131" t="s">
        <v>11502</v>
      </c>
      <c r="B3131" t="s">
        <v>1007</v>
      </c>
      <c r="C3131" t="s">
        <v>1116</v>
      </c>
      <c r="D3131" t="s">
        <v>1117</v>
      </c>
      <c r="E3131" t="s">
        <v>1118</v>
      </c>
      <c r="F3131" t="s">
        <v>11513</v>
      </c>
      <c r="G3131" s="2">
        <v>25</v>
      </c>
      <c r="H3131" t="s">
        <v>11512</v>
      </c>
      <c r="I3131">
        <v>0.3</v>
      </c>
      <c r="K3131" s="3">
        <f t="shared" si="49"/>
        <v>0.3</v>
      </c>
      <c r="L3131" s="4">
        <v>118</v>
      </c>
      <c r="M3131">
        <v>84</v>
      </c>
      <c r="N3131" s="3">
        <v>2.53E-2</v>
      </c>
      <c r="O3131" s="3">
        <v>2.6599999999999999E-2</v>
      </c>
      <c r="P3131" s="4">
        <f>$L3131*IF($J3131="",$I3131,VLOOKUP($J3131,margin_ranges!$E$5:$F$10,2,FALSE))</f>
        <v>35.4</v>
      </c>
      <c r="Q3131">
        <f>SUMIF($C$2:$C$4819,$C3131,$P$2:$P7948)/SUMIF($C$2:$C$4819,$C3131,$L$2:$L$4819)</f>
        <v>0.3</v>
      </c>
    </row>
    <row r="3132" spans="1:17" hidden="1" x14ac:dyDescent="0.3">
      <c r="A3132" t="s">
        <v>11502</v>
      </c>
      <c r="B3132" t="s">
        <v>1007</v>
      </c>
      <c r="C3132" t="s">
        <v>1116</v>
      </c>
      <c r="D3132" t="s">
        <v>1119</v>
      </c>
      <c r="E3132" t="s">
        <v>1120</v>
      </c>
      <c r="F3132" t="s">
        <v>11511</v>
      </c>
      <c r="G3132" s="2">
        <v>25</v>
      </c>
      <c r="H3132" t="s">
        <v>11512</v>
      </c>
      <c r="I3132">
        <v>0.3</v>
      </c>
      <c r="K3132" s="3">
        <f t="shared" si="49"/>
        <v>0.3</v>
      </c>
      <c r="L3132" s="4">
        <v>23</v>
      </c>
      <c r="M3132">
        <v>16</v>
      </c>
      <c r="N3132" s="3">
        <v>3.6200000000000003E-2</v>
      </c>
      <c r="O3132" s="3">
        <v>2.6599999999999999E-2</v>
      </c>
      <c r="P3132" s="4">
        <f>$L3132*IF($J3132="",$I3132,VLOOKUP($J3132,margin_ranges!$E$5:$F$10,2,FALSE))</f>
        <v>6.8999999999999995</v>
      </c>
      <c r="Q3132">
        <f>SUMIF($C$2:$C$4819,$C3132,$P$2:$P7949)/SUMIF($C$2:$C$4819,$C3132,$L$2:$L$4819)</f>
        <v>0.3</v>
      </c>
    </row>
    <row r="3133" spans="1:17" hidden="1" x14ac:dyDescent="0.3">
      <c r="A3133" t="s">
        <v>11502</v>
      </c>
      <c r="B3133" t="s">
        <v>2620</v>
      </c>
      <c r="C3133" t="s">
        <v>2621</v>
      </c>
      <c r="D3133" t="s">
        <v>2622</v>
      </c>
      <c r="E3133" t="s">
        <v>2623</v>
      </c>
      <c r="F3133" t="s">
        <v>11513</v>
      </c>
      <c r="G3133" s="2">
        <v>25</v>
      </c>
      <c r="H3133" t="s">
        <v>11515</v>
      </c>
      <c r="I3133">
        <v>0.3</v>
      </c>
      <c r="K3133" s="3">
        <f t="shared" si="49"/>
        <v>0.3</v>
      </c>
      <c r="L3133" s="4">
        <v>463</v>
      </c>
      <c r="M3133">
        <v>19</v>
      </c>
      <c r="N3133" s="3">
        <v>6.6799999999999998E-2</v>
      </c>
      <c r="O3133" s="3">
        <v>0.1018</v>
      </c>
      <c r="P3133" s="4">
        <f>$L3133*IF($J3133="",$I3133,VLOOKUP($J3133,margin_ranges!$E$5:$F$10,2,FALSE))</f>
        <v>138.9</v>
      </c>
      <c r="Q3133">
        <f>SUMIF($C$2:$C$4819,$C3133,$P$2:$P7950)/SUMIF($C$2:$C$4819,$C3133,$L$2:$L$4819)</f>
        <v>0.3</v>
      </c>
    </row>
    <row r="3134" spans="1:17" hidden="1" x14ac:dyDescent="0.3">
      <c r="A3134" t="s">
        <v>11502</v>
      </c>
      <c r="B3134" t="s">
        <v>2620</v>
      </c>
      <c r="C3134" t="s">
        <v>2621</v>
      </c>
      <c r="D3134" t="s">
        <v>2624</v>
      </c>
      <c r="E3134" t="s">
        <v>2625</v>
      </c>
      <c r="F3134" t="s">
        <v>11513</v>
      </c>
      <c r="G3134" s="2">
        <v>25</v>
      </c>
      <c r="H3134" t="s">
        <v>11515</v>
      </c>
      <c r="I3134">
        <v>0.3</v>
      </c>
      <c r="K3134" s="3">
        <f t="shared" si="49"/>
        <v>0.3</v>
      </c>
      <c r="L3134" s="4">
        <v>94</v>
      </c>
      <c r="M3134">
        <v>4</v>
      </c>
      <c r="N3134" s="3">
        <v>0.11609999999999999</v>
      </c>
      <c r="O3134" s="3">
        <v>0.1018</v>
      </c>
      <c r="P3134" s="4">
        <f>$L3134*IF($J3134="",$I3134,VLOOKUP($J3134,margin_ranges!$E$5:$F$10,2,FALSE))</f>
        <v>28.2</v>
      </c>
      <c r="Q3134">
        <f>SUMIF($C$2:$C$4819,$C3134,$P$2:$P7951)/SUMIF($C$2:$C$4819,$C3134,$L$2:$L$4819)</f>
        <v>0.3</v>
      </c>
    </row>
    <row r="3135" spans="1:17" hidden="1" x14ac:dyDescent="0.3">
      <c r="A3135" t="s">
        <v>11502</v>
      </c>
      <c r="B3135" t="s">
        <v>2620</v>
      </c>
      <c r="C3135" t="s">
        <v>2621</v>
      </c>
      <c r="D3135" t="s">
        <v>2626</v>
      </c>
      <c r="E3135" t="s">
        <v>2627</v>
      </c>
      <c r="F3135" t="s">
        <v>11513</v>
      </c>
      <c r="G3135" s="2">
        <v>25</v>
      </c>
      <c r="H3135" t="s">
        <v>11515</v>
      </c>
      <c r="I3135">
        <v>0.3</v>
      </c>
      <c r="K3135" s="3">
        <f t="shared" si="49"/>
        <v>0.3</v>
      </c>
      <c r="L3135" s="4">
        <v>1936</v>
      </c>
      <c r="M3135">
        <v>78</v>
      </c>
      <c r="N3135" s="3">
        <v>0.1099</v>
      </c>
      <c r="O3135" s="3">
        <v>0.1018</v>
      </c>
      <c r="P3135" s="4">
        <f>$L3135*IF($J3135="",$I3135,VLOOKUP($J3135,margin_ranges!$E$5:$F$10,2,FALSE))</f>
        <v>580.79999999999995</v>
      </c>
      <c r="Q3135">
        <f>SUMIF($C$2:$C$4819,$C3135,$P$2:$P7952)/SUMIF($C$2:$C$4819,$C3135,$L$2:$L$4819)</f>
        <v>0.3</v>
      </c>
    </row>
    <row r="3136" spans="1:17" hidden="1" x14ac:dyDescent="0.3">
      <c r="A3136" t="s">
        <v>11502</v>
      </c>
      <c r="B3136" t="s">
        <v>8082</v>
      </c>
      <c r="C3136" t="s">
        <v>8083</v>
      </c>
      <c r="D3136" t="s">
        <v>8084</v>
      </c>
      <c r="E3136" t="s">
        <v>8085</v>
      </c>
      <c r="F3136" t="s">
        <v>11513</v>
      </c>
      <c r="G3136" s="2">
        <v>30</v>
      </c>
      <c r="H3136" t="s">
        <v>11515</v>
      </c>
      <c r="I3136">
        <v>0.3</v>
      </c>
      <c r="K3136" s="3">
        <f t="shared" si="49"/>
        <v>0.3</v>
      </c>
      <c r="L3136" s="4">
        <v>279</v>
      </c>
      <c r="M3136">
        <v>34</v>
      </c>
      <c r="N3136" s="3">
        <v>0.55449999999999999</v>
      </c>
      <c r="O3136" s="3">
        <v>0.56299999999999994</v>
      </c>
      <c r="P3136" s="4">
        <f>$L3136*IF($J3136="",$I3136,VLOOKUP($J3136,margin_ranges!$E$5:$F$10,2,FALSE))</f>
        <v>83.7</v>
      </c>
      <c r="Q3136">
        <f>SUMIF($C$2:$C$4819,$C3136,$P$2:$P7953)/SUMIF($C$2:$C$4819,$C3136,$L$2:$L$4819)</f>
        <v>0.3</v>
      </c>
    </row>
    <row r="3137" spans="1:17" hidden="1" x14ac:dyDescent="0.3">
      <c r="A3137" t="s">
        <v>11502</v>
      </c>
      <c r="B3137" t="s">
        <v>8082</v>
      </c>
      <c r="C3137" t="s">
        <v>8083</v>
      </c>
      <c r="D3137" s="1" t="s">
        <v>8086</v>
      </c>
      <c r="E3137" t="s">
        <v>8087</v>
      </c>
      <c r="F3137" t="s">
        <v>11511</v>
      </c>
      <c r="G3137" s="2">
        <v>30</v>
      </c>
      <c r="H3137" t="s">
        <v>11515</v>
      </c>
      <c r="I3137">
        <v>0.3</v>
      </c>
      <c r="K3137" s="3">
        <f t="shared" si="49"/>
        <v>0.3</v>
      </c>
      <c r="L3137" s="4">
        <v>215</v>
      </c>
      <c r="M3137">
        <v>26</v>
      </c>
      <c r="N3137" s="3">
        <v>0.61850000000000005</v>
      </c>
      <c r="O3137" s="3">
        <v>0.56299999999999994</v>
      </c>
      <c r="P3137" s="4">
        <f>$L3137*IF($J3137="",$I3137,VLOOKUP($J3137,margin_ranges!$E$5:$F$10,2,FALSE))</f>
        <v>64.5</v>
      </c>
      <c r="Q3137">
        <f>SUMIF($C$2:$C$4819,$C3137,$P$2:$P7954)/SUMIF($C$2:$C$4819,$C3137,$L$2:$L$4819)</f>
        <v>0.3</v>
      </c>
    </row>
    <row r="3138" spans="1:17" hidden="1" x14ac:dyDescent="0.3">
      <c r="A3138" t="s">
        <v>11502</v>
      </c>
      <c r="B3138" t="s">
        <v>8082</v>
      </c>
      <c r="C3138" t="s">
        <v>8083</v>
      </c>
      <c r="D3138" t="s">
        <v>8088</v>
      </c>
      <c r="E3138" t="s">
        <v>8089</v>
      </c>
      <c r="F3138" t="s">
        <v>11511</v>
      </c>
      <c r="G3138" s="2">
        <v>30</v>
      </c>
      <c r="H3138" t="s">
        <v>11515</v>
      </c>
      <c r="I3138">
        <v>0.3</v>
      </c>
      <c r="K3138" s="3">
        <f t="shared" si="49"/>
        <v>0.3</v>
      </c>
      <c r="L3138" s="4">
        <v>332</v>
      </c>
      <c r="M3138">
        <v>40</v>
      </c>
      <c r="N3138" s="3">
        <v>0.5252</v>
      </c>
      <c r="O3138" s="3">
        <v>0.56299999999999994</v>
      </c>
      <c r="P3138" s="4">
        <f>$L3138*IF($J3138="",$I3138,VLOOKUP($J3138,margin_ranges!$E$5:$F$10,2,FALSE))</f>
        <v>99.6</v>
      </c>
      <c r="Q3138">
        <f>SUMIF($C$2:$C$4819,$C3138,$P$2:$P7955)/SUMIF($C$2:$C$4819,$C3138,$L$2:$L$4819)</f>
        <v>0.3</v>
      </c>
    </row>
    <row r="3139" spans="1:17" hidden="1" x14ac:dyDescent="0.3">
      <c r="A3139" t="s">
        <v>11502</v>
      </c>
      <c r="B3139" t="s">
        <v>8101</v>
      </c>
      <c r="C3139" t="s">
        <v>8102</v>
      </c>
      <c r="D3139" t="s">
        <v>8103</v>
      </c>
      <c r="E3139" t="s">
        <v>8104</v>
      </c>
      <c r="F3139" t="s">
        <v>11511</v>
      </c>
      <c r="G3139" s="2">
        <v>27.513200000000001</v>
      </c>
      <c r="H3139" t="s">
        <v>11517</v>
      </c>
      <c r="I3139">
        <v>0.2</v>
      </c>
      <c r="K3139" s="3">
        <f t="shared" ref="K3139:K3202" si="50">Q3139</f>
        <v>0.2</v>
      </c>
      <c r="L3139" s="4">
        <v>314</v>
      </c>
      <c r="M3139">
        <v>50</v>
      </c>
      <c r="N3139" s="3">
        <v>0.72960000000000003</v>
      </c>
      <c r="O3139" s="3">
        <v>0.72689999999999999</v>
      </c>
      <c r="P3139" s="4">
        <f>$L3139*IF($J3139="",$I3139,VLOOKUP($J3139,margin_ranges!$E$5:$F$10,2,FALSE))</f>
        <v>62.800000000000004</v>
      </c>
      <c r="Q3139">
        <f>SUMIF($C$2:$C$4819,$C3139,$P$2:$P7956)/SUMIF($C$2:$C$4819,$C3139,$L$2:$L$4819)</f>
        <v>0.2</v>
      </c>
    </row>
    <row r="3140" spans="1:17" hidden="1" x14ac:dyDescent="0.3">
      <c r="A3140" t="s">
        <v>11502</v>
      </c>
      <c r="B3140" t="s">
        <v>8101</v>
      </c>
      <c r="C3140" t="s">
        <v>8102</v>
      </c>
      <c r="D3140" t="s">
        <v>8105</v>
      </c>
      <c r="E3140" t="s">
        <v>8106</v>
      </c>
      <c r="F3140" t="s">
        <v>11511</v>
      </c>
      <c r="G3140" s="2">
        <v>27.513200000000001</v>
      </c>
      <c r="H3140" t="s">
        <v>11517</v>
      </c>
      <c r="I3140">
        <v>0.2</v>
      </c>
      <c r="K3140" s="3">
        <f t="shared" si="50"/>
        <v>0.2</v>
      </c>
      <c r="L3140" s="4">
        <v>311</v>
      </c>
      <c r="M3140">
        <v>50</v>
      </c>
      <c r="N3140" s="3">
        <v>0.72519999999999996</v>
      </c>
      <c r="O3140" s="3">
        <v>0.72689999999999999</v>
      </c>
      <c r="P3140" s="4">
        <f>$L3140*IF($J3140="",$I3140,VLOOKUP($J3140,margin_ranges!$E$5:$F$10,2,FALSE))</f>
        <v>62.2</v>
      </c>
      <c r="Q3140">
        <f>SUMIF($C$2:$C$4819,$C3140,$P$2:$P7957)/SUMIF($C$2:$C$4819,$C3140,$L$2:$L$4819)</f>
        <v>0.2</v>
      </c>
    </row>
    <row r="3141" spans="1:17" hidden="1" x14ac:dyDescent="0.3">
      <c r="A3141" t="s">
        <v>11502</v>
      </c>
      <c r="B3141" t="s">
        <v>8256</v>
      </c>
      <c r="C3141" t="s">
        <v>8205</v>
      </c>
      <c r="D3141" s="1" t="s">
        <v>8406</v>
      </c>
      <c r="E3141" t="s">
        <v>8407</v>
      </c>
      <c r="F3141" t="s">
        <v>11513</v>
      </c>
      <c r="G3141" s="2">
        <v>28.979299999999999</v>
      </c>
      <c r="H3141" t="s">
        <v>11512</v>
      </c>
      <c r="I3141">
        <v>0.3</v>
      </c>
      <c r="K3141" s="3">
        <f t="shared" si="50"/>
        <v>0.3</v>
      </c>
      <c r="L3141" s="4">
        <v>1110</v>
      </c>
      <c r="M3141">
        <v>48</v>
      </c>
      <c r="N3141" s="3">
        <v>0.36180000000000001</v>
      </c>
      <c r="O3141" s="3">
        <v>0.34939999999999999</v>
      </c>
      <c r="P3141" s="4">
        <f>$L3141*IF($J3141="",$I3141,VLOOKUP($J3141,margin_ranges!$E$5:$F$10,2,FALSE))</f>
        <v>333</v>
      </c>
      <c r="Q3141">
        <f>SUMIF($C$2:$C$4819,$C3141,$P$2:$P7958)/SUMIF($C$2:$C$4819,$C3141,$L$2:$L$4819)</f>
        <v>0.3</v>
      </c>
    </row>
    <row r="3142" spans="1:17" hidden="1" x14ac:dyDescent="0.3">
      <c r="A3142" t="s">
        <v>11502</v>
      </c>
      <c r="B3142" t="s">
        <v>8184</v>
      </c>
      <c r="C3142" t="s">
        <v>8205</v>
      </c>
      <c r="D3142" t="s">
        <v>8206</v>
      </c>
      <c r="E3142" t="s">
        <v>8207</v>
      </c>
      <c r="F3142" t="s">
        <v>11513</v>
      </c>
      <c r="G3142" s="2">
        <v>39</v>
      </c>
      <c r="H3142" t="s">
        <v>11512</v>
      </c>
      <c r="I3142">
        <v>0.3</v>
      </c>
      <c r="K3142" s="3">
        <f t="shared" si="50"/>
        <v>0.3</v>
      </c>
      <c r="L3142" s="4">
        <v>643</v>
      </c>
      <c r="M3142">
        <v>100</v>
      </c>
      <c r="N3142" s="3">
        <v>0.6502</v>
      </c>
      <c r="O3142" s="3">
        <v>0.6502</v>
      </c>
      <c r="P3142" s="4">
        <f>$L3142*IF($J3142="",$I3142,VLOOKUP($J3142,margin_ranges!$E$5:$F$10,2,FALSE))</f>
        <v>192.9</v>
      </c>
      <c r="Q3142">
        <f>SUMIF($C$2:$C$4819,$C3142,$P$2:$P7959)/SUMIF($C$2:$C$4819,$C3142,$L$2:$L$4819)</f>
        <v>0.3</v>
      </c>
    </row>
    <row r="3143" spans="1:17" hidden="1" x14ac:dyDescent="0.3">
      <c r="A3143" t="s">
        <v>11502</v>
      </c>
      <c r="B3143" t="s">
        <v>8256</v>
      </c>
      <c r="C3143" t="s">
        <v>8205</v>
      </c>
      <c r="D3143" t="s">
        <v>8408</v>
      </c>
      <c r="E3143" t="s">
        <v>8409</v>
      </c>
      <c r="F3143" t="s">
        <v>11513</v>
      </c>
      <c r="G3143" s="2">
        <v>28.979299999999999</v>
      </c>
      <c r="H3143" t="s">
        <v>11512</v>
      </c>
      <c r="I3143">
        <v>0.3</v>
      </c>
      <c r="K3143" s="3">
        <f t="shared" si="50"/>
        <v>0.3</v>
      </c>
      <c r="L3143" s="4">
        <v>1200</v>
      </c>
      <c r="M3143">
        <v>52</v>
      </c>
      <c r="N3143" s="3">
        <v>0.34560000000000002</v>
      </c>
      <c r="O3143" s="3">
        <v>0.34939999999999999</v>
      </c>
      <c r="P3143" s="4">
        <f>$L3143*IF($J3143="",$I3143,VLOOKUP($J3143,margin_ranges!$E$5:$F$10,2,FALSE))</f>
        <v>360</v>
      </c>
      <c r="Q3143">
        <f>SUMIF($C$2:$C$4819,$C3143,$P$2:$P7960)/SUMIF($C$2:$C$4819,$C3143,$L$2:$L$4819)</f>
        <v>0.3</v>
      </c>
    </row>
    <row r="3144" spans="1:17" hidden="1" x14ac:dyDescent="0.3">
      <c r="A3144" t="s">
        <v>11502</v>
      </c>
      <c r="B3144" t="s">
        <v>8256</v>
      </c>
      <c r="C3144" t="s">
        <v>8205</v>
      </c>
      <c r="D3144" t="s">
        <v>8410</v>
      </c>
      <c r="E3144" t="s">
        <v>8207</v>
      </c>
      <c r="F3144" t="s">
        <v>11511</v>
      </c>
      <c r="G3144" s="2">
        <v>28.979299999999999</v>
      </c>
      <c r="H3144" t="s">
        <v>11512</v>
      </c>
      <c r="I3144">
        <v>0.3</v>
      </c>
      <c r="K3144" s="3">
        <f t="shared" si="50"/>
        <v>0.3</v>
      </c>
      <c r="L3144" s="4">
        <v>12</v>
      </c>
      <c r="M3144">
        <v>1</v>
      </c>
      <c r="N3144" s="3">
        <v>0.1207</v>
      </c>
      <c r="O3144" s="3">
        <v>0.34939999999999999</v>
      </c>
      <c r="P3144" s="4">
        <f>$L3144*IF($J3144="",$I3144,VLOOKUP($J3144,margin_ranges!$E$5:$F$10,2,FALSE))</f>
        <v>3.5999999999999996</v>
      </c>
      <c r="Q3144">
        <f>SUMIF($C$2:$C$4819,$C3144,$P$2:$P7961)/SUMIF($C$2:$C$4819,$C3144,$L$2:$L$4819)</f>
        <v>0.3</v>
      </c>
    </row>
    <row r="3145" spans="1:17" hidden="1" x14ac:dyDescent="0.3">
      <c r="A3145" t="s">
        <v>11502</v>
      </c>
      <c r="B3145" t="s">
        <v>7561</v>
      </c>
      <c r="C3145" t="s">
        <v>7778</v>
      </c>
      <c r="D3145" t="s">
        <v>7779</v>
      </c>
      <c r="E3145" t="s">
        <v>7780</v>
      </c>
      <c r="F3145" t="s">
        <v>11511</v>
      </c>
      <c r="G3145" s="2">
        <v>30</v>
      </c>
      <c r="H3145" t="s">
        <v>11515</v>
      </c>
      <c r="I3145">
        <v>0.3</v>
      </c>
      <c r="K3145" s="3">
        <f t="shared" si="50"/>
        <v>0.3</v>
      </c>
      <c r="L3145" s="4">
        <v>48</v>
      </c>
      <c r="M3145">
        <v>100</v>
      </c>
      <c r="N3145" s="3">
        <v>0.17349999999999999</v>
      </c>
      <c r="O3145" s="3">
        <v>0.17349999999999999</v>
      </c>
      <c r="P3145" s="4">
        <f>$L3145*IF($J3145="",$I3145,VLOOKUP($J3145,margin_ranges!$E$5:$F$10,2,FALSE))</f>
        <v>14.399999999999999</v>
      </c>
      <c r="Q3145">
        <f>SUMIF($C$2:$C$4819,$C3145,$P$2:$P7962)/SUMIF($C$2:$C$4819,$C3145,$L$2:$L$4819)</f>
        <v>0.3</v>
      </c>
    </row>
    <row r="3146" spans="1:17" hidden="1" x14ac:dyDescent="0.3">
      <c r="A3146" t="s">
        <v>11502</v>
      </c>
      <c r="B3146" t="s">
        <v>7561</v>
      </c>
      <c r="C3146" t="s">
        <v>7781</v>
      </c>
      <c r="D3146" t="s">
        <v>7782</v>
      </c>
      <c r="E3146" t="s">
        <v>7783</v>
      </c>
      <c r="F3146" t="s">
        <v>11511</v>
      </c>
      <c r="G3146" s="2">
        <v>37</v>
      </c>
      <c r="H3146" t="s">
        <v>11512</v>
      </c>
      <c r="I3146">
        <v>0.3</v>
      </c>
      <c r="K3146" s="3">
        <f t="shared" si="50"/>
        <v>0.3</v>
      </c>
      <c r="L3146" s="4">
        <v>59</v>
      </c>
      <c r="M3146">
        <v>100</v>
      </c>
      <c r="N3146" s="3">
        <v>0.35770000000000002</v>
      </c>
      <c r="O3146" s="3">
        <v>0.35770000000000002</v>
      </c>
      <c r="P3146" s="4">
        <f>$L3146*IF($J3146="",$I3146,VLOOKUP($J3146,margin_ranges!$E$5:$F$10,2,FALSE))</f>
        <v>17.7</v>
      </c>
      <c r="Q3146">
        <f>SUMIF($C$2:$C$4819,$C3146,$P$2:$P7963)/SUMIF($C$2:$C$4819,$C3146,$L$2:$L$4819)</f>
        <v>0.3</v>
      </c>
    </row>
    <row r="3147" spans="1:17" hidden="1" x14ac:dyDescent="0.3">
      <c r="A3147" t="s">
        <v>11502</v>
      </c>
      <c r="B3147" t="s">
        <v>8129</v>
      </c>
      <c r="C3147" t="s">
        <v>8130</v>
      </c>
      <c r="D3147" t="s">
        <v>8131</v>
      </c>
      <c r="E3147" t="s">
        <v>8132</v>
      </c>
      <c r="F3147" t="s">
        <v>11511</v>
      </c>
      <c r="G3147" s="2">
        <v>31.2941</v>
      </c>
      <c r="H3147" t="s">
        <v>11512</v>
      </c>
      <c r="I3147">
        <v>0.3</v>
      </c>
      <c r="K3147" s="3">
        <f t="shared" si="50"/>
        <v>0.29999999999999993</v>
      </c>
      <c r="L3147" s="4">
        <v>78</v>
      </c>
      <c r="M3147">
        <v>4</v>
      </c>
      <c r="N3147" s="3">
        <v>0.14130000000000001</v>
      </c>
      <c r="O3147" s="3">
        <v>0.33150000000000002</v>
      </c>
      <c r="P3147" s="4">
        <f>$L3147*IF($J3147="",$I3147,VLOOKUP($J3147,margin_ranges!$E$5:$F$10,2,FALSE))</f>
        <v>23.4</v>
      </c>
      <c r="Q3147">
        <f>SUMIF($C$2:$C$4819,$C3147,$P$2:$P7964)/SUMIF($C$2:$C$4819,$C3147,$L$2:$L$4819)</f>
        <v>0.29999999999999993</v>
      </c>
    </row>
    <row r="3148" spans="1:17" hidden="1" x14ac:dyDescent="0.3">
      <c r="A3148" t="s">
        <v>11502</v>
      </c>
      <c r="B3148" t="s">
        <v>8129</v>
      </c>
      <c r="C3148" t="s">
        <v>8130</v>
      </c>
      <c r="D3148" t="s">
        <v>8133</v>
      </c>
      <c r="E3148" t="s">
        <v>8134</v>
      </c>
      <c r="F3148" t="s">
        <v>11511</v>
      </c>
      <c r="G3148" s="2">
        <v>31.2941</v>
      </c>
      <c r="H3148" t="s">
        <v>11512</v>
      </c>
      <c r="I3148">
        <v>0.3</v>
      </c>
      <c r="K3148" s="3">
        <f t="shared" si="50"/>
        <v>0.29999999999999993</v>
      </c>
      <c r="L3148" s="4">
        <v>702</v>
      </c>
      <c r="M3148">
        <v>33</v>
      </c>
      <c r="N3148" s="3">
        <v>0.36730000000000002</v>
      </c>
      <c r="O3148" s="3">
        <v>0.33150000000000002</v>
      </c>
      <c r="P3148" s="4">
        <f>$L3148*IF($J3148="",$I3148,VLOOKUP($J3148,margin_ranges!$E$5:$F$10,2,FALSE))</f>
        <v>210.6</v>
      </c>
      <c r="Q3148">
        <f>SUMIF($C$2:$C$4819,$C3148,$P$2:$P7965)/SUMIF($C$2:$C$4819,$C3148,$L$2:$L$4819)</f>
        <v>0.29999999999999993</v>
      </c>
    </row>
    <row r="3149" spans="1:17" hidden="1" x14ac:dyDescent="0.3">
      <c r="A3149" t="s">
        <v>11502</v>
      </c>
      <c r="B3149" t="s">
        <v>8129</v>
      </c>
      <c r="C3149" t="s">
        <v>8130</v>
      </c>
      <c r="D3149" s="1" t="s">
        <v>8135</v>
      </c>
      <c r="E3149" t="s">
        <v>8136</v>
      </c>
      <c r="F3149" t="s">
        <v>11513</v>
      </c>
      <c r="G3149" s="2">
        <v>31.2941</v>
      </c>
      <c r="H3149" t="s">
        <v>11512</v>
      </c>
      <c r="I3149">
        <v>0.3</v>
      </c>
      <c r="K3149" s="3">
        <f t="shared" si="50"/>
        <v>0.29999999999999993</v>
      </c>
      <c r="L3149" s="4">
        <v>1157</v>
      </c>
      <c r="M3149">
        <v>54</v>
      </c>
      <c r="N3149" s="3">
        <v>0.32890000000000003</v>
      </c>
      <c r="O3149" s="3">
        <v>0.33150000000000002</v>
      </c>
      <c r="P3149" s="4">
        <f>$L3149*IF($J3149="",$I3149,VLOOKUP($J3149,margin_ranges!$E$5:$F$10,2,FALSE))</f>
        <v>347.09999999999997</v>
      </c>
      <c r="Q3149">
        <f>SUMIF($C$2:$C$4819,$C3149,$P$2:$P7966)/SUMIF($C$2:$C$4819,$C3149,$L$2:$L$4819)</f>
        <v>0.29999999999999993</v>
      </c>
    </row>
    <row r="3150" spans="1:17" hidden="1" x14ac:dyDescent="0.3">
      <c r="A3150" t="s">
        <v>11502</v>
      </c>
      <c r="B3150" t="s">
        <v>8129</v>
      </c>
      <c r="C3150" t="s">
        <v>8130</v>
      </c>
      <c r="D3150" t="s">
        <v>8137</v>
      </c>
      <c r="E3150" t="s">
        <v>8138</v>
      </c>
      <c r="F3150" t="s">
        <v>11511</v>
      </c>
      <c r="G3150" s="2">
        <v>31.2941</v>
      </c>
      <c r="H3150" t="s">
        <v>11512</v>
      </c>
      <c r="I3150">
        <v>0.3</v>
      </c>
      <c r="K3150" s="3">
        <f t="shared" si="50"/>
        <v>0.29999999999999993</v>
      </c>
      <c r="L3150" s="4">
        <v>31</v>
      </c>
      <c r="M3150">
        <v>1</v>
      </c>
      <c r="N3150" s="3">
        <v>0.40360000000000001</v>
      </c>
      <c r="O3150" s="3">
        <v>0.33150000000000002</v>
      </c>
      <c r="P3150" s="4">
        <f>$L3150*IF($J3150="",$I3150,VLOOKUP($J3150,margin_ranges!$E$5:$F$10,2,FALSE))</f>
        <v>9.2999999999999989</v>
      </c>
      <c r="Q3150">
        <f>SUMIF($C$2:$C$4819,$C3150,$P$2:$P7967)/SUMIF($C$2:$C$4819,$C3150,$L$2:$L$4819)</f>
        <v>0.29999999999999993</v>
      </c>
    </row>
    <row r="3151" spans="1:17" hidden="1" x14ac:dyDescent="0.3">
      <c r="A3151" t="s">
        <v>11502</v>
      </c>
      <c r="B3151" t="s">
        <v>8129</v>
      </c>
      <c r="C3151" t="s">
        <v>8130</v>
      </c>
      <c r="D3151" t="s">
        <v>8139</v>
      </c>
      <c r="E3151" t="s">
        <v>8140</v>
      </c>
      <c r="F3151" t="s">
        <v>11511</v>
      </c>
      <c r="G3151" s="2">
        <v>31.2941</v>
      </c>
      <c r="H3151" t="s">
        <v>11512</v>
      </c>
      <c r="I3151">
        <v>0.3</v>
      </c>
      <c r="K3151" s="3">
        <f t="shared" si="50"/>
        <v>0.29999999999999993</v>
      </c>
      <c r="L3151" s="4">
        <v>182</v>
      </c>
      <c r="M3151">
        <v>8</v>
      </c>
      <c r="N3151" s="3">
        <v>0.41560000000000002</v>
      </c>
      <c r="O3151" s="3">
        <v>0.33150000000000002</v>
      </c>
      <c r="P3151" s="4">
        <f>$L3151*IF($J3151="",$I3151,VLOOKUP($J3151,margin_ranges!$E$5:$F$10,2,FALSE))</f>
        <v>54.6</v>
      </c>
      <c r="Q3151">
        <f>SUMIF($C$2:$C$4819,$C3151,$P$2:$P7968)/SUMIF($C$2:$C$4819,$C3151,$L$2:$L$4819)</f>
        <v>0.29999999999999993</v>
      </c>
    </row>
    <row r="3152" spans="1:17" hidden="1" x14ac:dyDescent="0.3">
      <c r="A3152" t="s">
        <v>11502</v>
      </c>
      <c r="B3152" t="s">
        <v>4581</v>
      </c>
      <c r="C3152" t="s">
        <v>4697</v>
      </c>
      <c r="D3152" t="s">
        <v>4698</v>
      </c>
      <c r="E3152" t="s">
        <v>4699</v>
      </c>
      <c r="F3152" t="s">
        <v>11513</v>
      </c>
      <c r="G3152" s="2">
        <v>29</v>
      </c>
      <c r="H3152" t="s">
        <v>11512</v>
      </c>
      <c r="I3152">
        <v>0.3</v>
      </c>
      <c r="K3152" s="3">
        <f t="shared" si="50"/>
        <v>0.3</v>
      </c>
      <c r="L3152" s="4">
        <v>1450</v>
      </c>
      <c r="M3152">
        <v>100</v>
      </c>
      <c r="N3152" s="3">
        <v>0.54779999999999995</v>
      </c>
      <c r="O3152" s="3">
        <v>0.54779999999999995</v>
      </c>
      <c r="P3152" s="4">
        <f>$L3152*IF($J3152="",$I3152,VLOOKUP($J3152,margin_ranges!$E$5:$F$10,2,FALSE))</f>
        <v>435</v>
      </c>
      <c r="Q3152">
        <f>SUMIF($C$2:$C$4819,$C3152,$P$2:$P7969)/SUMIF($C$2:$C$4819,$C3152,$L$2:$L$4819)</f>
        <v>0.3</v>
      </c>
    </row>
    <row r="3153" spans="1:17" hidden="1" x14ac:dyDescent="0.3">
      <c r="A3153" t="s">
        <v>11502</v>
      </c>
      <c r="B3153" t="s">
        <v>1156</v>
      </c>
      <c r="C3153" t="s">
        <v>1164</v>
      </c>
      <c r="D3153" t="s">
        <v>1165</v>
      </c>
      <c r="E3153" t="s">
        <v>1166</v>
      </c>
      <c r="F3153" t="s">
        <v>11511</v>
      </c>
      <c r="G3153" s="2">
        <v>25</v>
      </c>
      <c r="H3153" t="s">
        <v>11512</v>
      </c>
      <c r="I3153">
        <v>0.3</v>
      </c>
      <c r="K3153" s="3">
        <f t="shared" si="50"/>
        <v>0.3</v>
      </c>
      <c r="L3153" s="4">
        <v>15</v>
      </c>
      <c r="M3153">
        <v>93</v>
      </c>
      <c r="N3153" s="3">
        <v>0.12859999999999999</v>
      </c>
      <c r="O3153" s="3">
        <v>8.9899999999999994E-2</v>
      </c>
      <c r="P3153" s="4">
        <f>$L3153*IF($J3153="",$I3153,VLOOKUP($J3153,margin_ranges!$E$5:$F$10,2,FALSE))</f>
        <v>4.5</v>
      </c>
      <c r="Q3153">
        <f>SUMIF($C$2:$C$4819,$C3153,$P$2:$P7970)/SUMIF($C$2:$C$4819,$C3153,$L$2:$L$4819)</f>
        <v>0.3</v>
      </c>
    </row>
    <row r="3154" spans="1:17" hidden="1" x14ac:dyDescent="0.3">
      <c r="A3154" t="s">
        <v>11502</v>
      </c>
      <c r="B3154" t="s">
        <v>151</v>
      </c>
      <c r="C3154" t="s">
        <v>491</v>
      </c>
      <c r="D3154" t="s">
        <v>492</v>
      </c>
      <c r="E3154" t="s">
        <v>493</v>
      </c>
      <c r="F3154" t="s">
        <v>11513</v>
      </c>
      <c r="G3154" s="2">
        <v>25.589500000000001</v>
      </c>
      <c r="H3154" t="s">
        <v>11515</v>
      </c>
      <c r="I3154">
        <v>0.3</v>
      </c>
      <c r="K3154" s="3">
        <f t="shared" si="50"/>
        <v>0.32523319615912205</v>
      </c>
      <c r="L3154" s="4">
        <v>694</v>
      </c>
      <c r="M3154">
        <v>48</v>
      </c>
      <c r="N3154" s="3">
        <v>0.35909999999999997</v>
      </c>
      <c r="O3154" s="3">
        <v>0.32519999999999999</v>
      </c>
      <c r="P3154" s="4">
        <f>$L3154*IF($J3154="",$I3154,VLOOKUP($J3154,margin_ranges!$E$5:$F$10,2,FALSE))</f>
        <v>208.2</v>
      </c>
      <c r="Q3154">
        <f>SUMIF($C$2:$C$4819,$C3154,$P$2:$P7971)/SUMIF($C$2:$C$4819,$C3154,$L$2:$L$4819)</f>
        <v>0.32523319615912205</v>
      </c>
    </row>
    <row r="3155" spans="1:17" hidden="1" x14ac:dyDescent="0.3">
      <c r="A3155" t="s">
        <v>11502</v>
      </c>
      <c r="B3155" t="s">
        <v>151</v>
      </c>
      <c r="C3155" t="s">
        <v>491</v>
      </c>
      <c r="D3155" t="s">
        <v>494</v>
      </c>
      <c r="E3155" t="s">
        <v>495</v>
      </c>
      <c r="F3155" t="s">
        <v>11513</v>
      </c>
      <c r="G3155" s="2">
        <v>25.589500000000001</v>
      </c>
      <c r="H3155" t="s">
        <v>11516</v>
      </c>
      <c r="I3155">
        <v>0.43</v>
      </c>
      <c r="K3155" s="3">
        <f t="shared" si="50"/>
        <v>0.32523319615912205</v>
      </c>
      <c r="L3155" s="4">
        <v>283</v>
      </c>
      <c r="M3155">
        <v>19</v>
      </c>
      <c r="N3155" s="3">
        <v>0.43390000000000001</v>
      </c>
      <c r="O3155" s="3">
        <v>0.32519999999999999</v>
      </c>
      <c r="P3155" s="4">
        <f>$L3155*IF($J3155="",$I3155,VLOOKUP($J3155,margin_ranges!$E$5:$F$10,2,FALSE))</f>
        <v>121.69</v>
      </c>
      <c r="Q3155">
        <f>SUMIF($C$2:$C$4819,$C3155,$P$2:$P7972)/SUMIF($C$2:$C$4819,$C3155,$L$2:$L$4819)</f>
        <v>0.32523319615912205</v>
      </c>
    </row>
    <row r="3156" spans="1:17" hidden="1" x14ac:dyDescent="0.3">
      <c r="A3156" t="s">
        <v>11502</v>
      </c>
      <c r="B3156" t="s">
        <v>151</v>
      </c>
      <c r="C3156" t="s">
        <v>491</v>
      </c>
      <c r="D3156" t="s">
        <v>496</v>
      </c>
      <c r="E3156" t="s">
        <v>497</v>
      </c>
      <c r="F3156" t="s">
        <v>11513</v>
      </c>
      <c r="G3156" s="2">
        <v>25.589500000000001</v>
      </c>
      <c r="H3156" t="s">
        <v>11512</v>
      </c>
      <c r="I3156">
        <v>0.3</v>
      </c>
      <c r="K3156" s="3">
        <f t="shared" si="50"/>
        <v>0.32523319615912205</v>
      </c>
      <c r="L3156" s="4">
        <v>481</v>
      </c>
      <c r="M3156">
        <v>33</v>
      </c>
      <c r="N3156" s="3">
        <v>0.25840000000000002</v>
      </c>
      <c r="O3156" s="3">
        <v>0.32519999999999999</v>
      </c>
      <c r="P3156" s="4">
        <f>$L3156*IF($J3156="",$I3156,VLOOKUP($J3156,margin_ranges!$E$5:$F$10,2,FALSE))</f>
        <v>144.29999999999998</v>
      </c>
      <c r="Q3156">
        <f>SUMIF($C$2:$C$4819,$C3156,$P$2:$P7973)/SUMIF($C$2:$C$4819,$C3156,$L$2:$L$4819)</f>
        <v>0.32523319615912205</v>
      </c>
    </row>
    <row r="3157" spans="1:17" hidden="1" x14ac:dyDescent="0.3">
      <c r="A3157" t="s">
        <v>11502</v>
      </c>
      <c r="B3157" t="s">
        <v>8150</v>
      </c>
      <c r="C3157" t="s">
        <v>8147</v>
      </c>
      <c r="D3157" t="s">
        <v>8164</v>
      </c>
      <c r="E3157" t="s">
        <v>8165</v>
      </c>
      <c r="F3157" t="s">
        <v>11511</v>
      </c>
      <c r="G3157" s="2">
        <v>35</v>
      </c>
      <c r="H3157" t="s">
        <v>11515</v>
      </c>
      <c r="I3157">
        <v>0.3</v>
      </c>
      <c r="K3157" s="3">
        <f t="shared" si="50"/>
        <v>0.3</v>
      </c>
      <c r="L3157" s="4">
        <v>117</v>
      </c>
      <c r="M3157">
        <v>100</v>
      </c>
      <c r="N3157" s="3">
        <v>0.74880000000000002</v>
      </c>
      <c r="O3157" s="3">
        <v>0.74880000000000002</v>
      </c>
      <c r="P3157" s="4">
        <f>$L3157*IF($J3157="",$I3157,VLOOKUP($J3157,margin_ranges!$E$5:$F$10,2,FALSE))</f>
        <v>35.1</v>
      </c>
      <c r="Q3157">
        <f>SUMIF($C$2:$C$4819,$C3157,$P$2:$P7974)/SUMIF($C$2:$C$4819,$C3157,$L$2:$L$4819)</f>
        <v>0.3</v>
      </c>
    </row>
    <row r="3158" spans="1:17" hidden="1" x14ac:dyDescent="0.3">
      <c r="A3158" t="s">
        <v>11502</v>
      </c>
      <c r="B3158" t="s">
        <v>8141</v>
      </c>
      <c r="C3158" t="s">
        <v>8147</v>
      </c>
      <c r="D3158" t="s">
        <v>8148</v>
      </c>
      <c r="E3158" t="s">
        <v>8149</v>
      </c>
      <c r="F3158" t="s">
        <v>11513</v>
      </c>
      <c r="G3158" s="2">
        <v>32</v>
      </c>
      <c r="H3158" t="s">
        <v>11512</v>
      </c>
      <c r="I3158">
        <v>0.3</v>
      </c>
      <c r="K3158" s="3">
        <f t="shared" si="50"/>
        <v>0.3</v>
      </c>
      <c r="L3158" s="4">
        <v>813</v>
      </c>
      <c r="M3158">
        <v>100</v>
      </c>
      <c r="N3158" s="3">
        <v>0.36380000000000001</v>
      </c>
      <c r="O3158" s="3">
        <v>0.36380000000000001</v>
      </c>
      <c r="P3158" s="4">
        <f>$L3158*IF($J3158="",$I3158,VLOOKUP($J3158,margin_ranges!$E$5:$F$10,2,FALSE))</f>
        <v>243.89999999999998</v>
      </c>
      <c r="Q3158">
        <f>SUMIF($C$2:$C$4819,$C3158,$P$2:$P7975)/SUMIF($C$2:$C$4819,$C3158,$L$2:$L$4819)</f>
        <v>0.3</v>
      </c>
    </row>
    <row r="3159" spans="1:17" hidden="1" x14ac:dyDescent="0.3">
      <c r="A3159" t="s">
        <v>11502</v>
      </c>
      <c r="B3159" t="s">
        <v>8171</v>
      </c>
      <c r="C3159" t="s">
        <v>8172</v>
      </c>
      <c r="D3159" t="s">
        <v>8173</v>
      </c>
      <c r="E3159" t="s">
        <v>8174</v>
      </c>
      <c r="F3159" t="s">
        <v>11511</v>
      </c>
      <c r="G3159" s="2">
        <v>21</v>
      </c>
      <c r="H3159" t="s">
        <v>11512</v>
      </c>
      <c r="I3159">
        <v>0.3</v>
      </c>
      <c r="K3159" s="3">
        <f t="shared" si="50"/>
        <v>0.3</v>
      </c>
      <c r="L3159" s="4">
        <v>268</v>
      </c>
      <c r="M3159">
        <v>100</v>
      </c>
      <c r="N3159" s="3">
        <v>8.6599999999999996E-2</v>
      </c>
      <c r="O3159" s="3">
        <v>8.6599999999999996E-2</v>
      </c>
      <c r="P3159" s="4">
        <f>$L3159*IF($J3159="",$I3159,VLOOKUP($J3159,margin_ranges!$E$5:$F$10,2,FALSE))</f>
        <v>80.399999999999991</v>
      </c>
      <c r="Q3159">
        <f>SUMIF($C$2:$C$4819,$C3159,$P$2:$P7976)/SUMIF($C$2:$C$4819,$C3159,$L$2:$L$4819)</f>
        <v>0.3</v>
      </c>
    </row>
    <row r="3160" spans="1:17" hidden="1" x14ac:dyDescent="0.3">
      <c r="A3160" t="s">
        <v>11502</v>
      </c>
      <c r="B3160" t="s">
        <v>6775</v>
      </c>
      <c r="C3160" t="s">
        <v>7032</v>
      </c>
      <c r="D3160" t="s">
        <v>7033</v>
      </c>
      <c r="E3160" t="s">
        <v>7034</v>
      </c>
      <c r="F3160" t="s">
        <v>11511</v>
      </c>
      <c r="G3160" s="2">
        <v>29</v>
      </c>
      <c r="H3160" t="s">
        <v>11512</v>
      </c>
      <c r="I3160">
        <v>0.3</v>
      </c>
      <c r="K3160" s="3">
        <f t="shared" si="50"/>
        <v>0.3</v>
      </c>
      <c r="L3160" s="4">
        <v>130</v>
      </c>
      <c r="M3160">
        <v>100</v>
      </c>
      <c r="N3160" s="3">
        <v>0.25419999999999998</v>
      </c>
      <c r="O3160" s="3">
        <v>0.25419999999999998</v>
      </c>
      <c r="P3160" s="4">
        <f>$L3160*IF($J3160="",$I3160,VLOOKUP($J3160,margin_ranges!$E$5:$F$10,2,FALSE))</f>
        <v>39</v>
      </c>
      <c r="Q3160">
        <f>SUMIF($C$2:$C$4819,$C3160,$P$2:$P7977)/SUMIF($C$2:$C$4819,$C3160,$L$2:$L$4819)</f>
        <v>0.3</v>
      </c>
    </row>
    <row r="3161" spans="1:17" hidden="1" x14ac:dyDescent="0.3">
      <c r="A3161" t="s">
        <v>11502</v>
      </c>
      <c r="B3161" t="s">
        <v>5261</v>
      </c>
      <c r="C3161" t="s">
        <v>5299</v>
      </c>
      <c r="D3161" t="s">
        <v>5300</v>
      </c>
      <c r="E3161" t="s">
        <v>5301</v>
      </c>
      <c r="F3161" t="s">
        <v>11511</v>
      </c>
      <c r="G3161" s="2">
        <v>35</v>
      </c>
      <c r="H3161" t="s">
        <v>11515</v>
      </c>
      <c r="I3161">
        <v>0.3</v>
      </c>
      <c r="K3161" s="3">
        <f t="shared" si="50"/>
        <v>0.3</v>
      </c>
      <c r="L3161" s="4">
        <v>12</v>
      </c>
      <c r="M3161">
        <v>100</v>
      </c>
      <c r="N3161" s="3">
        <v>0.88480000000000003</v>
      </c>
      <c r="O3161" s="3">
        <v>0.88239999999999996</v>
      </c>
      <c r="P3161" s="4">
        <f>$L3161*IF($J3161="",$I3161,VLOOKUP($J3161,margin_ranges!$E$5:$F$10,2,FALSE))</f>
        <v>3.5999999999999996</v>
      </c>
      <c r="Q3161">
        <f>SUMIF($C$2:$C$4819,$C3161,$P$2:$P7978)/SUMIF($C$2:$C$4819,$C3161,$L$2:$L$4819)</f>
        <v>0.3</v>
      </c>
    </row>
    <row r="3162" spans="1:17" hidden="1" x14ac:dyDescent="0.3">
      <c r="A3162" t="s">
        <v>11502</v>
      </c>
      <c r="B3162" t="s">
        <v>6376</v>
      </c>
      <c r="C3162" t="s">
        <v>6384</v>
      </c>
      <c r="D3162" s="1" t="s">
        <v>6385</v>
      </c>
      <c r="E3162" t="s">
        <v>6386</v>
      </c>
      <c r="F3162" t="s">
        <v>11511</v>
      </c>
      <c r="G3162" s="2">
        <v>25</v>
      </c>
      <c r="H3162" t="s">
        <v>11512</v>
      </c>
      <c r="I3162">
        <v>0.3</v>
      </c>
      <c r="K3162" s="3">
        <f t="shared" si="50"/>
        <v>0.3</v>
      </c>
      <c r="L3162" s="4">
        <v>16</v>
      </c>
      <c r="M3162">
        <v>15</v>
      </c>
      <c r="N3162" s="3">
        <v>6.3200000000000006E-2</v>
      </c>
      <c r="O3162" s="3">
        <v>0.13109999999999999</v>
      </c>
      <c r="P3162" s="4">
        <f>$L3162*IF($J3162="",$I3162,VLOOKUP($J3162,margin_ranges!$E$5:$F$10,2,FALSE))</f>
        <v>4.8</v>
      </c>
      <c r="Q3162">
        <f>SUMIF($C$2:$C$4819,$C3162,$P$2:$P7979)/SUMIF($C$2:$C$4819,$C3162,$L$2:$L$4819)</f>
        <v>0.3</v>
      </c>
    </row>
    <row r="3163" spans="1:17" hidden="1" x14ac:dyDescent="0.3">
      <c r="A3163" t="s">
        <v>11502</v>
      </c>
      <c r="B3163" t="s">
        <v>6376</v>
      </c>
      <c r="C3163" t="s">
        <v>6384</v>
      </c>
      <c r="D3163" t="s">
        <v>6387</v>
      </c>
      <c r="E3163" t="s">
        <v>6388</v>
      </c>
      <c r="F3163" t="s">
        <v>11511</v>
      </c>
      <c r="G3163" s="2">
        <v>25</v>
      </c>
      <c r="H3163" t="s">
        <v>11512</v>
      </c>
      <c r="I3163">
        <v>0.3</v>
      </c>
      <c r="K3163" s="3">
        <f t="shared" si="50"/>
        <v>0.3</v>
      </c>
      <c r="L3163" s="4">
        <v>89</v>
      </c>
      <c r="M3163">
        <v>85</v>
      </c>
      <c r="N3163" s="3">
        <v>0.1623</v>
      </c>
      <c r="O3163" s="3">
        <v>0.13109999999999999</v>
      </c>
      <c r="P3163" s="4">
        <f>$L3163*IF($J3163="",$I3163,VLOOKUP($J3163,margin_ranges!$E$5:$F$10,2,FALSE))</f>
        <v>26.7</v>
      </c>
      <c r="Q3163">
        <f>SUMIF($C$2:$C$4819,$C3163,$P$2:$P7980)/SUMIF($C$2:$C$4819,$C3163,$L$2:$L$4819)</f>
        <v>0.3</v>
      </c>
    </row>
    <row r="3164" spans="1:17" hidden="1" x14ac:dyDescent="0.3">
      <c r="A3164" t="s">
        <v>11502</v>
      </c>
      <c r="B3164" t="s">
        <v>1244</v>
      </c>
      <c r="C3164" t="s">
        <v>1253</v>
      </c>
      <c r="D3164" t="s">
        <v>1254</v>
      </c>
      <c r="E3164" t="s">
        <v>1255</v>
      </c>
      <c r="F3164" t="s">
        <v>11513</v>
      </c>
      <c r="G3164" s="2">
        <v>25</v>
      </c>
      <c r="H3164" t="s">
        <v>11515</v>
      </c>
      <c r="I3164">
        <v>0.3</v>
      </c>
      <c r="K3164" s="3">
        <f t="shared" si="50"/>
        <v>0.3</v>
      </c>
      <c r="L3164" s="4">
        <v>97</v>
      </c>
      <c r="M3164">
        <v>100</v>
      </c>
      <c r="N3164" s="3">
        <v>0.14050000000000001</v>
      </c>
      <c r="O3164" s="3">
        <v>0.14050000000000001</v>
      </c>
      <c r="P3164" s="4">
        <f>$L3164*IF($J3164="",$I3164,VLOOKUP($J3164,margin_ranges!$E$5:$F$10,2,FALSE))</f>
        <v>29.099999999999998</v>
      </c>
      <c r="Q3164">
        <f>SUMIF($C$2:$C$4819,$C3164,$P$2:$P7981)/SUMIF($C$2:$C$4819,$C3164,$L$2:$L$4819)</f>
        <v>0.3</v>
      </c>
    </row>
    <row r="3165" spans="1:17" hidden="1" x14ac:dyDescent="0.3">
      <c r="A3165" t="s">
        <v>11502</v>
      </c>
      <c r="B3165" t="s">
        <v>7561</v>
      </c>
      <c r="C3165" t="s">
        <v>7784</v>
      </c>
      <c r="D3165" t="s">
        <v>7785</v>
      </c>
      <c r="E3165" t="s">
        <v>7786</v>
      </c>
      <c r="F3165" t="s">
        <v>11513</v>
      </c>
      <c r="G3165" s="2">
        <v>25</v>
      </c>
      <c r="H3165" t="s">
        <v>11517</v>
      </c>
      <c r="I3165">
        <v>0.2</v>
      </c>
      <c r="K3165" s="3">
        <f t="shared" si="50"/>
        <v>0.2</v>
      </c>
      <c r="L3165" s="4">
        <v>305</v>
      </c>
      <c r="M3165">
        <v>100</v>
      </c>
      <c r="N3165" s="3">
        <v>0.29189999999999999</v>
      </c>
      <c r="O3165" s="3">
        <v>0.23599999999999999</v>
      </c>
      <c r="P3165" s="4">
        <f>$L3165*IF($J3165="",$I3165,VLOOKUP($J3165,margin_ranges!$E$5:$F$10,2,FALSE))</f>
        <v>61</v>
      </c>
      <c r="Q3165">
        <f>SUMIF($C$2:$C$4819,$C3165,$P$2:$P7982)/SUMIF($C$2:$C$4819,$C3165,$L$2:$L$4819)</f>
        <v>0.2</v>
      </c>
    </row>
    <row r="3166" spans="1:17" hidden="1" x14ac:dyDescent="0.3">
      <c r="A3166" t="s">
        <v>11502</v>
      </c>
      <c r="B3166" t="s">
        <v>8175</v>
      </c>
      <c r="C3166" t="s">
        <v>8179</v>
      </c>
      <c r="D3166" t="s">
        <v>8180</v>
      </c>
      <c r="E3166" t="s">
        <v>8181</v>
      </c>
      <c r="F3166" t="s">
        <v>11511</v>
      </c>
      <c r="G3166" s="2">
        <v>18.796399999999998</v>
      </c>
      <c r="H3166" t="s">
        <v>11515</v>
      </c>
      <c r="I3166">
        <v>0.3</v>
      </c>
      <c r="K3166" s="3">
        <f t="shared" si="50"/>
        <v>0.3</v>
      </c>
      <c r="L3166" s="4">
        <v>336</v>
      </c>
      <c r="M3166">
        <v>38</v>
      </c>
      <c r="N3166" s="3">
        <v>0.4496</v>
      </c>
      <c r="O3166" s="3">
        <v>0.42270000000000002</v>
      </c>
      <c r="P3166" s="4">
        <f>$L3166*IF($J3166="",$I3166,VLOOKUP($J3166,margin_ranges!$E$5:$F$10,2,FALSE))</f>
        <v>100.8</v>
      </c>
      <c r="Q3166">
        <f>SUMIF($C$2:$C$4819,$C3166,$P$2:$P7983)/SUMIF($C$2:$C$4819,$C3166,$L$2:$L$4819)</f>
        <v>0.3</v>
      </c>
    </row>
    <row r="3167" spans="1:17" hidden="1" x14ac:dyDescent="0.3">
      <c r="A3167" t="s">
        <v>11502</v>
      </c>
      <c r="B3167" t="s">
        <v>8175</v>
      </c>
      <c r="C3167" t="s">
        <v>8179</v>
      </c>
      <c r="D3167" t="s">
        <v>8182</v>
      </c>
      <c r="E3167" t="s">
        <v>8183</v>
      </c>
      <c r="F3167" t="s">
        <v>11511</v>
      </c>
      <c r="G3167" s="2">
        <v>18.796399999999998</v>
      </c>
      <c r="H3167" t="s">
        <v>11515</v>
      </c>
      <c r="I3167">
        <v>0.3</v>
      </c>
      <c r="K3167" s="3">
        <f t="shared" si="50"/>
        <v>0.3</v>
      </c>
      <c r="L3167" s="4">
        <v>549</v>
      </c>
      <c r="M3167">
        <v>62</v>
      </c>
      <c r="N3167" s="3">
        <v>0.40329999999999999</v>
      </c>
      <c r="O3167" s="3">
        <v>0.42270000000000002</v>
      </c>
      <c r="P3167" s="4">
        <f>$L3167*IF($J3167="",$I3167,VLOOKUP($J3167,margin_ranges!$E$5:$F$10,2,FALSE))</f>
        <v>164.7</v>
      </c>
      <c r="Q3167">
        <f>SUMIF($C$2:$C$4819,$C3167,$P$2:$P7984)/SUMIF($C$2:$C$4819,$C3167,$L$2:$L$4819)</f>
        <v>0.3</v>
      </c>
    </row>
    <row r="3168" spans="1:17" hidden="1" x14ac:dyDescent="0.3">
      <c r="A3168" t="s">
        <v>11502</v>
      </c>
      <c r="B3168" t="s">
        <v>151</v>
      </c>
      <c r="C3168" t="s">
        <v>498</v>
      </c>
      <c r="D3168" t="s">
        <v>499</v>
      </c>
      <c r="E3168" t="s">
        <v>500</v>
      </c>
      <c r="F3168" t="s">
        <v>11511</v>
      </c>
      <c r="G3168" s="2">
        <v>34</v>
      </c>
      <c r="H3168" t="s">
        <v>11512</v>
      </c>
      <c r="I3168">
        <v>0.3</v>
      </c>
      <c r="K3168" s="3">
        <f t="shared" si="50"/>
        <v>0.3</v>
      </c>
      <c r="L3168" s="4">
        <v>62</v>
      </c>
      <c r="M3168">
        <v>100</v>
      </c>
      <c r="N3168" s="3">
        <v>0.17249999999999999</v>
      </c>
      <c r="O3168" s="3">
        <v>0.17249999999999999</v>
      </c>
      <c r="P3168" s="4">
        <f>$L3168*IF($J3168="",$I3168,VLOOKUP($J3168,margin_ranges!$E$5:$F$10,2,FALSE))</f>
        <v>18.599999999999998</v>
      </c>
      <c r="Q3168">
        <f>SUMIF($C$2:$C$4819,$C3168,$P$2:$P7985)/SUMIF($C$2:$C$4819,$C3168,$L$2:$L$4819)</f>
        <v>0.3</v>
      </c>
    </row>
    <row r="3169" spans="1:17" hidden="1" x14ac:dyDescent="0.3">
      <c r="A3169" t="s">
        <v>11502</v>
      </c>
      <c r="B3169" t="s">
        <v>1360</v>
      </c>
      <c r="C3169" t="s">
        <v>2078</v>
      </c>
      <c r="D3169" t="s">
        <v>2079</v>
      </c>
      <c r="E3169" t="s">
        <v>2080</v>
      </c>
      <c r="F3169" t="s">
        <v>11511</v>
      </c>
      <c r="G3169" s="2">
        <v>33</v>
      </c>
      <c r="H3169" t="s">
        <v>11514</v>
      </c>
      <c r="I3169">
        <v>0.43</v>
      </c>
      <c r="K3169" s="3">
        <f t="shared" si="50"/>
        <v>0.43</v>
      </c>
      <c r="L3169" s="4">
        <v>833</v>
      </c>
      <c r="M3169">
        <v>100</v>
      </c>
      <c r="N3169" s="3">
        <v>0.3679</v>
      </c>
      <c r="O3169" s="3">
        <v>0.21260000000000001</v>
      </c>
      <c r="P3169" s="4">
        <f>$L3169*IF($J3169="",$I3169,VLOOKUP($J3169,margin_ranges!$E$5:$F$10,2,FALSE))</f>
        <v>358.19</v>
      </c>
      <c r="Q3169">
        <f>SUMIF($C$2:$C$4819,$C3169,$P$2:$P7986)/SUMIF($C$2:$C$4819,$C3169,$L$2:$L$4819)</f>
        <v>0.43</v>
      </c>
    </row>
    <row r="3170" spans="1:17" hidden="1" x14ac:dyDescent="0.3">
      <c r="A3170" t="s">
        <v>11502</v>
      </c>
      <c r="B3170" t="s">
        <v>7561</v>
      </c>
      <c r="C3170" t="s">
        <v>7787</v>
      </c>
      <c r="D3170" t="s">
        <v>7788</v>
      </c>
      <c r="E3170" t="s">
        <v>7789</v>
      </c>
      <c r="F3170" t="s">
        <v>11511</v>
      </c>
      <c r="G3170" s="2">
        <v>29</v>
      </c>
      <c r="H3170" t="s">
        <v>11512</v>
      </c>
      <c r="I3170">
        <v>0.3</v>
      </c>
      <c r="K3170" s="3">
        <f t="shared" si="50"/>
        <v>0.3</v>
      </c>
      <c r="L3170" s="4">
        <v>93</v>
      </c>
      <c r="M3170">
        <v>100</v>
      </c>
      <c r="N3170" s="3">
        <v>0.2732</v>
      </c>
      <c r="O3170" s="3">
        <v>0.2732</v>
      </c>
      <c r="P3170" s="4">
        <f>$L3170*IF($J3170="",$I3170,VLOOKUP($J3170,margin_ranges!$E$5:$F$10,2,FALSE))</f>
        <v>27.9</v>
      </c>
      <c r="Q3170">
        <f>SUMIF($C$2:$C$4819,$C3170,$P$2:$P7987)/SUMIF($C$2:$C$4819,$C3170,$L$2:$L$4819)</f>
        <v>0.3</v>
      </c>
    </row>
    <row r="3171" spans="1:17" hidden="1" x14ac:dyDescent="0.3">
      <c r="A3171" t="s">
        <v>11502</v>
      </c>
      <c r="B3171" t="s">
        <v>10084</v>
      </c>
      <c r="C3171" t="s">
        <v>10157</v>
      </c>
      <c r="D3171" t="s">
        <v>10158</v>
      </c>
      <c r="E3171" t="s">
        <v>10159</v>
      </c>
      <c r="F3171" t="s">
        <v>11511</v>
      </c>
      <c r="G3171" s="2">
        <v>28.4374</v>
      </c>
      <c r="H3171" t="s">
        <v>11512</v>
      </c>
      <c r="I3171">
        <v>0.3</v>
      </c>
      <c r="K3171" s="3">
        <f t="shared" si="50"/>
        <v>0.3</v>
      </c>
      <c r="L3171" s="4">
        <v>176</v>
      </c>
      <c r="M3171">
        <v>16</v>
      </c>
      <c r="N3171" s="3">
        <v>0.29360000000000003</v>
      </c>
      <c r="O3171" s="3">
        <v>0.32119999999999999</v>
      </c>
      <c r="P3171" s="4">
        <f>$L3171*IF($J3171="",$I3171,VLOOKUP($J3171,margin_ranges!$E$5:$F$10,2,FALSE))</f>
        <v>52.8</v>
      </c>
      <c r="Q3171">
        <f>SUMIF($C$2:$C$4819,$C3171,$P$2:$P7988)/SUMIF($C$2:$C$4819,$C3171,$L$2:$L$4819)</f>
        <v>0.3</v>
      </c>
    </row>
    <row r="3172" spans="1:17" hidden="1" x14ac:dyDescent="0.3">
      <c r="A3172" t="s">
        <v>11502</v>
      </c>
      <c r="B3172" t="s">
        <v>10084</v>
      </c>
      <c r="C3172" t="s">
        <v>10157</v>
      </c>
      <c r="D3172" t="s">
        <v>10160</v>
      </c>
      <c r="E3172" t="s">
        <v>10161</v>
      </c>
      <c r="F3172" t="s">
        <v>11511</v>
      </c>
      <c r="G3172" s="2">
        <v>28.4374</v>
      </c>
      <c r="H3172" t="s">
        <v>11512</v>
      </c>
      <c r="I3172">
        <v>0.3</v>
      </c>
      <c r="K3172" s="3">
        <f t="shared" si="50"/>
        <v>0.3</v>
      </c>
      <c r="L3172" s="4">
        <v>221</v>
      </c>
      <c r="M3172">
        <v>20</v>
      </c>
      <c r="N3172" s="3">
        <v>0.34499999999999997</v>
      </c>
      <c r="O3172" s="3">
        <v>0.32119999999999999</v>
      </c>
      <c r="P3172" s="4">
        <f>$L3172*IF($J3172="",$I3172,VLOOKUP($J3172,margin_ranges!$E$5:$F$10,2,FALSE))</f>
        <v>66.3</v>
      </c>
      <c r="Q3172">
        <f>SUMIF($C$2:$C$4819,$C3172,$P$2:$P7989)/SUMIF($C$2:$C$4819,$C3172,$L$2:$L$4819)</f>
        <v>0.3</v>
      </c>
    </row>
    <row r="3173" spans="1:17" hidden="1" x14ac:dyDescent="0.3">
      <c r="A3173" t="s">
        <v>11502</v>
      </c>
      <c r="B3173" t="s">
        <v>10084</v>
      </c>
      <c r="C3173" t="s">
        <v>10157</v>
      </c>
      <c r="D3173" t="s">
        <v>10162</v>
      </c>
      <c r="E3173" t="s">
        <v>10163</v>
      </c>
      <c r="F3173" t="s">
        <v>11511</v>
      </c>
      <c r="G3173" s="2">
        <v>28.4374</v>
      </c>
      <c r="H3173" t="s">
        <v>11512</v>
      </c>
      <c r="I3173">
        <v>0.3</v>
      </c>
      <c r="K3173" s="3">
        <f t="shared" si="50"/>
        <v>0.3</v>
      </c>
      <c r="L3173" s="4">
        <v>254</v>
      </c>
      <c r="M3173">
        <v>23</v>
      </c>
      <c r="N3173" s="3">
        <v>0.37159999999999999</v>
      </c>
      <c r="O3173" s="3">
        <v>0.32119999999999999</v>
      </c>
      <c r="P3173" s="4">
        <f>$L3173*IF($J3173="",$I3173,VLOOKUP($J3173,margin_ranges!$E$5:$F$10,2,FALSE))</f>
        <v>76.2</v>
      </c>
      <c r="Q3173">
        <f>SUMIF($C$2:$C$4819,$C3173,$P$2:$P7990)/SUMIF($C$2:$C$4819,$C3173,$L$2:$L$4819)</f>
        <v>0.3</v>
      </c>
    </row>
    <row r="3174" spans="1:17" hidden="1" x14ac:dyDescent="0.3">
      <c r="A3174" t="s">
        <v>11502</v>
      </c>
      <c r="B3174" t="s">
        <v>10084</v>
      </c>
      <c r="C3174" t="s">
        <v>10157</v>
      </c>
      <c r="D3174" t="s">
        <v>10164</v>
      </c>
      <c r="E3174" t="s">
        <v>10165</v>
      </c>
      <c r="F3174" t="s">
        <v>11511</v>
      </c>
      <c r="G3174" s="2">
        <v>28.4374</v>
      </c>
      <c r="H3174" t="s">
        <v>11512</v>
      </c>
      <c r="I3174">
        <v>0.3</v>
      </c>
      <c r="K3174" s="3">
        <f t="shared" si="50"/>
        <v>0.3</v>
      </c>
      <c r="L3174" s="4">
        <v>303</v>
      </c>
      <c r="M3174">
        <v>27</v>
      </c>
      <c r="N3174" s="3">
        <v>0.31709999999999999</v>
      </c>
      <c r="O3174" s="3">
        <v>0.32119999999999999</v>
      </c>
      <c r="P3174" s="4">
        <f>$L3174*IF($J3174="",$I3174,VLOOKUP($J3174,margin_ranges!$E$5:$F$10,2,FALSE))</f>
        <v>90.899999999999991</v>
      </c>
      <c r="Q3174">
        <f>SUMIF($C$2:$C$4819,$C3174,$P$2:$P7991)/SUMIF($C$2:$C$4819,$C3174,$L$2:$L$4819)</f>
        <v>0.3</v>
      </c>
    </row>
    <row r="3175" spans="1:17" hidden="1" x14ac:dyDescent="0.3">
      <c r="A3175" t="s">
        <v>11502</v>
      </c>
      <c r="B3175" t="s">
        <v>10084</v>
      </c>
      <c r="C3175" t="s">
        <v>10157</v>
      </c>
      <c r="D3175" t="s">
        <v>10166</v>
      </c>
      <c r="E3175" t="s">
        <v>10167</v>
      </c>
      <c r="F3175" t="s">
        <v>11511</v>
      </c>
      <c r="G3175" s="2">
        <v>28.4374</v>
      </c>
      <c r="H3175" t="s">
        <v>11512</v>
      </c>
      <c r="I3175">
        <v>0.3</v>
      </c>
      <c r="K3175" s="3">
        <f t="shared" si="50"/>
        <v>0.3</v>
      </c>
      <c r="L3175" s="4">
        <v>156</v>
      </c>
      <c r="M3175">
        <v>14</v>
      </c>
      <c r="N3175" s="3">
        <v>0.26740000000000003</v>
      </c>
      <c r="O3175" s="3">
        <v>0.32119999999999999</v>
      </c>
      <c r="P3175" s="4">
        <f>$L3175*IF($J3175="",$I3175,VLOOKUP($J3175,margin_ranges!$E$5:$F$10,2,FALSE))</f>
        <v>46.8</v>
      </c>
      <c r="Q3175">
        <f>SUMIF($C$2:$C$4819,$C3175,$P$2:$P7992)/SUMIF($C$2:$C$4819,$C3175,$L$2:$L$4819)</f>
        <v>0.3</v>
      </c>
    </row>
    <row r="3176" spans="1:17" hidden="1" x14ac:dyDescent="0.3">
      <c r="A3176" t="s">
        <v>11502</v>
      </c>
      <c r="B3176" t="s">
        <v>2687</v>
      </c>
      <c r="C3176" t="s">
        <v>2708</v>
      </c>
      <c r="D3176" t="s">
        <v>2709</v>
      </c>
      <c r="E3176" t="s">
        <v>2710</v>
      </c>
      <c r="F3176" t="s">
        <v>11513</v>
      </c>
      <c r="G3176" s="2">
        <v>28.390999999999998</v>
      </c>
      <c r="H3176" t="s">
        <v>11517</v>
      </c>
      <c r="I3176">
        <v>0.2</v>
      </c>
      <c r="K3176" s="3">
        <f t="shared" si="50"/>
        <v>0.25024958402662234</v>
      </c>
      <c r="L3176" s="4">
        <v>78</v>
      </c>
      <c r="M3176">
        <v>13</v>
      </c>
      <c r="N3176" s="3">
        <v>0.3579</v>
      </c>
      <c r="O3176" s="3">
        <v>0.2225</v>
      </c>
      <c r="P3176" s="4">
        <f>$L3176*IF($J3176="",$I3176,VLOOKUP($J3176,margin_ranges!$E$5:$F$10,2,FALSE))</f>
        <v>15.600000000000001</v>
      </c>
      <c r="Q3176">
        <f>SUMIF($C$2:$C$4819,$C3176,$P$2:$P7993)/SUMIF($C$2:$C$4819,$C3176,$L$2:$L$4819)</f>
        <v>0.25024958402662234</v>
      </c>
    </row>
    <row r="3177" spans="1:17" hidden="1" x14ac:dyDescent="0.3">
      <c r="A3177" t="s">
        <v>11502</v>
      </c>
      <c r="B3177" t="s">
        <v>2687</v>
      </c>
      <c r="C3177" t="s">
        <v>2708</v>
      </c>
      <c r="D3177" t="s">
        <v>2711</v>
      </c>
      <c r="E3177" t="s">
        <v>2712</v>
      </c>
      <c r="F3177" t="s">
        <v>11513</v>
      </c>
      <c r="G3177" s="2">
        <v>28.390999999999998</v>
      </c>
      <c r="H3177" t="s">
        <v>11517</v>
      </c>
      <c r="I3177">
        <v>0.2</v>
      </c>
      <c r="K3177" s="3">
        <f t="shared" si="50"/>
        <v>0.25024958402662234</v>
      </c>
      <c r="L3177" s="4">
        <v>74</v>
      </c>
      <c r="M3177">
        <v>12</v>
      </c>
      <c r="N3177" s="3">
        <v>0.36840000000000001</v>
      </c>
      <c r="O3177" s="3">
        <v>0.2225</v>
      </c>
      <c r="P3177" s="4">
        <f>$L3177*IF($J3177="",$I3177,VLOOKUP($J3177,margin_ranges!$E$5:$F$10,2,FALSE))</f>
        <v>14.8</v>
      </c>
      <c r="Q3177">
        <f>SUMIF($C$2:$C$4819,$C3177,$P$2:$P7994)/SUMIF($C$2:$C$4819,$C3177,$L$2:$L$4819)</f>
        <v>0.25024958402662234</v>
      </c>
    </row>
    <row r="3178" spans="1:17" hidden="1" x14ac:dyDescent="0.3">
      <c r="A3178" t="s">
        <v>11502</v>
      </c>
      <c r="B3178" t="s">
        <v>2687</v>
      </c>
      <c r="C3178" t="s">
        <v>2708</v>
      </c>
      <c r="D3178" t="s">
        <v>2713</v>
      </c>
      <c r="E3178" t="s">
        <v>2714</v>
      </c>
      <c r="F3178" t="s">
        <v>11513</v>
      </c>
      <c r="G3178" s="2">
        <v>28.390999999999998</v>
      </c>
      <c r="H3178" t="s">
        <v>11515</v>
      </c>
      <c r="I3178">
        <v>0.3</v>
      </c>
      <c r="K3178" s="3">
        <f t="shared" si="50"/>
        <v>0.25024958402662234</v>
      </c>
      <c r="L3178" s="4">
        <v>105</v>
      </c>
      <c r="M3178">
        <v>17</v>
      </c>
      <c r="N3178" s="3">
        <v>0.14549999999999999</v>
      </c>
      <c r="O3178" s="3">
        <v>0.2225</v>
      </c>
      <c r="P3178" s="4">
        <f>$L3178*IF($J3178="",$I3178,VLOOKUP($J3178,margin_ranges!$E$5:$F$10,2,FALSE))</f>
        <v>31.5</v>
      </c>
      <c r="Q3178">
        <f>SUMIF($C$2:$C$4819,$C3178,$P$2:$P7995)/SUMIF($C$2:$C$4819,$C3178,$L$2:$L$4819)</f>
        <v>0.25024958402662234</v>
      </c>
    </row>
    <row r="3179" spans="1:17" hidden="1" x14ac:dyDescent="0.3">
      <c r="A3179" t="s">
        <v>11502</v>
      </c>
      <c r="B3179" t="s">
        <v>2687</v>
      </c>
      <c r="C3179" t="s">
        <v>2708</v>
      </c>
      <c r="D3179" t="s">
        <v>2715</v>
      </c>
      <c r="E3179" t="s">
        <v>2716</v>
      </c>
      <c r="F3179" t="s">
        <v>11513</v>
      </c>
      <c r="G3179" s="2">
        <v>28.390999999999998</v>
      </c>
      <c r="H3179" t="s">
        <v>11517</v>
      </c>
      <c r="I3179">
        <v>0.2</v>
      </c>
      <c r="K3179" s="3">
        <f t="shared" si="50"/>
        <v>0.25024958402662234</v>
      </c>
      <c r="L3179" s="4">
        <v>99</v>
      </c>
      <c r="M3179">
        <v>17</v>
      </c>
      <c r="N3179" s="3">
        <v>9.5600000000000004E-2</v>
      </c>
      <c r="O3179" s="3">
        <v>0.2225</v>
      </c>
      <c r="P3179" s="4">
        <f>$L3179*IF($J3179="",$I3179,VLOOKUP($J3179,margin_ranges!$E$5:$F$10,2,FALSE))</f>
        <v>19.8</v>
      </c>
      <c r="Q3179">
        <f>SUMIF($C$2:$C$4819,$C3179,$P$2:$P7996)/SUMIF($C$2:$C$4819,$C3179,$L$2:$L$4819)</f>
        <v>0.25024958402662234</v>
      </c>
    </row>
    <row r="3180" spans="1:17" hidden="1" x14ac:dyDescent="0.3">
      <c r="A3180" t="s">
        <v>11502</v>
      </c>
      <c r="B3180" t="s">
        <v>2687</v>
      </c>
      <c r="C3180" t="s">
        <v>2708</v>
      </c>
      <c r="D3180" t="s">
        <v>2717</v>
      </c>
      <c r="E3180" t="s">
        <v>2718</v>
      </c>
      <c r="F3180" t="s">
        <v>11513</v>
      </c>
      <c r="G3180" s="2">
        <v>28.390999999999998</v>
      </c>
      <c r="H3180" t="s">
        <v>11517</v>
      </c>
      <c r="I3180">
        <v>0.2</v>
      </c>
      <c r="K3180" s="3">
        <f t="shared" si="50"/>
        <v>0.25024958402662234</v>
      </c>
      <c r="L3180" s="4">
        <v>48</v>
      </c>
      <c r="M3180">
        <v>8</v>
      </c>
      <c r="N3180" s="3">
        <v>0.27960000000000002</v>
      </c>
      <c r="O3180" s="3">
        <v>0.2225</v>
      </c>
      <c r="P3180" s="4">
        <f>$L3180*IF($J3180="",$I3180,VLOOKUP($J3180,margin_ranges!$E$5:$F$10,2,FALSE))</f>
        <v>9.6000000000000014</v>
      </c>
      <c r="Q3180">
        <f>SUMIF($C$2:$C$4819,$C3180,$P$2:$P7997)/SUMIF($C$2:$C$4819,$C3180,$L$2:$L$4819)</f>
        <v>0.25024958402662234</v>
      </c>
    </row>
    <row r="3181" spans="1:17" hidden="1" x14ac:dyDescent="0.3">
      <c r="A3181" t="s">
        <v>11502</v>
      </c>
      <c r="B3181" t="s">
        <v>2687</v>
      </c>
      <c r="C3181" t="s">
        <v>2708</v>
      </c>
      <c r="D3181" t="s">
        <v>2719</v>
      </c>
      <c r="E3181" t="s">
        <v>2720</v>
      </c>
      <c r="F3181" t="s">
        <v>11513</v>
      </c>
      <c r="G3181" s="2">
        <v>28.390999999999998</v>
      </c>
      <c r="H3181" t="s">
        <v>11515</v>
      </c>
      <c r="I3181">
        <v>0.3</v>
      </c>
      <c r="K3181" s="3">
        <f t="shared" si="50"/>
        <v>0.25024958402662234</v>
      </c>
      <c r="L3181" s="4">
        <v>156</v>
      </c>
      <c r="M3181">
        <v>26</v>
      </c>
      <c r="N3181" s="3">
        <v>0.2631</v>
      </c>
      <c r="O3181" s="3">
        <v>0.2225</v>
      </c>
      <c r="P3181" s="4">
        <f>$L3181*IF($J3181="",$I3181,VLOOKUP($J3181,margin_ranges!$E$5:$F$10,2,FALSE))</f>
        <v>46.8</v>
      </c>
      <c r="Q3181">
        <f>SUMIF($C$2:$C$4819,$C3181,$P$2:$P7998)/SUMIF($C$2:$C$4819,$C3181,$L$2:$L$4819)</f>
        <v>0.25024958402662234</v>
      </c>
    </row>
    <row r="3182" spans="1:17" hidden="1" x14ac:dyDescent="0.3">
      <c r="A3182" t="s">
        <v>11502</v>
      </c>
      <c r="B3182" t="s">
        <v>2687</v>
      </c>
      <c r="C3182" t="s">
        <v>2708</v>
      </c>
      <c r="D3182" t="s">
        <v>2721</v>
      </c>
      <c r="E3182" t="s">
        <v>2722</v>
      </c>
      <c r="F3182" t="s">
        <v>11513</v>
      </c>
      <c r="G3182" s="2">
        <v>28.390999999999998</v>
      </c>
      <c r="H3182" t="s">
        <v>11515</v>
      </c>
      <c r="I3182">
        <v>0.3</v>
      </c>
      <c r="K3182" s="3">
        <f t="shared" si="50"/>
        <v>0.25024958402662234</v>
      </c>
      <c r="L3182" s="4">
        <v>41</v>
      </c>
      <c r="M3182">
        <v>7</v>
      </c>
      <c r="N3182" s="3">
        <v>5.0700000000000002E-2</v>
      </c>
      <c r="O3182" s="3">
        <v>0.2225</v>
      </c>
      <c r="P3182" s="4">
        <f>$L3182*IF($J3182="",$I3182,VLOOKUP($J3182,margin_ranges!$E$5:$F$10,2,FALSE))</f>
        <v>12.299999999999999</v>
      </c>
      <c r="Q3182">
        <f>SUMIF($C$2:$C$4819,$C3182,$P$2:$P7999)/SUMIF($C$2:$C$4819,$C3182,$L$2:$L$4819)</f>
        <v>0.25024958402662234</v>
      </c>
    </row>
    <row r="3183" spans="1:17" hidden="1" x14ac:dyDescent="0.3">
      <c r="A3183" t="s">
        <v>11502</v>
      </c>
      <c r="B3183" t="s">
        <v>1360</v>
      </c>
      <c r="C3183" t="s">
        <v>2081</v>
      </c>
      <c r="D3183" s="1" t="s">
        <v>2082</v>
      </c>
      <c r="E3183" t="s">
        <v>2083</v>
      </c>
      <c r="F3183" t="s">
        <v>11511</v>
      </c>
      <c r="G3183" s="2">
        <v>28.041599999999999</v>
      </c>
      <c r="H3183" t="s">
        <v>11512</v>
      </c>
      <c r="I3183">
        <v>0.3</v>
      </c>
      <c r="K3183" s="3">
        <f t="shared" si="50"/>
        <v>0.30000000000000004</v>
      </c>
      <c r="L3183" s="4">
        <v>189</v>
      </c>
      <c r="M3183">
        <v>15</v>
      </c>
      <c r="N3183" s="3">
        <v>0.43740000000000001</v>
      </c>
      <c r="O3183" s="3">
        <v>0.44519999999999998</v>
      </c>
      <c r="P3183" s="4">
        <f>$L3183*IF($J3183="",$I3183,VLOOKUP($J3183,margin_ranges!$E$5:$F$10,2,FALSE))</f>
        <v>56.699999999999996</v>
      </c>
      <c r="Q3183">
        <f>SUMIF($C$2:$C$4819,$C3183,$P$2:$P8000)/SUMIF($C$2:$C$4819,$C3183,$L$2:$L$4819)</f>
        <v>0.30000000000000004</v>
      </c>
    </row>
    <row r="3184" spans="1:17" hidden="1" x14ac:dyDescent="0.3">
      <c r="A3184" t="s">
        <v>11502</v>
      </c>
      <c r="B3184" t="s">
        <v>1360</v>
      </c>
      <c r="C3184" t="s">
        <v>2081</v>
      </c>
      <c r="D3184" t="s">
        <v>2084</v>
      </c>
      <c r="E3184" t="s">
        <v>2085</v>
      </c>
      <c r="F3184" t="s">
        <v>11511</v>
      </c>
      <c r="G3184" s="2">
        <v>28.041599999999999</v>
      </c>
      <c r="H3184" t="s">
        <v>11515</v>
      </c>
      <c r="I3184">
        <v>0.3</v>
      </c>
      <c r="K3184" s="3">
        <f t="shared" si="50"/>
        <v>0.30000000000000004</v>
      </c>
      <c r="L3184" s="4">
        <v>172</v>
      </c>
      <c r="M3184">
        <v>14</v>
      </c>
      <c r="N3184" s="3">
        <v>0.35199999999999998</v>
      </c>
      <c r="O3184" s="3">
        <v>0.44519999999999998</v>
      </c>
      <c r="P3184" s="4">
        <f>$L3184*IF($J3184="",$I3184,VLOOKUP($J3184,margin_ranges!$E$5:$F$10,2,FALSE))</f>
        <v>51.6</v>
      </c>
      <c r="Q3184">
        <f>SUMIF($C$2:$C$4819,$C3184,$P$2:$P8001)/SUMIF($C$2:$C$4819,$C3184,$L$2:$L$4819)</f>
        <v>0.30000000000000004</v>
      </c>
    </row>
    <row r="3185" spans="1:17" hidden="1" x14ac:dyDescent="0.3">
      <c r="A3185" t="s">
        <v>11502</v>
      </c>
      <c r="B3185" t="s">
        <v>1360</v>
      </c>
      <c r="C3185" t="s">
        <v>2081</v>
      </c>
      <c r="D3185" t="s">
        <v>2086</v>
      </c>
      <c r="E3185" t="s">
        <v>2087</v>
      </c>
      <c r="F3185" t="s">
        <v>11511</v>
      </c>
      <c r="G3185" s="2">
        <v>28.041599999999999</v>
      </c>
      <c r="H3185" t="s">
        <v>11512</v>
      </c>
      <c r="I3185">
        <v>0.3</v>
      </c>
      <c r="K3185" s="3">
        <f t="shared" si="50"/>
        <v>0.30000000000000004</v>
      </c>
      <c r="L3185" s="4">
        <v>395</v>
      </c>
      <c r="M3185">
        <v>32</v>
      </c>
      <c r="N3185" s="3">
        <v>0.47539999999999999</v>
      </c>
      <c r="O3185" s="3">
        <v>0.44519999999999998</v>
      </c>
      <c r="P3185" s="4">
        <f>$L3185*IF($J3185="",$I3185,VLOOKUP($J3185,margin_ranges!$E$5:$F$10,2,FALSE))</f>
        <v>118.5</v>
      </c>
      <c r="Q3185">
        <f>SUMIF($C$2:$C$4819,$C3185,$P$2:$P8002)/SUMIF($C$2:$C$4819,$C3185,$L$2:$L$4819)</f>
        <v>0.30000000000000004</v>
      </c>
    </row>
    <row r="3186" spans="1:17" hidden="1" x14ac:dyDescent="0.3">
      <c r="A3186" t="s">
        <v>11502</v>
      </c>
      <c r="B3186" t="s">
        <v>1360</v>
      </c>
      <c r="C3186" t="s">
        <v>2081</v>
      </c>
      <c r="D3186" t="s">
        <v>2088</v>
      </c>
      <c r="E3186" t="s">
        <v>2089</v>
      </c>
      <c r="F3186" t="s">
        <v>11511</v>
      </c>
      <c r="G3186" s="2">
        <v>28.041599999999999</v>
      </c>
      <c r="H3186" t="s">
        <v>11515</v>
      </c>
      <c r="I3186">
        <v>0.3</v>
      </c>
      <c r="K3186" s="3">
        <f t="shared" si="50"/>
        <v>0.30000000000000004</v>
      </c>
      <c r="L3186" s="4">
        <v>483</v>
      </c>
      <c r="M3186">
        <v>39</v>
      </c>
      <c r="N3186" s="3">
        <v>0.46829999999999999</v>
      </c>
      <c r="O3186" s="3">
        <v>0.44519999999999998</v>
      </c>
      <c r="P3186" s="4">
        <f>$L3186*IF($J3186="",$I3186,VLOOKUP($J3186,margin_ranges!$E$5:$F$10,2,FALSE))</f>
        <v>144.9</v>
      </c>
      <c r="Q3186">
        <f>SUMIF($C$2:$C$4819,$C3186,$P$2:$P8003)/SUMIF($C$2:$C$4819,$C3186,$L$2:$L$4819)</f>
        <v>0.30000000000000004</v>
      </c>
    </row>
    <row r="3187" spans="1:17" hidden="1" x14ac:dyDescent="0.3">
      <c r="A3187" t="s">
        <v>11502</v>
      </c>
      <c r="B3187" t="s">
        <v>8184</v>
      </c>
      <c r="C3187" t="s">
        <v>8208</v>
      </c>
      <c r="D3187" t="s">
        <v>8209</v>
      </c>
      <c r="E3187" t="s">
        <v>8210</v>
      </c>
      <c r="F3187" t="s">
        <v>11513</v>
      </c>
      <c r="G3187" s="2">
        <v>33.818100000000001</v>
      </c>
      <c r="H3187" t="s">
        <v>11515</v>
      </c>
      <c r="I3187">
        <v>0.3</v>
      </c>
      <c r="K3187" s="3">
        <f t="shared" si="50"/>
        <v>0.3</v>
      </c>
      <c r="L3187" s="4">
        <v>481</v>
      </c>
      <c r="M3187">
        <v>29</v>
      </c>
      <c r="N3187" s="3">
        <v>0.24629999999999999</v>
      </c>
      <c r="O3187" s="3">
        <v>0.28749999999999998</v>
      </c>
      <c r="P3187" s="4">
        <f>$L3187*IF($J3187="",$I3187,VLOOKUP($J3187,margin_ranges!$E$5:$F$10,2,FALSE))</f>
        <v>144.29999999999998</v>
      </c>
      <c r="Q3187">
        <f>SUMIF($C$2:$C$4819,$C3187,$P$2:$P8004)/SUMIF($C$2:$C$4819,$C3187,$L$2:$L$4819)</f>
        <v>0.3</v>
      </c>
    </row>
    <row r="3188" spans="1:17" hidden="1" x14ac:dyDescent="0.3">
      <c r="A3188" t="s">
        <v>11502</v>
      </c>
      <c r="B3188" t="s">
        <v>8184</v>
      </c>
      <c r="C3188" t="s">
        <v>8208</v>
      </c>
      <c r="D3188" t="s">
        <v>8211</v>
      </c>
      <c r="E3188" t="s">
        <v>8212</v>
      </c>
      <c r="F3188" t="s">
        <v>11513</v>
      </c>
      <c r="G3188" s="2">
        <v>33.818100000000001</v>
      </c>
      <c r="H3188" t="s">
        <v>11515</v>
      </c>
      <c r="I3188">
        <v>0.3</v>
      </c>
      <c r="K3188" s="3">
        <f t="shared" si="50"/>
        <v>0.3</v>
      </c>
      <c r="L3188" s="4">
        <v>388</v>
      </c>
      <c r="M3188">
        <v>24</v>
      </c>
      <c r="N3188" s="3">
        <v>0.3952</v>
      </c>
      <c r="O3188" s="3">
        <v>0.28749999999999998</v>
      </c>
      <c r="P3188" s="4">
        <f>$L3188*IF($J3188="",$I3188,VLOOKUP($J3188,margin_ranges!$E$5:$F$10,2,FALSE))</f>
        <v>116.39999999999999</v>
      </c>
      <c r="Q3188">
        <f>SUMIF($C$2:$C$4819,$C3188,$P$2:$P8005)/SUMIF($C$2:$C$4819,$C3188,$L$2:$L$4819)</f>
        <v>0.3</v>
      </c>
    </row>
    <row r="3189" spans="1:17" hidden="1" x14ac:dyDescent="0.3">
      <c r="A3189" t="s">
        <v>11502</v>
      </c>
      <c r="B3189" t="s">
        <v>8184</v>
      </c>
      <c r="C3189" t="s">
        <v>8208</v>
      </c>
      <c r="D3189" s="1" t="s">
        <v>8213</v>
      </c>
      <c r="E3189" t="s">
        <v>8214</v>
      </c>
      <c r="F3189" t="s">
        <v>11513</v>
      </c>
      <c r="G3189" s="2">
        <v>33.818100000000001</v>
      </c>
      <c r="H3189" t="s">
        <v>11515</v>
      </c>
      <c r="I3189">
        <v>0.3</v>
      </c>
      <c r="K3189" s="3">
        <f t="shared" si="50"/>
        <v>0.3</v>
      </c>
      <c r="L3189" s="4">
        <v>772</v>
      </c>
      <c r="M3189">
        <v>47</v>
      </c>
      <c r="N3189" s="3">
        <v>0.2492</v>
      </c>
      <c r="O3189" s="3">
        <v>0.28749999999999998</v>
      </c>
      <c r="P3189" s="4">
        <f>$L3189*IF($J3189="",$I3189,VLOOKUP($J3189,margin_ranges!$E$5:$F$10,2,FALSE))</f>
        <v>231.6</v>
      </c>
      <c r="Q3189">
        <f>SUMIF($C$2:$C$4819,$C3189,$P$2:$P8006)/SUMIF($C$2:$C$4819,$C3189,$L$2:$L$4819)</f>
        <v>0.3</v>
      </c>
    </row>
    <row r="3190" spans="1:17" hidden="1" x14ac:dyDescent="0.3">
      <c r="A3190" t="s">
        <v>11502</v>
      </c>
      <c r="B3190" t="s">
        <v>3384</v>
      </c>
      <c r="C3190" t="s">
        <v>3385</v>
      </c>
      <c r="D3190" t="s">
        <v>3386</v>
      </c>
      <c r="E3190" t="s">
        <v>3387</v>
      </c>
      <c r="F3190" t="s">
        <v>11511</v>
      </c>
      <c r="G3190" s="2">
        <v>29</v>
      </c>
      <c r="H3190" t="s">
        <v>11512</v>
      </c>
      <c r="I3190">
        <v>0.3</v>
      </c>
      <c r="K3190" s="3">
        <f t="shared" si="50"/>
        <v>0.3</v>
      </c>
      <c r="L3190" s="4">
        <v>82</v>
      </c>
      <c r="M3190">
        <v>60</v>
      </c>
      <c r="N3190" s="3">
        <v>6.8199999999999997E-2</v>
      </c>
      <c r="O3190" s="3">
        <v>5.5899999999999998E-2</v>
      </c>
      <c r="P3190" s="4">
        <f>$L3190*IF($J3190="",$I3190,VLOOKUP($J3190,margin_ranges!$E$5:$F$10,2,FALSE))</f>
        <v>24.599999999999998</v>
      </c>
      <c r="Q3190">
        <f>SUMIF($C$2:$C$4819,$C3190,$P$2:$P8007)/SUMIF($C$2:$C$4819,$C3190,$L$2:$L$4819)</f>
        <v>0.3</v>
      </c>
    </row>
    <row r="3191" spans="1:17" hidden="1" x14ac:dyDescent="0.3">
      <c r="A3191" t="s">
        <v>11502</v>
      </c>
      <c r="B3191" t="s">
        <v>3384</v>
      </c>
      <c r="C3191" t="s">
        <v>3385</v>
      </c>
      <c r="D3191" t="s">
        <v>3388</v>
      </c>
      <c r="E3191" t="s">
        <v>3389</v>
      </c>
      <c r="F3191" t="s">
        <v>11511</v>
      </c>
      <c r="G3191" s="2">
        <v>29</v>
      </c>
      <c r="H3191" t="s">
        <v>11512</v>
      </c>
      <c r="I3191">
        <v>0.3</v>
      </c>
      <c r="K3191" s="3">
        <f t="shared" si="50"/>
        <v>0.3</v>
      </c>
      <c r="L3191" s="4">
        <v>56</v>
      </c>
      <c r="M3191">
        <v>40</v>
      </c>
      <c r="N3191" s="3">
        <v>4.4999999999999998E-2</v>
      </c>
      <c r="O3191" s="3">
        <v>5.5899999999999998E-2</v>
      </c>
      <c r="P3191" s="4">
        <f>$L3191*IF($J3191="",$I3191,VLOOKUP($J3191,margin_ranges!$E$5:$F$10,2,FALSE))</f>
        <v>16.8</v>
      </c>
      <c r="Q3191">
        <f>SUMIF($C$2:$C$4819,$C3191,$P$2:$P8008)/SUMIF($C$2:$C$4819,$C3191,$L$2:$L$4819)</f>
        <v>0.3</v>
      </c>
    </row>
    <row r="3192" spans="1:17" hidden="1" x14ac:dyDescent="0.3">
      <c r="A3192" t="s">
        <v>11502</v>
      </c>
      <c r="B3192" t="s">
        <v>5007</v>
      </c>
      <c r="C3192" t="s">
        <v>5084</v>
      </c>
      <c r="D3192" t="s">
        <v>5085</v>
      </c>
      <c r="E3192" t="s">
        <v>5086</v>
      </c>
      <c r="F3192" t="s">
        <v>11511</v>
      </c>
      <c r="G3192" s="2">
        <v>25</v>
      </c>
      <c r="H3192" t="s">
        <v>11512</v>
      </c>
      <c r="I3192">
        <v>0.3</v>
      </c>
      <c r="K3192" s="3">
        <f t="shared" si="50"/>
        <v>0.3</v>
      </c>
      <c r="L3192" s="4">
        <v>15</v>
      </c>
      <c r="M3192">
        <v>76</v>
      </c>
      <c r="N3192" s="3">
        <v>0.3271</v>
      </c>
      <c r="O3192" s="3">
        <v>0.30930000000000002</v>
      </c>
      <c r="P3192" s="4">
        <f>$L3192*IF($J3192="",$I3192,VLOOKUP($J3192,margin_ranges!$E$5:$F$10,2,FALSE))</f>
        <v>4.5</v>
      </c>
      <c r="Q3192">
        <f>SUMIF($C$2:$C$4819,$C3192,$P$2:$P8009)/SUMIF($C$2:$C$4819,$C3192,$L$2:$L$4819)</f>
        <v>0.3</v>
      </c>
    </row>
    <row r="3193" spans="1:17" hidden="1" x14ac:dyDescent="0.3">
      <c r="A3193" t="s">
        <v>11502</v>
      </c>
      <c r="B3193" t="s">
        <v>8475</v>
      </c>
      <c r="C3193" t="s">
        <v>8476</v>
      </c>
      <c r="D3193" t="s">
        <v>8477</v>
      </c>
      <c r="E3193" t="s">
        <v>8478</v>
      </c>
      <c r="F3193" t="s">
        <v>11511</v>
      </c>
      <c r="G3193" s="2">
        <v>26.947500000000002</v>
      </c>
      <c r="H3193" t="s">
        <v>11512</v>
      </c>
      <c r="I3193">
        <v>0.3</v>
      </c>
      <c r="K3193" s="3">
        <f t="shared" si="50"/>
        <v>0.3</v>
      </c>
      <c r="L3193" s="4">
        <v>47</v>
      </c>
      <c r="M3193">
        <v>49</v>
      </c>
      <c r="N3193" s="3">
        <v>0.35060000000000002</v>
      </c>
      <c r="O3193" s="3">
        <v>0.3614</v>
      </c>
      <c r="P3193" s="4">
        <f>$L3193*IF($J3193="",$I3193,VLOOKUP($J3193,margin_ranges!$E$5:$F$10,2,FALSE))</f>
        <v>14.1</v>
      </c>
      <c r="Q3193">
        <f>SUMIF($C$2:$C$4819,$C3193,$P$2:$P8010)/SUMIF($C$2:$C$4819,$C3193,$L$2:$L$4819)</f>
        <v>0.3</v>
      </c>
    </row>
    <row r="3194" spans="1:17" hidden="1" x14ac:dyDescent="0.3">
      <c r="A3194" t="s">
        <v>11502</v>
      </c>
      <c r="B3194" t="s">
        <v>8475</v>
      </c>
      <c r="C3194" t="s">
        <v>8476</v>
      </c>
      <c r="D3194" t="s">
        <v>8479</v>
      </c>
      <c r="E3194" t="s">
        <v>8480</v>
      </c>
      <c r="F3194" t="s">
        <v>11511</v>
      </c>
      <c r="G3194" s="2">
        <v>26.947500000000002</v>
      </c>
      <c r="H3194" t="s">
        <v>11515</v>
      </c>
      <c r="I3194">
        <v>0.3</v>
      </c>
      <c r="K3194" s="3">
        <f t="shared" si="50"/>
        <v>0.3</v>
      </c>
      <c r="L3194" s="4">
        <v>49</v>
      </c>
      <c r="M3194">
        <v>51</v>
      </c>
      <c r="N3194" s="3">
        <v>0.37240000000000001</v>
      </c>
      <c r="O3194" s="3">
        <v>0.3614</v>
      </c>
      <c r="P3194" s="4">
        <f>$L3194*IF($J3194="",$I3194,VLOOKUP($J3194,margin_ranges!$E$5:$F$10,2,FALSE))</f>
        <v>14.7</v>
      </c>
      <c r="Q3194">
        <f>SUMIF($C$2:$C$4819,$C3194,$P$2:$P8011)/SUMIF($C$2:$C$4819,$C3194,$L$2:$L$4819)</f>
        <v>0.3</v>
      </c>
    </row>
    <row r="3195" spans="1:17" hidden="1" x14ac:dyDescent="0.3">
      <c r="A3195" t="s">
        <v>11502</v>
      </c>
      <c r="B3195" t="s">
        <v>4581</v>
      </c>
      <c r="C3195" t="s">
        <v>4700</v>
      </c>
      <c r="D3195" s="1" t="s">
        <v>4701</v>
      </c>
      <c r="E3195" t="s">
        <v>4702</v>
      </c>
      <c r="F3195" t="s">
        <v>11513</v>
      </c>
      <c r="G3195" s="2">
        <v>29</v>
      </c>
      <c r="H3195" t="s">
        <v>11512</v>
      </c>
      <c r="I3195">
        <v>0.3</v>
      </c>
      <c r="K3195" s="3">
        <f t="shared" si="50"/>
        <v>0.3</v>
      </c>
      <c r="L3195" s="4">
        <v>115</v>
      </c>
      <c r="M3195">
        <v>61</v>
      </c>
      <c r="N3195" s="3">
        <v>4.6800000000000001E-2</v>
      </c>
      <c r="O3195" s="3">
        <v>6.8500000000000005E-2</v>
      </c>
      <c r="P3195" s="4">
        <f>$L3195*IF($J3195="",$I3195,VLOOKUP($J3195,margin_ranges!$E$5:$F$10,2,FALSE))</f>
        <v>34.5</v>
      </c>
      <c r="Q3195">
        <f>SUMIF($C$2:$C$4819,$C3195,$P$2:$P8012)/SUMIF($C$2:$C$4819,$C3195,$L$2:$L$4819)</f>
        <v>0.3</v>
      </c>
    </row>
    <row r="3196" spans="1:17" hidden="1" x14ac:dyDescent="0.3">
      <c r="A3196" t="s">
        <v>11502</v>
      </c>
      <c r="B3196" t="s">
        <v>4581</v>
      </c>
      <c r="C3196" t="s">
        <v>4700</v>
      </c>
      <c r="D3196" t="s">
        <v>4703</v>
      </c>
      <c r="E3196" t="s">
        <v>4704</v>
      </c>
      <c r="F3196" t="s">
        <v>11511</v>
      </c>
      <c r="G3196" s="2">
        <v>29</v>
      </c>
      <c r="H3196" t="s">
        <v>11512</v>
      </c>
      <c r="I3196">
        <v>0.3</v>
      </c>
      <c r="K3196" s="3">
        <f t="shared" si="50"/>
        <v>0.3</v>
      </c>
      <c r="L3196" s="4">
        <v>73</v>
      </c>
      <c r="M3196">
        <v>39</v>
      </c>
      <c r="N3196" s="3">
        <v>0.28570000000000001</v>
      </c>
      <c r="O3196" s="3">
        <v>6.8500000000000005E-2</v>
      </c>
      <c r="P3196" s="4">
        <f>$L3196*IF($J3196="",$I3196,VLOOKUP($J3196,margin_ranges!$E$5:$F$10,2,FALSE))</f>
        <v>21.9</v>
      </c>
      <c r="Q3196">
        <f>SUMIF($C$2:$C$4819,$C3196,$P$2:$P8013)/SUMIF($C$2:$C$4819,$C3196,$L$2:$L$4819)</f>
        <v>0.3</v>
      </c>
    </row>
    <row r="3197" spans="1:17" hidden="1" x14ac:dyDescent="0.3">
      <c r="A3197" t="s">
        <v>11502</v>
      </c>
      <c r="B3197" t="s">
        <v>2687</v>
      </c>
      <c r="C3197" t="s">
        <v>2723</v>
      </c>
      <c r="D3197" t="s">
        <v>2724</v>
      </c>
      <c r="E3197" t="s">
        <v>2725</v>
      </c>
      <c r="F3197" t="s">
        <v>11511</v>
      </c>
      <c r="G3197" s="2">
        <v>33</v>
      </c>
      <c r="H3197" t="s">
        <v>11512</v>
      </c>
      <c r="I3197">
        <v>0.3</v>
      </c>
      <c r="K3197" s="3">
        <f t="shared" si="50"/>
        <v>0.3</v>
      </c>
      <c r="L3197" s="4">
        <v>9</v>
      </c>
      <c r="M3197">
        <v>100</v>
      </c>
      <c r="N3197" s="3">
        <v>0.22289999999999999</v>
      </c>
      <c r="O3197" s="3">
        <v>0.22259999999999999</v>
      </c>
      <c r="P3197" s="4">
        <f>$L3197*IF($J3197="",$I3197,VLOOKUP($J3197,margin_ranges!$E$5:$F$10,2,FALSE))</f>
        <v>2.6999999999999997</v>
      </c>
      <c r="Q3197">
        <f>SUMIF($C$2:$C$4819,$C3197,$P$2:$P8014)/SUMIF($C$2:$C$4819,$C3197,$L$2:$L$4819)</f>
        <v>0.3</v>
      </c>
    </row>
    <row r="3198" spans="1:17" hidden="1" x14ac:dyDescent="0.3">
      <c r="A3198" t="s">
        <v>11502</v>
      </c>
      <c r="B3198" t="s">
        <v>4923</v>
      </c>
      <c r="C3198" t="s">
        <v>4941</v>
      </c>
      <c r="D3198" t="s">
        <v>4942</v>
      </c>
      <c r="E3198" t="s">
        <v>4943</v>
      </c>
      <c r="F3198" t="s">
        <v>11513</v>
      </c>
      <c r="G3198" s="2">
        <v>31.019600000000001</v>
      </c>
      <c r="H3198" t="s">
        <v>11512</v>
      </c>
      <c r="I3198">
        <v>0.3</v>
      </c>
      <c r="K3198" s="3">
        <f t="shared" si="50"/>
        <v>0.3</v>
      </c>
      <c r="L3198" s="4">
        <v>2453</v>
      </c>
      <c r="M3198">
        <v>40</v>
      </c>
      <c r="N3198" s="3">
        <v>0.35020000000000001</v>
      </c>
      <c r="O3198" s="3">
        <v>0.32029999999999997</v>
      </c>
      <c r="P3198" s="4">
        <f>$L3198*IF($J3198="",$I3198,VLOOKUP($J3198,margin_ranges!$E$5:$F$10,2,FALSE))</f>
        <v>735.9</v>
      </c>
      <c r="Q3198">
        <f>SUMIF($C$2:$C$4819,$C3198,$P$2:$P8015)/SUMIF($C$2:$C$4819,$C3198,$L$2:$L$4819)</f>
        <v>0.3</v>
      </c>
    </row>
    <row r="3199" spans="1:17" hidden="1" x14ac:dyDescent="0.3">
      <c r="A3199" t="s">
        <v>11502</v>
      </c>
      <c r="B3199" t="s">
        <v>8256</v>
      </c>
      <c r="C3199" t="s">
        <v>4941</v>
      </c>
      <c r="D3199" t="s">
        <v>8411</v>
      </c>
      <c r="E3199" t="s">
        <v>8412</v>
      </c>
      <c r="F3199" t="s">
        <v>11511</v>
      </c>
      <c r="G3199" s="2">
        <v>25</v>
      </c>
      <c r="H3199" t="s">
        <v>11512</v>
      </c>
      <c r="I3199">
        <v>0.3</v>
      </c>
      <c r="K3199" s="3">
        <f t="shared" si="50"/>
        <v>0.3</v>
      </c>
      <c r="L3199" s="4">
        <v>51</v>
      </c>
      <c r="M3199">
        <v>33</v>
      </c>
      <c r="N3199" s="3">
        <v>0.1356</v>
      </c>
      <c r="O3199" s="3">
        <v>0.13569999999999999</v>
      </c>
      <c r="P3199" s="4">
        <f>$L3199*IF($J3199="",$I3199,VLOOKUP($J3199,margin_ranges!$E$5:$F$10,2,FALSE))</f>
        <v>15.299999999999999</v>
      </c>
      <c r="Q3199">
        <f>SUMIF($C$2:$C$4819,$C3199,$P$2:$P8016)/SUMIF($C$2:$C$4819,$C3199,$L$2:$L$4819)</f>
        <v>0.3</v>
      </c>
    </row>
    <row r="3200" spans="1:17" hidden="1" x14ac:dyDescent="0.3">
      <c r="A3200" t="s">
        <v>11502</v>
      </c>
      <c r="B3200" t="s">
        <v>8256</v>
      </c>
      <c r="C3200" t="s">
        <v>4941</v>
      </c>
      <c r="D3200" t="s">
        <v>8413</v>
      </c>
      <c r="E3200" t="s">
        <v>8414</v>
      </c>
      <c r="F3200" t="s">
        <v>11511</v>
      </c>
      <c r="G3200" s="2">
        <v>25</v>
      </c>
      <c r="H3200" t="s">
        <v>11512</v>
      </c>
      <c r="I3200">
        <v>0.3</v>
      </c>
      <c r="K3200" s="3">
        <f t="shared" si="50"/>
        <v>0.3</v>
      </c>
      <c r="L3200" s="4">
        <v>47</v>
      </c>
      <c r="M3200">
        <v>30</v>
      </c>
      <c r="N3200" s="3">
        <v>0.11890000000000001</v>
      </c>
      <c r="O3200" s="3">
        <v>0.13569999999999999</v>
      </c>
      <c r="P3200" s="4">
        <f>$L3200*IF($J3200="",$I3200,VLOOKUP($J3200,margin_ranges!$E$5:$F$10,2,FALSE))</f>
        <v>14.1</v>
      </c>
      <c r="Q3200">
        <f>SUMIF($C$2:$C$4819,$C3200,$P$2:$P8017)/SUMIF($C$2:$C$4819,$C3200,$L$2:$L$4819)</f>
        <v>0.3</v>
      </c>
    </row>
    <row r="3201" spans="1:17" hidden="1" x14ac:dyDescent="0.3">
      <c r="A3201" t="s">
        <v>11502</v>
      </c>
      <c r="B3201" t="s">
        <v>4923</v>
      </c>
      <c r="C3201" t="s">
        <v>4941</v>
      </c>
      <c r="D3201" t="s">
        <v>4944</v>
      </c>
      <c r="E3201" t="s">
        <v>4945</v>
      </c>
      <c r="F3201" t="s">
        <v>11513</v>
      </c>
      <c r="G3201" s="2">
        <v>31.019600000000001</v>
      </c>
      <c r="H3201" t="s">
        <v>11512</v>
      </c>
      <c r="I3201">
        <v>0.3</v>
      </c>
      <c r="K3201" s="3">
        <f t="shared" si="50"/>
        <v>0.3</v>
      </c>
      <c r="L3201" s="4">
        <v>1693</v>
      </c>
      <c r="M3201">
        <v>28</v>
      </c>
      <c r="N3201" s="3">
        <v>0.27589999999999998</v>
      </c>
      <c r="O3201" s="3">
        <v>0.32029999999999997</v>
      </c>
      <c r="P3201" s="4">
        <f>$L3201*IF($J3201="",$I3201,VLOOKUP($J3201,margin_ranges!$E$5:$F$10,2,FALSE))</f>
        <v>507.9</v>
      </c>
      <c r="Q3201">
        <f>SUMIF($C$2:$C$4819,$C3201,$P$2:$P8018)/SUMIF($C$2:$C$4819,$C3201,$L$2:$L$4819)</f>
        <v>0.3</v>
      </c>
    </row>
    <row r="3202" spans="1:17" hidden="1" x14ac:dyDescent="0.3">
      <c r="A3202" t="s">
        <v>11502</v>
      </c>
      <c r="B3202" t="s">
        <v>4923</v>
      </c>
      <c r="C3202" t="s">
        <v>4941</v>
      </c>
      <c r="D3202" t="s">
        <v>4946</v>
      </c>
      <c r="E3202" t="s">
        <v>4947</v>
      </c>
      <c r="F3202" t="s">
        <v>11513</v>
      </c>
      <c r="G3202" s="2">
        <v>31.019600000000001</v>
      </c>
      <c r="H3202" t="s">
        <v>11515</v>
      </c>
      <c r="I3202">
        <v>0.3</v>
      </c>
      <c r="K3202" s="3">
        <f t="shared" si="50"/>
        <v>0.3</v>
      </c>
      <c r="L3202" s="4">
        <v>1926</v>
      </c>
      <c r="M3202">
        <v>32</v>
      </c>
      <c r="N3202" s="3">
        <v>0.31090000000000001</v>
      </c>
      <c r="O3202" s="3">
        <v>0.32029999999999997</v>
      </c>
      <c r="P3202" s="4">
        <f>$L3202*IF($J3202="",$I3202,VLOOKUP($J3202,margin_ranges!$E$5:$F$10,2,FALSE))</f>
        <v>577.79999999999995</v>
      </c>
      <c r="Q3202">
        <f>SUMIF($C$2:$C$4819,$C3202,$P$2:$P8019)/SUMIF($C$2:$C$4819,$C3202,$L$2:$L$4819)</f>
        <v>0.3</v>
      </c>
    </row>
    <row r="3203" spans="1:17" hidden="1" x14ac:dyDescent="0.3">
      <c r="A3203" t="s">
        <v>11502</v>
      </c>
      <c r="B3203" t="s">
        <v>8256</v>
      </c>
      <c r="C3203" t="s">
        <v>4941</v>
      </c>
      <c r="D3203" s="1" t="s">
        <v>8415</v>
      </c>
      <c r="E3203" t="s">
        <v>8416</v>
      </c>
      <c r="F3203" t="s">
        <v>11511</v>
      </c>
      <c r="G3203" s="2">
        <v>25</v>
      </c>
      <c r="H3203" t="s">
        <v>11512</v>
      </c>
      <c r="I3203">
        <v>0.3</v>
      </c>
      <c r="K3203" s="3">
        <f t="shared" ref="K3203:K3266" si="51">Q3203</f>
        <v>0.3</v>
      </c>
      <c r="L3203" s="4">
        <v>59</v>
      </c>
      <c r="M3203">
        <v>38</v>
      </c>
      <c r="N3203" s="3">
        <v>0.15310000000000001</v>
      </c>
      <c r="O3203" s="3">
        <v>0.13569999999999999</v>
      </c>
      <c r="P3203" s="4">
        <f>$L3203*IF($J3203="",$I3203,VLOOKUP($J3203,margin_ranges!$E$5:$F$10,2,FALSE))</f>
        <v>17.7</v>
      </c>
      <c r="Q3203">
        <f>SUMIF($C$2:$C$4819,$C3203,$P$2:$P8020)/SUMIF($C$2:$C$4819,$C3203,$L$2:$L$4819)</f>
        <v>0.3</v>
      </c>
    </row>
    <row r="3204" spans="1:17" hidden="1" x14ac:dyDescent="0.3">
      <c r="A3204" t="s">
        <v>11502</v>
      </c>
      <c r="B3204" t="s">
        <v>6775</v>
      </c>
      <c r="C3204" t="s">
        <v>7035</v>
      </c>
      <c r="D3204" t="s">
        <v>7036</v>
      </c>
      <c r="E3204" t="s">
        <v>7037</v>
      </c>
      <c r="F3204" t="s">
        <v>11511</v>
      </c>
      <c r="G3204" s="2">
        <v>28.507400000000001</v>
      </c>
      <c r="H3204" t="s">
        <v>11512</v>
      </c>
      <c r="I3204">
        <v>0.3</v>
      </c>
      <c r="K3204" s="3">
        <f t="shared" si="51"/>
        <v>0.3</v>
      </c>
      <c r="L3204" s="4">
        <v>46</v>
      </c>
      <c r="M3204">
        <v>84</v>
      </c>
      <c r="N3204" s="3">
        <v>9.9900000000000003E-2</v>
      </c>
      <c r="O3204" s="3">
        <v>9.7199999999999995E-2</v>
      </c>
      <c r="P3204" s="4">
        <f>$L3204*IF($J3204="",$I3204,VLOOKUP($J3204,margin_ranges!$E$5:$F$10,2,FALSE))</f>
        <v>13.799999999999999</v>
      </c>
      <c r="Q3204">
        <f>SUMIF($C$2:$C$4819,$C3204,$P$2:$P8021)/SUMIF($C$2:$C$4819,$C3204,$L$2:$L$4819)</f>
        <v>0.3</v>
      </c>
    </row>
    <row r="3205" spans="1:17" hidden="1" x14ac:dyDescent="0.3">
      <c r="A3205" t="s">
        <v>11502</v>
      </c>
      <c r="B3205" t="s">
        <v>8605</v>
      </c>
      <c r="C3205" t="s">
        <v>8606</v>
      </c>
      <c r="D3205" t="s">
        <v>8607</v>
      </c>
      <c r="E3205" t="s">
        <v>8608</v>
      </c>
      <c r="F3205" t="s">
        <v>11511</v>
      </c>
      <c r="G3205" s="2">
        <v>29</v>
      </c>
      <c r="H3205" t="s">
        <v>11512</v>
      </c>
      <c r="I3205">
        <v>0.3</v>
      </c>
      <c r="K3205" s="3">
        <f t="shared" si="51"/>
        <v>0.3</v>
      </c>
      <c r="L3205" s="4">
        <v>8</v>
      </c>
      <c r="M3205">
        <v>18</v>
      </c>
      <c r="N3205" s="3">
        <v>9.3799999999999994E-2</v>
      </c>
      <c r="O3205" s="3">
        <v>9.4700000000000006E-2</v>
      </c>
      <c r="P3205" s="4">
        <f>$L3205*IF($J3205="",$I3205,VLOOKUP($J3205,margin_ranges!$E$5:$F$10,2,FALSE))</f>
        <v>2.4</v>
      </c>
      <c r="Q3205">
        <f>SUMIF($C$2:$C$4819,$C3205,$P$2:$P8022)/SUMIF($C$2:$C$4819,$C3205,$L$2:$L$4819)</f>
        <v>0.3</v>
      </c>
    </row>
    <row r="3206" spans="1:17" hidden="1" x14ac:dyDescent="0.3">
      <c r="A3206" t="s">
        <v>11502</v>
      </c>
      <c r="B3206" t="s">
        <v>8605</v>
      </c>
      <c r="C3206" t="s">
        <v>8606</v>
      </c>
      <c r="D3206" t="s">
        <v>8609</v>
      </c>
      <c r="E3206" t="s">
        <v>8610</v>
      </c>
      <c r="F3206" t="s">
        <v>11511</v>
      </c>
      <c r="G3206" s="2">
        <v>29</v>
      </c>
      <c r="H3206" t="s">
        <v>11512</v>
      </c>
      <c r="I3206">
        <v>0.3</v>
      </c>
      <c r="K3206" s="3">
        <f t="shared" si="51"/>
        <v>0.3</v>
      </c>
      <c r="L3206" s="4">
        <v>16</v>
      </c>
      <c r="M3206">
        <v>36</v>
      </c>
      <c r="N3206" s="3">
        <v>8.4199999999999997E-2</v>
      </c>
      <c r="O3206" s="3">
        <v>9.4700000000000006E-2</v>
      </c>
      <c r="P3206" s="4">
        <f>$L3206*IF($J3206="",$I3206,VLOOKUP($J3206,margin_ranges!$E$5:$F$10,2,FALSE))</f>
        <v>4.8</v>
      </c>
      <c r="Q3206">
        <f>SUMIF($C$2:$C$4819,$C3206,$P$2:$P8023)/SUMIF($C$2:$C$4819,$C3206,$L$2:$L$4819)</f>
        <v>0.3</v>
      </c>
    </row>
    <row r="3207" spans="1:17" hidden="1" x14ac:dyDescent="0.3">
      <c r="A3207" t="s">
        <v>11502</v>
      </c>
      <c r="B3207" t="s">
        <v>8605</v>
      </c>
      <c r="C3207" t="s">
        <v>8606</v>
      </c>
      <c r="D3207" t="s">
        <v>8611</v>
      </c>
      <c r="E3207" t="s">
        <v>8612</v>
      </c>
      <c r="F3207" t="s">
        <v>11511</v>
      </c>
      <c r="G3207" s="2">
        <v>29</v>
      </c>
      <c r="H3207" t="s">
        <v>11512</v>
      </c>
      <c r="I3207">
        <v>0.3</v>
      </c>
      <c r="K3207" s="3">
        <f t="shared" si="51"/>
        <v>0.3</v>
      </c>
      <c r="L3207" s="4">
        <v>21</v>
      </c>
      <c r="M3207">
        <v>47</v>
      </c>
      <c r="N3207" s="3">
        <v>0.10539999999999999</v>
      </c>
      <c r="O3207" s="3">
        <v>9.4700000000000006E-2</v>
      </c>
      <c r="P3207" s="4">
        <f>$L3207*IF($J3207="",$I3207,VLOOKUP($J3207,margin_ranges!$E$5:$F$10,2,FALSE))</f>
        <v>6.3</v>
      </c>
      <c r="Q3207">
        <f>SUMIF($C$2:$C$4819,$C3207,$P$2:$P8024)/SUMIF($C$2:$C$4819,$C3207,$L$2:$L$4819)</f>
        <v>0.3</v>
      </c>
    </row>
    <row r="3208" spans="1:17" hidden="1" x14ac:dyDescent="0.3">
      <c r="A3208" t="s">
        <v>11502</v>
      </c>
      <c r="B3208" t="s">
        <v>8256</v>
      </c>
      <c r="C3208" t="s">
        <v>8417</v>
      </c>
      <c r="D3208" t="s">
        <v>8418</v>
      </c>
      <c r="E3208" t="s">
        <v>8419</v>
      </c>
      <c r="F3208" t="s">
        <v>11511</v>
      </c>
      <c r="G3208" s="2">
        <v>25</v>
      </c>
      <c r="H3208" t="s">
        <v>11512</v>
      </c>
      <c r="I3208">
        <v>0.3</v>
      </c>
      <c r="K3208" s="3">
        <f t="shared" si="51"/>
        <v>0.3</v>
      </c>
      <c r="L3208" s="4">
        <v>16</v>
      </c>
      <c r="M3208">
        <v>29</v>
      </c>
      <c r="N3208" s="3">
        <v>0.2089</v>
      </c>
      <c r="O3208" s="3">
        <v>0.22309999999999999</v>
      </c>
      <c r="P3208" s="4">
        <f>$L3208*IF($J3208="",$I3208,VLOOKUP($J3208,margin_ranges!$E$5:$F$10,2,FALSE))</f>
        <v>4.8</v>
      </c>
      <c r="Q3208">
        <f>SUMIF($C$2:$C$4819,$C3208,$P$2:$P8025)/SUMIF($C$2:$C$4819,$C3208,$L$2:$L$4819)</f>
        <v>0.3</v>
      </c>
    </row>
    <row r="3209" spans="1:17" hidden="1" x14ac:dyDescent="0.3">
      <c r="A3209" t="s">
        <v>11502</v>
      </c>
      <c r="B3209" t="s">
        <v>8256</v>
      </c>
      <c r="C3209" t="s">
        <v>8417</v>
      </c>
      <c r="D3209" t="s">
        <v>8420</v>
      </c>
      <c r="E3209" t="s">
        <v>8421</v>
      </c>
      <c r="F3209" t="s">
        <v>11511</v>
      </c>
      <c r="G3209" s="2">
        <v>25</v>
      </c>
      <c r="H3209" t="s">
        <v>11512</v>
      </c>
      <c r="I3209">
        <v>0.3</v>
      </c>
      <c r="K3209" s="3">
        <f t="shared" si="51"/>
        <v>0.3</v>
      </c>
      <c r="L3209" s="4">
        <v>15</v>
      </c>
      <c r="M3209">
        <v>27</v>
      </c>
      <c r="N3209" s="3">
        <v>0.2084</v>
      </c>
      <c r="O3209" s="3">
        <v>0.22309999999999999</v>
      </c>
      <c r="P3209" s="4">
        <f>$L3209*IF($J3209="",$I3209,VLOOKUP($J3209,margin_ranges!$E$5:$F$10,2,FALSE))</f>
        <v>4.5</v>
      </c>
      <c r="Q3209">
        <f>SUMIF($C$2:$C$4819,$C3209,$P$2:$P8026)/SUMIF($C$2:$C$4819,$C3209,$L$2:$L$4819)</f>
        <v>0.3</v>
      </c>
    </row>
    <row r="3210" spans="1:17" hidden="1" x14ac:dyDescent="0.3">
      <c r="A3210" t="s">
        <v>11502</v>
      </c>
      <c r="B3210" t="s">
        <v>8256</v>
      </c>
      <c r="C3210" t="s">
        <v>8417</v>
      </c>
      <c r="D3210" t="s">
        <v>8422</v>
      </c>
      <c r="E3210" t="s">
        <v>8423</v>
      </c>
      <c r="F3210" t="s">
        <v>11511</v>
      </c>
      <c r="G3210" s="2">
        <v>25</v>
      </c>
      <c r="H3210" t="s">
        <v>11512</v>
      </c>
      <c r="I3210">
        <v>0.3</v>
      </c>
      <c r="K3210" s="3">
        <f t="shared" si="51"/>
        <v>0.3</v>
      </c>
      <c r="L3210" s="4">
        <v>24</v>
      </c>
      <c r="M3210">
        <v>44</v>
      </c>
      <c r="N3210" s="3">
        <v>0.25109999999999999</v>
      </c>
      <c r="O3210" s="3">
        <v>0.22309999999999999</v>
      </c>
      <c r="P3210" s="4">
        <f>$L3210*IF($J3210="",$I3210,VLOOKUP($J3210,margin_ranges!$E$5:$F$10,2,FALSE))</f>
        <v>7.1999999999999993</v>
      </c>
      <c r="Q3210">
        <f>SUMIF($C$2:$C$4819,$C3210,$P$2:$P8027)/SUMIF($C$2:$C$4819,$C3210,$L$2:$L$4819)</f>
        <v>0.3</v>
      </c>
    </row>
    <row r="3211" spans="1:17" hidden="1" x14ac:dyDescent="0.3">
      <c r="A3211" t="s">
        <v>11502</v>
      </c>
      <c r="B3211" t="s">
        <v>9339</v>
      </c>
      <c r="C3211" t="s">
        <v>9340</v>
      </c>
      <c r="D3211" t="s">
        <v>9341</v>
      </c>
      <c r="E3211" t="s">
        <v>9342</v>
      </c>
      <c r="F3211" t="s">
        <v>11511</v>
      </c>
      <c r="G3211" s="2">
        <v>36.483499999999999</v>
      </c>
      <c r="H3211" t="s">
        <v>11512</v>
      </c>
      <c r="I3211">
        <v>0.3</v>
      </c>
      <c r="K3211" s="3">
        <f t="shared" si="51"/>
        <v>0.3</v>
      </c>
      <c r="L3211" s="4">
        <v>15</v>
      </c>
      <c r="M3211">
        <v>16</v>
      </c>
      <c r="N3211" s="3">
        <v>4.0099999999999997E-2</v>
      </c>
      <c r="O3211" s="3">
        <v>4.3900000000000002E-2</v>
      </c>
      <c r="P3211" s="4">
        <f>$L3211*IF($J3211="",$I3211,VLOOKUP($J3211,margin_ranges!$E$5:$F$10,2,FALSE))</f>
        <v>4.5</v>
      </c>
      <c r="Q3211">
        <f>SUMIF($C$2:$C$4819,$C3211,$P$2:$P8028)/SUMIF($C$2:$C$4819,$C3211,$L$2:$L$4819)</f>
        <v>0.3</v>
      </c>
    </row>
    <row r="3212" spans="1:17" hidden="1" x14ac:dyDescent="0.3">
      <c r="A3212" t="s">
        <v>11502</v>
      </c>
      <c r="B3212" t="s">
        <v>9339</v>
      </c>
      <c r="C3212" t="s">
        <v>9340</v>
      </c>
      <c r="D3212" t="s">
        <v>9343</v>
      </c>
      <c r="E3212" t="s">
        <v>9344</v>
      </c>
      <c r="F3212" t="s">
        <v>11513</v>
      </c>
      <c r="G3212" s="2">
        <v>36.483499999999999</v>
      </c>
      <c r="H3212" t="s">
        <v>11512</v>
      </c>
      <c r="I3212">
        <v>0.3</v>
      </c>
      <c r="K3212" s="3">
        <f t="shared" si="51"/>
        <v>0.3</v>
      </c>
      <c r="L3212" s="4">
        <v>45</v>
      </c>
      <c r="M3212">
        <v>50</v>
      </c>
      <c r="N3212" s="3">
        <v>4.1000000000000002E-2</v>
      </c>
      <c r="O3212" s="3">
        <v>4.3900000000000002E-2</v>
      </c>
      <c r="P3212" s="4">
        <f>$L3212*IF($J3212="",$I3212,VLOOKUP($J3212,margin_ranges!$E$5:$F$10,2,FALSE))</f>
        <v>13.5</v>
      </c>
      <c r="Q3212">
        <f>SUMIF($C$2:$C$4819,$C3212,$P$2:$P8029)/SUMIF($C$2:$C$4819,$C3212,$L$2:$L$4819)</f>
        <v>0.3</v>
      </c>
    </row>
    <row r="3213" spans="1:17" hidden="1" x14ac:dyDescent="0.3">
      <c r="A3213" t="s">
        <v>11502</v>
      </c>
      <c r="B3213" t="s">
        <v>9339</v>
      </c>
      <c r="C3213" t="s">
        <v>9340</v>
      </c>
      <c r="D3213" s="1" t="s">
        <v>9345</v>
      </c>
      <c r="E3213" t="s">
        <v>9346</v>
      </c>
      <c r="F3213" t="s">
        <v>11511</v>
      </c>
      <c r="G3213" s="2">
        <v>36.483499999999999</v>
      </c>
      <c r="H3213" t="s">
        <v>11512</v>
      </c>
      <c r="I3213">
        <v>0.3</v>
      </c>
      <c r="K3213" s="3">
        <f t="shared" si="51"/>
        <v>0.3</v>
      </c>
      <c r="L3213" s="4">
        <v>15</v>
      </c>
      <c r="M3213">
        <v>17</v>
      </c>
      <c r="N3213" s="3">
        <v>3.6700000000000003E-2</v>
      </c>
      <c r="O3213" s="3">
        <v>4.3900000000000002E-2</v>
      </c>
      <c r="P3213" s="4">
        <f>$L3213*IF($J3213="",$I3213,VLOOKUP($J3213,margin_ranges!$E$5:$F$10,2,FALSE))</f>
        <v>4.5</v>
      </c>
      <c r="Q3213">
        <f>SUMIF($C$2:$C$4819,$C3213,$P$2:$P8030)/SUMIF($C$2:$C$4819,$C3213,$L$2:$L$4819)</f>
        <v>0.3</v>
      </c>
    </row>
    <row r="3214" spans="1:17" hidden="1" x14ac:dyDescent="0.3">
      <c r="A3214" t="s">
        <v>11502</v>
      </c>
      <c r="B3214" t="s">
        <v>9339</v>
      </c>
      <c r="C3214" t="s">
        <v>9340</v>
      </c>
      <c r="D3214" t="s">
        <v>9347</v>
      </c>
      <c r="E3214" t="s">
        <v>9348</v>
      </c>
      <c r="F3214" t="s">
        <v>11511</v>
      </c>
      <c r="G3214" s="2">
        <v>36.483499999999999</v>
      </c>
      <c r="H3214" t="s">
        <v>11512</v>
      </c>
      <c r="I3214">
        <v>0.3</v>
      </c>
      <c r="K3214" s="3">
        <f t="shared" si="51"/>
        <v>0.3</v>
      </c>
      <c r="L3214" s="4">
        <v>16</v>
      </c>
      <c r="M3214">
        <v>17</v>
      </c>
      <c r="N3214" s="3">
        <v>5.9499999999999997E-2</v>
      </c>
      <c r="O3214" s="3">
        <v>4.3900000000000002E-2</v>
      </c>
      <c r="P3214" s="4">
        <f>$L3214*IF($J3214="",$I3214,VLOOKUP($J3214,margin_ranges!$E$5:$F$10,2,FALSE))</f>
        <v>4.8</v>
      </c>
      <c r="Q3214">
        <f>SUMIF($C$2:$C$4819,$C3214,$P$2:$P8031)/SUMIF($C$2:$C$4819,$C3214,$L$2:$L$4819)</f>
        <v>0.3</v>
      </c>
    </row>
    <row r="3215" spans="1:17" hidden="1" x14ac:dyDescent="0.3">
      <c r="A3215" t="s">
        <v>11502</v>
      </c>
      <c r="B3215" t="s">
        <v>7561</v>
      </c>
      <c r="C3215" t="s">
        <v>7790</v>
      </c>
      <c r="D3215" t="s">
        <v>7791</v>
      </c>
      <c r="E3215" t="s">
        <v>7792</v>
      </c>
      <c r="F3215" t="s">
        <v>11511</v>
      </c>
      <c r="G3215" s="2">
        <v>28.859400000000001</v>
      </c>
      <c r="H3215" t="s">
        <v>11515</v>
      </c>
      <c r="I3215">
        <v>0.3</v>
      </c>
      <c r="K3215" s="3">
        <f t="shared" si="51"/>
        <v>0.29999999999999993</v>
      </c>
      <c r="L3215" s="4">
        <v>184</v>
      </c>
      <c r="M3215">
        <v>28</v>
      </c>
      <c r="N3215" s="3">
        <v>0.22020000000000001</v>
      </c>
      <c r="O3215" s="3">
        <v>0.23430000000000001</v>
      </c>
      <c r="P3215" s="4">
        <f>$L3215*IF($J3215="",$I3215,VLOOKUP($J3215,margin_ranges!$E$5:$F$10,2,FALSE))</f>
        <v>55.199999999999996</v>
      </c>
      <c r="Q3215">
        <f>SUMIF($C$2:$C$4819,$C3215,$P$2:$P8032)/SUMIF($C$2:$C$4819,$C3215,$L$2:$L$4819)</f>
        <v>0.29999999999999993</v>
      </c>
    </row>
    <row r="3216" spans="1:17" hidden="1" x14ac:dyDescent="0.3">
      <c r="A3216" t="s">
        <v>11502</v>
      </c>
      <c r="B3216" t="s">
        <v>7561</v>
      </c>
      <c r="C3216" t="s">
        <v>7790</v>
      </c>
      <c r="D3216" t="s">
        <v>7793</v>
      </c>
      <c r="E3216" t="s">
        <v>7794</v>
      </c>
      <c r="F3216" t="s">
        <v>11511</v>
      </c>
      <c r="G3216" s="2">
        <v>28.859400000000001</v>
      </c>
      <c r="H3216" t="s">
        <v>11515</v>
      </c>
      <c r="I3216">
        <v>0.3</v>
      </c>
      <c r="K3216" s="3">
        <f t="shared" si="51"/>
        <v>0.29999999999999993</v>
      </c>
      <c r="L3216" s="4">
        <v>197</v>
      </c>
      <c r="M3216">
        <v>30</v>
      </c>
      <c r="N3216" s="3">
        <v>0.33979999999999999</v>
      </c>
      <c r="O3216" s="3">
        <v>0.23430000000000001</v>
      </c>
      <c r="P3216" s="4">
        <f>$L3216*IF($J3216="",$I3216,VLOOKUP($J3216,margin_ranges!$E$5:$F$10,2,FALSE))</f>
        <v>59.099999999999994</v>
      </c>
      <c r="Q3216">
        <f>SUMIF($C$2:$C$4819,$C3216,$P$2:$P8033)/SUMIF($C$2:$C$4819,$C3216,$L$2:$L$4819)</f>
        <v>0.29999999999999993</v>
      </c>
    </row>
    <row r="3217" spans="1:17" hidden="1" x14ac:dyDescent="0.3">
      <c r="A3217" t="s">
        <v>11502</v>
      </c>
      <c r="B3217" t="s">
        <v>7561</v>
      </c>
      <c r="C3217" t="s">
        <v>7790</v>
      </c>
      <c r="D3217" t="s">
        <v>7795</v>
      </c>
      <c r="E3217" t="s">
        <v>7796</v>
      </c>
      <c r="F3217" t="s">
        <v>11511</v>
      </c>
      <c r="G3217" s="2">
        <v>28.859400000000001</v>
      </c>
      <c r="H3217" t="s">
        <v>11515</v>
      </c>
      <c r="I3217">
        <v>0.3</v>
      </c>
      <c r="K3217" s="3">
        <f t="shared" si="51"/>
        <v>0.29999999999999993</v>
      </c>
      <c r="L3217" s="4">
        <v>89</v>
      </c>
      <c r="M3217">
        <v>14</v>
      </c>
      <c r="N3217" s="3">
        <v>0.192</v>
      </c>
      <c r="O3217" s="3">
        <v>0.23430000000000001</v>
      </c>
      <c r="P3217" s="4">
        <f>$L3217*IF($J3217="",$I3217,VLOOKUP($J3217,margin_ranges!$E$5:$F$10,2,FALSE))</f>
        <v>26.7</v>
      </c>
      <c r="Q3217">
        <f>SUMIF($C$2:$C$4819,$C3217,$P$2:$P8034)/SUMIF($C$2:$C$4819,$C3217,$L$2:$L$4819)</f>
        <v>0.29999999999999993</v>
      </c>
    </row>
    <row r="3218" spans="1:17" hidden="1" x14ac:dyDescent="0.3">
      <c r="A3218" t="s">
        <v>11502</v>
      </c>
      <c r="B3218" t="s">
        <v>7561</v>
      </c>
      <c r="C3218" t="s">
        <v>7790</v>
      </c>
      <c r="D3218" t="s">
        <v>7797</v>
      </c>
      <c r="E3218" t="s">
        <v>7798</v>
      </c>
      <c r="F3218" t="s">
        <v>11511</v>
      </c>
      <c r="G3218" s="2">
        <v>28.859400000000001</v>
      </c>
      <c r="H3218" t="s">
        <v>11515</v>
      </c>
      <c r="I3218">
        <v>0.3</v>
      </c>
      <c r="K3218" s="3">
        <f t="shared" si="51"/>
        <v>0.29999999999999993</v>
      </c>
      <c r="L3218" s="4">
        <v>181</v>
      </c>
      <c r="M3218">
        <v>28</v>
      </c>
      <c r="N3218" s="3">
        <v>0.1996</v>
      </c>
      <c r="O3218" s="3">
        <v>0.23430000000000001</v>
      </c>
      <c r="P3218" s="4">
        <f>$L3218*IF($J3218="",$I3218,VLOOKUP($J3218,margin_ranges!$E$5:$F$10,2,FALSE))</f>
        <v>54.3</v>
      </c>
      <c r="Q3218">
        <f>SUMIF($C$2:$C$4819,$C3218,$P$2:$P8035)/SUMIF($C$2:$C$4819,$C3218,$L$2:$L$4819)</f>
        <v>0.29999999999999993</v>
      </c>
    </row>
    <row r="3219" spans="1:17" hidden="1" x14ac:dyDescent="0.3">
      <c r="A3219" t="s">
        <v>11502</v>
      </c>
      <c r="B3219" t="s">
        <v>4164</v>
      </c>
      <c r="C3219" t="s">
        <v>4172</v>
      </c>
      <c r="D3219" t="s">
        <v>4173</v>
      </c>
      <c r="E3219" t="s">
        <v>4174</v>
      </c>
      <c r="F3219" t="s">
        <v>11511</v>
      </c>
      <c r="G3219" s="2">
        <v>32.810600000000001</v>
      </c>
      <c r="H3219" t="s">
        <v>11512</v>
      </c>
      <c r="I3219">
        <v>0.3</v>
      </c>
      <c r="K3219" s="3">
        <f t="shared" si="51"/>
        <v>0.3</v>
      </c>
      <c r="L3219" s="4">
        <v>10</v>
      </c>
      <c r="M3219">
        <v>35</v>
      </c>
      <c r="N3219" s="3">
        <v>0.62949999999999995</v>
      </c>
      <c r="O3219" s="3">
        <v>0.58360000000000001</v>
      </c>
      <c r="P3219" s="4">
        <f>$L3219*IF($J3219="",$I3219,VLOOKUP($J3219,margin_ranges!$E$5:$F$10,2,FALSE))</f>
        <v>3</v>
      </c>
      <c r="Q3219">
        <f>SUMIF($C$2:$C$4819,$C3219,$P$2:$P8036)/SUMIF($C$2:$C$4819,$C3219,$L$2:$L$4819)</f>
        <v>0.3</v>
      </c>
    </row>
    <row r="3220" spans="1:17" hidden="1" x14ac:dyDescent="0.3">
      <c r="A3220" t="s">
        <v>11502</v>
      </c>
      <c r="B3220" t="s">
        <v>4164</v>
      </c>
      <c r="C3220" t="s">
        <v>4172</v>
      </c>
      <c r="D3220" t="s">
        <v>4175</v>
      </c>
      <c r="E3220" t="s">
        <v>4176</v>
      </c>
      <c r="F3220" t="s">
        <v>11511</v>
      </c>
      <c r="G3220" s="2">
        <v>32.810600000000001</v>
      </c>
      <c r="H3220" t="s">
        <v>11512</v>
      </c>
      <c r="I3220">
        <v>0.3</v>
      </c>
      <c r="K3220" s="3">
        <f t="shared" si="51"/>
        <v>0.3</v>
      </c>
      <c r="L3220" s="4">
        <v>10</v>
      </c>
      <c r="M3220">
        <v>36</v>
      </c>
      <c r="N3220" s="3">
        <v>0.62180000000000002</v>
      </c>
      <c r="O3220" s="3">
        <v>0.58360000000000001</v>
      </c>
      <c r="P3220" s="4">
        <f>$L3220*IF($J3220="",$I3220,VLOOKUP($J3220,margin_ranges!$E$5:$F$10,2,FALSE))</f>
        <v>3</v>
      </c>
      <c r="Q3220">
        <f>SUMIF($C$2:$C$4819,$C3220,$P$2:$P8037)/SUMIF($C$2:$C$4819,$C3220,$L$2:$L$4819)</f>
        <v>0.3</v>
      </c>
    </row>
    <row r="3221" spans="1:17" hidden="1" x14ac:dyDescent="0.3">
      <c r="A3221" t="s">
        <v>11502</v>
      </c>
      <c r="B3221" t="s">
        <v>2967</v>
      </c>
      <c r="C3221" t="s">
        <v>3003</v>
      </c>
      <c r="D3221" s="1" t="s">
        <v>3004</v>
      </c>
      <c r="E3221" t="s">
        <v>3005</v>
      </c>
      <c r="F3221" t="s">
        <v>11513</v>
      </c>
      <c r="G3221" s="2">
        <v>34</v>
      </c>
      <c r="H3221" t="s">
        <v>11512</v>
      </c>
      <c r="I3221">
        <v>0.3</v>
      </c>
      <c r="K3221" s="3">
        <f t="shared" si="51"/>
        <v>0.3</v>
      </c>
      <c r="L3221" s="4">
        <v>30</v>
      </c>
      <c r="M3221">
        <v>100</v>
      </c>
      <c r="N3221" s="3">
        <v>3.78E-2</v>
      </c>
      <c r="O3221" s="3">
        <v>3.78E-2</v>
      </c>
      <c r="P3221" s="4">
        <f>$L3221*IF($J3221="",$I3221,VLOOKUP($J3221,margin_ranges!$E$5:$F$10,2,FALSE))</f>
        <v>9</v>
      </c>
      <c r="Q3221">
        <f>SUMIF($C$2:$C$4819,$C3221,$P$2:$P8038)/SUMIF($C$2:$C$4819,$C3221,$L$2:$L$4819)</f>
        <v>0.3</v>
      </c>
    </row>
    <row r="3222" spans="1:17" hidden="1" x14ac:dyDescent="0.3">
      <c r="A3222" t="s">
        <v>11502</v>
      </c>
      <c r="B3222" t="s">
        <v>8613</v>
      </c>
      <c r="C3222" t="s">
        <v>3003</v>
      </c>
      <c r="D3222" t="s">
        <v>8614</v>
      </c>
      <c r="E3222" t="s">
        <v>8615</v>
      </c>
      <c r="F3222" t="s">
        <v>11513</v>
      </c>
      <c r="G3222" s="2">
        <v>30.033200000000001</v>
      </c>
      <c r="H3222" t="s">
        <v>11515</v>
      </c>
      <c r="I3222">
        <v>0.3</v>
      </c>
      <c r="K3222" s="3">
        <f t="shared" si="51"/>
        <v>0.3</v>
      </c>
      <c r="L3222" s="4">
        <v>426</v>
      </c>
      <c r="M3222">
        <v>31</v>
      </c>
      <c r="N3222" s="3">
        <v>0.21079999999999999</v>
      </c>
      <c r="O3222" s="3">
        <v>0.14699999999999999</v>
      </c>
      <c r="P3222" s="4">
        <f>$L3222*IF($J3222="",$I3222,VLOOKUP($J3222,margin_ranges!$E$5:$F$10,2,FALSE))</f>
        <v>127.8</v>
      </c>
      <c r="Q3222">
        <f>SUMIF($C$2:$C$4819,$C3222,$P$2:$P8039)/SUMIF($C$2:$C$4819,$C3222,$L$2:$L$4819)</f>
        <v>0.3</v>
      </c>
    </row>
    <row r="3223" spans="1:17" hidden="1" x14ac:dyDescent="0.3">
      <c r="A3223" t="s">
        <v>11502</v>
      </c>
      <c r="B3223" t="s">
        <v>8613</v>
      </c>
      <c r="C3223" t="s">
        <v>3003</v>
      </c>
      <c r="D3223" t="s">
        <v>8616</v>
      </c>
      <c r="E3223" t="s">
        <v>8617</v>
      </c>
      <c r="F3223" t="s">
        <v>11513</v>
      </c>
      <c r="G3223" s="2">
        <v>30.033200000000001</v>
      </c>
      <c r="H3223" t="s">
        <v>11515</v>
      </c>
      <c r="I3223">
        <v>0.3</v>
      </c>
      <c r="K3223" s="3">
        <f t="shared" si="51"/>
        <v>0.3</v>
      </c>
      <c r="L3223" s="4">
        <v>211</v>
      </c>
      <c r="M3223">
        <v>15</v>
      </c>
      <c r="N3223" s="3">
        <v>8.9499999999999996E-2</v>
      </c>
      <c r="O3223" s="3">
        <v>0.14699999999999999</v>
      </c>
      <c r="P3223" s="4">
        <f>$L3223*IF($J3223="",$I3223,VLOOKUP($J3223,margin_ranges!$E$5:$F$10,2,FALSE))</f>
        <v>63.3</v>
      </c>
      <c r="Q3223">
        <f>SUMIF($C$2:$C$4819,$C3223,$P$2:$P8040)/SUMIF($C$2:$C$4819,$C3223,$L$2:$L$4819)</f>
        <v>0.3</v>
      </c>
    </row>
    <row r="3224" spans="1:17" hidden="1" x14ac:dyDescent="0.3">
      <c r="A3224" t="s">
        <v>11502</v>
      </c>
      <c r="B3224" t="s">
        <v>8613</v>
      </c>
      <c r="C3224" t="s">
        <v>3003</v>
      </c>
      <c r="D3224" t="s">
        <v>8618</v>
      </c>
      <c r="E3224" t="s">
        <v>8619</v>
      </c>
      <c r="F3224" t="s">
        <v>11513</v>
      </c>
      <c r="G3224" s="2">
        <v>30.033200000000001</v>
      </c>
      <c r="H3224" t="s">
        <v>11512</v>
      </c>
      <c r="I3224">
        <v>0.3</v>
      </c>
      <c r="K3224" s="3">
        <f t="shared" si="51"/>
        <v>0.3</v>
      </c>
      <c r="L3224" s="4">
        <v>275</v>
      </c>
      <c r="M3224">
        <v>20</v>
      </c>
      <c r="N3224" s="3">
        <v>8.0399999999999999E-2</v>
      </c>
      <c r="O3224" s="3">
        <v>0.14699999999999999</v>
      </c>
      <c r="P3224" s="4">
        <f>$L3224*IF($J3224="",$I3224,VLOOKUP($J3224,margin_ranges!$E$5:$F$10,2,FALSE))</f>
        <v>82.5</v>
      </c>
      <c r="Q3224">
        <f>SUMIF($C$2:$C$4819,$C3224,$P$2:$P8041)/SUMIF($C$2:$C$4819,$C3224,$L$2:$L$4819)</f>
        <v>0.3</v>
      </c>
    </row>
    <row r="3225" spans="1:17" hidden="1" x14ac:dyDescent="0.3">
      <c r="A3225" t="s">
        <v>11502</v>
      </c>
      <c r="B3225" t="s">
        <v>8613</v>
      </c>
      <c r="C3225" t="s">
        <v>3003</v>
      </c>
      <c r="D3225" t="s">
        <v>8620</v>
      </c>
      <c r="E3225" t="s">
        <v>3005</v>
      </c>
      <c r="F3225" t="s">
        <v>11513</v>
      </c>
      <c r="G3225" s="2">
        <v>30.033200000000001</v>
      </c>
      <c r="H3225" t="s">
        <v>11515</v>
      </c>
      <c r="I3225">
        <v>0.3</v>
      </c>
      <c r="K3225" s="3">
        <f t="shared" si="51"/>
        <v>0.3</v>
      </c>
      <c r="L3225" s="4">
        <v>454</v>
      </c>
      <c r="M3225">
        <v>33</v>
      </c>
      <c r="N3225" s="3">
        <v>0.2361</v>
      </c>
      <c r="O3225" s="3">
        <v>0.14699999999999999</v>
      </c>
      <c r="P3225" s="4">
        <f>$L3225*IF($J3225="",$I3225,VLOOKUP($J3225,margin_ranges!$E$5:$F$10,2,FALSE))</f>
        <v>136.19999999999999</v>
      </c>
      <c r="Q3225">
        <f>SUMIF($C$2:$C$4819,$C3225,$P$2:$P8042)/SUMIF($C$2:$C$4819,$C3225,$L$2:$L$4819)</f>
        <v>0.3</v>
      </c>
    </row>
    <row r="3226" spans="1:17" hidden="1" x14ac:dyDescent="0.3">
      <c r="A3226" t="s">
        <v>11502</v>
      </c>
      <c r="B3226" t="s">
        <v>8621</v>
      </c>
      <c r="C3226" t="s">
        <v>8622</v>
      </c>
      <c r="D3226" t="s">
        <v>8623</v>
      </c>
      <c r="E3226" t="s">
        <v>8624</v>
      </c>
      <c r="F3226" t="s">
        <v>11511</v>
      </c>
      <c r="G3226" s="2">
        <v>31.6084</v>
      </c>
      <c r="H3226" t="s">
        <v>11515</v>
      </c>
      <c r="I3226">
        <v>0.3</v>
      </c>
      <c r="K3226" s="3">
        <f t="shared" si="51"/>
        <v>0.38304116865869853</v>
      </c>
      <c r="L3226" s="4">
        <v>12</v>
      </c>
      <c r="M3226">
        <v>1</v>
      </c>
      <c r="N3226" s="3">
        <v>0.12870000000000001</v>
      </c>
      <c r="O3226" s="3">
        <v>0.1613</v>
      </c>
      <c r="P3226" s="4">
        <f>$L3226*IF($J3226="",$I3226,VLOOKUP($J3226,margin_ranges!$E$5:$F$10,2,FALSE))</f>
        <v>3.5999999999999996</v>
      </c>
      <c r="Q3226">
        <f>SUMIF($C$2:$C$4819,$C3226,$P$2:$P8043)/SUMIF($C$2:$C$4819,$C3226,$L$2:$L$4819)</f>
        <v>0.38304116865869853</v>
      </c>
    </row>
    <row r="3227" spans="1:17" hidden="1" x14ac:dyDescent="0.3">
      <c r="A3227" t="s">
        <v>11502</v>
      </c>
      <c r="B3227" t="s">
        <v>8621</v>
      </c>
      <c r="C3227" t="s">
        <v>8622</v>
      </c>
      <c r="D3227" t="s">
        <v>8625</v>
      </c>
      <c r="E3227" t="s">
        <v>8626</v>
      </c>
      <c r="F3227" t="s">
        <v>11513</v>
      </c>
      <c r="G3227" s="2">
        <v>31.6084</v>
      </c>
      <c r="H3227" t="s">
        <v>11512</v>
      </c>
      <c r="I3227">
        <v>0.3</v>
      </c>
      <c r="K3227" s="3">
        <f t="shared" si="51"/>
        <v>0.38304116865869853</v>
      </c>
      <c r="L3227" s="4">
        <v>462</v>
      </c>
      <c r="M3227">
        <v>31</v>
      </c>
      <c r="N3227" s="3">
        <v>0.1704</v>
      </c>
      <c r="O3227" s="3">
        <v>0.1613</v>
      </c>
      <c r="P3227" s="4">
        <f>$L3227*IF($J3227="",$I3227,VLOOKUP($J3227,margin_ranges!$E$5:$F$10,2,FALSE))</f>
        <v>138.6</v>
      </c>
      <c r="Q3227">
        <f>SUMIF($C$2:$C$4819,$C3227,$P$2:$P8044)/SUMIF($C$2:$C$4819,$C3227,$L$2:$L$4819)</f>
        <v>0.38304116865869853</v>
      </c>
    </row>
    <row r="3228" spans="1:17" hidden="1" x14ac:dyDescent="0.3">
      <c r="A3228" t="s">
        <v>11502</v>
      </c>
      <c r="B3228" t="s">
        <v>8621</v>
      </c>
      <c r="C3228" t="s">
        <v>8622</v>
      </c>
      <c r="D3228" t="s">
        <v>8627</v>
      </c>
      <c r="E3228" t="s">
        <v>8628</v>
      </c>
      <c r="F3228" t="s">
        <v>11513</v>
      </c>
      <c r="G3228" s="2">
        <v>31.6084</v>
      </c>
      <c r="H3228" t="s">
        <v>11514</v>
      </c>
      <c r="I3228">
        <v>0.43</v>
      </c>
      <c r="K3228" s="3">
        <f t="shared" si="51"/>
        <v>0.38304116865869853</v>
      </c>
      <c r="L3228" s="4">
        <v>416</v>
      </c>
      <c r="M3228">
        <v>28</v>
      </c>
      <c r="N3228" s="3">
        <v>0.13719999999999999</v>
      </c>
      <c r="O3228" s="3">
        <v>0.1613</v>
      </c>
      <c r="P3228" s="4">
        <f>$L3228*IF($J3228="",$I3228,VLOOKUP($J3228,margin_ranges!$E$5:$F$10,2,FALSE))</f>
        <v>178.88</v>
      </c>
      <c r="Q3228">
        <f>SUMIF($C$2:$C$4819,$C3228,$P$2:$P8045)/SUMIF($C$2:$C$4819,$C3228,$L$2:$L$4819)</f>
        <v>0.38304116865869853</v>
      </c>
    </row>
    <row r="3229" spans="1:17" hidden="1" x14ac:dyDescent="0.3">
      <c r="A3229" t="s">
        <v>11502</v>
      </c>
      <c r="B3229" t="s">
        <v>8621</v>
      </c>
      <c r="C3229" t="s">
        <v>8622</v>
      </c>
      <c r="D3229" t="s">
        <v>8629</v>
      </c>
      <c r="E3229" t="s">
        <v>8630</v>
      </c>
      <c r="F3229" t="s">
        <v>11513</v>
      </c>
      <c r="G3229" s="2">
        <v>31.6084</v>
      </c>
      <c r="H3229" t="s">
        <v>11514</v>
      </c>
      <c r="I3229">
        <v>0.43</v>
      </c>
      <c r="K3229" s="3">
        <f t="shared" si="51"/>
        <v>0.38304116865869853</v>
      </c>
      <c r="L3229" s="4">
        <v>546</v>
      </c>
      <c r="M3229">
        <v>36</v>
      </c>
      <c r="N3229" s="3">
        <v>0.16250000000000001</v>
      </c>
      <c r="O3229" s="3">
        <v>0.1613</v>
      </c>
      <c r="P3229" s="4">
        <f>$L3229*IF($J3229="",$I3229,VLOOKUP($J3229,margin_ranges!$E$5:$F$10,2,FALSE))</f>
        <v>234.78</v>
      </c>
      <c r="Q3229">
        <f>SUMIF($C$2:$C$4819,$C3229,$P$2:$P8046)/SUMIF($C$2:$C$4819,$C3229,$L$2:$L$4819)</f>
        <v>0.38304116865869853</v>
      </c>
    </row>
    <row r="3230" spans="1:17" hidden="1" x14ac:dyDescent="0.3">
      <c r="A3230" t="s">
        <v>11502</v>
      </c>
      <c r="B3230" t="s">
        <v>8621</v>
      </c>
      <c r="C3230" t="s">
        <v>8622</v>
      </c>
      <c r="D3230" s="1" t="s">
        <v>8631</v>
      </c>
      <c r="E3230" t="s">
        <v>8632</v>
      </c>
      <c r="F3230" t="s">
        <v>11511</v>
      </c>
      <c r="G3230" s="2">
        <v>31.6084</v>
      </c>
      <c r="H3230" t="s">
        <v>11515</v>
      </c>
      <c r="I3230">
        <v>0.3</v>
      </c>
      <c r="K3230" s="3">
        <f t="shared" si="51"/>
        <v>0.38304116865869853</v>
      </c>
      <c r="L3230" s="4">
        <v>24</v>
      </c>
      <c r="M3230">
        <v>2</v>
      </c>
      <c r="N3230" s="3">
        <v>0.15770000000000001</v>
      </c>
      <c r="O3230" s="3">
        <v>0.1613</v>
      </c>
      <c r="P3230" s="4">
        <f>$L3230*IF($J3230="",$I3230,VLOOKUP($J3230,margin_ranges!$E$5:$F$10,2,FALSE))</f>
        <v>7.1999999999999993</v>
      </c>
      <c r="Q3230">
        <f>SUMIF($C$2:$C$4819,$C3230,$P$2:$P8047)/SUMIF($C$2:$C$4819,$C3230,$L$2:$L$4819)</f>
        <v>0.38304116865869853</v>
      </c>
    </row>
    <row r="3231" spans="1:17" hidden="1" x14ac:dyDescent="0.3">
      <c r="A3231" t="s">
        <v>11502</v>
      </c>
      <c r="B3231" t="s">
        <v>8621</v>
      </c>
      <c r="C3231" t="s">
        <v>8622</v>
      </c>
      <c r="D3231" t="s">
        <v>8633</v>
      </c>
      <c r="E3231" t="s">
        <v>8634</v>
      </c>
      <c r="F3231" t="s">
        <v>11511</v>
      </c>
      <c r="G3231" s="2">
        <v>31.6084</v>
      </c>
      <c r="H3231" t="s">
        <v>11515</v>
      </c>
      <c r="I3231">
        <v>0.3</v>
      </c>
      <c r="K3231" s="3">
        <f t="shared" si="51"/>
        <v>0.38304116865869853</v>
      </c>
      <c r="L3231" s="4">
        <v>46</v>
      </c>
      <c r="M3231">
        <v>3</v>
      </c>
      <c r="N3231" s="3">
        <v>0.21540000000000001</v>
      </c>
      <c r="O3231" s="3">
        <v>0.1613</v>
      </c>
      <c r="P3231" s="4">
        <f>$L3231*IF($J3231="",$I3231,VLOOKUP($J3231,margin_ranges!$E$5:$F$10,2,FALSE))</f>
        <v>13.799999999999999</v>
      </c>
      <c r="Q3231">
        <f>SUMIF($C$2:$C$4819,$C3231,$P$2:$P8048)/SUMIF($C$2:$C$4819,$C3231,$L$2:$L$4819)</f>
        <v>0.38304116865869853</v>
      </c>
    </row>
    <row r="3232" spans="1:17" hidden="1" x14ac:dyDescent="0.3">
      <c r="A3232" t="s">
        <v>11502</v>
      </c>
      <c r="B3232" t="s">
        <v>8635</v>
      </c>
      <c r="C3232" t="s">
        <v>8636</v>
      </c>
      <c r="D3232" t="s">
        <v>8637</v>
      </c>
      <c r="E3232" t="s">
        <v>8638</v>
      </c>
      <c r="F3232" t="s">
        <v>11511</v>
      </c>
      <c r="G3232" s="2">
        <v>29.537600000000001</v>
      </c>
      <c r="H3232" t="s">
        <v>11515</v>
      </c>
      <c r="I3232">
        <v>0.3</v>
      </c>
      <c r="K3232" s="3">
        <f t="shared" si="51"/>
        <v>0.3</v>
      </c>
      <c r="L3232" s="4">
        <v>9</v>
      </c>
      <c r="M3232">
        <v>6</v>
      </c>
      <c r="N3232" s="3">
        <v>0.1777</v>
      </c>
      <c r="O3232" s="3">
        <v>0.14630000000000001</v>
      </c>
      <c r="P3232" s="4">
        <f>$L3232*IF($J3232="",$I3232,VLOOKUP($J3232,margin_ranges!$E$5:$F$10,2,FALSE))</f>
        <v>2.6999999999999997</v>
      </c>
      <c r="Q3232">
        <f>SUMIF($C$2:$C$4819,$C3232,$P$2:$P8049)/SUMIF($C$2:$C$4819,$C3232,$L$2:$L$4819)</f>
        <v>0.3</v>
      </c>
    </row>
    <row r="3233" spans="1:17" hidden="1" x14ac:dyDescent="0.3">
      <c r="A3233" t="s">
        <v>11502</v>
      </c>
      <c r="B3233" t="s">
        <v>8635</v>
      </c>
      <c r="C3233" t="s">
        <v>8636</v>
      </c>
      <c r="D3233" t="s">
        <v>8639</v>
      </c>
      <c r="E3233" t="s">
        <v>8640</v>
      </c>
      <c r="F3233" t="s">
        <v>11511</v>
      </c>
      <c r="G3233" s="2">
        <v>29.537600000000001</v>
      </c>
      <c r="H3233" t="s">
        <v>11515</v>
      </c>
      <c r="I3233">
        <v>0.3</v>
      </c>
      <c r="K3233" s="3">
        <f t="shared" si="51"/>
        <v>0.3</v>
      </c>
      <c r="L3233" s="4">
        <v>7</v>
      </c>
      <c r="M3233">
        <v>5</v>
      </c>
      <c r="N3233" s="3">
        <v>0.1313</v>
      </c>
      <c r="O3233" s="3">
        <v>0.14630000000000001</v>
      </c>
      <c r="P3233" s="4">
        <f>$L3233*IF($J3233="",$I3233,VLOOKUP($J3233,margin_ranges!$E$5:$F$10,2,FALSE))</f>
        <v>2.1</v>
      </c>
      <c r="Q3233">
        <f>SUMIF($C$2:$C$4819,$C3233,$P$2:$P8050)/SUMIF($C$2:$C$4819,$C3233,$L$2:$L$4819)</f>
        <v>0.3</v>
      </c>
    </row>
    <row r="3234" spans="1:17" hidden="1" x14ac:dyDescent="0.3">
      <c r="A3234" t="s">
        <v>11502</v>
      </c>
      <c r="B3234" t="s">
        <v>8635</v>
      </c>
      <c r="C3234" t="s">
        <v>8636</v>
      </c>
      <c r="D3234" t="s">
        <v>8641</v>
      </c>
      <c r="E3234" t="s">
        <v>8642</v>
      </c>
      <c r="F3234" t="s">
        <v>11511</v>
      </c>
      <c r="G3234" s="2">
        <v>29.537600000000001</v>
      </c>
      <c r="H3234" t="s">
        <v>11515</v>
      </c>
      <c r="I3234">
        <v>0.3</v>
      </c>
      <c r="K3234" s="3">
        <f t="shared" si="51"/>
        <v>0.3</v>
      </c>
      <c r="L3234" s="4">
        <v>23</v>
      </c>
      <c r="M3234">
        <v>16</v>
      </c>
      <c r="N3234" s="3">
        <v>0.1047</v>
      </c>
      <c r="O3234" s="3">
        <v>0.14630000000000001</v>
      </c>
      <c r="P3234" s="4">
        <f>$L3234*IF($J3234="",$I3234,VLOOKUP($J3234,margin_ranges!$E$5:$F$10,2,FALSE))</f>
        <v>6.8999999999999995</v>
      </c>
      <c r="Q3234">
        <f>SUMIF($C$2:$C$4819,$C3234,$P$2:$P8051)/SUMIF($C$2:$C$4819,$C3234,$L$2:$L$4819)</f>
        <v>0.3</v>
      </c>
    </row>
    <row r="3235" spans="1:17" hidden="1" x14ac:dyDescent="0.3">
      <c r="A3235" t="s">
        <v>11502</v>
      </c>
      <c r="B3235" t="s">
        <v>8635</v>
      </c>
      <c r="C3235" t="s">
        <v>8636</v>
      </c>
      <c r="D3235" s="1" t="s">
        <v>8643</v>
      </c>
      <c r="E3235" t="s">
        <v>8644</v>
      </c>
      <c r="F3235" t="s">
        <v>11511</v>
      </c>
      <c r="G3235" s="2">
        <v>29.537600000000001</v>
      </c>
      <c r="H3235" t="s">
        <v>11515</v>
      </c>
      <c r="I3235">
        <v>0.3</v>
      </c>
      <c r="K3235" s="3">
        <f t="shared" si="51"/>
        <v>0.3</v>
      </c>
      <c r="L3235" s="4">
        <v>14</v>
      </c>
      <c r="M3235">
        <v>9</v>
      </c>
      <c r="N3235" s="3">
        <v>9.4799999999999995E-2</v>
      </c>
      <c r="O3235" s="3">
        <v>0.14630000000000001</v>
      </c>
      <c r="P3235" s="4">
        <f>$L3235*IF($J3235="",$I3235,VLOOKUP($J3235,margin_ranges!$E$5:$F$10,2,FALSE))</f>
        <v>4.2</v>
      </c>
      <c r="Q3235">
        <f>SUMIF($C$2:$C$4819,$C3235,$P$2:$P8052)/SUMIF($C$2:$C$4819,$C3235,$L$2:$L$4819)</f>
        <v>0.3</v>
      </c>
    </row>
    <row r="3236" spans="1:17" hidden="1" x14ac:dyDescent="0.3">
      <c r="A3236" t="s">
        <v>11502</v>
      </c>
      <c r="B3236" t="s">
        <v>8635</v>
      </c>
      <c r="C3236" t="s">
        <v>8636</v>
      </c>
      <c r="D3236" s="1" t="s">
        <v>8645</v>
      </c>
      <c r="E3236" t="s">
        <v>8646</v>
      </c>
      <c r="F3236" t="s">
        <v>11511</v>
      </c>
      <c r="G3236" s="2">
        <v>29.537600000000001</v>
      </c>
      <c r="H3236" t="s">
        <v>11515</v>
      </c>
      <c r="I3236">
        <v>0.3</v>
      </c>
      <c r="K3236" s="3">
        <f t="shared" si="51"/>
        <v>0.3</v>
      </c>
      <c r="L3236" s="4">
        <v>29</v>
      </c>
      <c r="M3236">
        <v>19</v>
      </c>
      <c r="N3236" s="3">
        <v>0.1608</v>
      </c>
      <c r="O3236" s="3">
        <v>0.14630000000000001</v>
      </c>
      <c r="P3236" s="4">
        <f>$L3236*IF($J3236="",$I3236,VLOOKUP($J3236,margin_ranges!$E$5:$F$10,2,FALSE))</f>
        <v>8.6999999999999993</v>
      </c>
      <c r="Q3236">
        <f>SUMIF($C$2:$C$4819,$C3236,$P$2:$P8053)/SUMIF($C$2:$C$4819,$C3236,$L$2:$L$4819)</f>
        <v>0.3</v>
      </c>
    </row>
    <row r="3237" spans="1:17" hidden="1" x14ac:dyDescent="0.3">
      <c r="A3237" t="s">
        <v>11502</v>
      </c>
      <c r="B3237" t="s">
        <v>8635</v>
      </c>
      <c r="C3237" t="s">
        <v>8636</v>
      </c>
      <c r="D3237" t="s">
        <v>8647</v>
      </c>
      <c r="E3237" t="s">
        <v>8648</v>
      </c>
      <c r="F3237" t="s">
        <v>11511</v>
      </c>
      <c r="G3237" s="2">
        <v>29.537600000000001</v>
      </c>
      <c r="H3237" t="s">
        <v>11515</v>
      </c>
      <c r="I3237">
        <v>0.3</v>
      </c>
      <c r="K3237" s="3">
        <f t="shared" si="51"/>
        <v>0.3</v>
      </c>
      <c r="L3237" s="4">
        <v>26</v>
      </c>
      <c r="M3237">
        <v>18</v>
      </c>
      <c r="N3237" s="3">
        <v>0.2092</v>
      </c>
      <c r="O3237" s="3">
        <v>0.14630000000000001</v>
      </c>
      <c r="P3237" s="4">
        <f>$L3237*IF($J3237="",$I3237,VLOOKUP($J3237,margin_ranges!$E$5:$F$10,2,FALSE))</f>
        <v>7.8</v>
      </c>
      <c r="Q3237">
        <f>SUMIF($C$2:$C$4819,$C3237,$P$2:$P8054)/SUMIF($C$2:$C$4819,$C3237,$L$2:$L$4819)</f>
        <v>0.3</v>
      </c>
    </row>
    <row r="3238" spans="1:17" hidden="1" x14ac:dyDescent="0.3">
      <c r="A3238" t="s">
        <v>11502</v>
      </c>
      <c r="B3238" t="s">
        <v>8635</v>
      </c>
      <c r="C3238" t="s">
        <v>8636</v>
      </c>
      <c r="D3238" t="s">
        <v>8649</v>
      </c>
      <c r="E3238" t="s">
        <v>8650</v>
      </c>
      <c r="F3238" t="s">
        <v>11511</v>
      </c>
      <c r="G3238" s="2">
        <v>29.537600000000001</v>
      </c>
      <c r="H3238" t="s">
        <v>11515</v>
      </c>
      <c r="I3238">
        <v>0.3</v>
      </c>
      <c r="K3238" s="3">
        <f t="shared" si="51"/>
        <v>0.3</v>
      </c>
      <c r="L3238" s="4">
        <v>27</v>
      </c>
      <c r="M3238">
        <v>18</v>
      </c>
      <c r="N3238" s="3">
        <v>0.20319999999999999</v>
      </c>
      <c r="O3238" s="3">
        <v>0.14630000000000001</v>
      </c>
      <c r="P3238" s="4">
        <f>$L3238*IF($J3238="",$I3238,VLOOKUP($J3238,margin_ranges!$E$5:$F$10,2,FALSE))</f>
        <v>8.1</v>
      </c>
      <c r="Q3238">
        <f>SUMIF($C$2:$C$4819,$C3238,$P$2:$P8055)/SUMIF($C$2:$C$4819,$C3238,$L$2:$L$4819)</f>
        <v>0.3</v>
      </c>
    </row>
    <row r="3239" spans="1:17" hidden="1" x14ac:dyDescent="0.3">
      <c r="A3239" t="s">
        <v>11502</v>
      </c>
      <c r="B3239" t="s">
        <v>8635</v>
      </c>
      <c r="C3239" t="s">
        <v>8636</v>
      </c>
      <c r="D3239" t="s">
        <v>8651</v>
      </c>
      <c r="E3239" t="s">
        <v>8652</v>
      </c>
      <c r="F3239" t="s">
        <v>11511</v>
      </c>
      <c r="G3239" s="2">
        <v>29.537600000000001</v>
      </c>
      <c r="H3239" t="s">
        <v>11515</v>
      </c>
      <c r="I3239">
        <v>0.3</v>
      </c>
      <c r="K3239" s="3">
        <f t="shared" si="51"/>
        <v>0.3</v>
      </c>
      <c r="L3239" s="4">
        <v>7</v>
      </c>
      <c r="M3239">
        <v>4</v>
      </c>
      <c r="N3239" s="3">
        <v>0.14399999999999999</v>
      </c>
      <c r="O3239" s="3">
        <v>0.14630000000000001</v>
      </c>
      <c r="P3239" s="4">
        <f>$L3239*IF($J3239="",$I3239,VLOOKUP($J3239,margin_ranges!$E$5:$F$10,2,FALSE))</f>
        <v>2.1</v>
      </c>
      <c r="Q3239">
        <f>SUMIF($C$2:$C$4819,$C3239,$P$2:$P8056)/SUMIF($C$2:$C$4819,$C3239,$L$2:$L$4819)</f>
        <v>0.3</v>
      </c>
    </row>
    <row r="3240" spans="1:17" hidden="1" x14ac:dyDescent="0.3">
      <c r="A3240" t="s">
        <v>11502</v>
      </c>
      <c r="B3240" t="s">
        <v>8653</v>
      </c>
      <c r="C3240" t="s">
        <v>8654</v>
      </c>
      <c r="D3240" t="s">
        <v>8655</v>
      </c>
      <c r="E3240" t="s">
        <v>8656</v>
      </c>
      <c r="F3240" t="s">
        <v>11511</v>
      </c>
      <c r="G3240" s="2">
        <v>28.961099999999998</v>
      </c>
      <c r="H3240" t="s">
        <v>11515</v>
      </c>
      <c r="I3240">
        <v>0.3</v>
      </c>
      <c r="K3240" s="3">
        <f t="shared" si="51"/>
        <v>0.3</v>
      </c>
      <c r="L3240" s="4">
        <v>20</v>
      </c>
      <c r="M3240">
        <v>27</v>
      </c>
      <c r="N3240" s="3">
        <v>0.1041</v>
      </c>
      <c r="O3240" s="3">
        <v>0.1012</v>
      </c>
      <c r="P3240" s="4">
        <f>$L3240*IF($J3240="",$I3240,VLOOKUP($J3240,margin_ranges!$E$5:$F$10,2,FALSE))</f>
        <v>6</v>
      </c>
      <c r="Q3240">
        <f>SUMIF($C$2:$C$4819,$C3240,$P$2:$P8057)/SUMIF($C$2:$C$4819,$C3240,$L$2:$L$4819)</f>
        <v>0.3</v>
      </c>
    </row>
    <row r="3241" spans="1:17" hidden="1" x14ac:dyDescent="0.3">
      <c r="A3241" t="s">
        <v>11502</v>
      </c>
      <c r="B3241" t="s">
        <v>8653</v>
      </c>
      <c r="C3241" t="s">
        <v>8654</v>
      </c>
      <c r="D3241" t="s">
        <v>8657</v>
      </c>
      <c r="E3241" t="s">
        <v>8658</v>
      </c>
      <c r="F3241" t="s">
        <v>11511</v>
      </c>
      <c r="G3241" s="2">
        <v>28.961099999999998</v>
      </c>
      <c r="H3241" t="s">
        <v>11515</v>
      </c>
      <c r="I3241">
        <v>0.3</v>
      </c>
      <c r="K3241" s="3">
        <f t="shared" si="51"/>
        <v>0.3</v>
      </c>
      <c r="L3241" s="4">
        <v>15</v>
      </c>
      <c r="M3241">
        <v>21</v>
      </c>
      <c r="N3241" s="3">
        <v>4.9200000000000001E-2</v>
      </c>
      <c r="O3241" s="3">
        <v>0.1012</v>
      </c>
      <c r="P3241" s="4">
        <f>$L3241*IF($J3241="",$I3241,VLOOKUP($J3241,margin_ranges!$E$5:$F$10,2,FALSE))</f>
        <v>4.5</v>
      </c>
      <c r="Q3241">
        <f>SUMIF($C$2:$C$4819,$C3241,$P$2:$P8058)/SUMIF($C$2:$C$4819,$C3241,$L$2:$L$4819)</f>
        <v>0.3</v>
      </c>
    </row>
    <row r="3242" spans="1:17" hidden="1" x14ac:dyDescent="0.3">
      <c r="A3242" t="s">
        <v>11502</v>
      </c>
      <c r="B3242" t="s">
        <v>8653</v>
      </c>
      <c r="C3242" t="s">
        <v>8654</v>
      </c>
      <c r="D3242" t="s">
        <v>8659</v>
      </c>
      <c r="E3242" t="s">
        <v>8660</v>
      </c>
      <c r="F3242" t="s">
        <v>11513</v>
      </c>
      <c r="G3242" s="2">
        <v>28.961099999999998</v>
      </c>
      <c r="H3242" t="s">
        <v>11515</v>
      </c>
      <c r="I3242">
        <v>0.3</v>
      </c>
      <c r="K3242" s="3">
        <f t="shared" si="51"/>
        <v>0.3</v>
      </c>
      <c r="L3242" s="4">
        <v>10</v>
      </c>
      <c r="M3242">
        <v>14</v>
      </c>
      <c r="N3242" s="3">
        <v>0.16300000000000001</v>
      </c>
      <c r="O3242" s="3">
        <v>0.1012</v>
      </c>
      <c r="P3242" s="4">
        <f>$L3242*IF($J3242="",$I3242,VLOOKUP($J3242,margin_ranges!$E$5:$F$10,2,FALSE))</f>
        <v>3</v>
      </c>
      <c r="Q3242">
        <f>SUMIF($C$2:$C$4819,$C3242,$P$2:$P8059)/SUMIF($C$2:$C$4819,$C3242,$L$2:$L$4819)</f>
        <v>0.3</v>
      </c>
    </row>
    <row r="3243" spans="1:17" hidden="1" x14ac:dyDescent="0.3">
      <c r="A3243" t="s">
        <v>11502</v>
      </c>
      <c r="B3243" t="s">
        <v>8653</v>
      </c>
      <c r="C3243" t="s">
        <v>8654</v>
      </c>
      <c r="D3243" s="1" t="s">
        <v>8661</v>
      </c>
      <c r="E3243" t="s">
        <v>8662</v>
      </c>
      <c r="F3243" t="s">
        <v>11511</v>
      </c>
      <c r="G3243" s="2">
        <v>28.961099999999998</v>
      </c>
      <c r="H3243" t="s">
        <v>11515</v>
      </c>
      <c r="I3243">
        <v>0.3</v>
      </c>
      <c r="K3243" s="3">
        <f t="shared" si="51"/>
        <v>0.3</v>
      </c>
      <c r="L3243" s="4">
        <v>28</v>
      </c>
      <c r="M3243">
        <v>39</v>
      </c>
      <c r="N3243" s="3">
        <v>9.64E-2</v>
      </c>
      <c r="O3243" s="3">
        <v>0.1012</v>
      </c>
      <c r="P3243" s="4">
        <f>$L3243*IF($J3243="",$I3243,VLOOKUP($J3243,margin_ranges!$E$5:$F$10,2,FALSE))</f>
        <v>8.4</v>
      </c>
      <c r="Q3243">
        <f>SUMIF($C$2:$C$4819,$C3243,$P$2:$P8060)/SUMIF($C$2:$C$4819,$C3243,$L$2:$L$4819)</f>
        <v>0.3</v>
      </c>
    </row>
    <row r="3244" spans="1:17" hidden="1" x14ac:dyDescent="0.3">
      <c r="A3244" t="s">
        <v>11502</v>
      </c>
      <c r="B3244" t="s">
        <v>8663</v>
      </c>
      <c r="C3244" t="s">
        <v>8663</v>
      </c>
      <c r="D3244" t="s">
        <v>8664</v>
      </c>
      <c r="E3244" t="s">
        <v>8665</v>
      </c>
      <c r="F3244" t="s">
        <v>11511</v>
      </c>
      <c r="G3244" s="2">
        <v>29</v>
      </c>
      <c r="H3244" t="s">
        <v>11512</v>
      </c>
      <c r="I3244">
        <v>0.3</v>
      </c>
      <c r="K3244" s="3">
        <f t="shared" si="51"/>
        <v>0.3</v>
      </c>
      <c r="L3244" s="4">
        <v>49</v>
      </c>
      <c r="M3244">
        <v>35</v>
      </c>
      <c r="N3244" s="3">
        <v>0.153</v>
      </c>
      <c r="O3244" s="3">
        <v>0.19209999999999999</v>
      </c>
      <c r="P3244" s="4">
        <f>$L3244*IF($J3244="",$I3244,VLOOKUP($J3244,margin_ranges!$E$5:$F$10,2,FALSE))</f>
        <v>14.7</v>
      </c>
      <c r="Q3244">
        <f>SUMIF($C$2:$C$4819,$C3244,$P$2:$P8061)/SUMIF($C$2:$C$4819,$C3244,$L$2:$L$4819)</f>
        <v>0.3</v>
      </c>
    </row>
    <row r="3245" spans="1:17" hidden="1" x14ac:dyDescent="0.3">
      <c r="A3245" t="s">
        <v>11502</v>
      </c>
      <c r="B3245" t="s">
        <v>8663</v>
      </c>
      <c r="C3245" t="s">
        <v>8663</v>
      </c>
      <c r="D3245" t="s">
        <v>8666</v>
      </c>
      <c r="E3245" t="s">
        <v>8667</v>
      </c>
      <c r="F3245" t="s">
        <v>11511</v>
      </c>
      <c r="G3245" s="2">
        <v>29</v>
      </c>
      <c r="H3245" t="s">
        <v>11512</v>
      </c>
      <c r="I3245">
        <v>0.3</v>
      </c>
      <c r="K3245" s="3">
        <f t="shared" si="51"/>
        <v>0.3</v>
      </c>
      <c r="L3245" s="4">
        <v>13</v>
      </c>
      <c r="M3245">
        <v>9</v>
      </c>
      <c r="N3245" s="3">
        <v>0.21560000000000001</v>
      </c>
      <c r="O3245" s="3">
        <v>0.19209999999999999</v>
      </c>
      <c r="P3245" s="4">
        <f>$L3245*IF($J3245="",$I3245,VLOOKUP($J3245,margin_ranges!$E$5:$F$10,2,FALSE))</f>
        <v>3.9</v>
      </c>
      <c r="Q3245">
        <f>SUMIF($C$2:$C$4819,$C3245,$P$2:$P8062)/SUMIF($C$2:$C$4819,$C3245,$L$2:$L$4819)</f>
        <v>0.3</v>
      </c>
    </row>
    <row r="3246" spans="1:17" hidden="1" x14ac:dyDescent="0.3">
      <c r="A3246" t="s">
        <v>11502</v>
      </c>
      <c r="B3246" t="s">
        <v>8663</v>
      </c>
      <c r="C3246" t="s">
        <v>8663</v>
      </c>
      <c r="D3246" t="s">
        <v>8668</v>
      </c>
      <c r="E3246" t="s">
        <v>8669</v>
      </c>
      <c r="F3246" t="s">
        <v>11511</v>
      </c>
      <c r="G3246" s="2">
        <v>29</v>
      </c>
      <c r="H3246" t="s">
        <v>11512</v>
      </c>
      <c r="I3246">
        <v>0.3</v>
      </c>
      <c r="K3246" s="3">
        <f t="shared" si="51"/>
        <v>0.3</v>
      </c>
      <c r="L3246" s="4">
        <v>28</v>
      </c>
      <c r="M3246">
        <v>20</v>
      </c>
      <c r="N3246" s="3">
        <v>0.13880000000000001</v>
      </c>
      <c r="O3246" s="3">
        <v>0.19209999999999999</v>
      </c>
      <c r="P3246" s="4">
        <f>$L3246*IF($J3246="",$I3246,VLOOKUP($J3246,margin_ranges!$E$5:$F$10,2,FALSE))</f>
        <v>8.4</v>
      </c>
      <c r="Q3246">
        <f>SUMIF($C$2:$C$4819,$C3246,$P$2:$P8063)/SUMIF($C$2:$C$4819,$C3246,$L$2:$L$4819)</f>
        <v>0.3</v>
      </c>
    </row>
    <row r="3247" spans="1:17" hidden="1" x14ac:dyDescent="0.3">
      <c r="A3247" t="s">
        <v>11502</v>
      </c>
      <c r="B3247" t="s">
        <v>8663</v>
      </c>
      <c r="C3247" t="s">
        <v>8663</v>
      </c>
      <c r="D3247" t="s">
        <v>8670</v>
      </c>
      <c r="E3247" t="s">
        <v>8671</v>
      </c>
      <c r="F3247" t="s">
        <v>11511</v>
      </c>
      <c r="G3247" s="2">
        <v>29</v>
      </c>
      <c r="H3247" t="s">
        <v>11512</v>
      </c>
      <c r="I3247">
        <v>0.3</v>
      </c>
      <c r="K3247" s="3">
        <f t="shared" si="51"/>
        <v>0.3</v>
      </c>
      <c r="L3247" s="4">
        <v>12</v>
      </c>
      <c r="M3247">
        <v>9</v>
      </c>
      <c r="N3247" s="3">
        <v>0.18140000000000001</v>
      </c>
      <c r="O3247" s="3">
        <v>0.19209999999999999</v>
      </c>
      <c r="P3247" s="4">
        <f>$L3247*IF($J3247="",$I3247,VLOOKUP($J3247,margin_ranges!$E$5:$F$10,2,FALSE))</f>
        <v>3.5999999999999996</v>
      </c>
      <c r="Q3247">
        <f>SUMIF($C$2:$C$4819,$C3247,$P$2:$P8064)/SUMIF($C$2:$C$4819,$C3247,$L$2:$L$4819)</f>
        <v>0.3</v>
      </c>
    </row>
    <row r="3248" spans="1:17" hidden="1" x14ac:dyDescent="0.3">
      <c r="A3248" t="s">
        <v>11502</v>
      </c>
      <c r="B3248" t="s">
        <v>8663</v>
      </c>
      <c r="C3248" t="s">
        <v>8663</v>
      </c>
      <c r="D3248" t="s">
        <v>8672</v>
      </c>
      <c r="E3248" t="s">
        <v>8673</v>
      </c>
      <c r="F3248" t="s">
        <v>11511</v>
      </c>
      <c r="G3248" s="2">
        <v>29</v>
      </c>
      <c r="H3248" t="s">
        <v>11512</v>
      </c>
      <c r="I3248">
        <v>0.3</v>
      </c>
      <c r="K3248" s="3">
        <f t="shared" si="51"/>
        <v>0.3</v>
      </c>
      <c r="L3248" s="4">
        <v>40</v>
      </c>
      <c r="M3248">
        <v>28</v>
      </c>
      <c r="N3248" s="3">
        <v>0.27689999999999998</v>
      </c>
      <c r="O3248" s="3">
        <v>0.19209999999999999</v>
      </c>
      <c r="P3248" s="4">
        <f>$L3248*IF($J3248="",$I3248,VLOOKUP($J3248,margin_ranges!$E$5:$F$10,2,FALSE))</f>
        <v>12</v>
      </c>
      <c r="Q3248">
        <f>SUMIF($C$2:$C$4819,$C3248,$P$2:$P8065)/SUMIF($C$2:$C$4819,$C3248,$L$2:$L$4819)</f>
        <v>0.3</v>
      </c>
    </row>
    <row r="3249" spans="1:17" hidden="1" x14ac:dyDescent="0.3">
      <c r="A3249" t="s">
        <v>11502</v>
      </c>
      <c r="B3249" t="s">
        <v>8674</v>
      </c>
      <c r="C3249" t="s">
        <v>8675</v>
      </c>
      <c r="D3249" t="s">
        <v>8676</v>
      </c>
      <c r="E3249" t="s">
        <v>3208</v>
      </c>
      <c r="F3249" t="s">
        <v>11513</v>
      </c>
      <c r="G3249" s="2">
        <v>29.947900000000001</v>
      </c>
      <c r="H3249" t="s">
        <v>11515</v>
      </c>
      <c r="I3249">
        <v>0.3</v>
      </c>
      <c r="K3249" s="3">
        <f t="shared" si="51"/>
        <v>0.3</v>
      </c>
      <c r="L3249" s="4">
        <v>40</v>
      </c>
      <c r="M3249">
        <v>99</v>
      </c>
      <c r="N3249" s="3">
        <v>6.8400000000000002E-2</v>
      </c>
      <c r="O3249" s="3">
        <v>6.8000000000000005E-2</v>
      </c>
      <c r="P3249" s="4">
        <f>$L3249*IF($J3249="",$I3249,VLOOKUP($J3249,margin_ranges!$E$5:$F$10,2,FALSE))</f>
        <v>12</v>
      </c>
      <c r="Q3249">
        <f>SUMIF($C$2:$C$4819,$C3249,$P$2:$P8066)/SUMIF($C$2:$C$4819,$C3249,$L$2:$L$4819)</f>
        <v>0.3</v>
      </c>
    </row>
    <row r="3250" spans="1:17" hidden="1" x14ac:dyDescent="0.3">
      <c r="A3250" t="s">
        <v>11502</v>
      </c>
      <c r="B3250" t="s">
        <v>4982</v>
      </c>
      <c r="C3250" t="s">
        <v>4983</v>
      </c>
      <c r="D3250" s="1" t="s">
        <v>4984</v>
      </c>
      <c r="E3250" t="s">
        <v>4985</v>
      </c>
      <c r="F3250" t="s">
        <v>11513</v>
      </c>
      <c r="G3250" s="2">
        <v>29.438700000000001</v>
      </c>
      <c r="H3250" t="s">
        <v>11512</v>
      </c>
      <c r="I3250">
        <v>0.3</v>
      </c>
      <c r="K3250" s="3">
        <f t="shared" si="51"/>
        <v>0.35703875968992249</v>
      </c>
      <c r="L3250" s="4">
        <v>1086</v>
      </c>
      <c r="M3250">
        <v>56</v>
      </c>
      <c r="N3250" s="3">
        <v>0.1497</v>
      </c>
      <c r="O3250" s="3">
        <v>0.1094</v>
      </c>
      <c r="P3250" s="4">
        <f>$L3250*IF($J3250="",$I3250,VLOOKUP($J3250,margin_ranges!$E$5:$F$10,2,FALSE))</f>
        <v>325.8</v>
      </c>
      <c r="Q3250">
        <f>SUMIF($C$2:$C$4819,$C3250,$P$2:$P8067)/SUMIF($C$2:$C$4819,$C3250,$L$2:$L$4819)</f>
        <v>0.35703875968992249</v>
      </c>
    </row>
    <row r="3251" spans="1:17" hidden="1" x14ac:dyDescent="0.3">
      <c r="A3251" t="s">
        <v>11502</v>
      </c>
      <c r="B3251" t="s">
        <v>4982</v>
      </c>
      <c r="C3251" t="s">
        <v>4983</v>
      </c>
      <c r="D3251" t="s">
        <v>4986</v>
      </c>
      <c r="E3251" t="s">
        <v>4985</v>
      </c>
      <c r="F3251" t="s">
        <v>11513</v>
      </c>
      <c r="G3251" s="2">
        <v>29.438700000000001</v>
      </c>
      <c r="H3251" t="s">
        <v>11516</v>
      </c>
      <c r="I3251">
        <v>0.43</v>
      </c>
      <c r="K3251" s="3">
        <f t="shared" si="51"/>
        <v>0.35703875968992249</v>
      </c>
      <c r="L3251" s="4">
        <v>849</v>
      </c>
      <c r="M3251">
        <v>44</v>
      </c>
      <c r="N3251" s="3">
        <v>7.5700000000000003E-2</v>
      </c>
      <c r="O3251" s="3">
        <v>0.1094</v>
      </c>
      <c r="P3251" s="4">
        <f>$L3251*IF($J3251="",$I3251,VLOOKUP($J3251,margin_ranges!$E$5:$F$10,2,FALSE))</f>
        <v>365.07</v>
      </c>
      <c r="Q3251">
        <f>SUMIF($C$2:$C$4819,$C3251,$P$2:$P8068)/SUMIF($C$2:$C$4819,$C3251,$L$2:$L$4819)</f>
        <v>0.35703875968992249</v>
      </c>
    </row>
    <row r="3252" spans="1:17" hidden="1" x14ac:dyDescent="0.3">
      <c r="A3252" t="s">
        <v>11502</v>
      </c>
      <c r="B3252" t="s">
        <v>1360</v>
      </c>
      <c r="C3252" s="1" t="s">
        <v>2090</v>
      </c>
      <c r="D3252" t="s">
        <v>2091</v>
      </c>
      <c r="E3252" t="s">
        <v>2092</v>
      </c>
      <c r="F3252" t="s">
        <v>11511</v>
      </c>
      <c r="G3252" s="2">
        <v>26.9984</v>
      </c>
      <c r="H3252" t="s">
        <v>11512</v>
      </c>
      <c r="I3252">
        <v>0.3</v>
      </c>
      <c r="K3252" s="3">
        <f t="shared" si="51"/>
        <v>0.3</v>
      </c>
      <c r="L3252" s="4">
        <v>7</v>
      </c>
      <c r="M3252">
        <v>12</v>
      </c>
      <c r="N3252" s="3">
        <v>0.26540000000000002</v>
      </c>
      <c r="O3252" s="3">
        <v>0.31180000000000002</v>
      </c>
      <c r="P3252" s="4">
        <f>$L3252*IF($J3252="",$I3252,VLOOKUP($J3252,margin_ranges!$E$5:$F$10,2,FALSE))</f>
        <v>2.1</v>
      </c>
      <c r="Q3252">
        <f>SUMIF($C$2:$C$4819,$C3252,$P$2:$P8069)/SUMIF($C$2:$C$4819,$C3252,$L$2:$L$4819)</f>
        <v>0.3</v>
      </c>
    </row>
    <row r="3253" spans="1:17" hidden="1" x14ac:dyDescent="0.3">
      <c r="A3253" t="s">
        <v>11502</v>
      </c>
      <c r="B3253" t="s">
        <v>1360</v>
      </c>
      <c r="C3253" t="s">
        <v>2090</v>
      </c>
      <c r="D3253" t="s">
        <v>2093</v>
      </c>
      <c r="E3253" t="s">
        <v>2094</v>
      </c>
      <c r="F3253" t="s">
        <v>11511</v>
      </c>
      <c r="G3253" s="2">
        <v>26.9984</v>
      </c>
      <c r="H3253" t="s">
        <v>11512</v>
      </c>
      <c r="I3253">
        <v>0.3</v>
      </c>
      <c r="K3253" s="3">
        <f t="shared" si="51"/>
        <v>0.3</v>
      </c>
      <c r="L3253" s="4">
        <v>19</v>
      </c>
      <c r="M3253">
        <v>33</v>
      </c>
      <c r="N3253" s="3">
        <v>0.26219999999999999</v>
      </c>
      <c r="O3253" s="3">
        <v>0.31180000000000002</v>
      </c>
      <c r="P3253" s="4">
        <f>$L3253*IF($J3253="",$I3253,VLOOKUP($J3253,margin_ranges!$E$5:$F$10,2,FALSE))</f>
        <v>5.7</v>
      </c>
      <c r="Q3253">
        <f>SUMIF($C$2:$C$4819,$C3253,$P$2:$P8070)/SUMIF($C$2:$C$4819,$C3253,$L$2:$L$4819)</f>
        <v>0.3</v>
      </c>
    </row>
    <row r="3254" spans="1:17" hidden="1" x14ac:dyDescent="0.3">
      <c r="A3254" t="s">
        <v>11502</v>
      </c>
      <c r="B3254" t="s">
        <v>1360</v>
      </c>
      <c r="C3254" t="s">
        <v>2090</v>
      </c>
      <c r="D3254" t="s">
        <v>2095</v>
      </c>
      <c r="E3254" t="s">
        <v>2096</v>
      </c>
      <c r="F3254" t="s">
        <v>11511</v>
      </c>
      <c r="G3254" s="2">
        <v>26.9984</v>
      </c>
      <c r="H3254" t="s">
        <v>11512</v>
      </c>
      <c r="I3254">
        <v>0.3</v>
      </c>
      <c r="K3254" s="3">
        <f t="shared" si="51"/>
        <v>0.3</v>
      </c>
      <c r="L3254" s="4">
        <v>30</v>
      </c>
      <c r="M3254">
        <v>55</v>
      </c>
      <c r="N3254" s="3">
        <v>0.36070000000000002</v>
      </c>
      <c r="O3254" s="3">
        <v>0.31180000000000002</v>
      </c>
      <c r="P3254" s="4">
        <f>$L3254*IF($J3254="",$I3254,VLOOKUP($J3254,margin_ranges!$E$5:$F$10,2,FALSE))</f>
        <v>9</v>
      </c>
      <c r="Q3254">
        <f>SUMIF($C$2:$C$4819,$C3254,$P$2:$P8071)/SUMIF($C$2:$C$4819,$C3254,$L$2:$L$4819)</f>
        <v>0.3</v>
      </c>
    </row>
    <row r="3255" spans="1:17" hidden="1" x14ac:dyDescent="0.3">
      <c r="A3255" t="s">
        <v>11502</v>
      </c>
      <c r="B3255" t="s">
        <v>8184</v>
      </c>
      <c r="C3255" t="s">
        <v>8215</v>
      </c>
      <c r="D3255" t="s">
        <v>8216</v>
      </c>
      <c r="E3255" t="s">
        <v>8217</v>
      </c>
      <c r="F3255" t="s">
        <v>11511</v>
      </c>
      <c r="G3255" s="2">
        <v>35</v>
      </c>
      <c r="H3255" t="s">
        <v>11515</v>
      </c>
      <c r="I3255">
        <v>0.3</v>
      </c>
      <c r="K3255" s="3">
        <f t="shared" si="51"/>
        <v>0.29999999999999993</v>
      </c>
      <c r="L3255" s="4">
        <v>16</v>
      </c>
      <c r="M3255">
        <v>48</v>
      </c>
      <c r="N3255" s="3">
        <v>0.34250000000000003</v>
      </c>
      <c r="O3255" s="3">
        <v>0.22020000000000001</v>
      </c>
      <c r="P3255" s="4">
        <f>$L3255*IF($J3255="",$I3255,VLOOKUP($J3255,margin_ranges!$E$5:$F$10,2,FALSE))</f>
        <v>4.8</v>
      </c>
      <c r="Q3255">
        <f>SUMIF($C$2:$C$4819,$C3255,$P$2:$P8072)/SUMIF($C$2:$C$4819,$C3255,$L$2:$L$4819)</f>
        <v>0.29999999999999993</v>
      </c>
    </row>
    <row r="3256" spans="1:17" hidden="1" x14ac:dyDescent="0.3">
      <c r="A3256" t="s">
        <v>11502</v>
      </c>
      <c r="B3256" t="s">
        <v>8184</v>
      </c>
      <c r="C3256" t="s">
        <v>8215</v>
      </c>
      <c r="D3256" t="s">
        <v>8218</v>
      </c>
      <c r="E3256" t="s">
        <v>8219</v>
      </c>
      <c r="F3256" t="s">
        <v>11511</v>
      </c>
      <c r="G3256" s="2">
        <v>35</v>
      </c>
      <c r="H3256" t="s">
        <v>11515</v>
      </c>
      <c r="I3256">
        <v>0.3</v>
      </c>
      <c r="K3256" s="3">
        <f t="shared" si="51"/>
        <v>0.29999999999999993</v>
      </c>
      <c r="L3256" s="4">
        <v>17</v>
      </c>
      <c r="M3256">
        <v>52</v>
      </c>
      <c r="N3256" s="3">
        <v>0.13739999999999999</v>
      </c>
      <c r="O3256" s="3">
        <v>0.22020000000000001</v>
      </c>
      <c r="P3256" s="4">
        <f>$L3256*IF($J3256="",$I3256,VLOOKUP($J3256,margin_ranges!$E$5:$F$10,2,FALSE))</f>
        <v>5.0999999999999996</v>
      </c>
      <c r="Q3256">
        <f>SUMIF($C$2:$C$4819,$C3256,$P$2:$P8073)/SUMIF($C$2:$C$4819,$C3256,$L$2:$L$4819)</f>
        <v>0.29999999999999993</v>
      </c>
    </row>
    <row r="3257" spans="1:17" hidden="1" x14ac:dyDescent="0.3">
      <c r="A3257" t="s">
        <v>11502</v>
      </c>
      <c r="B3257" t="s">
        <v>4308</v>
      </c>
      <c r="C3257" t="s">
        <v>4314</v>
      </c>
      <c r="D3257" t="s">
        <v>4315</v>
      </c>
      <c r="E3257" t="s">
        <v>4316</v>
      </c>
      <c r="F3257" t="s">
        <v>11511</v>
      </c>
      <c r="G3257" s="2">
        <v>22.748000000000001</v>
      </c>
      <c r="H3257" t="s">
        <v>11517</v>
      </c>
      <c r="I3257">
        <v>0.2</v>
      </c>
      <c r="K3257" s="3">
        <f t="shared" si="51"/>
        <v>0.2</v>
      </c>
      <c r="L3257" s="4">
        <v>3244</v>
      </c>
      <c r="M3257">
        <v>22</v>
      </c>
      <c r="N3257" s="3">
        <v>0.46429999999999999</v>
      </c>
      <c r="O3257" s="3">
        <v>0.45939999999999998</v>
      </c>
      <c r="P3257" s="4">
        <f>$L3257*IF($J3257="",$I3257,VLOOKUP($J3257,margin_ranges!$E$5:$F$10,2,FALSE))</f>
        <v>648.80000000000007</v>
      </c>
      <c r="Q3257">
        <f>SUMIF($C$2:$C$4819,$C3257,$P$2:$P8074)/SUMIF($C$2:$C$4819,$C3257,$L$2:$L$4819)</f>
        <v>0.2</v>
      </c>
    </row>
    <row r="3258" spans="1:17" hidden="1" x14ac:dyDescent="0.3">
      <c r="A3258" t="s">
        <v>11502</v>
      </c>
      <c r="B3258" t="s">
        <v>4308</v>
      </c>
      <c r="C3258" t="s">
        <v>4314</v>
      </c>
      <c r="D3258" t="s">
        <v>4317</v>
      </c>
      <c r="E3258" t="s">
        <v>4318</v>
      </c>
      <c r="F3258" t="s">
        <v>11511</v>
      </c>
      <c r="G3258" s="2">
        <v>22.748000000000001</v>
      </c>
      <c r="H3258" t="s">
        <v>11517</v>
      </c>
      <c r="I3258">
        <v>0.2</v>
      </c>
      <c r="K3258" s="3">
        <f t="shared" si="51"/>
        <v>0.2</v>
      </c>
      <c r="L3258" s="4">
        <v>4881</v>
      </c>
      <c r="M3258">
        <v>33</v>
      </c>
      <c r="N3258" s="3">
        <v>0.54710000000000003</v>
      </c>
      <c r="O3258" s="3">
        <v>0.45939999999999998</v>
      </c>
      <c r="P3258" s="4">
        <f>$L3258*IF($J3258="",$I3258,VLOOKUP($J3258,margin_ranges!$E$5:$F$10,2,FALSE))</f>
        <v>976.2</v>
      </c>
      <c r="Q3258">
        <f>SUMIF($C$2:$C$4819,$C3258,$P$2:$P8075)/SUMIF($C$2:$C$4819,$C3258,$L$2:$L$4819)</f>
        <v>0.2</v>
      </c>
    </row>
    <row r="3259" spans="1:17" hidden="1" x14ac:dyDescent="0.3">
      <c r="A3259" t="s">
        <v>11502</v>
      </c>
      <c r="B3259" t="s">
        <v>4308</v>
      </c>
      <c r="C3259" s="1" t="s">
        <v>4314</v>
      </c>
      <c r="D3259" t="s">
        <v>4319</v>
      </c>
      <c r="E3259" t="s">
        <v>4320</v>
      </c>
      <c r="F3259" t="s">
        <v>11511</v>
      </c>
      <c r="G3259" s="2">
        <v>22.748000000000001</v>
      </c>
      <c r="H3259" t="s">
        <v>11517</v>
      </c>
      <c r="I3259">
        <v>0.2</v>
      </c>
      <c r="K3259" s="3">
        <f t="shared" si="51"/>
        <v>0.2</v>
      </c>
      <c r="L3259" s="4">
        <v>6659</v>
      </c>
      <c r="M3259">
        <v>45</v>
      </c>
      <c r="N3259" s="3">
        <v>0.3755</v>
      </c>
      <c r="O3259" s="3">
        <v>0.45939999999999998</v>
      </c>
      <c r="P3259" s="4">
        <f>$L3259*IF($J3259="",$I3259,VLOOKUP($J3259,margin_ranges!$E$5:$F$10,2,FALSE))</f>
        <v>1331.8000000000002</v>
      </c>
      <c r="Q3259">
        <f>SUMIF($C$2:$C$4819,$C3259,$P$2:$P8076)/SUMIF($C$2:$C$4819,$C3259,$L$2:$L$4819)</f>
        <v>0.2</v>
      </c>
    </row>
    <row r="3260" spans="1:17" hidden="1" x14ac:dyDescent="0.3">
      <c r="A3260" t="s">
        <v>11502</v>
      </c>
      <c r="B3260" t="s">
        <v>10084</v>
      </c>
      <c r="C3260" t="s">
        <v>10168</v>
      </c>
      <c r="D3260" t="s">
        <v>10169</v>
      </c>
      <c r="E3260" t="s">
        <v>10170</v>
      </c>
      <c r="F3260" t="s">
        <v>11511</v>
      </c>
      <c r="G3260" s="2">
        <v>29</v>
      </c>
      <c r="H3260" t="s">
        <v>11512</v>
      </c>
      <c r="I3260">
        <v>0.3</v>
      </c>
      <c r="K3260" s="3">
        <f t="shared" si="51"/>
        <v>0.29999999999999993</v>
      </c>
      <c r="L3260" s="4">
        <v>121</v>
      </c>
      <c r="M3260">
        <v>13</v>
      </c>
      <c r="N3260" s="3">
        <v>0.11700000000000001</v>
      </c>
      <c r="O3260" s="3">
        <v>0.22439999999999999</v>
      </c>
      <c r="P3260" s="4">
        <f>$L3260*IF($J3260="",$I3260,VLOOKUP($J3260,margin_ranges!$E$5:$F$10,2,FALSE))</f>
        <v>36.299999999999997</v>
      </c>
      <c r="Q3260">
        <f>SUMIF($C$2:$C$4819,$C3260,$P$2:$P8077)/SUMIF($C$2:$C$4819,$C3260,$L$2:$L$4819)</f>
        <v>0.29999999999999993</v>
      </c>
    </row>
    <row r="3261" spans="1:17" hidden="1" x14ac:dyDescent="0.3">
      <c r="A3261" t="s">
        <v>11502</v>
      </c>
      <c r="B3261" t="s">
        <v>10084</v>
      </c>
      <c r="C3261" t="s">
        <v>10168</v>
      </c>
      <c r="D3261" t="s">
        <v>10171</v>
      </c>
      <c r="E3261" t="s">
        <v>10172</v>
      </c>
      <c r="F3261" t="s">
        <v>11511</v>
      </c>
      <c r="G3261" s="2">
        <v>29</v>
      </c>
      <c r="H3261" t="s">
        <v>11512</v>
      </c>
      <c r="I3261">
        <v>0.3</v>
      </c>
      <c r="K3261" s="3">
        <f t="shared" si="51"/>
        <v>0.29999999999999993</v>
      </c>
      <c r="L3261" s="4">
        <v>52</v>
      </c>
      <c r="M3261">
        <v>6</v>
      </c>
      <c r="N3261" s="3">
        <v>0.35049999999999998</v>
      </c>
      <c r="O3261" s="3">
        <v>0.22439999999999999</v>
      </c>
      <c r="P3261" s="4">
        <f>$L3261*IF($J3261="",$I3261,VLOOKUP($J3261,margin_ranges!$E$5:$F$10,2,FALSE))</f>
        <v>15.6</v>
      </c>
      <c r="Q3261">
        <f>SUMIF($C$2:$C$4819,$C3261,$P$2:$P8078)/SUMIF($C$2:$C$4819,$C3261,$L$2:$L$4819)</f>
        <v>0.29999999999999993</v>
      </c>
    </row>
    <row r="3262" spans="1:17" hidden="1" x14ac:dyDescent="0.3">
      <c r="A3262" t="s">
        <v>11502</v>
      </c>
      <c r="B3262" t="s">
        <v>10084</v>
      </c>
      <c r="C3262" t="s">
        <v>10168</v>
      </c>
      <c r="D3262" t="s">
        <v>10173</v>
      </c>
      <c r="E3262" t="s">
        <v>10174</v>
      </c>
      <c r="F3262" t="s">
        <v>11511</v>
      </c>
      <c r="G3262" s="2">
        <v>29</v>
      </c>
      <c r="H3262" t="s">
        <v>11512</v>
      </c>
      <c r="I3262">
        <v>0.3</v>
      </c>
      <c r="K3262" s="3">
        <f t="shared" si="51"/>
        <v>0.29999999999999993</v>
      </c>
      <c r="L3262" s="4">
        <v>301</v>
      </c>
      <c r="M3262">
        <v>32</v>
      </c>
      <c r="N3262" s="3">
        <v>0.23150000000000001</v>
      </c>
      <c r="O3262" s="3">
        <v>0.22439999999999999</v>
      </c>
      <c r="P3262" s="4">
        <f>$L3262*IF($J3262="",$I3262,VLOOKUP($J3262,margin_ranges!$E$5:$F$10,2,FALSE))</f>
        <v>90.3</v>
      </c>
      <c r="Q3262">
        <f>SUMIF($C$2:$C$4819,$C3262,$P$2:$P8079)/SUMIF($C$2:$C$4819,$C3262,$L$2:$L$4819)</f>
        <v>0.29999999999999993</v>
      </c>
    </row>
    <row r="3263" spans="1:17" hidden="1" x14ac:dyDescent="0.3">
      <c r="A3263" t="s">
        <v>11502</v>
      </c>
      <c r="B3263" t="s">
        <v>10084</v>
      </c>
      <c r="C3263" t="s">
        <v>10168</v>
      </c>
      <c r="D3263" t="s">
        <v>10175</v>
      </c>
      <c r="E3263" t="s">
        <v>10176</v>
      </c>
      <c r="F3263" t="s">
        <v>11511</v>
      </c>
      <c r="G3263" s="2">
        <v>29</v>
      </c>
      <c r="H3263" t="s">
        <v>11512</v>
      </c>
      <c r="I3263">
        <v>0.3</v>
      </c>
      <c r="K3263" s="3">
        <f t="shared" si="51"/>
        <v>0.29999999999999993</v>
      </c>
      <c r="L3263" s="4">
        <v>248</v>
      </c>
      <c r="M3263">
        <v>26</v>
      </c>
      <c r="N3263" s="3">
        <v>0.2676</v>
      </c>
      <c r="O3263" s="3">
        <v>0.22439999999999999</v>
      </c>
      <c r="P3263" s="4">
        <f>$L3263*IF($J3263="",$I3263,VLOOKUP($J3263,margin_ranges!$E$5:$F$10,2,FALSE))</f>
        <v>74.399999999999991</v>
      </c>
      <c r="Q3263">
        <f>SUMIF($C$2:$C$4819,$C3263,$P$2:$P8080)/SUMIF($C$2:$C$4819,$C3263,$L$2:$L$4819)</f>
        <v>0.29999999999999993</v>
      </c>
    </row>
    <row r="3264" spans="1:17" hidden="1" x14ac:dyDescent="0.3">
      <c r="A3264" t="s">
        <v>11502</v>
      </c>
      <c r="B3264" t="s">
        <v>10084</v>
      </c>
      <c r="C3264" t="s">
        <v>10168</v>
      </c>
      <c r="D3264" t="s">
        <v>10177</v>
      </c>
      <c r="E3264" t="s">
        <v>10178</v>
      </c>
      <c r="F3264" t="s">
        <v>11511</v>
      </c>
      <c r="G3264" s="2">
        <v>29</v>
      </c>
      <c r="H3264" t="s">
        <v>11512</v>
      </c>
      <c r="I3264">
        <v>0.3</v>
      </c>
      <c r="K3264" s="3">
        <f t="shared" si="51"/>
        <v>0.29999999999999993</v>
      </c>
      <c r="L3264" s="4">
        <v>222</v>
      </c>
      <c r="M3264">
        <v>23</v>
      </c>
      <c r="N3264" s="3">
        <v>0.26290000000000002</v>
      </c>
      <c r="O3264" s="3">
        <v>0.22439999999999999</v>
      </c>
      <c r="P3264" s="4">
        <f>$L3264*IF($J3264="",$I3264,VLOOKUP($J3264,margin_ranges!$E$5:$F$10,2,FALSE))</f>
        <v>66.599999999999994</v>
      </c>
      <c r="Q3264">
        <f>SUMIF($C$2:$C$4819,$C3264,$P$2:$P8081)/SUMIF($C$2:$C$4819,$C3264,$L$2:$L$4819)</f>
        <v>0.29999999999999993</v>
      </c>
    </row>
    <row r="3265" spans="1:17" hidden="1" x14ac:dyDescent="0.3">
      <c r="A3265" t="s">
        <v>11502</v>
      </c>
      <c r="B3265" t="s">
        <v>9069</v>
      </c>
      <c r="C3265" t="s">
        <v>9280</v>
      </c>
      <c r="D3265" s="1" t="s">
        <v>9281</v>
      </c>
      <c r="E3265" t="s">
        <v>9282</v>
      </c>
      <c r="F3265" t="s">
        <v>11511</v>
      </c>
      <c r="G3265" s="2">
        <v>28.682400000000001</v>
      </c>
      <c r="H3265" t="s">
        <v>11512</v>
      </c>
      <c r="I3265">
        <v>0.3</v>
      </c>
      <c r="K3265" s="3">
        <f t="shared" si="51"/>
        <v>0.3</v>
      </c>
      <c r="L3265" s="4">
        <v>95</v>
      </c>
      <c r="M3265">
        <v>44</v>
      </c>
      <c r="N3265" s="3">
        <v>0.1321</v>
      </c>
      <c r="O3265" s="3">
        <v>0.1125</v>
      </c>
      <c r="P3265" s="4">
        <f>$L3265*IF($J3265="",$I3265,VLOOKUP($J3265,margin_ranges!$E$5:$F$10,2,FALSE))</f>
        <v>28.5</v>
      </c>
      <c r="Q3265">
        <f>SUMIF($C$2:$C$4819,$C3265,$P$2:$P8082)/SUMIF($C$2:$C$4819,$C3265,$L$2:$L$4819)</f>
        <v>0.3</v>
      </c>
    </row>
    <row r="3266" spans="1:17" hidden="1" x14ac:dyDescent="0.3">
      <c r="A3266" t="s">
        <v>11502</v>
      </c>
      <c r="B3266" t="s">
        <v>9069</v>
      </c>
      <c r="C3266" t="s">
        <v>9280</v>
      </c>
      <c r="D3266" t="s">
        <v>9283</v>
      </c>
      <c r="E3266" t="s">
        <v>9284</v>
      </c>
      <c r="F3266" t="s">
        <v>11511</v>
      </c>
      <c r="G3266" s="2">
        <v>28.682400000000001</v>
      </c>
      <c r="H3266" t="s">
        <v>11512</v>
      </c>
      <c r="I3266">
        <v>0.3</v>
      </c>
      <c r="K3266" s="3">
        <f t="shared" si="51"/>
        <v>0.3</v>
      </c>
      <c r="L3266" s="4">
        <v>81</v>
      </c>
      <c r="M3266">
        <v>37</v>
      </c>
      <c r="N3266" s="3">
        <v>7.6700000000000004E-2</v>
      </c>
      <c r="O3266" s="3">
        <v>0.1125</v>
      </c>
      <c r="P3266" s="4">
        <f>$L3266*IF($J3266="",$I3266,VLOOKUP($J3266,margin_ranges!$E$5:$F$10,2,FALSE))</f>
        <v>24.3</v>
      </c>
      <c r="Q3266">
        <f>SUMIF($C$2:$C$4819,$C3266,$P$2:$P8083)/SUMIF($C$2:$C$4819,$C3266,$L$2:$L$4819)</f>
        <v>0.3</v>
      </c>
    </row>
    <row r="3267" spans="1:17" hidden="1" x14ac:dyDescent="0.3">
      <c r="A3267" t="s">
        <v>11502</v>
      </c>
      <c r="B3267" t="s">
        <v>9069</v>
      </c>
      <c r="C3267" t="s">
        <v>9280</v>
      </c>
      <c r="D3267" t="s">
        <v>9285</v>
      </c>
      <c r="E3267" t="s">
        <v>9286</v>
      </c>
      <c r="F3267" t="s">
        <v>11511</v>
      </c>
      <c r="G3267" s="2">
        <v>28.682400000000001</v>
      </c>
      <c r="H3267" t="s">
        <v>11512</v>
      </c>
      <c r="I3267">
        <v>0.3</v>
      </c>
      <c r="K3267" s="3">
        <f t="shared" ref="K3267:K3330" si="52">Q3267</f>
        <v>0.3</v>
      </c>
      <c r="L3267" s="4">
        <v>34</v>
      </c>
      <c r="M3267">
        <v>16</v>
      </c>
      <c r="N3267" s="3">
        <v>0.14910000000000001</v>
      </c>
      <c r="O3267" s="3">
        <v>0.1125</v>
      </c>
      <c r="P3267" s="4">
        <f>$L3267*IF($J3267="",$I3267,VLOOKUP($J3267,margin_ranges!$E$5:$F$10,2,FALSE))</f>
        <v>10.199999999999999</v>
      </c>
      <c r="Q3267">
        <f>SUMIF($C$2:$C$4819,$C3267,$P$2:$P8084)/SUMIF($C$2:$C$4819,$C3267,$L$2:$L$4819)</f>
        <v>0.3</v>
      </c>
    </row>
    <row r="3268" spans="1:17" hidden="1" x14ac:dyDescent="0.3">
      <c r="A3268" t="s">
        <v>11502</v>
      </c>
      <c r="B3268" t="s">
        <v>3052</v>
      </c>
      <c r="C3268" t="s">
        <v>3056</v>
      </c>
      <c r="D3268" t="s">
        <v>3057</v>
      </c>
      <c r="E3268" t="s">
        <v>3058</v>
      </c>
      <c r="F3268" t="s">
        <v>11513</v>
      </c>
      <c r="G3268" s="2">
        <v>33.867600000000003</v>
      </c>
      <c r="H3268" t="s">
        <v>11512</v>
      </c>
      <c r="I3268">
        <v>0.3</v>
      </c>
      <c r="K3268" s="3">
        <f t="shared" si="52"/>
        <v>0.29999999999999993</v>
      </c>
      <c r="L3268" s="4">
        <v>24</v>
      </c>
      <c r="M3268">
        <v>10</v>
      </c>
      <c r="N3268" s="3">
        <v>7.5300000000000006E-2</v>
      </c>
      <c r="O3268" s="3">
        <v>0.23100000000000001</v>
      </c>
      <c r="P3268" s="4">
        <f>$L3268*IF($J3268="",$I3268,VLOOKUP($J3268,margin_ranges!$E$5:$F$10,2,FALSE))</f>
        <v>7.1999999999999993</v>
      </c>
      <c r="Q3268">
        <f>SUMIF($C$2:$C$4819,$C3268,$P$2:$P8085)/SUMIF($C$2:$C$4819,$C3268,$L$2:$L$4819)</f>
        <v>0.29999999999999993</v>
      </c>
    </row>
    <row r="3269" spans="1:17" hidden="1" x14ac:dyDescent="0.3">
      <c r="A3269" t="s">
        <v>11502</v>
      </c>
      <c r="B3269" t="s">
        <v>3052</v>
      </c>
      <c r="C3269" t="s">
        <v>3056</v>
      </c>
      <c r="D3269" t="s">
        <v>3059</v>
      </c>
      <c r="E3269" t="s">
        <v>3060</v>
      </c>
      <c r="F3269" t="s">
        <v>11511</v>
      </c>
      <c r="G3269" s="2">
        <v>33.867600000000003</v>
      </c>
      <c r="H3269" t="s">
        <v>11512</v>
      </c>
      <c r="I3269">
        <v>0.3</v>
      </c>
      <c r="K3269" s="3">
        <f t="shared" si="52"/>
        <v>0.29999999999999993</v>
      </c>
      <c r="L3269" s="4">
        <v>11</v>
      </c>
      <c r="M3269">
        <v>5</v>
      </c>
      <c r="N3269" s="3">
        <v>5.6300000000000003E-2</v>
      </c>
      <c r="O3269" s="3">
        <v>0.23100000000000001</v>
      </c>
      <c r="P3269" s="4">
        <f>$L3269*IF($J3269="",$I3269,VLOOKUP($J3269,margin_ranges!$E$5:$F$10,2,FALSE))</f>
        <v>3.3</v>
      </c>
      <c r="Q3269">
        <f>SUMIF($C$2:$C$4819,$C3269,$P$2:$P8086)/SUMIF($C$2:$C$4819,$C3269,$L$2:$L$4819)</f>
        <v>0.29999999999999993</v>
      </c>
    </row>
    <row r="3270" spans="1:17" hidden="1" x14ac:dyDescent="0.3">
      <c r="A3270" t="s">
        <v>11502</v>
      </c>
      <c r="B3270" t="s">
        <v>3052</v>
      </c>
      <c r="C3270" s="1" t="s">
        <v>3056</v>
      </c>
      <c r="D3270" t="s">
        <v>3061</v>
      </c>
      <c r="E3270" t="s">
        <v>3062</v>
      </c>
      <c r="F3270" t="s">
        <v>11513</v>
      </c>
      <c r="G3270" s="2">
        <v>33.867600000000003</v>
      </c>
      <c r="H3270" t="s">
        <v>11512</v>
      </c>
      <c r="I3270">
        <v>0.3</v>
      </c>
      <c r="K3270" s="3">
        <f t="shared" si="52"/>
        <v>0.29999999999999993</v>
      </c>
      <c r="L3270" s="4">
        <v>194</v>
      </c>
      <c r="M3270">
        <v>82</v>
      </c>
      <c r="N3270" s="3">
        <v>0.37</v>
      </c>
      <c r="O3270" s="3">
        <v>0.23100000000000001</v>
      </c>
      <c r="P3270" s="4">
        <f>$L3270*IF($J3270="",$I3270,VLOOKUP($J3270,margin_ranges!$E$5:$F$10,2,FALSE))</f>
        <v>58.199999999999996</v>
      </c>
      <c r="Q3270">
        <f>SUMIF($C$2:$C$4819,$C3270,$P$2:$P8087)/SUMIF($C$2:$C$4819,$C3270,$L$2:$L$4819)</f>
        <v>0.29999999999999993</v>
      </c>
    </row>
    <row r="3271" spans="1:17" hidden="1" x14ac:dyDescent="0.3">
      <c r="A3271" t="s">
        <v>11502</v>
      </c>
      <c r="B3271" t="s">
        <v>8710</v>
      </c>
      <c r="C3271" t="s">
        <v>8711</v>
      </c>
      <c r="D3271" t="s">
        <v>8712</v>
      </c>
      <c r="E3271" t="s">
        <v>8713</v>
      </c>
      <c r="F3271" t="s">
        <v>11511</v>
      </c>
      <c r="G3271" s="2">
        <v>28.014900000000001</v>
      </c>
      <c r="H3271" t="s">
        <v>11512</v>
      </c>
      <c r="I3271">
        <v>0.3</v>
      </c>
      <c r="K3271" s="3">
        <f t="shared" si="52"/>
        <v>0.29999999999999993</v>
      </c>
      <c r="L3271" s="4">
        <v>20</v>
      </c>
      <c r="M3271">
        <v>6</v>
      </c>
      <c r="N3271" s="3">
        <v>4.1399999999999999E-2</v>
      </c>
      <c r="O3271" s="3">
        <v>6.8599999999999994E-2</v>
      </c>
      <c r="P3271" s="4">
        <f>$L3271*IF($J3271="",$I3271,VLOOKUP($J3271,margin_ranges!$E$5:$F$10,2,FALSE))</f>
        <v>6</v>
      </c>
      <c r="Q3271">
        <f>SUMIF($C$2:$C$4819,$C3271,$P$2:$P8088)/SUMIF($C$2:$C$4819,$C3271,$L$2:$L$4819)</f>
        <v>0.29999999999999993</v>
      </c>
    </row>
    <row r="3272" spans="1:17" hidden="1" x14ac:dyDescent="0.3">
      <c r="A3272" t="s">
        <v>11502</v>
      </c>
      <c r="B3272" t="s">
        <v>8710</v>
      </c>
      <c r="C3272" t="s">
        <v>8711</v>
      </c>
      <c r="D3272" t="s">
        <v>8714</v>
      </c>
      <c r="E3272" t="s">
        <v>8715</v>
      </c>
      <c r="F3272" t="s">
        <v>11511</v>
      </c>
      <c r="G3272" s="2">
        <v>28.014900000000001</v>
      </c>
      <c r="H3272" t="s">
        <v>11512</v>
      </c>
      <c r="I3272">
        <v>0.3</v>
      </c>
      <c r="K3272" s="3">
        <f t="shared" si="52"/>
        <v>0.29999999999999993</v>
      </c>
      <c r="L3272" s="4">
        <v>68</v>
      </c>
      <c r="M3272">
        <v>22</v>
      </c>
      <c r="N3272" s="3">
        <v>7.85E-2</v>
      </c>
      <c r="O3272" s="3">
        <v>6.8599999999999994E-2</v>
      </c>
      <c r="P3272" s="4">
        <f>$L3272*IF($J3272="",$I3272,VLOOKUP($J3272,margin_ranges!$E$5:$F$10,2,FALSE))</f>
        <v>20.399999999999999</v>
      </c>
      <c r="Q3272">
        <f>SUMIF($C$2:$C$4819,$C3272,$P$2:$P8089)/SUMIF($C$2:$C$4819,$C3272,$L$2:$L$4819)</f>
        <v>0.29999999999999993</v>
      </c>
    </row>
    <row r="3273" spans="1:17" hidden="1" x14ac:dyDescent="0.3">
      <c r="A3273" t="s">
        <v>11502</v>
      </c>
      <c r="B3273" t="s">
        <v>8710</v>
      </c>
      <c r="C3273" t="s">
        <v>8711</v>
      </c>
      <c r="D3273" t="s">
        <v>8716</v>
      </c>
      <c r="E3273" t="s">
        <v>8717</v>
      </c>
      <c r="F3273" t="s">
        <v>11511</v>
      </c>
      <c r="G3273" s="2">
        <v>28.014900000000001</v>
      </c>
      <c r="H3273" t="s">
        <v>11512</v>
      </c>
      <c r="I3273">
        <v>0.3</v>
      </c>
      <c r="K3273" s="3">
        <f t="shared" si="52"/>
        <v>0.29999999999999993</v>
      </c>
      <c r="L3273" s="4">
        <v>36</v>
      </c>
      <c r="M3273">
        <v>12</v>
      </c>
      <c r="N3273" s="3">
        <v>0.14560000000000001</v>
      </c>
      <c r="O3273" s="3">
        <v>6.8599999999999994E-2</v>
      </c>
      <c r="P3273" s="4">
        <f>$L3273*IF($J3273="",$I3273,VLOOKUP($J3273,margin_ranges!$E$5:$F$10,2,FALSE))</f>
        <v>10.799999999999999</v>
      </c>
      <c r="Q3273">
        <f>SUMIF($C$2:$C$4819,$C3273,$P$2:$P8090)/SUMIF($C$2:$C$4819,$C3273,$L$2:$L$4819)</f>
        <v>0.29999999999999993</v>
      </c>
    </row>
    <row r="3274" spans="1:17" hidden="1" x14ac:dyDescent="0.3">
      <c r="A3274" t="s">
        <v>11502</v>
      </c>
      <c r="B3274" t="s">
        <v>8710</v>
      </c>
      <c r="C3274" t="s">
        <v>8711</v>
      </c>
      <c r="D3274" t="s">
        <v>8718</v>
      </c>
      <c r="E3274" t="s">
        <v>8719</v>
      </c>
      <c r="F3274" t="s">
        <v>11511</v>
      </c>
      <c r="G3274" s="2">
        <v>28.014900000000001</v>
      </c>
      <c r="H3274" t="s">
        <v>11512</v>
      </c>
      <c r="I3274">
        <v>0.3</v>
      </c>
      <c r="K3274" s="3">
        <f t="shared" si="52"/>
        <v>0.29999999999999993</v>
      </c>
      <c r="L3274" s="4">
        <v>95</v>
      </c>
      <c r="M3274">
        <v>31</v>
      </c>
      <c r="N3274" s="3">
        <v>7.1199999999999999E-2</v>
      </c>
      <c r="O3274" s="3">
        <v>6.8599999999999994E-2</v>
      </c>
      <c r="P3274" s="4">
        <f>$L3274*IF($J3274="",$I3274,VLOOKUP($J3274,margin_ranges!$E$5:$F$10,2,FALSE))</f>
        <v>28.5</v>
      </c>
      <c r="Q3274">
        <f>SUMIF($C$2:$C$4819,$C3274,$P$2:$P8091)/SUMIF($C$2:$C$4819,$C3274,$L$2:$L$4819)</f>
        <v>0.29999999999999993</v>
      </c>
    </row>
    <row r="3275" spans="1:17" hidden="1" x14ac:dyDescent="0.3">
      <c r="A3275" t="s">
        <v>11502</v>
      </c>
      <c r="B3275" t="s">
        <v>8710</v>
      </c>
      <c r="C3275" t="s">
        <v>8711</v>
      </c>
      <c r="D3275" t="s">
        <v>8720</v>
      </c>
      <c r="E3275" t="s">
        <v>8721</v>
      </c>
      <c r="F3275" t="s">
        <v>11511</v>
      </c>
      <c r="G3275" s="2">
        <v>28.014900000000001</v>
      </c>
      <c r="H3275" t="s">
        <v>11512</v>
      </c>
      <c r="I3275">
        <v>0.3</v>
      </c>
      <c r="K3275" s="3">
        <f t="shared" si="52"/>
        <v>0.29999999999999993</v>
      </c>
      <c r="L3275" s="4">
        <v>61</v>
      </c>
      <c r="M3275">
        <v>20</v>
      </c>
      <c r="N3275" s="3">
        <v>6.8599999999999994E-2</v>
      </c>
      <c r="O3275" s="3">
        <v>6.8599999999999994E-2</v>
      </c>
      <c r="P3275" s="4">
        <f>$L3275*IF($J3275="",$I3275,VLOOKUP($J3275,margin_ranges!$E$5:$F$10,2,FALSE))</f>
        <v>18.3</v>
      </c>
      <c r="Q3275">
        <f>SUMIF($C$2:$C$4819,$C3275,$P$2:$P8092)/SUMIF($C$2:$C$4819,$C3275,$L$2:$L$4819)</f>
        <v>0.29999999999999993</v>
      </c>
    </row>
    <row r="3276" spans="1:17" hidden="1" x14ac:dyDescent="0.3">
      <c r="A3276" t="s">
        <v>11502</v>
      </c>
      <c r="B3276" t="s">
        <v>8710</v>
      </c>
      <c r="C3276" t="s">
        <v>8711</v>
      </c>
      <c r="D3276" t="s">
        <v>8722</v>
      </c>
      <c r="E3276" t="s">
        <v>8723</v>
      </c>
      <c r="F3276" t="s">
        <v>11511</v>
      </c>
      <c r="G3276" s="2">
        <v>28.014900000000001</v>
      </c>
      <c r="H3276" t="s">
        <v>11512</v>
      </c>
      <c r="I3276">
        <v>0.3</v>
      </c>
      <c r="K3276" s="3">
        <f t="shared" si="52"/>
        <v>0.29999999999999993</v>
      </c>
      <c r="L3276" s="4">
        <v>27</v>
      </c>
      <c r="M3276">
        <v>9</v>
      </c>
      <c r="N3276" s="3">
        <v>3.78E-2</v>
      </c>
      <c r="O3276" s="3">
        <v>6.8599999999999994E-2</v>
      </c>
      <c r="P3276" s="4">
        <f>$L3276*IF($J3276="",$I3276,VLOOKUP($J3276,margin_ranges!$E$5:$F$10,2,FALSE))</f>
        <v>8.1</v>
      </c>
      <c r="Q3276">
        <f>SUMIF($C$2:$C$4819,$C3276,$P$2:$P8093)/SUMIF($C$2:$C$4819,$C3276,$L$2:$L$4819)</f>
        <v>0.29999999999999993</v>
      </c>
    </row>
    <row r="3277" spans="1:17" hidden="1" x14ac:dyDescent="0.3">
      <c r="A3277" t="s">
        <v>11502</v>
      </c>
      <c r="B3277" t="s">
        <v>5007</v>
      </c>
      <c r="C3277" t="s">
        <v>5087</v>
      </c>
      <c r="D3277" t="s">
        <v>5088</v>
      </c>
      <c r="E3277" t="s">
        <v>5089</v>
      </c>
      <c r="F3277" t="s">
        <v>11511</v>
      </c>
      <c r="G3277" s="2">
        <v>25</v>
      </c>
      <c r="H3277" t="s">
        <v>11512</v>
      </c>
      <c r="I3277">
        <v>0.3</v>
      </c>
      <c r="K3277" s="3">
        <f t="shared" si="52"/>
        <v>0.3</v>
      </c>
      <c r="L3277" s="4">
        <v>102</v>
      </c>
      <c r="M3277">
        <v>55</v>
      </c>
      <c r="N3277" s="3">
        <v>0.21</v>
      </c>
      <c r="O3277" s="3">
        <v>0.18990000000000001</v>
      </c>
      <c r="P3277" s="4">
        <f>$L3277*IF($J3277="",$I3277,VLOOKUP($J3277,margin_ranges!$E$5:$F$10,2,FALSE))</f>
        <v>30.599999999999998</v>
      </c>
      <c r="Q3277">
        <f>SUMIF($C$2:$C$4819,$C3277,$P$2:$P8094)/SUMIF($C$2:$C$4819,$C3277,$L$2:$L$4819)</f>
        <v>0.3</v>
      </c>
    </row>
    <row r="3278" spans="1:17" hidden="1" x14ac:dyDescent="0.3">
      <c r="A3278" t="s">
        <v>11502</v>
      </c>
      <c r="B3278" t="s">
        <v>5007</v>
      </c>
      <c r="C3278" t="s">
        <v>5087</v>
      </c>
      <c r="D3278" t="s">
        <v>5090</v>
      </c>
      <c r="E3278" t="s">
        <v>5091</v>
      </c>
      <c r="F3278" t="s">
        <v>11511</v>
      </c>
      <c r="G3278" s="2">
        <v>25</v>
      </c>
      <c r="H3278" t="s">
        <v>11512</v>
      </c>
      <c r="I3278">
        <v>0.3</v>
      </c>
      <c r="K3278" s="3">
        <f t="shared" si="52"/>
        <v>0.3</v>
      </c>
      <c r="L3278" s="4">
        <v>83</v>
      </c>
      <c r="M3278">
        <v>45</v>
      </c>
      <c r="N3278" s="3">
        <v>0.17030000000000001</v>
      </c>
      <c r="O3278" s="3">
        <v>0.18990000000000001</v>
      </c>
      <c r="P3278" s="4">
        <f>$L3278*IF($J3278="",$I3278,VLOOKUP($J3278,margin_ranges!$E$5:$F$10,2,FALSE))</f>
        <v>24.9</v>
      </c>
      <c r="Q3278">
        <f>SUMIF($C$2:$C$4819,$C3278,$P$2:$P8095)/SUMIF($C$2:$C$4819,$C3278,$L$2:$L$4819)</f>
        <v>0.3</v>
      </c>
    </row>
    <row r="3279" spans="1:17" hidden="1" x14ac:dyDescent="0.3">
      <c r="A3279" t="s">
        <v>11502</v>
      </c>
      <c r="B3279" t="s">
        <v>8256</v>
      </c>
      <c r="C3279" t="s">
        <v>8424</v>
      </c>
      <c r="D3279" t="s">
        <v>8425</v>
      </c>
      <c r="E3279" t="s">
        <v>8426</v>
      </c>
      <c r="F3279" t="s">
        <v>11511</v>
      </c>
      <c r="G3279" s="2">
        <v>25</v>
      </c>
      <c r="H3279" t="s">
        <v>11512</v>
      </c>
      <c r="I3279">
        <v>0.3</v>
      </c>
      <c r="K3279" s="3">
        <f t="shared" si="52"/>
        <v>0.3</v>
      </c>
      <c r="L3279" s="4">
        <v>17</v>
      </c>
      <c r="M3279">
        <v>35</v>
      </c>
      <c r="N3279" s="3">
        <v>0.43880000000000002</v>
      </c>
      <c r="O3279" s="3">
        <v>0.44690000000000002</v>
      </c>
      <c r="P3279" s="4">
        <f>$L3279*IF($J3279="",$I3279,VLOOKUP($J3279,margin_ranges!$E$5:$F$10,2,FALSE))</f>
        <v>5.0999999999999996</v>
      </c>
      <c r="Q3279">
        <f>SUMIF($C$2:$C$4819,$C3279,$P$2:$P8096)/SUMIF($C$2:$C$4819,$C3279,$L$2:$L$4819)</f>
        <v>0.3</v>
      </c>
    </row>
    <row r="3280" spans="1:17" hidden="1" x14ac:dyDescent="0.3">
      <c r="A3280" t="s">
        <v>11502</v>
      </c>
      <c r="B3280" t="s">
        <v>8256</v>
      </c>
      <c r="C3280" t="s">
        <v>8424</v>
      </c>
      <c r="D3280" t="s">
        <v>8427</v>
      </c>
      <c r="E3280" t="s">
        <v>8428</v>
      </c>
      <c r="F3280" t="s">
        <v>11511</v>
      </c>
      <c r="G3280" s="2">
        <v>25</v>
      </c>
      <c r="H3280" t="s">
        <v>11512</v>
      </c>
      <c r="I3280">
        <v>0.3</v>
      </c>
      <c r="K3280" s="3">
        <f t="shared" si="52"/>
        <v>0.3</v>
      </c>
      <c r="L3280" s="4">
        <v>14</v>
      </c>
      <c r="M3280">
        <v>30</v>
      </c>
      <c r="N3280" s="3">
        <v>0.4637</v>
      </c>
      <c r="O3280" s="3">
        <v>0.44690000000000002</v>
      </c>
      <c r="P3280" s="4">
        <f>$L3280*IF($J3280="",$I3280,VLOOKUP($J3280,margin_ranges!$E$5:$F$10,2,FALSE))</f>
        <v>4.2</v>
      </c>
      <c r="Q3280">
        <f>SUMIF($C$2:$C$4819,$C3280,$P$2:$P8097)/SUMIF($C$2:$C$4819,$C3280,$L$2:$L$4819)</f>
        <v>0.3</v>
      </c>
    </row>
    <row r="3281" spans="1:17" hidden="1" x14ac:dyDescent="0.3">
      <c r="A3281" t="s">
        <v>11502</v>
      </c>
      <c r="B3281" t="s">
        <v>8256</v>
      </c>
      <c r="C3281" t="s">
        <v>8424</v>
      </c>
      <c r="D3281" t="s">
        <v>8429</v>
      </c>
      <c r="E3281" t="s">
        <v>8430</v>
      </c>
      <c r="F3281" t="s">
        <v>11511</v>
      </c>
      <c r="G3281" s="2">
        <v>25</v>
      </c>
      <c r="H3281" t="s">
        <v>11512</v>
      </c>
      <c r="I3281">
        <v>0.3</v>
      </c>
      <c r="K3281" s="3">
        <f t="shared" si="52"/>
        <v>0.3</v>
      </c>
      <c r="L3281" s="4">
        <v>17</v>
      </c>
      <c r="M3281">
        <v>35</v>
      </c>
      <c r="N3281" s="3">
        <v>0.44159999999999999</v>
      </c>
      <c r="O3281" s="3">
        <v>0.44690000000000002</v>
      </c>
      <c r="P3281" s="4">
        <f>$L3281*IF($J3281="",$I3281,VLOOKUP($J3281,margin_ranges!$E$5:$F$10,2,FALSE))</f>
        <v>5.0999999999999996</v>
      </c>
      <c r="Q3281">
        <f>SUMIF($C$2:$C$4819,$C3281,$P$2:$P8098)/SUMIF($C$2:$C$4819,$C3281,$L$2:$L$4819)</f>
        <v>0.3</v>
      </c>
    </row>
    <row r="3282" spans="1:17" hidden="1" x14ac:dyDescent="0.3">
      <c r="A3282" t="s">
        <v>11502</v>
      </c>
      <c r="B3282" t="s">
        <v>4581</v>
      </c>
      <c r="C3282" t="s">
        <v>4705</v>
      </c>
      <c r="D3282" s="1" t="s">
        <v>4706</v>
      </c>
      <c r="E3282" t="s">
        <v>4707</v>
      </c>
      <c r="F3282" t="s">
        <v>11511</v>
      </c>
      <c r="G3282" s="2">
        <v>29</v>
      </c>
      <c r="H3282" t="s">
        <v>11512</v>
      </c>
      <c r="I3282">
        <v>0.3</v>
      </c>
      <c r="K3282" s="3">
        <f t="shared" si="52"/>
        <v>0.3</v>
      </c>
      <c r="L3282" s="4">
        <v>81</v>
      </c>
      <c r="M3282">
        <v>100</v>
      </c>
      <c r="N3282" s="3">
        <v>0.1087</v>
      </c>
      <c r="O3282" s="3">
        <v>0.1087</v>
      </c>
      <c r="P3282" s="4">
        <f>$L3282*IF($J3282="",$I3282,VLOOKUP($J3282,margin_ranges!$E$5:$F$10,2,FALSE))</f>
        <v>24.3</v>
      </c>
      <c r="Q3282">
        <f>SUMIF($C$2:$C$4819,$C3282,$P$2:$P8099)/SUMIF($C$2:$C$4819,$C3282,$L$2:$L$4819)</f>
        <v>0.3</v>
      </c>
    </row>
    <row r="3283" spans="1:17" hidden="1" x14ac:dyDescent="0.3">
      <c r="A3283" t="s">
        <v>11502</v>
      </c>
      <c r="B3283" t="s">
        <v>8487</v>
      </c>
      <c r="C3283" t="s">
        <v>8563</v>
      </c>
      <c r="D3283" t="s">
        <v>8564</v>
      </c>
      <c r="E3283" t="s">
        <v>8565</v>
      </c>
      <c r="F3283" t="s">
        <v>11511</v>
      </c>
      <c r="G3283" s="2">
        <v>27.662500000000001</v>
      </c>
      <c r="H3283" t="s">
        <v>11512</v>
      </c>
      <c r="I3283">
        <v>0.3</v>
      </c>
      <c r="K3283" s="3">
        <f t="shared" si="52"/>
        <v>0.3</v>
      </c>
      <c r="L3283" s="4">
        <v>124</v>
      </c>
      <c r="M3283">
        <v>23</v>
      </c>
      <c r="N3283" s="3">
        <v>0.2631</v>
      </c>
      <c r="O3283" s="3">
        <v>0.22470000000000001</v>
      </c>
      <c r="P3283" s="4">
        <f>$L3283*IF($J3283="",$I3283,VLOOKUP($J3283,margin_ranges!$E$5:$F$10,2,FALSE))</f>
        <v>37.199999999999996</v>
      </c>
      <c r="Q3283">
        <f>SUMIF($C$2:$C$4819,$C3283,$P$2:$P8100)/SUMIF($C$2:$C$4819,$C3283,$L$2:$L$4819)</f>
        <v>0.3</v>
      </c>
    </row>
    <row r="3284" spans="1:17" hidden="1" x14ac:dyDescent="0.3">
      <c r="A3284" t="s">
        <v>11502</v>
      </c>
      <c r="B3284" t="s">
        <v>8487</v>
      </c>
      <c r="C3284" t="s">
        <v>8563</v>
      </c>
      <c r="D3284" t="s">
        <v>8566</v>
      </c>
      <c r="E3284" t="s">
        <v>8567</v>
      </c>
      <c r="F3284" t="s">
        <v>11511</v>
      </c>
      <c r="G3284" s="2">
        <v>27.662500000000001</v>
      </c>
      <c r="H3284" t="s">
        <v>11512</v>
      </c>
      <c r="I3284">
        <v>0.3</v>
      </c>
      <c r="K3284" s="3">
        <f t="shared" si="52"/>
        <v>0.3</v>
      </c>
      <c r="L3284" s="4">
        <v>117</v>
      </c>
      <c r="M3284">
        <v>21</v>
      </c>
      <c r="N3284" s="3">
        <v>0.26979999999999998</v>
      </c>
      <c r="O3284" s="3">
        <v>0.22470000000000001</v>
      </c>
      <c r="P3284" s="4">
        <f>$L3284*IF($J3284="",$I3284,VLOOKUP($J3284,margin_ranges!$E$5:$F$10,2,FALSE))</f>
        <v>35.1</v>
      </c>
      <c r="Q3284">
        <f>SUMIF($C$2:$C$4819,$C3284,$P$2:$P8101)/SUMIF($C$2:$C$4819,$C3284,$L$2:$L$4819)</f>
        <v>0.3</v>
      </c>
    </row>
    <row r="3285" spans="1:17" hidden="1" x14ac:dyDescent="0.3">
      <c r="A3285" t="s">
        <v>11502</v>
      </c>
      <c r="B3285" t="s">
        <v>8487</v>
      </c>
      <c r="C3285" t="s">
        <v>8563</v>
      </c>
      <c r="D3285" t="s">
        <v>8568</v>
      </c>
      <c r="E3285" t="s">
        <v>8569</v>
      </c>
      <c r="F3285" t="s">
        <v>11511</v>
      </c>
      <c r="G3285" s="2">
        <v>27.662500000000001</v>
      </c>
      <c r="H3285" t="s">
        <v>11512</v>
      </c>
      <c r="I3285">
        <v>0.3</v>
      </c>
      <c r="K3285" s="3">
        <f t="shared" si="52"/>
        <v>0.3</v>
      </c>
      <c r="L3285" s="4">
        <v>122</v>
      </c>
      <c r="M3285">
        <v>22</v>
      </c>
      <c r="N3285" s="3">
        <v>0.29189999999999999</v>
      </c>
      <c r="O3285" s="3">
        <v>0.22470000000000001</v>
      </c>
      <c r="P3285" s="4">
        <f>$L3285*IF($J3285="",$I3285,VLOOKUP($J3285,margin_ranges!$E$5:$F$10,2,FALSE))</f>
        <v>36.6</v>
      </c>
      <c r="Q3285">
        <f>SUMIF($C$2:$C$4819,$C3285,$P$2:$P8102)/SUMIF($C$2:$C$4819,$C3285,$L$2:$L$4819)</f>
        <v>0.3</v>
      </c>
    </row>
    <row r="3286" spans="1:17" hidden="1" x14ac:dyDescent="0.3">
      <c r="A3286" t="s">
        <v>11502</v>
      </c>
      <c r="B3286" t="s">
        <v>8487</v>
      </c>
      <c r="C3286" t="s">
        <v>8563</v>
      </c>
      <c r="D3286" t="s">
        <v>8570</v>
      </c>
      <c r="E3286" t="s">
        <v>8571</v>
      </c>
      <c r="F3286" t="s">
        <v>11513</v>
      </c>
      <c r="G3286" s="2">
        <v>27.662500000000001</v>
      </c>
      <c r="H3286" t="s">
        <v>11512</v>
      </c>
      <c r="I3286">
        <v>0.3</v>
      </c>
      <c r="K3286" s="3">
        <f t="shared" si="52"/>
        <v>0.3</v>
      </c>
      <c r="L3286" s="4">
        <v>91</v>
      </c>
      <c r="M3286">
        <v>17</v>
      </c>
      <c r="N3286" s="3">
        <v>0.24610000000000001</v>
      </c>
      <c r="O3286" s="3">
        <v>0.22470000000000001</v>
      </c>
      <c r="P3286" s="4">
        <f>$L3286*IF($J3286="",$I3286,VLOOKUP($J3286,margin_ranges!$E$5:$F$10,2,FALSE))</f>
        <v>27.3</v>
      </c>
      <c r="Q3286">
        <f>SUMIF($C$2:$C$4819,$C3286,$P$2:$P8103)/SUMIF($C$2:$C$4819,$C3286,$L$2:$L$4819)</f>
        <v>0.3</v>
      </c>
    </row>
    <row r="3287" spans="1:17" hidden="1" x14ac:dyDescent="0.3">
      <c r="A3287" t="s">
        <v>11502</v>
      </c>
      <c r="B3287" t="s">
        <v>8487</v>
      </c>
      <c r="C3287" t="s">
        <v>8563</v>
      </c>
      <c r="D3287" t="s">
        <v>8572</v>
      </c>
      <c r="E3287" t="s">
        <v>8573</v>
      </c>
      <c r="F3287" t="s">
        <v>11513</v>
      </c>
      <c r="G3287" s="2">
        <v>27.662500000000001</v>
      </c>
      <c r="H3287" t="s">
        <v>11512</v>
      </c>
      <c r="I3287">
        <v>0.3</v>
      </c>
      <c r="K3287" s="3">
        <f t="shared" si="52"/>
        <v>0.3</v>
      </c>
      <c r="L3287" s="4">
        <v>89</v>
      </c>
      <c r="M3287">
        <v>16</v>
      </c>
      <c r="N3287" s="3">
        <v>0.17910000000000001</v>
      </c>
      <c r="O3287" s="3">
        <v>0.22470000000000001</v>
      </c>
      <c r="P3287" s="4">
        <f>$L3287*IF($J3287="",$I3287,VLOOKUP($J3287,margin_ranges!$E$5:$F$10,2,FALSE))</f>
        <v>26.7</v>
      </c>
      <c r="Q3287">
        <f>SUMIF($C$2:$C$4819,$C3287,$P$2:$P8104)/SUMIF($C$2:$C$4819,$C3287,$L$2:$L$4819)</f>
        <v>0.3</v>
      </c>
    </row>
    <row r="3288" spans="1:17" hidden="1" x14ac:dyDescent="0.3">
      <c r="A3288" t="s">
        <v>11502</v>
      </c>
      <c r="B3288" t="s">
        <v>8732</v>
      </c>
      <c r="C3288" t="s">
        <v>8768</v>
      </c>
      <c r="D3288" t="s">
        <v>8769</v>
      </c>
      <c r="E3288" t="s">
        <v>8770</v>
      </c>
      <c r="F3288" t="s">
        <v>11511</v>
      </c>
      <c r="G3288" s="2">
        <v>28.179500000000001</v>
      </c>
      <c r="H3288" t="s">
        <v>11515</v>
      </c>
      <c r="I3288">
        <v>0.3</v>
      </c>
      <c r="K3288" s="3">
        <f t="shared" si="52"/>
        <v>0.3</v>
      </c>
      <c r="L3288" s="4">
        <v>19</v>
      </c>
      <c r="M3288">
        <v>3</v>
      </c>
      <c r="N3288" s="3">
        <v>1.4E-2</v>
      </c>
      <c r="O3288" s="3">
        <v>1.5599999999999999E-2</v>
      </c>
      <c r="P3288" s="4">
        <f>$L3288*IF($J3288="",$I3288,VLOOKUP($J3288,margin_ranges!$E$5:$F$10,2,FALSE))</f>
        <v>5.7</v>
      </c>
      <c r="Q3288">
        <f>SUMIF($C$2:$C$4819,$C3288,$P$2:$P8105)/SUMIF($C$2:$C$4819,$C3288,$L$2:$L$4819)</f>
        <v>0.3</v>
      </c>
    </row>
    <row r="3289" spans="1:17" hidden="1" x14ac:dyDescent="0.3">
      <c r="A3289" t="s">
        <v>11502</v>
      </c>
      <c r="B3289" t="s">
        <v>8732</v>
      </c>
      <c r="C3289" t="s">
        <v>8768</v>
      </c>
      <c r="D3289" s="1" t="s">
        <v>8771</v>
      </c>
      <c r="E3289" t="s">
        <v>8772</v>
      </c>
      <c r="F3289" t="s">
        <v>11511</v>
      </c>
      <c r="G3289" s="2">
        <v>28.179500000000001</v>
      </c>
      <c r="H3289" t="s">
        <v>11515</v>
      </c>
      <c r="I3289">
        <v>0.3</v>
      </c>
      <c r="K3289" s="3">
        <f t="shared" si="52"/>
        <v>0.3</v>
      </c>
      <c r="L3289" s="4">
        <v>10</v>
      </c>
      <c r="M3289">
        <v>1</v>
      </c>
      <c r="N3289" s="3">
        <v>7.7000000000000002E-3</v>
      </c>
      <c r="O3289" s="3">
        <v>1.5599999999999999E-2</v>
      </c>
      <c r="P3289" s="4">
        <f>$L3289*IF($J3289="",$I3289,VLOOKUP($J3289,margin_ranges!$E$5:$F$10,2,FALSE))</f>
        <v>3</v>
      </c>
      <c r="Q3289">
        <f>SUMIF($C$2:$C$4819,$C3289,$P$2:$P8106)/SUMIF($C$2:$C$4819,$C3289,$L$2:$L$4819)</f>
        <v>0.3</v>
      </c>
    </row>
    <row r="3290" spans="1:17" hidden="1" x14ac:dyDescent="0.3">
      <c r="A3290" t="s">
        <v>11502</v>
      </c>
      <c r="B3290" t="s">
        <v>8732</v>
      </c>
      <c r="C3290" t="s">
        <v>8768</v>
      </c>
      <c r="D3290" t="s">
        <v>8773</v>
      </c>
      <c r="E3290" t="s">
        <v>8774</v>
      </c>
      <c r="F3290" t="s">
        <v>11511</v>
      </c>
      <c r="G3290" s="2">
        <v>28.179500000000001</v>
      </c>
      <c r="H3290" t="s">
        <v>11512</v>
      </c>
      <c r="I3290">
        <v>0.3</v>
      </c>
      <c r="K3290" s="3">
        <f t="shared" si="52"/>
        <v>0.3</v>
      </c>
      <c r="L3290" s="4">
        <v>26</v>
      </c>
      <c r="M3290">
        <v>4</v>
      </c>
      <c r="N3290" s="3">
        <v>1.37E-2</v>
      </c>
      <c r="O3290" s="3">
        <v>1.5599999999999999E-2</v>
      </c>
      <c r="P3290" s="4">
        <f>$L3290*IF($J3290="",$I3290,VLOOKUP($J3290,margin_ranges!$E$5:$F$10,2,FALSE))</f>
        <v>7.8</v>
      </c>
      <c r="Q3290">
        <f>SUMIF($C$2:$C$4819,$C3290,$P$2:$P8107)/SUMIF($C$2:$C$4819,$C3290,$L$2:$L$4819)</f>
        <v>0.3</v>
      </c>
    </row>
    <row r="3291" spans="1:17" hidden="1" x14ac:dyDescent="0.3">
      <c r="A3291" t="s">
        <v>11502</v>
      </c>
      <c r="B3291" t="s">
        <v>8732</v>
      </c>
      <c r="C3291" t="s">
        <v>8768</v>
      </c>
      <c r="D3291" t="s">
        <v>8775</v>
      </c>
      <c r="E3291" t="s">
        <v>8776</v>
      </c>
      <c r="F3291" t="s">
        <v>11511</v>
      </c>
      <c r="G3291" s="2">
        <v>28.179500000000001</v>
      </c>
      <c r="H3291" t="s">
        <v>11515</v>
      </c>
      <c r="I3291">
        <v>0.3</v>
      </c>
      <c r="K3291" s="3">
        <f t="shared" si="52"/>
        <v>0.3</v>
      </c>
      <c r="L3291" s="4">
        <v>69</v>
      </c>
      <c r="M3291">
        <v>10</v>
      </c>
      <c r="N3291" s="3">
        <v>1.7999999999999999E-2</v>
      </c>
      <c r="O3291" s="3">
        <v>1.5599999999999999E-2</v>
      </c>
      <c r="P3291" s="4">
        <f>$L3291*IF($J3291="",$I3291,VLOOKUP($J3291,margin_ranges!$E$5:$F$10,2,FALSE))</f>
        <v>20.7</v>
      </c>
      <c r="Q3291">
        <f>SUMIF($C$2:$C$4819,$C3291,$P$2:$P8108)/SUMIF($C$2:$C$4819,$C3291,$L$2:$L$4819)</f>
        <v>0.3</v>
      </c>
    </row>
    <row r="3292" spans="1:17" hidden="1" x14ac:dyDescent="0.3">
      <c r="A3292" t="s">
        <v>11502</v>
      </c>
      <c r="B3292" t="s">
        <v>8732</v>
      </c>
      <c r="C3292" t="s">
        <v>8768</v>
      </c>
      <c r="D3292" t="s">
        <v>8777</v>
      </c>
      <c r="E3292" t="s">
        <v>8778</v>
      </c>
      <c r="F3292" t="s">
        <v>11511</v>
      </c>
      <c r="G3292" s="2">
        <v>28.179500000000001</v>
      </c>
      <c r="H3292" t="s">
        <v>11515</v>
      </c>
      <c r="I3292">
        <v>0.3</v>
      </c>
      <c r="K3292" s="3">
        <f t="shared" si="52"/>
        <v>0.3</v>
      </c>
      <c r="L3292" s="4">
        <v>15</v>
      </c>
      <c r="M3292">
        <v>2</v>
      </c>
      <c r="N3292" s="3">
        <v>1.06E-2</v>
      </c>
      <c r="O3292" s="3">
        <v>1.5599999999999999E-2</v>
      </c>
      <c r="P3292" s="4">
        <f>$L3292*IF($J3292="",$I3292,VLOOKUP($J3292,margin_ranges!$E$5:$F$10,2,FALSE))</f>
        <v>4.5</v>
      </c>
      <c r="Q3292">
        <f>SUMIF($C$2:$C$4819,$C3292,$P$2:$P8109)/SUMIF($C$2:$C$4819,$C3292,$L$2:$L$4819)</f>
        <v>0.3</v>
      </c>
    </row>
    <row r="3293" spans="1:17" hidden="1" x14ac:dyDescent="0.3">
      <c r="A3293" t="s">
        <v>11502</v>
      </c>
      <c r="B3293" t="s">
        <v>8732</v>
      </c>
      <c r="C3293" t="s">
        <v>8768</v>
      </c>
      <c r="D3293" t="s">
        <v>8779</v>
      </c>
      <c r="E3293" t="s">
        <v>8780</v>
      </c>
      <c r="F3293" t="s">
        <v>11511</v>
      </c>
      <c r="G3293" s="2">
        <v>28.179500000000001</v>
      </c>
      <c r="H3293" t="s">
        <v>11512</v>
      </c>
      <c r="I3293">
        <v>0.3</v>
      </c>
      <c r="K3293" s="3">
        <f t="shared" si="52"/>
        <v>0.3</v>
      </c>
      <c r="L3293" s="4">
        <v>27</v>
      </c>
      <c r="M3293">
        <v>4</v>
      </c>
      <c r="N3293" s="3">
        <v>1.43E-2</v>
      </c>
      <c r="O3293" s="3">
        <v>1.5599999999999999E-2</v>
      </c>
      <c r="P3293" s="4">
        <f>$L3293*IF($J3293="",$I3293,VLOOKUP($J3293,margin_ranges!$E$5:$F$10,2,FALSE))</f>
        <v>8.1</v>
      </c>
      <c r="Q3293">
        <f>SUMIF($C$2:$C$4819,$C3293,$P$2:$P8110)/SUMIF($C$2:$C$4819,$C3293,$L$2:$L$4819)</f>
        <v>0.3</v>
      </c>
    </row>
    <row r="3294" spans="1:17" hidden="1" x14ac:dyDescent="0.3">
      <c r="A3294" t="s">
        <v>11502</v>
      </c>
      <c r="B3294" t="s">
        <v>8732</v>
      </c>
      <c r="C3294" t="s">
        <v>8768</v>
      </c>
      <c r="D3294" t="s">
        <v>8781</v>
      </c>
      <c r="E3294" t="s">
        <v>8782</v>
      </c>
      <c r="F3294" t="s">
        <v>11511</v>
      </c>
      <c r="G3294" s="2">
        <v>28.179500000000001</v>
      </c>
      <c r="H3294" t="s">
        <v>11512</v>
      </c>
      <c r="I3294">
        <v>0.3</v>
      </c>
      <c r="K3294" s="3">
        <f t="shared" si="52"/>
        <v>0.3</v>
      </c>
      <c r="L3294" s="4">
        <v>32</v>
      </c>
      <c r="M3294">
        <v>4</v>
      </c>
      <c r="N3294" s="3">
        <v>1.5599999999999999E-2</v>
      </c>
      <c r="O3294" s="3">
        <v>1.5599999999999999E-2</v>
      </c>
      <c r="P3294" s="4">
        <f>$L3294*IF($J3294="",$I3294,VLOOKUP($J3294,margin_ranges!$E$5:$F$10,2,FALSE))</f>
        <v>9.6</v>
      </c>
      <c r="Q3294">
        <f>SUMIF($C$2:$C$4819,$C3294,$P$2:$P8111)/SUMIF($C$2:$C$4819,$C3294,$L$2:$L$4819)</f>
        <v>0.3</v>
      </c>
    </row>
    <row r="3295" spans="1:17" hidden="1" x14ac:dyDescent="0.3">
      <c r="A3295" t="s">
        <v>11502</v>
      </c>
      <c r="B3295" t="s">
        <v>8732</v>
      </c>
      <c r="C3295" s="1" t="s">
        <v>8768</v>
      </c>
      <c r="D3295" t="s">
        <v>8783</v>
      </c>
      <c r="E3295" t="s">
        <v>8784</v>
      </c>
      <c r="F3295" t="s">
        <v>11511</v>
      </c>
      <c r="G3295" s="2">
        <v>28.179500000000001</v>
      </c>
      <c r="H3295" t="s">
        <v>11515</v>
      </c>
      <c r="I3295">
        <v>0.3</v>
      </c>
      <c r="K3295" s="3">
        <f t="shared" si="52"/>
        <v>0.3</v>
      </c>
      <c r="L3295" s="4">
        <v>15</v>
      </c>
      <c r="M3295">
        <v>2</v>
      </c>
      <c r="N3295" s="3">
        <v>1.1299999999999999E-2</v>
      </c>
      <c r="O3295" s="3">
        <v>1.5599999999999999E-2</v>
      </c>
      <c r="P3295" s="4">
        <f>$L3295*IF($J3295="",$I3295,VLOOKUP($J3295,margin_ranges!$E$5:$F$10,2,FALSE))</f>
        <v>4.5</v>
      </c>
      <c r="Q3295">
        <f>SUMIF($C$2:$C$4819,$C3295,$P$2:$P8112)/SUMIF($C$2:$C$4819,$C3295,$L$2:$L$4819)</f>
        <v>0.3</v>
      </c>
    </row>
    <row r="3296" spans="1:17" hidden="1" x14ac:dyDescent="0.3">
      <c r="A3296" t="s">
        <v>11502</v>
      </c>
      <c r="B3296" t="s">
        <v>8732</v>
      </c>
      <c r="C3296" t="s">
        <v>8768</v>
      </c>
      <c r="D3296" t="s">
        <v>8785</v>
      </c>
      <c r="E3296" t="s">
        <v>8786</v>
      </c>
      <c r="F3296" t="s">
        <v>11511</v>
      </c>
      <c r="G3296" s="2">
        <v>28.179500000000001</v>
      </c>
      <c r="H3296" t="s">
        <v>11515</v>
      </c>
      <c r="I3296">
        <v>0.3</v>
      </c>
      <c r="K3296" s="3">
        <f t="shared" si="52"/>
        <v>0.3</v>
      </c>
      <c r="L3296" s="4">
        <v>61</v>
      </c>
      <c r="M3296">
        <v>9</v>
      </c>
      <c r="N3296" s="3">
        <v>1.6E-2</v>
      </c>
      <c r="O3296" s="3">
        <v>1.5599999999999999E-2</v>
      </c>
      <c r="P3296" s="4">
        <f>$L3296*IF($J3296="",$I3296,VLOOKUP($J3296,margin_ranges!$E$5:$F$10,2,FALSE))</f>
        <v>18.3</v>
      </c>
      <c r="Q3296">
        <f>SUMIF($C$2:$C$4819,$C3296,$P$2:$P8113)/SUMIF($C$2:$C$4819,$C3296,$L$2:$L$4819)</f>
        <v>0.3</v>
      </c>
    </row>
    <row r="3297" spans="1:17" hidden="1" x14ac:dyDescent="0.3">
      <c r="A3297" t="s">
        <v>11502</v>
      </c>
      <c r="B3297" t="s">
        <v>8732</v>
      </c>
      <c r="C3297" t="s">
        <v>8768</v>
      </c>
      <c r="D3297" t="s">
        <v>8787</v>
      </c>
      <c r="E3297" t="s">
        <v>8788</v>
      </c>
      <c r="F3297" t="s">
        <v>11511</v>
      </c>
      <c r="G3297" s="2">
        <v>28.179500000000001</v>
      </c>
      <c r="H3297" t="s">
        <v>11515</v>
      </c>
      <c r="I3297">
        <v>0.3</v>
      </c>
      <c r="K3297" s="3">
        <f t="shared" si="52"/>
        <v>0.3</v>
      </c>
      <c r="L3297" s="4">
        <v>11</v>
      </c>
      <c r="M3297">
        <v>2</v>
      </c>
      <c r="N3297" s="3">
        <v>8.0999999999999996E-3</v>
      </c>
      <c r="O3297" s="3">
        <v>1.5599999999999999E-2</v>
      </c>
      <c r="P3297" s="4">
        <f>$L3297*IF($J3297="",$I3297,VLOOKUP($J3297,margin_ranges!$E$5:$F$10,2,FALSE))</f>
        <v>3.3</v>
      </c>
      <c r="Q3297">
        <f>SUMIF($C$2:$C$4819,$C3297,$P$2:$P8114)/SUMIF($C$2:$C$4819,$C3297,$L$2:$L$4819)</f>
        <v>0.3</v>
      </c>
    </row>
    <row r="3298" spans="1:17" hidden="1" x14ac:dyDescent="0.3">
      <c r="A3298" t="s">
        <v>11502</v>
      </c>
      <c r="B3298" t="s">
        <v>8732</v>
      </c>
      <c r="C3298" s="1" t="s">
        <v>8768</v>
      </c>
      <c r="D3298" t="s">
        <v>8789</v>
      </c>
      <c r="E3298" t="s">
        <v>8790</v>
      </c>
      <c r="F3298" t="s">
        <v>11511</v>
      </c>
      <c r="G3298" s="2">
        <v>28.179500000000001</v>
      </c>
      <c r="H3298" t="s">
        <v>11515</v>
      </c>
      <c r="I3298">
        <v>0.3</v>
      </c>
      <c r="K3298" s="3">
        <f t="shared" si="52"/>
        <v>0.3</v>
      </c>
      <c r="L3298" s="4">
        <v>79</v>
      </c>
      <c r="M3298">
        <v>11</v>
      </c>
      <c r="N3298" s="3">
        <v>2.06E-2</v>
      </c>
      <c r="O3298" s="3">
        <v>1.5599999999999999E-2</v>
      </c>
      <c r="P3298" s="4">
        <f>$L3298*IF($J3298="",$I3298,VLOOKUP($J3298,margin_ranges!$E$5:$F$10,2,FALSE))</f>
        <v>23.7</v>
      </c>
      <c r="Q3298">
        <f>SUMIF($C$2:$C$4819,$C3298,$P$2:$P8115)/SUMIF($C$2:$C$4819,$C3298,$L$2:$L$4819)</f>
        <v>0.3</v>
      </c>
    </row>
    <row r="3299" spans="1:17" hidden="1" x14ac:dyDescent="0.3">
      <c r="A3299" t="s">
        <v>11502</v>
      </c>
      <c r="B3299" t="s">
        <v>8732</v>
      </c>
      <c r="C3299" t="s">
        <v>8768</v>
      </c>
      <c r="D3299" t="s">
        <v>8791</v>
      </c>
      <c r="E3299" t="s">
        <v>8792</v>
      </c>
      <c r="F3299" t="s">
        <v>11511</v>
      </c>
      <c r="G3299" s="2">
        <v>28.179500000000001</v>
      </c>
      <c r="H3299" t="s">
        <v>11512</v>
      </c>
      <c r="I3299">
        <v>0.3</v>
      </c>
      <c r="K3299" s="3">
        <f t="shared" si="52"/>
        <v>0.3</v>
      </c>
      <c r="L3299" s="4">
        <v>25</v>
      </c>
      <c r="M3299">
        <v>4</v>
      </c>
      <c r="N3299" s="3">
        <v>1.2800000000000001E-2</v>
      </c>
      <c r="O3299" s="3">
        <v>1.5599999999999999E-2</v>
      </c>
      <c r="P3299" s="4">
        <f>$L3299*IF($J3299="",$I3299,VLOOKUP($J3299,margin_ranges!$E$5:$F$10,2,FALSE))</f>
        <v>7.5</v>
      </c>
      <c r="Q3299">
        <f>SUMIF($C$2:$C$4819,$C3299,$P$2:$P8116)/SUMIF($C$2:$C$4819,$C3299,$L$2:$L$4819)</f>
        <v>0.3</v>
      </c>
    </row>
    <row r="3300" spans="1:17" hidden="1" x14ac:dyDescent="0.3">
      <c r="A3300" t="s">
        <v>11502</v>
      </c>
      <c r="B3300" t="s">
        <v>8732</v>
      </c>
      <c r="C3300" t="s">
        <v>8768</v>
      </c>
      <c r="D3300" t="s">
        <v>8793</v>
      </c>
      <c r="E3300" t="s">
        <v>8794</v>
      </c>
      <c r="F3300" t="s">
        <v>11511</v>
      </c>
      <c r="G3300" s="2">
        <v>28.179500000000001</v>
      </c>
      <c r="H3300" t="s">
        <v>11515</v>
      </c>
      <c r="I3300">
        <v>0.3</v>
      </c>
      <c r="K3300" s="3">
        <f t="shared" si="52"/>
        <v>0.3</v>
      </c>
      <c r="L3300" s="4">
        <v>63</v>
      </c>
      <c r="M3300">
        <v>9</v>
      </c>
      <c r="N3300" s="3">
        <v>1.72E-2</v>
      </c>
      <c r="O3300" s="3">
        <v>1.5599999999999999E-2</v>
      </c>
      <c r="P3300" s="4">
        <f>$L3300*IF($J3300="",$I3300,VLOOKUP($J3300,margin_ranges!$E$5:$F$10,2,FALSE))</f>
        <v>18.899999999999999</v>
      </c>
      <c r="Q3300">
        <f>SUMIF($C$2:$C$4819,$C3300,$P$2:$P8117)/SUMIF($C$2:$C$4819,$C3300,$L$2:$L$4819)</f>
        <v>0.3</v>
      </c>
    </row>
    <row r="3301" spans="1:17" hidden="1" x14ac:dyDescent="0.3">
      <c r="A3301" t="s">
        <v>11502</v>
      </c>
      <c r="B3301" t="s">
        <v>8732</v>
      </c>
      <c r="C3301" t="s">
        <v>8768</v>
      </c>
      <c r="D3301" t="s">
        <v>8795</v>
      </c>
      <c r="E3301" t="s">
        <v>8796</v>
      </c>
      <c r="F3301" t="s">
        <v>11511</v>
      </c>
      <c r="G3301" s="2">
        <v>28.179500000000001</v>
      </c>
      <c r="H3301" t="s">
        <v>11512</v>
      </c>
      <c r="I3301">
        <v>0.3</v>
      </c>
      <c r="K3301" s="3">
        <f t="shared" si="52"/>
        <v>0.3</v>
      </c>
      <c r="L3301" s="4">
        <v>34</v>
      </c>
      <c r="M3301">
        <v>5</v>
      </c>
      <c r="N3301" s="3">
        <v>1.8100000000000002E-2</v>
      </c>
      <c r="O3301" s="3">
        <v>1.5599999999999999E-2</v>
      </c>
      <c r="P3301" s="4">
        <f>$L3301*IF($J3301="",$I3301,VLOOKUP($J3301,margin_ranges!$E$5:$F$10,2,FALSE))</f>
        <v>10.199999999999999</v>
      </c>
      <c r="Q3301">
        <f>SUMIF($C$2:$C$4819,$C3301,$P$2:$P8118)/SUMIF($C$2:$C$4819,$C3301,$L$2:$L$4819)</f>
        <v>0.3</v>
      </c>
    </row>
    <row r="3302" spans="1:17" hidden="1" x14ac:dyDescent="0.3">
      <c r="A3302" t="s">
        <v>11502</v>
      </c>
      <c r="B3302" t="s">
        <v>8732</v>
      </c>
      <c r="C3302" t="s">
        <v>8768</v>
      </c>
      <c r="D3302" t="s">
        <v>8797</v>
      </c>
      <c r="E3302" t="s">
        <v>8798</v>
      </c>
      <c r="F3302" t="s">
        <v>11511</v>
      </c>
      <c r="G3302" s="2">
        <v>28.179500000000001</v>
      </c>
      <c r="H3302" t="s">
        <v>11512</v>
      </c>
      <c r="I3302">
        <v>0.3</v>
      </c>
      <c r="K3302" s="3">
        <f t="shared" si="52"/>
        <v>0.3</v>
      </c>
      <c r="L3302" s="4">
        <v>73</v>
      </c>
      <c r="M3302">
        <v>10</v>
      </c>
      <c r="N3302" s="3">
        <v>1.9400000000000001E-2</v>
      </c>
      <c r="O3302" s="3">
        <v>1.5599999999999999E-2</v>
      </c>
      <c r="P3302" s="4">
        <f>$L3302*IF($J3302="",$I3302,VLOOKUP($J3302,margin_ranges!$E$5:$F$10,2,FALSE))</f>
        <v>21.9</v>
      </c>
      <c r="Q3302">
        <f>SUMIF($C$2:$C$4819,$C3302,$P$2:$P8119)/SUMIF($C$2:$C$4819,$C3302,$L$2:$L$4819)</f>
        <v>0.3</v>
      </c>
    </row>
    <row r="3303" spans="1:17" hidden="1" x14ac:dyDescent="0.3">
      <c r="A3303" t="s">
        <v>11502</v>
      </c>
      <c r="B3303" t="s">
        <v>8732</v>
      </c>
      <c r="C3303" t="s">
        <v>8768</v>
      </c>
      <c r="D3303" t="s">
        <v>8799</v>
      </c>
      <c r="E3303" t="s">
        <v>8800</v>
      </c>
      <c r="F3303" t="s">
        <v>11511</v>
      </c>
      <c r="G3303" s="2">
        <v>28.179500000000001</v>
      </c>
      <c r="H3303" t="s">
        <v>11512</v>
      </c>
      <c r="I3303">
        <v>0.3</v>
      </c>
      <c r="K3303" s="3">
        <f t="shared" si="52"/>
        <v>0.3</v>
      </c>
      <c r="L3303" s="4">
        <v>35</v>
      </c>
      <c r="M3303">
        <v>5</v>
      </c>
      <c r="N3303" s="3">
        <v>1.7399999999999999E-2</v>
      </c>
      <c r="O3303" s="3">
        <v>1.5599999999999999E-2</v>
      </c>
      <c r="P3303" s="4">
        <f>$L3303*IF($J3303="",$I3303,VLOOKUP($J3303,margin_ranges!$E$5:$F$10,2,FALSE))</f>
        <v>10.5</v>
      </c>
      <c r="Q3303">
        <f>SUMIF($C$2:$C$4819,$C3303,$P$2:$P8120)/SUMIF($C$2:$C$4819,$C3303,$L$2:$L$4819)</f>
        <v>0.3</v>
      </c>
    </row>
    <row r="3304" spans="1:17" hidden="1" x14ac:dyDescent="0.3">
      <c r="A3304" t="s">
        <v>11502</v>
      </c>
      <c r="B3304" t="s">
        <v>8732</v>
      </c>
      <c r="C3304" t="s">
        <v>8768</v>
      </c>
      <c r="D3304" t="s">
        <v>8801</v>
      </c>
      <c r="E3304" t="s">
        <v>8802</v>
      </c>
      <c r="F3304" t="s">
        <v>11511</v>
      </c>
      <c r="G3304" s="2">
        <v>28.179500000000001</v>
      </c>
      <c r="H3304" t="s">
        <v>11512</v>
      </c>
      <c r="I3304">
        <v>0.3</v>
      </c>
      <c r="K3304" s="3">
        <f t="shared" si="52"/>
        <v>0.3</v>
      </c>
      <c r="L3304" s="4">
        <v>27</v>
      </c>
      <c r="M3304">
        <v>4</v>
      </c>
      <c r="N3304" s="3">
        <v>1.9699999999999999E-2</v>
      </c>
      <c r="O3304" s="3">
        <v>1.5599999999999999E-2</v>
      </c>
      <c r="P3304" s="4">
        <f>$L3304*IF($J3304="",$I3304,VLOOKUP($J3304,margin_ranges!$E$5:$F$10,2,FALSE))</f>
        <v>8.1</v>
      </c>
      <c r="Q3304">
        <f>SUMIF($C$2:$C$4819,$C3304,$P$2:$P8121)/SUMIF($C$2:$C$4819,$C3304,$L$2:$L$4819)</f>
        <v>0.3</v>
      </c>
    </row>
    <row r="3305" spans="1:17" hidden="1" x14ac:dyDescent="0.3">
      <c r="A3305" t="s">
        <v>11502</v>
      </c>
      <c r="B3305" t="s">
        <v>8732</v>
      </c>
      <c r="C3305" t="s">
        <v>8768</v>
      </c>
      <c r="D3305" t="s">
        <v>8803</v>
      </c>
      <c r="E3305" t="s">
        <v>8804</v>
      </c>
      <c r="F3305" t="s">
        <v>11511</v>
      </c>
      <c r="G3305" s="2">
        <v>28.179500000000001</v>
      </c>
      <c r="H3305" t="s">
        <v>11515</v>
      </c>
      <c r="I3305">
        <v>0.3</v>
      </c>
      <c r="K3305" s="3">
        <f t="shared" si="52"/>
        <v>0.3</v>
      </c>
      <c r="L3305" s="4">
        <v>83</v>
      </c>
      <c r="M3305">
        <v>12</v>
      </c>
      <c r="N3305" s="3">
        <v>2.1999999999999999E-2</v>
      </c>
      <c r="O3305" s="3">
        <v>1.5599999999999999E-2</v>
      </c>
      <c r="P3305" s="4">
        <f>$L3305*IF($J3305="",$I3305,VLOOKUP($J3305,margin_ranges!$E$5:$F$10,2,FALSE))</f>
        <v>24.9</v>
      </c>
      <c r="Q3305">
        <f>SUMIF($C$2:$C$4819,$C3305,$P$2:$P8122)/SUMIF($C$2:$C$4819,$C3305,$L$2:$L$4819)</f>
        <v>0.3</v>
      </c>
    </row>
    <row r="3306" spans="1:17" hidden="1" x14ac:dyDescent="0.3">
      <c r="A3306" t="s">
        <v>11502</v>
      </c>
      <c r="B3306" t="s">
        <v>801</v>
      </c>
      <c r="C3306" t="s">
        <v>855</v>
      </c>
      <c r="D3306" t="s">
        <v>856</v>
      </c>
      <c r="E3306" t="s">
        <v>857</v>
      </c>
      <c r="F3306" t="s">
        <v>11511</v>
      </c>
      <c r="G3306" s="2">
        <v>37.394199999999998</v>
      </c>
      <c r="H3306" t="s">
        <v>11512</v>
      </c>
      <c r="I3306">
        <v>0.3</v>
      </c>
      <c r="K3306" s="3">
        <f t="shared" si="52"/>
        <v>0.3</v>
      </c>
      <c r="L3306" s="4">
        <v>10</v>
      </c>
      <c r="M3306">
        <v>19</v>
      </c>
      <c r="N3306" s="3">
        <v>0.40799999999999997</v>
      </c>
      <c r="O3306" s="3">
        <v>0.39240000000000003</v>
      </c>
      <c r="P3306" s="4">
        <f>$L3306*IF($J3306="",$I3306,VLOOKUP($J3306,margin_ranges!$E$5:$F$10,2,FALSE))</f>
        <v>3</v>
      </c>
      <c r="Q3306">
        <f>SUMIF($C$2:$C$4819,$C3306,$P$2:$P8123)/SUMIF($C$2:$C$4819,$C3306,$L$2:$L$4819)</f>
        <v>0.3</v>
      </c>
    </row>
    <row r="3307" spans="1:17" hidden="1" x14ac:dyDescent="0.3">
      <c r="A3307" t="s">
        <v>11502</v>
      </c>
      <c r="B3307" t="s">
        <v>801</v>
      </c>
      <c r="C3307" t="s">
        <v>855</v>
      </c>
      <c r="D3307" t="s">
        <v>858</v>
      </c>
      <c r="E3307" t="s">
        <v>859</v>
      </c>
      <c r="F3307" t="s">
        <v>11511</v>
      </c>
      <c r="G3307" s="2">
        <v>37.394199999999998</v>
      </c>
      <c r="H3307" t="s">
        <v>11512</v>
      </c>
      <c r="I3307">
        <v>0.3</v>
      </c>
      <c r="K3307" s="3">
        <f t="shared" si="52"/>
        <v>0.3</v>
      </c>
      <c r="L3307" s="4">
        <v>22</v>
      </c>
      <c r="M3307">
        <v>41</v>
      </c>
      <c r="N3307" s="3">
        <v>0.4647</v>
      </c>
      <c r="O3307" s="3">
        <v>0.39240000000000003</v>
      </c>
      <c r="P3307" s="4">
        <f>$L3307*IF($J3307="",$I3307,VLOOKUP($J3307,margin_ranges!$E$5:$F$10,2,FALSE))</f>
        <v>6.6</v>
      </c>
      <c r="Q3307">
        <f>SUMIF($C$2:$C$4819,$C3307,$P$2:$P8124)/SUMIF($C$2:$C$4819,$C3307,$L$2:$L$4819)</f>
        <v>0.3</v>
      </c>
    </row>
    <row r="3308" spans="1:17" hidden="1" x14ac:dyDescent="0.3">
      <c r="A3308" t="s">
        <v>11502</v>
      </c>
      <c r="B3308" t="s">
        <v>801</v>
      </c>
      <c r="C3308" t="s">
        <v>855</v>
      </c>
      <c r="D3308" t="s">
        <v>860</v>
      </c>
      <c r="E3308" t="s">
        <v>861</v>
      </c>
      <c r="F3308" t="s">
        <v>11511</v>
      </c>
      <c r="G3308" s="2">
        <v>37.394199999999998</v>
      </c>
      <c r="H3308" t="s">
        <v>11512</v>
      </c>
      <c r="I3308">
        <v>0.3</v>
      </c>
      <c r="K3308" s="3">
        <f t="shared" si="52"/>
        <v>0.3</v>
      </c>
      <c r="L3308" s="4">
        <v>15</v>
      </c>
      <c r="M3308">
        <v>28</v>
      </c>
      <c r="N3308" s="3">
        <v>0.40570000000000001</v>
      </c>
      <c r="O3308" s="3">
        <v>0.39240000000000003</v>
      </c>
      <c r="P3308" s="4">
        <f>$L3308*IF($J3308="",$I3308,VLOOKUP($J3308,margin_ranges!$E$5:$F$10,2,FALSE))</f>
        <v>4.5</v>
      </c>
      <c r="Q3308">
        <f>SUMIF($C$2:$C$4819,$C3308,$P$2:$P8125)/SUMIF($C$2:$C$4819,$C3308,$L$2:$L$4819)</f>
        <v>0.3</v>
      </c>
    </row>
    <row r="3309" spans="1:17" hidden="1" x14ac:dyDescent="0.3">
      <c r="A3309" t="s">
        <v>11502</v>
      </c>
      <c r="B3309" t="s">
        <v>8184</v>
      </c>
      <c r="C3309" t="s">
        <v>8220</v>
      </c>
      <c r="D3309" t="s">
        <v>8221</v>
      </c>
      <c r="E3309" t="s">
        <v>8222</v>
      </c>
      <c r="F3309" t="s">
        <v>11511</v>
      </c>
      <c r="G3309" s="2">
        <v>35</v>
      </c>
      <c r="H3309" t="s">
        <v>11515</v>
      </c>
      <c r="I3309">
        <v>0.3</v>
      </c>
      <c r="K3309" s="3">
        <f t="shared" si="52"/>
        <v>0.3</v>
      </c>
      <c r="L3309" s="4">
        <v>38</v>
      </c>
      <c r="M3309">
        <v>56</v>
      </c>
      <c r="N3309" s="3">
        <v>0.32540000000000002</v>
      </c>
      <c r="O3309" s="3">
        <v>0.24179999999999999</v>
      </c>
      <c r="P3309" s="4">
        <f>$L3309*IF($J3309="",$I3309,VLOOKUP($J3309,margin_ranges!$E$5:$F$10,2,FALSE))</f>
        <v>11.4</v>
      </c>
      <c r="Q3309">
        <f>SUMIF($C$2:$C$4819,$C3309,$P$2:$P8126)/SUMIF($C$2:$C$4819,$C3309,$L$2:$L$4819)</f>
        <v>0.3</v>
      </c>
    </row>
    <row r="3310" spans="1:17" hidden="1" x14ac:dyDescent="0.3">
      <c r="A3310" t="s">
        <v>11502</v>
      </c>
      <c r="B3310" t="s">
        <v>8184</v>
      </c>
      <c r="C3310" t="s">
        <v>8220</v>
      </c>
      <c r="D3310" t="s">
        <v>8223</v>
      </c>
      <c r="E3310" t="s">
        <v>8224</v>
      </c>
      <c r="F3310" t="s">
        <v>11511</v>
      </c>
      <c r="G3310" s="2">
        <v>35</v>
      </c>
      <c r="H3310" t="s">
        <v>11515</v>
      </c>
      <c r="I3310">
        <v>0.3</v>
      </c>
      <c r="K3310" s="3">
        <f t="shared" si="52"/>
        <v>0.3</v>
      </c>
      <c r="L3310" s="4">
        <v>30</v>
      </c>
      <c r="M3310">
        <v>44</v>
      </c>
      <c r="N3310" s="3">
        <v>0.14760000000000001</v>
      </c>
      <c r="O3310" s="3">
        <v>0.24179999999999999</v>
      </c>
      <c r="P3310" s="4">
        <f>$L3310*IF($J3310="",$I3310,VLOOKUP($J3310,margin_ranges!$E$5:$F$10,2,FALSE))</f>
        <v>9</v>
      </c>
      <c r="Q3310">
        <f>SUMIF($C$2:$C$4819,$C3310,$P$2:$P8127)/SUMIF($C$2:$C$4819,$C3310,$L$2:$L$4819)</f>
        <v>0.3</v>
      </c>
    </row>
    <row r="3311" spans="1:17" hidden="1" x14ac:dyDescent="0.3">
      <c r="A3311" t="s">
        <v>11502</v>
      </c>
      <c r="B3311" t="s">
        <v>8805</v>
      </c>
      <c r="C3311" t="s">
        <v>8806</v>
      </c>
      <c r="D3311" t="s">
        <v>8807</v>
      </c>
      <c r="E3311" t="s">
        <v>8808</v>
      </c>
      <c r="F3311" t="s">
        <v>11511</v>
      </c>
      <c r="G3311" s="2">
        <v>29</v>
      </c>
      <c r="H3311" t="s">
        <v>11512</v>
      </c>
      <c r="I3311">
        <v>0.3</v>
      </c>
      <c r="K3311" s="3">
        <f t="shared" si="52"/>
        <v>0.3</v>
      </c>
      <c r="L3311" s="4">
        <v>44</v>
      </c>
      <c r="M3311">
        <v>45</v>
      </c>
      <c r="N3311" s="3">
        <v>0.21279999999999999</v>
      </c>
      <c r="O3311" s="3">
        <v>0.2281</v>
      </c>
      <c r="P3311" s="4">
        <f>$L3311*IF($J3311="",$I3311,VLOOKUP($J3311,margin_ranges!$E$5:$F$10,2,FALSE))</f>
        <v>13.2</v>
      </c>
      <c r="Q3311">
        <f>SUMIF($C$2:$C$4819,$C3311,$P$2:$P8128)/SUMIF($C$2:$C$4819,$C3311,$L$2:$L$4819)</f>
        <v>0.3</v>
      </c>
    </row>
    <row r="3312" spans="1:17" hidden="1" x14ac:dyDescent="0.3">
      <c r="A3312" t="s">
        <v>11502</v>
      </c>
      <c r="B3312" t="s">
        <v>8805</v>
      </c>
      <c r="C3312" t="s">
        <v>8806</v>
      </c>
      <c r="D3312" t="s">
        <v>8809</v>
      </c>
      <c r="E3312" t="s">
        <v>8810</v>
      </c>
      <c r="F3312" t="s">
        <v>11511</v>
      </c>
      <c r="G3312" s="2">
        <v>29</v>
      </c>
      <c r="H3312" t="s">
        <v>11512</v>
      </c>
      <c r="I3312">
        <v>0.3</v>
      </c>
      <c r="K3312" s="3">
        <f t="shared" si="52"/>
        <v>0.3</v>
      </c>
      <c r="L3312" s="4">
        <v>54</v>
      </c>
      <c r="M3312">
        <v>55</v>
      </c>
      <c r="N3312" s="3">
        <v>0.2422</v>
      </c>
      <c r="O3312" s="3">
        <v>0.2281</v>
      </c>
      <c r="P3312" s="4">
        <f>$L3312*IF($J3312="",$I3312,VLOOKUP($J3312,margin_ranges!$E$5:$F$10,2,FALSE))</f>
        <v>16.2</v>
      </c>
      <c r="Q3312">
        <f>SUMIF($C$2:$C$4819,$C3312,$P$2:$P8129)/SUMIF($C$2:$C$4819,$C3312,$L$2:$L$4819)</f>
        <v>0.3</v>
      </c>
    </row>
    <row r="3313" spans="1:17" hidden="1" x14ac:dyDescent="0.3">
      <c r="A3313" t="s">
        <v>11502</v>
      </c>
      <c r="B3313" t="s">
        <v>1360</v>
      </c>
      <c r="C3313" s="1" t="s">
        <v>2097</v>
      </c>
      <c r="D3313" s="1" t="s">
        <v>2098</v>
      </c>
      <c r="E3313" t="s">
        <v>2099</v>
      </c>
      <c r="F3313" t="s">
        <v>11511</v>
      </c>
      <c r="G3313" s="2">
        <v>22.158200000000001</v>
      </c>
      <c r="H3313" t="s">
        <v>11515</v>
      </c>
      <c r="I3313">
        <v>0.3</v>
      </c>
      <c r="K3313" s="3">
        <f t="shared" si="52"/>
        <v>0.3</v>
      </c>
      <c r="L3313" s="4">
        <v>8</v>
      </c>
      <c r="M3313">
        <v>46</v>
      </c>
      <c r="N3313" s="3">
        <v>0.251</v>
      </c>
      <c r="O3313" s="3">
        <v>0.27100000000000002</v>
      </c>
      <c r="P3313" s="4">
        <f>$L3313*IF($J3313="",$I3313,VLOOKUP($J3313,margin_ranges!$E$5:$F$10,2,FALSE))</f>
        <v>2.4</v>
      </c>
      <c r="Q3313">
        <f>SUMIF($C$2:$C$4819,$C3313,$P$2:$P8130)/SUMIF($C$2:$C$4819,$C3313,$L$2:$L$4819)</f>
        <v>0.3</v>
      </c>
    </row>
    <row r="3314" spans="1:17" hidden="1" x14ac:dyDescent="0.3">
      <c r="A3314" t="s">
        <v>11502</v>
      </c>
      <c r="B3314" t="s">
        <v>1007</v>
      </c>
      <c r="C3314" t="s">
        <v>1121</v>
      </c>
      <c r="D3314" t="s">
        <v>1122</v>
      </c>
      <c r="E3314" t="s">
        <v>1123</v>
      </c>
      <c r="F3314" t="s">
        <v>11511</v>
      </c>
      <c r="G3314" s="2">
        <v>25</v>
      </c>
      <c r="H3314" t="s">
        <v>11512</v>
      </c>
      <c r="I3314">
        <v>0.3</v>
      </c>
      <c r="K3314" s="3">
        <f t="shared" si="52"/>
        <v>0.3</v>
      </c>
      <c r="L3314" s="4">
        <v>9</v>
      </c>
      <c r="M3314">
        <v>100</v>
      </c>
      <c r="N3314" s="3">
        <v>2.7799999999999998E-2</v>
      </c>
      <c r="O3314" s="3">
        <v>2.7799999999999998E-2</v>
      </c>
      <c r="P3314" s="4">
        <f>$L3314*IF($J3314="",$I3314,VLOOKUP($J3314,margin_ranges!$E$5:$F$10,2,FALSE))</f>
        <v>2.6999999999999997</v>
      </c>
      <c r="Q3314">
        <f>SUMIF($C$2:$C$4819,$C3314,$P$2:$P8131)/SUMIF($C$2:$C$4819,$C3314,$L$2:$L$4819)</f>
        <v>0.3</v>
      </c>
    </row>
    <row r="3315" spans="1:17" hidden="1" x14ac:dyDescent="0.3">
      <c r="A3315" t="s">
        <v>11502</v>
      </c>
      <c r="B3315" t="s">
        <v>7561</v>
      </c>
      <c r="C3315" t="s">
        <v>7799</v>
      </c>
      <c r="D3315" t="s">
        <v>7800</v>
      </c>
      <c r="E3315" t="s">
        <v>7801</v>
      </c>
      <c r="F3315" t="s">
        <v>11511</v>
      </c>
      <c r="G3315" s="2">
        <v>27.3248</v>
      </c>
      <c r="H3315" t="s">
        <v>11515</v>
      </c>
      <c r="I3315">
        <v>0.3</v>
      </c>
      <c r="K3315" s="3">
        <f t="shared" si="52"/>
        <v>0.3</v>
      </c>
      <c r="L3315" s="4">
        <v>55</v>
      </c>
      <c r="M3315">
        <v>9</v>
      </c>
      <c r="N3315" s="3">
        <v>0.1555</v>
      </c>
      <c r="O3315" s="3">
        <v>0.36630000000000001</v>
      </c>
      <c r="P3315" s="4">
        <f>$L3315*IF($J3315="",$I3315,VLOOKUP($J3315,margin_ranges!$E$5:$F$10,2,FALSE))</f>
        <v>16.5</v>
      </c>
      <c r="Q3315">
        <f>SUMIF($C$2:$C$4819,$C3315,$P$2:$P8132)/SUMIF($C$2:$C$4819,$C3315,$L$2:$L$4819)</f>
        <v>0.3</v>
      </c>
    </row>
    <row r="3316" spans="1:17" hidden="1" x14ac:dyDescent="0.3">
      <c r="A3316" t="s">
        <v>11502</v>
      </c>
      <c r="B3316" t="s">
        <v>7561</v>
      </c>
      <c r="C3316" t="s">
        <v>7799</v>
      </c>
      <c r="D3316" t="s">
        <v>7802</v>
      </c>
      <c r="E3316" t="s">
        <v>7803</v>
      </c>
      <c r="F3316" t="s">
        <v>11511</v>
      </c>
      <c r="G3316" s="2">
        <v>27.3248</v>
      </c>
      <c r="H3316" t="s">
        <v>11512</v>
      </c>
      <c r="I3316">
        <v>0.3</v>
      </c>
      <c r="K3316" s="3">
        <f t="shared" si="52"/>
        <v>0.3</v>
      </c>
      <c r="L3316" s="4">
        <v>201</v>
      </c>
      <c r="M3316">
        <v>32</v>
      </c>
      <c r="N3316" s="3">
        <v>0.48759999999999998</v>
      </c>
      <c r="O3316" s="3">
        <v>0.36630000000000001</v>
      </c>
      <c r="P3316" s="4">
        <f>$L3316*IF($J3316="",$I3316,VLOOKUP($J3316,margin_ranges!$E$5:$F$10,2,FALSE))</f>
        <v>60.3</v>
      </c>
      <c r="Q3316">
        <f>SUMIF($C$2:$C$4819,$C3316,$P$2:$P8133)/SUMIF($C$2:$C$4819,$C3316,$L$2:$L$4819)</f>
        <v>0.3</v>
      </c>
    </row>
    <row r="3317" spans="1:17" hidden="1" x14ac:dyDescent="0.3">
      <c r="A3317" t="s">
        <v>11502</v>
      </c>
      <c r="B3317" t="s">
        <v>7561</v>
      </c>
      <c r="C3317" t="s">
        <v>7799</v>
      </c>
      <c r="D3317" s="1" t="s">
        <v>7804</v>
      </c>
      <c r="E3317" t="s">
        <v>7805</v>
      </c>
      <c r="F3317" t="s">
        <v>11511</v>
      </c>
      <c r="G3317" s="2">
        <v>27.3248</v>
      </c>
      <c r="H3317" t="s">
        <v>11512</v>
      </c>
      <c r="I3317">
        <v>0.3</v>
      </c>
      <c r="K3317" s="3">
        <f t="shared" si="52"/>
        <v>0.3</v>
      </c>
      <c r="L3317" s="4">
        <v>64</v>
      </c>
      <c r="M3317">
        <v>10</v>
      </c>
      <c r="N3317" s="3">
        <v>0.41410000000000002</v>
      </c>
      <c r="O3317" s="3">
        <v>0.36630000000000001</v>
      </c>
      <c r="P3317" s="4">
        <f>$L3317*IF($J3317="",$I3317,VLOOKUP($J3317,margin_ranges!$E$5:$F$10,2,FALSE))</f>
        <v>19.2</v>
      </c>
      <c r="Q3317">
        <f>SUMIF($C$2:$C$4819,$C3317,$P$2:$P8134)/SUMIF($C$2:$C$4819,$C3317,$L$2:$L$4819)</f>
        <v>0.3</v>
      </c>
    </row>
    <row r="3318" spans="1:17" hidden="1" x14ac:dyDescent="0.3">
      <c r="A3318" t="s">
        <v>11502</v>
      </c>
      <c r="B3318" t="s">
        <v>7561</v>
      </c>
      <c r="C3318" t="s">
        <v>7799</v>
      </c>
      <c r="D3318" s="1" t="s">
        <v>7806</v>
      </c>
      <c r="E3318" t="s">
        <v>7807</v>
      </c>
      <c r="F3318" t="s">
        <v>11511</v>
      </c>
      <c r="G3318" s="2">
        <v>27.3248</v>
      </c>
      <c r="H3318" t="s">
        <v>11512</v>
      </c>
      <c r="I3318">
        <v>0.3</v>
      </c>
      <c r="K3318" s="3">
        <f t="shared" si="52"/>
        <v>0.3</v>
      </c>
      <c r="L3318" s="4">
        <v>56</v>
      </c>
      <c r="M3318">
        <v>9</v>
      </c>
      <c r="N3318" s="3">
        <v>0.371</v>
      </c>
      <c r="O3318" s="3">
        <v>0.36630000000000001</v>
      </c>
      <c r="P3318" s="4">
        <f>$L3318*IF($J3318="",$I3318,VLOOKUP($J3318,margin_ranges!$E$5:$F$10,2,FALSE))</f>
        <v>16.8</v>
      </c>
      <c r="Q3318">
        <f>SUMIF($C$2:$C$4819,$C3318,$P$2:$P8135)/SUMIF($C$2:$C$4819,$C3318,$L$2:$L$4819)</f>
        <v>0.3</v>
      </c>
    </row>
    <row r="3319" spans="1:17" hidden="1" x14ac:dyDescent="0.3">
      <c r="A3319" t="s">
        <v>11502</v>
      </c>
      <c r="B3319" t="s">
        <v>7561</v>
      </c>
      <c r="C3319" t="s">
        <v>7799</v>
      </c>
      <c r="D3319" t="s">
        <v>7808</v>
      </c>
      <c r="E3319" t="s">
        <v>7809</v>
      </c>
      <c r="F3319" t="s">
        <v>11511</v>
      </c>
      <c r="G3319" s="2">
        <v>27.3248</v>
      </c>
      <c r="H3319" t="s">
        <v>11512</v>
      </c>
      <c r="I3319">
        <v>0.3</v>
      </c>
      <c r="K3319" s="3">
        <f t="shared" si="52"/>
        <v>0.3</v>
      </c>
      <c r="L3319" s="4">
        <v>247</v>
      </c>
      <c r="M3319">
        <v>40</v>
      </c>
      <c r="N3319" s="3">
        <v>0.41460000000000002</v>
      </c>
      <c r="O3319" s="3">
        <v>0.36630000000000001</v>
      </c>
      <c r="P3319" s="4">
        <f>$L3319*IF($J3319="",$I3319,VLOOKUP($J3319,margin_ranges!$E$5:$F$10,2,FALSE))</f>
        <v>74.099999999999994</v>
      </c>
      <c r="Q3319">
        <f>SUMIF($C$2:$C$4819,$C3319,$P$2:$P8136)/SUMIF($C$2:$C$4819,$C3319,$L$2:$L$4819)</f>
        <v>0.3</v>
      </c>
    </row>
    <row r="3320" spans="1:17" hidden="1" x14ac:dyDescent="0.3">
      <c r="A3320" t="s">
        <v>11502</v>
      </c>
      <c r="B3320" t="s">
        <v>9476</v>
      </c>
      <c r="C3320" t="s">
        <v>9498</v>
      </c>
      <c r="D3320" t="s">
        <v>9499</v>
      </c>
      <c r="E3320" t="s">
        <v>9500</v>
      </c>
      <c r="F3320" t="s">
        <v>11511</v>
      </c>
      <c r="G3320" s="2">
        <v>25</v>
      </c>
      <c r="H3320" t="s">
        <v>11512</v>
      </c>
      <c r="I3320">
        <v>0.3</v>
      </c>
      <c r="K3320" s="3">
        <f t="shared" si="52"/>
        <v>0.30000000000000004</v>
      </c>
      <c r="L3320" s="4">
        <v>7</v>
      </c>
      <c r="M3320">
        <v>30</v>
      </c>
      <c r="N3320" s="3">
        <v>0.2084</v>
      </c>
      <c r="O3320" s="3">
        <v>0.18110000000000001</v>
      </c>
      <c r="P3320" s="4">
        <f>$L3320*IF($J3320="",$I3320,VLOOKUP($J3320,margin_ranges!$E$5:$F$10,2,FALSE))</f>
        <v>2.1</v>
      </c>
      <c r="Q3320">
        <f>SUMIF($C$2:$C$4819,$C3320,$P$2:$P8137)/SUMIF($C$2:$C$4819,$C3320,$L$2:$L$4819)</f>
        <v>0.30000000000000004</v>
      </c>
    </row>
    <row r="3321" spans="1:17" hidden="1" x14ac:dyDescent="0.3">
      <c r="A3321" t="s">
        <v>11502</v>
      </c>
      <c r="B3321" t="s">
        <v>9476</v>
      </c>
      <c r="C3321" t="s">
        <v>9498</v>
      </c>
      <c r="D3321" t="s">
        <v>9501</v>
      </c>
      <c r="E3321" t="s">
        <v>9502</v>
      </c>
      <c r="F3321" t="s">
        <v>11511</v>
      </c>
      <c r="G3321" s="2">
        <v>25</v>
      </c>
      <c r="H3321" t="s">
        <v>11512</v>
      </c>
      <c r="I3321">
        <v>0.3</v>
      </c>
      <c r="K3321" s="3">
        <f t="shared" si="52"/>
        <v>0.30000000000000004</v>
      </c>
      <c r="L3321" s="4">
        <v>11</v>
      </c>
      <c r="M3321">
        <v>44</v>
      </c>
      <c r="N3321" s="3">
        <v>0.22320000000000001</v>
      </c>
      <c r="O3321" s="3">
        <v>0.18110000000000001</v>
      </c>
      <c r="P3321" s="4">
        <f>$L3321*IF($J3321="",$I3321,VLOOKUP($J3321,margin_ranges!$E$5:$F$10,2,FALSE))</f>
        <v>3.3</v>
      </c>
      <c r="Q3321">
        <f>SUMIF($C$2:$C$4819,$C3321,$P$2:$P8138)/SUMIF($C$2:$C$4819,$C3321,$L$2:$L$4819)</f>
        <v>0.30000000000000004</v>
      </c>
    </row>
    <row r="3322" spans="1:17" hidden="1" x14ac:dyDescent="0.3">
      <c r="A3322" t="s">
        <v>11502</v>
      </c>
      <c r="B3322" t="s">
        <v>1360</v>
      </c>
      <c r="C3322" t="s">
        <v>2100</v>
      </c>
      <c r="D3322" t="s">
        <v>2101</v>
      </c>
      <c r="E3322" t="s">
        <v>2102</v>
      </c>
      <c r="F3322" t="s">
        <v>11511</v>
      </c>
      <c r="G3322" s="2">
        <v>20.643699999999999</v>
      </c>
      <c r="H3322" t="s">
        <v>11515</v>
      </c>
      <c r="I3322">
        <v>0.3</v>
      </c>
      <c r="K3322" s="3">
        <f t="shared" si="52"/>
        <v>0.3</v>
      </c>
      <c r="L3322" s="4">
        <v>39</v>
      </c>
      <c r="M3322">
        <v>39</v>
      </c>
      <c r="N3322" s="3">
        <v>0.36049999999999999</v>
      </c>
      <c r="O3322" s="3">
        <v>0.36409999999999998</v>
      </c>
      <c r="P3322" s="4">
        <f>$L3322*IF($J3322="",$I3322,VLOOKUP($J3322,margin_ranges!$E$5:$F$10,2,FALSE))</f>
        <v>11.7</v>
      </c>
      <c r="Q3322">
        <f>SUMIF($C$2:$C$4819,$C3322,$P$2:$P8139)/SUMIF($C$2:$C$4819,$C3322,$L$2:$L$4819)</f>
        <v>0.3</v>
      </c>
    </row>
    <row r="3323" spans="1:17" hidden="1" x14ac:dyDescent="0.3">
      <c r="A3323" t="s">
        <v>11502</v>
      </c>
      <c r="B3323" t="s">
        <v>1360</v>
      </c>
      <c r="C3323" t="s">
        <v>2100</v>
      </c>
      <c r="D3323" t="s">
        <v>2103</v>
      </c>
      <c r="E3323" t="s">
        <v>2104</v>
      </c>
      <c r="F3323" t="s">
        <v>11511</v>
      </c>
      <c r="G3323" s="2">
        <v>20.643699999999999</v>
      </c>
      <c r="H3323" t="s">
        <v>11515</v>
      </c>
      <c r="I3323">
        <v>0.3</v>
      </c>
      <c r="K3323" s="3">
        <f t="shared" si="52"/>
        <v>0.3</v>
      </c>
      <c r="L3323" s="4">
        <v>21</v>
      </c>
      <c r="M3323">
        <v>21</v>
      </c>
      <c r="N3323" s="3">
        <v>0.30580000000000002</v>
      </c>
      <c r="O3323" s="3">
        <v>0.36409999999999998</v>
      </c>
      <c r="P3323" s="4">
        <f>$L3323*IF($J3323="",$I3323,VLOOKUP($J3323,margin_ranges!$E$5:$F$10,2,FALSE))</f>
        <v>6.3</v>
      </c>
      <c r="Q3323">
        <f>SUMIF($C$2:$C$4819,$C3323,$P$2:$P8140)/SUMIF($C$2:$C$4819,$C3323,$L$2:$L$4819)</f>
        <v>0.3</v>
      </c>
    </row>
    <row r="3324" spans="1:17" hidden="1" x14ac:dyDescent="0.3">
      <c r="A3324" t="s">
        <v>11502</v>
      </c>
      <c r="B3324" t="s">
        <v>1360</v>
      </c>
      <c r="C3324" t="s">
        <v>2100</v>
      </c>
      <c r="D3324" t="s">
        <v>2105</v>
      </c>
      <c r="E3324" t="s">
        <v>2106</v>
      </c>
      <c r="F3324" t="s">
        <v>11511</v>
      </c>
      <c r="G3324" s="2">
        <v>20.643699999999999</v>
      </c>
      <c r="H3324" t="s">
        <v>11515</v>
      </c>
      <c r="I3324">
        <v>0.3</v>
      </c>
      <c r="K3324" s="3">
        <f t="shared" si="52"/>
        <v>0.3</v>
      </c>
      <c r="L3324" s="4">
        <v>41</v>
      </c>
      <c r="M3324">
        <v>41</v>
      </c>
      <c r="N3324" s="3">
        <v>0.40589999999999998</v>
      </c>
      <c r="O3324" s="3">
        <v>0.36409999999999998</v>
      </c>
      <c r="P3324" s="4">
        <f>$L3324*IF($J3324="",$I3324,VLOOKUP($J3324,margin_ranges!$E$5:$F$10,2,FALSE))</f>
        <v>12.299999999999999</v>
      </c>
      <c r="Q3324">
        <f>SUMIF($C$2:$C$4819,$C3324,$P$2:$P8141)/SUMIF($C$2:$C$4819,$C3324,$L$2:$L$4819)</f>
        <v>0.3</v>
      </c>
    </row>
    <row r="3325" spans="1:17" hidden="1" x14ac:dyDescent="0.3">
      <c r="A3325" t="s">
        <v>11502</v>
      </c>
      <c r="B3325" t="s">
        <v>2455</v>
      </c>
      <c r="C3325" t="s">
        <v>2472</v>
      </c>
      <c r="D3325" t="s">
        <v>2473</v>
      </c>
      <c r="E3325" t="s">
        <v>2474</v>
      </c>
      <c r="F3325" t="s">
        <v>11513</v>
      </c>
      <c r="G3325" s="2">
        <v>29</v>
      </c>
      <c r="H3325" t="s">
        <v>11512</v>
      </c>
      <c r="I3325">
        <v>0.3</v>
      </c>
      <c r="K3325" s="3">
        <f t="shared" si="52"/>
        <v>0.3</v>
      </c>
      <c r="L3325" s="4">
        <v>53</v>
      </c>
      <c r="M3325">
        <v>100</v>
      </c>
      <c r="N3325" s="3">
        <v>6.93E-2</v>
      </c>
      <c r="O3325" s="3">
        <v>6.93E-2</v>
      </c>
      <c r="P3325" s="4">
        <f>$L3325*IF($J3325="",$I3325,VLOOKUP($J3325,margin_ranges!$E$5:$F$10,2,FALSE))</f>
        <v>15.899999999999999</v>
      </c>
      <c r="Q3325">
        <f>SUMIF($C$2:$C$4819,$C3325,$P$2:$P8142)/SUMIF($C$2:$C$4819,$C3325,$L$2:$L$4819)</f>
        <v>0.3</v>
      </c>
    </row>
    <row r="3326" spans="1:17" hidden="1" x14ac:dyDescent="0.3">
      <c r="A3326" t="s">
        <v>11502</v>
      </c>
      <c r="B3326" t="s">
        <v>8150</v>
      </c>
      <c r="C3326" t="s">
        <v>8166</v>
      </c>
      <c r="D3326" t="s">
        <v>8167</v>
      </c>
      <c r="E3326" t="s">
        <v>8168</v>
      </c>
      <c r="F3326" t="s">
        <v>11511</v>
      </c>
      <c r="G3326" s="2">
        <v>31.729600000000001</v>
      </c>
      <c r="H3326" t="s">
        <v>11515</v>
      </c>
      <c r="I3326">
        <v>0.3</v>
      </c>
      <c r="K3326" s="3">
        <f t="shared" si="52"/>
        <v>0.3</v>
      </c>
      <c r="L3326" s="4">
        <v>50</v>
      </c>
      <c r="M3326">
        <v>33</v>
      </c>
      <c r="N3326" s="3">
        <v>0.17829999999999999</v>
      </c>
      <c r="O3326" s="3">
        <v>0.308</v>
      </c>
      <c r="P3326" s="4">
        <f>$L3326*IF($J3326="",$I3326,VLOOKUP($J3326,margin_ranges!$E$5:$F$10,2,FALSE))</f>
        <v>15</v>
      </c>
      <c r="Q3326">
        <f>SUMIF($C$2:$C$4819,$C3326,$P$2:$P8143)/SUMIF($C$2:$C$4819,$C3326,$L$2:$L$4819)</f>
        <v>0.3</v>
      </c>
    </row>
    <row r="3327" spans="1:17" hidden="1" x14ac:dyDescent="0.3">
      <c r="A3327" t="s">
        <v>11502</v>
      </c>
      <c r="B3327" t="s">
        <v>8150</v>
      </c>
      <c r="C3327" t="s">
        <v>8166</v>
      </c>
      <c r="D3327" t="s">
        <v>8169</v>
      </c>
      <c r="E3327" t="s">
        <v>8170</v>
      </c>
      <c r="F3327" t="s">
        <v>11511</v>
      </c>
      <c r="G3327" s="2">
        <v>31.729600000000001</v>
      </c>
      <c r="H3327" t="s">
        <v>11515</v>
      </c>
      <c r="I3327">
        <v>0.3</v>
      </c>
      <c r="K3327" s="3">
        <f t="shared" si="52"/>
        <v>0.3</v>
      </c>
      <c r="L3327" s="4">
        <v>103</v>
      </c>
      <c r="M3327">
        <v>67</v>
      </c>
      <c r="N3327" s="3">
        <v>0.42149999999999999</v>
      </c>
      <c r="O3327" s="3">
        <v>0.308</v>
      </c>
      <c r="P3327" s="4">
        <f>$L3327*IF($J3327="",$I3327,VLOOKUP($J3327,margin_ranges!$E$5:$F$10,2,FALSE))</f>
        <v>30.9</v>
      </c>
      <c r="Q3327">
        <f>SUMIF($C$2:$C$4819,$C3327,$P$2:$P8144)/SUMIF($C$2:$C$4819,$C3327,$L$2:$L$4819)</f>
        <v>0.3</v>
      </c>
    </row>
    <row r="3328" spans="1:17" hidden="1" x14ac:dyDescent="0.3">
      <c r="A3328" t="s">
        <v>11502</v>
      </c>
      <c r="B3328" t="s">
        <v>1360</v>
      </c>
      <c r="C3328" t="s">
        <v>2107</v>
      </c>
      <c r="D3328" t="s">
        <v>2108</v>
      </c>
      <c r="E3328" t="s">
        <v>2109</v>
      </c>
      <c r="F3328" t="s">
        <v>11511</v>
      </c>
      <c r="G3328" s="2">
        <v>29</v>
      </c>
      <c r="H3328" t="s">
        <v>11512</v>
      </c>
      <c r="I3328">
        <v>0.3</v>
      </c>
      <c r="K3328" s="3">
        <f t="shared" si="52"/>
        <v>0.30000000000000004</v>
      </c>
      <c r="L3328" s="4">
        <v>33</v>
      </c>
      <c r="M3328">
        <v>49</v>
      </c>
      <c r="N3328" s="3">
        <v>0.21970000000000001</v>
      </c>
      <c r="O3328" s="3">
        <v>0.20860000000000001</v>
      </c>
      <c r="P3328" s="4">
        <f>$L3328*IF($J3328="",$I3328,VLOOKUP($J3328,margin_ranges!$E$5:$F$10,2,FALSE))</f>
        <v>9.9</v>
      </c>
      <c r="Q3328">
        <f>SUMIF($C$2:$C$4819,$C3328,$P$2:$P8145)/SUMIF($C$2:$C$4819,$C3328,$L$2:$L$4819)</f>
        <v>0.30000000000000004</v>
      </c>
    </row>
    <row r="3329" spans="1:17" hidden="1" x14ac:dyDescent="0.3">
      <c r="A3329" t="s">
        <v>11502</v>
      </c>
      <c r="B3329" t="s">
        <v>1360</v>
      </c>
      <c r="C3329" s="1" t="s">
        <v>2107</v>
      </c>
      <c r="D3329" t="s">
        <v>2110</v>
      </c>
      <c r="E3329" t="s">
        <v>2111</v>
      </c>
      <c r="F3329" t="s">
        <v>11511</v>
      </c>
      <c r="G3329" s="2">
        <v>29</v>
      </c>
      <c r="H3329" t="s">
        <v>11512</v>
      </c>
      <c r="I3329">
        <v>0.3</v>
      </c>
      <c r="K3329" s="3">
        <f t="shared" si="52"/>
        <v>0.30000000000000004</v>
      </c>
      <c r="L3329" s="4">
        <v>34</v>
      </c>
      <c r="M3329">
        <v>51</v>
      </c>
      <c r="N3329" s="3">
        <v>0.1988</v>
      </c>
      <c r="O3329" s="3">
        <v>0.20860000000000001</v>
      </c>
      <c r="P3329" s="4">
        <f>$L3329*IF($J3329="",$I3329,VLOOKUP($J3329,margin_ranges!$E$5:$F$10,2,FALSE))</f>
        <v>10.199999999999999</v>
      </c>
      <c r="Q3329">
        <f>SUMIF($C$2:$C$4819,$C3329,$P$2:$P8146)/SUMIF($C$2:$C$4819,$C3329,$L$2:$L$4819)</f>
        <v>0.30000000000000004</v>
      </c>
    </row>
    <row r="3330" spans="1:17" hidden="1" x14ac:dyDescent="0.3">
      <c r="A3330" t="s">
        <v>11502</v>
      </c>
      <c r="B3330" t="s">
        <v>151</v>
      </c>
      <c r="C3330" t="s">
        <v>501</v>
      </c>
      <c r="D3330" t="s">
        <v>502</v>
      </c>
      <c r="E3330" t="s">
        <v>503</v>
      </c>
      <c r="F3330" t="s">
        <v>11511</v>
      </c>
      <c r="G3330" s="2">
        <v>25</v>
      </c>
      <c r="H3330" t="s">
        <v>11512</v>
      </c>
      <c r="I3330">
        <v>0.3</v>
      </c>
      <c r="K3330" s="3">
        <f t="shared" si="52"/>
        <v>0.3</v>
      </c>
      <c r="L3330" s="4">
        <v>7</v>
      </c>
      <c r="M3330">
        <v>7</v>
      </c>
      <c r="N3330" s="3">
        <v>0.16120000000000001</v>
      </c>
      <c r="O3330" s="3">
        <v>8.5800000000000001E-2</v>
      </c>
      <c r="P3330" s="4">
        <f>$L3330*IF($J3330="",$I3330,VLOOKUP($J3330,margin_ranges!$E$5:$F$10,2,FALSE))</f>
        <v>2.1</v>
      </c>
      <c r="Q3330">
        <f>SUMIF($C$2:$C$4819,$C3330,$P$2:$P8147)/SUMIF($C$2:$C$4819,$C3330,$L$2:$L$4819)</f>
        <v>0.3</v>
      </c>
    </row>
    <row r="3331" spans="1:17" hidden="1" x14ac:dyDescent="0.3">
      <c r="A3331" t="s">
        <v>11502</v>
      </c>
      <c r="B3331" t="s">
        <v>151</v>
      </c>
      <c r="C3331" t="s">
        <v>501</v>
      </c>
      <c r="D3331" t="s">
        <v>504</v>
      </c>
      <c r="E3331" t="s">
        <v>505</v>
      </c>
      <c r="F3331" t="s">
        <v>11511</v>
      </c>
      <c r="G3331" s="2">
        <v>25</v>
      </c>
      <c r="H3331" t="s">
        <v>11512</v>
      </c>
      <c r="I3331">
        <v>0.3</v>
      </c>
      <c r="K3331" s="3">
        <f t="shared" ref="K3331:K3394" si="53">Q3331</f>
        <v>0.3</v>
      </c>
      <c r="L3331" s="4">
        <v>28</v>
      </c>
      <c r="M3331">
        <v>29</v>
      </c>
      <c r="N3331" s="3">
        <v>0.13819999999999999</v>
      </c>
      <c r="O3331" s="3">
        <v>8.5800000000000001E-2</v>
      </c>
      <c r="P3331" s="4">
        <f>$L3331*IF($J3331="",$I3331,VLOOKUP($J3331,margin_ranges!$E$5:$F$10,2,FALSE))</f>
        <v>8.4</v>
      </c>
      <c r="Q3331">
        <f>SUMIF($C$2:$C$4819,$C3331,$P$2:$P8148)/SUMIF($C$2:$C$4819,$C3331,$L$2:$L$4819)</f>
        <v>0.3</v>
      </c>
    </row>
    <row r="3332" spans="1:17" hidden="1" x14ac:dyDescent="0.3">
      <c r="A3332" t="s">
        <v>11502</v>
      </c>
      <c r="B3332" t="s">
        <v>151</v>
      </c>
      <c r="C3332" t="s">
        <v>501</v>
      </c>
      <c r="D3332" t="s">
        <v>506</v>
      </c>
      <c r="E3332" t="s">
        <v>507</v>
      </c>
      <c r="F3332" t="s">
        <v>11511</v>
      </c>
      <c r="G3332" s="2">
        <v>25</v>
      </c>
      <c r="H3332" t="s">
        <v>11512</v>
      </c>
      <c r="I3332">
        <v>0.3</v>
      </c>
      <c r="K3332" s="3">
        <f t="shared" si="53"/>
        <v>0.3</v>
      </c>
      <c r="L3332" s="4">
        <v>9</v>
      </c>
      <c r="M3332">
        <v>10</v>
      </c>
      <c r="N3332" s="3">
        <v>4.07E-2</v>
      </c>
      <c r="O3332" s="3">
        <v>8.5800000000000001E-2</v>
      </c>
      <c r="P3332" s="4">
        <f>$L3332*IF($J3332="",$I3332,VLOOKUP($J3332,margin_ranges!$E$5:$F$10,2,FALSE))</f>
        <v>2.6999999999999997</v>
      </c>
      <c r="Q3332">
        <f>SUMIF($C$2:$C$4819,$C3332,$P$2:$P8149)/SUMIF($C$2:$C$4819,$C3332,$L$2:$L$4819)</f>
        <v>0.3</v>
      </c>
    </row>
    <row r="3333" spans="1:17" hidden="1" x14ac:dyDescent="0.3">
      <c r="A3333" t="s">
        <v>11502</v>
      </c>
      <c r="B3333" t="s">
        <v>151</v>
      </c>
      <c r="C3333" t="s">
        <v>501</v>
      </c>
      <c r="D3333" t="s">
        <v>508</v>
      </c>
      <c r="E3333" t="s">
        <v>509</v>
      </c>
      <c r="F3333" t="s">
        <v>11511</v>
      </c>
      <c r="G3333" s="2">
        <v>25</v>
      </c>
      <c r="H3333" t="s">
        <v>11512</v>
      </c>
      <c r="I3333">
        <v>0.3</v>
      </c>
      <c r="K3333" s="3">
        <f t="shared" si="53"/>
        <v>0.3</v>
      </c>
      <c r="L3333" s="4">
        <v>13</v>
      </c>
      <c r="M3333">
        <v>13</v>
      </c>
      <c r="N3333" s="3">
        <v>4.4499999999999998E-2</v>
      </c>
      <c r="O3333" s="3">
        <v>8.5800000000000001E-2</v>
      </c>
      <c r="P3333" s="4">
        <f>$L3333*IF($J3333="",$I3333,VLOOKUP($J3333,margin_ranges!$E$5:$F$10,2,FALSE))</f>
        <v>3.9</v>
      </c>
      <c r="Q3333">
        <f>SUMIF($C$2:$C$4819,$C3333,$P$2:$P8150)/SUMIF($C$2:$C$4819,$C3333,$L$2:$L$4819)</f>
        <v>0.3</v>
      </c>
    </row>
    <row r="3334" spans="1:17" hidden="1" x14ac:dyDescent="0.3">
      <c r="A3334" t="s">
        <v>11502</v>
      </c>
      <c r="B3334" t="s">
        <v>151</v>
      </c>
      <c r="C3334" t="s">
        <v>501</v>
      </c>
      <c r="D3334" t="s">
        <v>510</v>
      </c>
      <c r="E3334" t="s">
        <v>511</v>
      </c>
      <c r="F3334" t="s">
        <v>11511</v>
      </c>
      <c r="G3334" s="2">
        <v>25</v>
      </c>
      <c r="H3334" t="s">
        <v>11512</v>
      </c>
      <c r="I3334">
        <v>0.3</v>
      </c>
      <c r="K3334" s="3">
        <f t="shared" si="53"/>
        <v>0.3</v>
      </c>
      <c r="L3334" s="4">
        <v>34</v>
      </c>
      <c r="M3334">
        <v>35</v>
      </c>
      <c r="N3334" s="3">
        <v>0.1275</v>
      </c>
      <c r="O3334" s="3">
        <v>8.5800000000000001E-2</v>
      </c>
      <c r="P3334" s="4">
        <f>$L3334*IF($J3334="",$I3334,VLOOKUP($J3334,margin_ranges!$E$5:$F$10,2,FALSE))</f>
        <v>10.199999999999999</v>
      </c>
      <c r="Q3334">
        <f>SUMIF($C$2:$C$4819,$C3334,$P$2:$P8151)/SUMIF($C$2:$C$4819,$C3334,$L$2:$L$4819)</f>
        <v>0.3</v>
      </c>
    </row>
    <row r="3335" spans="1:17" hidden="1" x14ac:dyDescent="0.3">
      <c r="A3335" t="s">
        <v>11502</v>
      </c>
      <c r="B3335" t="s">
        <v>2383</v>
      </c>
      <c r="C3335" t="s">
        <v>2431</v>
      </c>
      <c r="D3335" t="s">
        <v>2432</v>
      </c>
      <c r="E3335" t="s">
        <v>2433</v>
      </c>
      <c r="F3335" t="s">
        <v>11511</v>
      </c>
      <c r="G3335" s="2">
        <v>25</v>
      </c>
      <c r="H3335" t="s">
        <v>11515</v>
      </c>
      <c r="I3335">
        <v>0.3</v>
      </c>
      <c r="K3335" s="3">
        <f t="shared" si="53"/>
        <v>0.3</v>
      </c>
      <c r="L3335" s="4">
        <v>187</v>
      </c>
      <c r="M3335">
        <v>64</v>
      </c>
      <c r="N3335" s="3">
        <v>0.13730000000000001</v>
      </c>
      <c r="O3335" s="3">
        <v>0.11600000000000001</v>
      </c>
      <c r="P3335" s="4">
        <f>$L3335*IF($J3335="",$I3335,VLOOKUP($J3335,margin_ranges!$E$5:$F$10,2,FALSE))</f>
        <v>56.1</v>
      </c>
      <c r="Q3335">
        <f>SUMIF($C$2:$C$4819,$C3335,$P$2:$P8152)/SUMIF($C$2:$C$4819,$C3335,$L$2:$L$4819)</f>
        <v>0.3</v>
      </c>
    </row>
    <row r="3336" spans="1:17" hidden="1" x14ac:dyDescent="0.3">
      <c r="A3336" t="s">
        <v>11502</v>
      </c>
      <c r="B3336" t="s">
        <v>2383</v>
      </c>
      <c r="C3336" t="s">
        <v>2431</v>
      </c>
      <c r="D3336" t="s">
        <v>2434</v>
      </c>
      <c r="E3336" t="s">
        <v>2435</v>
      </c>
      <c r="F3336" t="s">
        <v>11511</v>
      </c>
      <c r="G3336" s="2">
        <v>25</v>
      </c>
      <c r="H3336" t="s">
        <v>11515</v>
      </c>
      <c r="I3336">
        <v>0.3</v>
      </c>
      <c r="K3336" s="3">
        <f t="shared" si="53"/>
        <v>0.3</v>
      </c>
      <c r="L3336" s="4">
        <v>107</v>
      </c>
      <c r="M3336">
        <v>36</v>
      </c>
      <c r="N3336" s="3">
        <v>0.1147</v>
      </c>
      <c r="O3336" s="3">
        <v>0.11600000000000001</v>
      </c>
      <c r="P3336" s="4">
        <f>$L3336*IF($J3336="",$I3336,VLOOKUP($J3336,margin_ranges!$E$5:$F$10,2,FALSE))</f>
        <v>32.1</v>
      </c>
      <c r="Q3336">
        <f>SUMIF($C$2:$C$4819,$C3336,$P$2:$P8153)/SUMIF($C$2:$C$4819,$C3336,$L$2:$L$4819)</f>
        <v>0.3</v>
      </c>
    </row>
    <row r="3337" spans="1:17" hidden="1" x14ac:dyDescent="0.3">
      <c r="A3337" t="s">
        <v>11502</v>
      </c>
      <c r="B3337" t="s">
        <v>151</v>
      </c>
      <c r="C3337" t="s">
        <v>512</v>
      </c>
      <c r="D3337" t="s">
        <v>513</v>
      </c>
      <c r="E3337" t="s">
        <v>514</v>
      </c>
      <c r="F3337" t="s">
        <v>11511</v>
      </c>
      <c r="G3337" s="2">
        <v>26.360900000000001</v>
      </c>
      <c r="H3337" t="s">
        <v>11512</v>
      </c>
      <c r="I3337">
        <v>0.3</v>
      </c>
      <c r="K3337" s="3">
        <f t="shared" si="53"/>
        <v>0.3</v>
      </c>
      <c r="L3337" s="4">
        <v>15</v>
      </c>
      <c r="M3337">
        <v>18</v>
      </c>
      <c r="N3337" s="3">
        <v>7.1900000000000006E-2</v>
      </c>
      <c r="O3337" s="3">
        <v>7.7200000000000005E-2</v>
      </c>
      <c r="P3337" s="4">
        <f>$L3337*IF($J3337="",$I3337,VLOOKUP($J3337,margin_ranges!$E$5:$F$10,2,FALSE))</f>
        <v>4.5</v>
      </c>
      <c r="Q3337">
        <f>SUMIF($C$2:$C$4819,$C3337,$P$2:$P8154)/SUMIF($C$2:$C$4819,$C3337,$L$2:$L$4819)</f>
        <v>0.3</v>
      </c>
    </row>
    <row r="3338" spans="1:17" hidden="1" x14ac:dyDescent="0.3">
      <c r="A3338" t="s">
        <v>11502</v>
      </c>
      <c r="B3338" t="s">
        <v>151</v>
      </c>
      <c r="C3338" t="s">
        <v>512</v>
      </c>
      <c r="D3338" t="s">
        <v>515</v>
      </c>
      <c r="E3338" t="s">
        <v>516</v>
      </c>
      <c r="F3338" t="s">
        <v>11511</v>
      </c>
      <c r="G3338" s="2">
        <v>26.360900000000001</v>
      </c>
      <c r="H3338" t="s">
        <v>11512</v>
      </c>
      <c r="I3338">
        <v>0.3</v>
      </c>
      <c r="K3338" s="3">
        <f t="shared" si="53"/>
        <v>0.3</v>
      </c>
      <c r="L3338" s="4">
        <v>69</v>
      </c>
      <c r="M3338">
        <v>82</v>
      </c>
      <c r="N3338" s="3">
        <v>7.8700000000000006E-2</v>
      </c>
      <c r="O3338" s="3">
        <v>7.7200000000000005E-2</v>
      </c>
      <c r="P3338" s="4">
        <f>$L3338*IF($J3338="",$I3338,VLOOKUP($J3338,margin_ranges!$E$5:$F$10,2,FALSE))</f>
        <v>20.7</v>
      </c>
      <c r="Q3338">
        <f>SUMIF($C$2:$C$4819,$C3338,$P$2:$P8155)/SUMIF($C$2:$C$4819,$C3338,$L$2:$L$4819)</f>
        <v>0.3</v>
      </c>
    </row>
    <row r="3339" spans="1:17" hidden="1" x14ac:dyDescent="0.3">
      <c r="A3339" t="s">
        <v>11502</v>
      </c>
      <c r="B3339" t="s">
        <v>8863</v>
      </c>
      <c r="C3339" t="s">
        <v>8863</v>
      </c>
      <c r="D3339" t="s">
        <v>8867</v>
      </c>
      <c r="E3339" t="s">
        <v>8868</v>
      </c>
      <c r="F3339" t="s">
        <v>11511</v>
      </c>
      <c r="G3339" s="2">
        <v>31.8095</v>
      </c>
      <c r="H3339" t="s">
        <v>11512</v>
      </c>
      <c r="I3339">
        <v>0.3</v>
      </c>
      <c r="K3339" s="3">
        <f t="shared" si="53"/>
        <v>0.3</v>
      </c>
      <c r="L3339" s="4">
        <v>246</v>
      </c>
      <c r="M3339">
        <v>35</v>
      </c>
      <c r="N3339" s="3">
        <v>0.33979999999999999</v>
      </c>
      <c r="O3339" s="3">
        <v>0.19850000000000001</v>
      </c>
      <c r="P3339" s="4">
        <f>$L3339*IF($J3339="",$I3339,VLOOKUP($J3339,margin_ranges!$E$5:$F$10,2,FALSE))</f>
        <v>73.8</v>
      </c>
      <c r="Q3339">
        <f>SUMIF($C$2:$C$4819,$C3339,$P$2:$P8156)/SUMIF($C$2:$C$4819,$C3339,$L$2:$L$4819)</f>
        <v>0.3</v>
      </c>
    </row>
    <row r="3340" spans="1:17" hidden="1" x14ac:dyDescent="0.3">
      <c r="A3340" t="s">
        <v>11502</v>
      </c>
      <c r="B3340" t="s">
        <v>8863</v>
      </c>
      <c r="C3340" t="s">
        <v>8863</v>
      </c>
      <c r="D3340" t="s">
        <v>8869</v>
      </c>
      <c r="E3340" t="s">
        <v>8870</v>
      </c>
      <c r="F3340" t="s">
        <v>11511</v>
      </c>
      <c r="G3340" s="2">
        <v>31.8095</v>
      </c>
      <c r="H3340" t="s">
        <v>11512</v>
      </c>
      <c r="I3340">
        <v>0.3</v>
      </c>
      <c r="K3340" s="3">
        <f t="shared" si="53"/>
        <v>0.3</v>
      </c>
      <c r="L3340" s="4">
        <v>153</v>
      </c>
      <c r="M3340">
        <v>22</v>
      </c>
      <c r="N3340" s="3">
        <v>0.10920000000000001</v>
      </c>
      <c r="O3340" s="3">
        <v>0.19850000000000001</v>
      </c>
      <c r="P3340" s="4">
        <f>$L3340*IF($J3340="",$I3340,VLOOKUP($J3340,margin_ranges!$E$5:$F$10,2,FALSE))</f>
        <v>45.9</v>
      </c>
      <c r="Q3340">
        <f>SUMIF($C$2:$C$4819,$C3340,$P$2:$P8157)/SUMIF($C$2:$C$4819,$C3340,$L$2:$L$4819)</f>
        <v>0.3</v>
      </c>
    </row>
    <row r="3341" spans="1:17" hidden="1" x14ac:dyDescent="0.3">
      <c r="A3341" t="s">
        <v>11502</v>
      </c>
      <c r="B3341" t="s">
        <v>8863</v>
      </c>
      <c r="C3341" t="s">
        <v>8863</v>
      </c>
      <c r="D3341" t="s">
        <v>8871</v>
      </c>
      <c r="E3341" t="s">
        <v>8872</v>
      </c>
      <c r="F3341" t="s">
        <v>11511</v>
      </c>
      <c r="G3341" s="2">
        <v>31.8095</v>
      </c>
      <c r="H3341" t="s">
        <v>11512</v>
      </c>
      <c r="I3341">
        <v>0.3</v>
      </c>
      <c r="K3341" s="3">
        <f t="shared" si="53"/>
        <v>0.3</v>
      </c>
      <c r="L3341" s="4">
        <v>150</v>
      </c>
      <c r="M3341">
        <v>21</v>
      </c>
      <c r="N3341" s="3">
        <v>0.20180000000000001</v>
      </c>
      <c r="O3341" s="3">
        <v>0.19850000000000001</v>
      </c>
      <c r="P3341" s="4">
        <f>$L3341*IF($J3341="",$I3341,VLOOKUP($J3341,margin_ranges!$E$5:$F$10,2,FALSE))</f>
        <v>45</v>
      </c>
      <c r="Q3341">
        <f>SUMIF($C$2:$C$4819,$C3341,$P$2:$P8158)/SUMIF($C$2:$C$4819,$C3341,$L$2:$L$4819)</f>
        <v>0.3</v>
      </c>
    </row>
    <row r="3342" spans="1:17" hidden="1" x14ac:dyDescent="0.3">
      <c r="A3342" t="s">
        <v>11502</v>
      </c>
      <c r="B3342" t="s">
        <v>8863</v>
      </c>
      <c r="C3342" t="s">
        <v>8863</v>
      </c>
      <c r="D3342" t="s">
        <v>8873</v>
      </c>
      <c r="E3342" t="s">
        <v>8874</v>
      </c>
      <c r="F3342" t="s">
        <v>11511</v>
      </c>
      <c r="G3342" s="2">
        <v>31.8095</v>
      </c>
      <c r="H3342" t="s">
        <v>11512</v>
      </c>
      <c r="I3342">
        <v>0.3</v>
      </c>
      <c r="K3342" s="3">
        <f t="shared" si="53"/>
        <v>0.3</v>
      </c>
      <c r="L3342" s="4">
        <v>156</v>
      </c>
      <c r="M3342">
        <v>22</v>
      </c>
      <c r="N3342" s="3">
        <v>0.14280000000000001</v>
      </c>
      <c r="O3342" s="3">
        <v>0.19850000000000001</v>
      </c>
      <c r="P3342" s="4">
        <f>$L3342*IF($J3342="",$I3342,VLOOKUP($J3342,margin_ranges!$E$5:$F$10,2,FALSE))</f>
        <v>46.8</v>
      </c>
      <c r="Q3342">
        <f>SUMIF($C$2:$C$4819,$C3342,$P$2:$P8159)/SUMIF($C$2:$C$4819,$C3342,$L$2:$L$4819)</f>
        <v>0.3</v>
      </c>
    </row>
    <row r="3343" spans="1:17" hidden="1" x14ac:dyDescent="0.3">
      <c r="A3343" t="s">
        <v>11502</v>
      </c>
      <c r="B3343" t="s">
        <v>1319</v>
      </c>
      <c r="C3343" t="s">
        <v>1340</v>
      </c>
      <c r="D3343" t="s">
        <v>1341</v>
      </c>
      <c r="E3343" t="s">
        <v>1342</v>
      </c>
      <c r="F3343" t="s">
        <v>11511</v>
      </c>
      <c r="G3343" s="2">
        <v>30</v>
      </c>
      <c r="H3343" t="s">
        <v>11515</v>
      </c>
      <c r="I3343">
        <v>0.3</v>
      </c>
      <c r="K3343" s="3">
        <f t="shared" si="53"/>
        <v>0.29999999999999993</v>
      </c>
      <c r="L3343" s="4">
        <v>59</v>
      </c>
      <c r="M3343">
        <v>52</v>
      </c>
      <c r="N3343" s="3">
        <v>0.1114</v>
      </c>
      <c r="O3343" s="3">
        <v>0.1069</v>
      </c>
      <c r="P3343" s="4">
        <f>$L3343*IF($J3343="",$I3343,VLOOKUP($J3343,margin_ranges!$E$5:$F$10,2,FALSE))</f>
        <v>17.7</v>
      </c>
      <c r="Q3343">
        <f>SUMIF($C$2:$C$4819,$C3343,$P$2:$P8160)/SUMIF($C$2:$C$4819,$C3343,$L$2:$L$4819)</f>
        <v>0.29999999999999993</v>
      </c>
    </row>
    <row r="3344" spans="1:17" hidden="1" x14ac:dyDescent="0.3">
      <c r="A3344" t="s">
        <v>11502</v>
      </c>
      <c r="B3344" t="s">
        <v>1319</v>
      </c>
      <c r="C3344" t="s">
        <v>1340</v>
      </c>
      <c r="D3344" t="s">
        <v>1343</v>
      </c>
      <c r="E3344" t="s">
        <v>1344</v>
      </c>
      <c r="F3344" t="s">
        <v>11511</v>
      </c>
      <c r="G3344" s="2">
        <v>30</v>
      </c>
      <c r="H3344" t="s">
        <v>11515</v>
      </c>
      <c r="I3344">
        <v>0.3</v>
      </c>
      <c r="K3344" s="3">
        <f t="shared" si="53"/>
        <v>0.29999999999999993</v>
      </c>
      <c r="L3344" s="4">
        <v>53</v>
      </c>
      <c r="M3344">
        <v>48</v>
      </c>
      <c r="N3344" s="3">
        <v>0.1018</v>
      </c>
      <c r="O3344" s="3">
        <v>0.1069</v>
      </c>
      <c r="P3344" s="4">
        <f>$L3344*IF($J3344="",$I3344,VLOOKUP($J3344,margin_ranges!$E$5:$F$10,2,FALSE))</f>
        <v>15.899999999999999</v>
      </c>
      <c r="Q3344">
        <f>SUMIF($C$2:$C$4819,$C3344,$P$2:$P8161)/SUMIF($C$2:$C$4819,$C3344,$L$2:$L$4819)</f>
        <v>0.29999999999999993</v>
      </c>
    </row>
    <row r="3345" spans="1:17" hidden="1" x14ac:dyDescent="0.3">
      <c r="A3345" t="s">
        <v>11502</v>
      </c>
      <c r="B3345" t="s">
        <v>3444</v>
      </c>
      <c r="C3345" t="s">
        <v>3509</v>
      </c>
      <c r="D3345" t="s">
        <v>3510</v>
      </c>
      <c r="E3345" t="s">
        <v>3511</v>
      </c>
      <c r="F3345" t="s">
        <v>11511</v>
      </c>
      <c r="G3345" s="2">
        <v>34</v>
      </c>
      <c r="H3345" t="s">
        <v>11512</v>
      </c>
      <c r="I3345">
        <v>0.3</v>
      </c>
      <c r="K3345" s="3">
        <f t="shared" si="53"/>
        <v>0.3</v>
      </c>
      <c r="L3345" s="4">
        <v>47</v>
      </c>
      <c r="M3345">
        <v>100</v>
      </c>
      <c r="N3345" s="3">
        <v>0.22509999999999999</v>
      </c>
      <c r="O3345" s="3">
        <v>0.22509999999999999</v>
      </c>
      <c r="P3345" s="4">
        <f>$L3345*IF($J3345="",$I3345,VLOOKUP($J3345,margin_ranges!$E$5:$F$10,2,FALSE))</f>
        <v>14.1</v>
      </c>
      <c r="Q3345">
        <f>SUMIF($C$2:$C$4819,$C3345,$P$2:$P8162)/SUMIF($C$2:$C$4819,$C3345,$L$2:$L$4819)</f>
        <v>0.3</v>
      </c>
    </row>
    <row r="3346" spans="1:17" hidden="1" x14ac:dyDescent="0.3">
      <c r="A3346" t="s">
        <v>11502</v>
      </c>
      <c r="B3346" t="s">
        <v>8875</v>
      </c>
      <c r="C3346" t="s">
        <v>8876</v>
      </c>
      <c r="D3346" t="s">
        <v>8877</v>
      </c>
      <c r="E3346" t="s">
        <v>8878</v>
      </c>
      <c r="F3346" t="s">
        <v>11511</v>
      </c>
      <c r="G3346" s="2">
        <v>25.537400000000002</v>
      </c>
      <c r="H3346" t="s">
        <v>11516</v>
      </c>
      <c r="I3346">
        <v>0.43</v>
      </c>
      <c r="K3346" s="3">
        <f t="shared" si="53"/>
        <v>0.32490549828178694</v>
      </c>
      <c r="L3346" s="4">
        <v>223</v>
      </c>
      <c r="M3346">
        <v>19</v>
      </c>
      <c r="N3346" s="3">
        <v>0.12809999999999999</v>
      </c>
      <c r="O3346" s="3">
        <v>0.14349999999999999</v>
      </c>
      <c r="P3346" s="4">
        <f>$L3346*IF($J3346="",$I3346,VLOOKUP($J3346,margin_ranges!$E$5:$F$10,2,FALSE))</f>
        <v>95.89</v>
      </c>
      <c r="Q3346">
        <f>SUMIF($C$2:$C$4819,$C3346,$P$2:$P8163)/SUMIF($C$2:$C$4819,$C3346,$L$2:$L$4819)</f>
        <v>0.32490549828178694</v>
      </c>
    </row>
    <row r="3347" spans="1:17" hidden="1" x14ac:dyDescent="0.3">
      <c r="A3347" t="s">
        <v>11502</v>
      </c>
      <c r="B3347" t="s">
        <v>8875</v>
      </c>
      <c r="C3347" t="s">
        <v>8876</v>
      </c>
      <c r="D3347" t="s">
        <v>8879</v>
      </c>
      <c r="E3347" t="s">
        <v>8880</v>
      </c>
      <c r="F3347" t="s">
        <v>11511</v>
      </c>
      <c r="G3347" s="2">
        <v>25.537400000000002</v>
      </c>
      <c r="H3347" t="s">
        <v>11515</v>
      </c>
      <c r="I3347">
        <v>0.3</v>
      </c>
      <c r="K3347" s="3">
        <f t="shared" si="53"/>
        <v>0.32490549828178694</v>
      </c>
      <c r="L3347" s="4">
        <v>10</v>
      </c>
      <c r="M3347">
        <v>1</v>
      </c>
      <c r="N3347" s="3">
        <v>0.13689999999999999</v>
      </c>
      <c r="O3347" s="3">
        <v>0.14349999999999999</v>
      </c>
      <c r="P3347" s="4">
        <f>$L3347*IF($J3347="",$I3347,VLOOKUP($J3347,margin_ranges!$E$5:$F$10,2,FALSE))</f>
        <v>3</v>
      </c>
      <c r="Q3347">
        <f>SUMIF($C$2:$C$4819,$C3347,$P$2:$P8164)/SUMIF($C$2:$C$4819,$C3347,$L$2:$L$4819)</f>
        <v>0.32490549828178694</v>
      </c>
    </row>
    <row r="3348" spans="1:17" hidden="1" x14ac:dyDescent="0.3">
      <c r="A3348" t="s">
        <v>11502</v>
      </c>
      <c r="B3348" t="s">
        <v>8875</v>
      </c>
      <c r="C3348" t="s">
        <v>8876</v>
      </c>
      <c r="D3348" t="s">
        <v>8881</v>
      </c>
      <c r="E3348" t="s">
        <v>8882</v>
      </c>
      <c r="F3348" t="s">
        <v>11513</v>
      </c>
      <c r="G3348" s="2">
        <v>25.537400000000002</v>
      </c>
      <c r="H3348" t="s">
        <v>11512</v>
      </c>
      <c r="I3348">
        <v>0.3</v>
      </c>
      <c r="K3348" s="3">
        <f t="shared" si="53"/>
        <v>0.32490549828178694</v>
      </c>
      <c r="L3348" s="4">
        <v>625</v>
      </c>
      <c r="M3348">
        <v>54</v>
      </c>
      <c r="N3348" s="3">
        <v>0.12640000000000001</v>
      </c>
      <c r="O3348" s="3">
        <v>0.14349999999999999</v>
      </c>
      <c r="P3348" s="4">
        <f>$L3348*IF($J3348="",$I3348,VLOOKUP($J3348,margin_ranges!$E$5:$F$10,2,FALSE))</f>
        <v>187.5</v>
      </c>
      <c r="Q3348">
        <f>SUMIF($C$2:$C$4819,$C3348,$P$2:$P8165)/SUMIF($C$2:$C$4819,$C3348,$L$2:$L$4819)</f>
        <v>0.32490549828178694</v>
      </c>
    </row>
    <row r="3349" spans="1:17" hidden="1" x14ac:dyDescent="0.3">
      <c r="A3349" t="s">
        <v>11502</v>
      </c>
      <c r="B3349" t="s">
        <v>8875</v>
      </c>
      <c r="C3349" t="s">
        <v>8876</v>
      </c>
      <c r="D3349" t="s">
        <v>8883</v>
      </c>
      <c r="E3349" t="s">
        <v>8884</v>
      </c>
      <c r="F3349" t="s">
        <v>11511</v>
      </c>
      <c r="G3349" s="2">
        <v>25.537400000000002</v>
      </c>
      <c r="H3349" t="s">
        <v>11515</v>
      </c>
      <c r="I3349">
        <v>0.3</v>
      </c>
      <c r="K3349" s="3">
        <f t="shared" si="53"/>
        <v>0.32490549828178694</v>
      </c>
      <c r="L3349" s="4">
        <v>306</v>
      </c>
      <c r="M3349">
        <v>26</v>
      </c>
      <c r="N3349" s="3">
        <v>0.22839999999999999</v>
      </c>
      <c r="O3349" s="3">
        <v>0.14349999999999999</v>
      </c>
      <c r="P3349" s="4">
        <f>$L3349*IF($J3349="",$I3349,VLOOKUP($J3349,margin_ranges!$E$5:$F$10,2,FALSE))</f>
        <v>91.8</v>
      </c>
      <c r="Q3349">
        <f>SUMIF($C$2:$C$4819,$C3349,$P$2:$P8166)/SUMIF($C$2:$C$4819,$C3349,$L$2:$L$4819)</f>
        <v>0.32490549828178694</v>
      </c>
    </row>
    <row r="3350" spans="1:17" hidden="1" x14ac:dyDescent="0.3">
      <c r="A3350" t="s">
        <v>11502</v>
      </c>
      <c r="B3350" t="s">
        <v>5907</v>
      </c>
      <c r="C3350" t="s">
        <v>6181</v>
      </c>
      <c r="D3350" t="s">
        <v>6182</v>
      </c>
      <c r="E3350" t="s">
        <v>6183</v>
      </c>
      <c r="F3350" t="s">
        <v>11513</v>
      </c>
      <c r="G3350" s="2">
        <v>27.764900000000001</v>
      </c>
      <c r="H3350" t="s">
        <v>11512</v>
      </c>
      <c r="I3350">
        <v>0.3</v>
      </c>
      <c r="K3350" s="3">
        <f t="shared" si="53"/>
        <v>0.3</v>
      </c>
      <c r="L3350" s="4">
        <v>16</v>
      </c>
      <c r="M3350">
        <v>36</v>
      </c>
      <c r="N3350" s="3">
        <v>1.3299999999999999E-2</v>
      </c>
      <c r="O3350" s="3">
        <v>2.5100000000000001E-2</v>
      </c>
      <c r="P3350" s="4">
        <f>$L3350*IF($J3350="",$I3350,VLOOKUP($J3350,margin_ranges!$E$5:$F$10,2,FALSE))</f>
        <v>4.8</v>
      </c>
      <c r="Q3350">
        <f>SUMIF($C$2:$C$4819,$C3350,$P$2:$P8167)/SUMIF($C$2:$C$4819,$C3350,$L$2:$L$4819)</f>
        <v>0.3</v>
      </c>
    </row>
    <row r="3351" spans="1:17" hidden="1" x14ac:dyDescent="0.3">
      <c r="A3351" t="s">
        <v>11502</v>
      </c>
      <c r="B3351" t="s">
        <v>5907</v>
      </c>
      <c r="C3351" t="s">
        <v>6181</v>
      </c>
      <c r="D3351" t="s">
        <v>6184</v>
      </c>
      <c r="E3351" t="s">
        <v>6185</v>
      </c>
      <c r="F3351" t="s">
        <v>11511</v>
      </c>
      <c r="G3351" s="2">
        <v>27.764900000000001</v>
      </c>
      <c r="H3351" t="s">
        <v>11512</v>
      </c>
      <c r="I3351">
        <v>0.3</v>
      </c>
      <c r="K3351" s="3">
        <f t="shared" si="53"/>
        <v>0.3</v>
      </c>
      <c r="L3351" s="4">
        <v>14</v>
      </c>
      <c r="M3351">
        <v>33</v>
      </c>
      <c r="N3351" s="3">
        <v>6.0100000000000001E-2</v>
      </c>
      <c r="O3351" s="3">
        <v>2.5100000000000001E-2</v>
      </c>
      <c r="P3351" s="4">
        <f>$L3351*IF($J3351="",$I3351,VLOOKUP($J3351,margin_ranges!$E$5:$F$10,2,FALSE))</f>
        <v>4.2</v>
      </c>
      <c r="Q3351">
        <f>SUMIF($C$2:$C$4819,$C3351,$P$2:$P8168)/SUMIF($C$2:$C$4819,$C3351,$L$2:$L$4819)</f>
        <v>0.3</v>
      </c>
    </row>
    <row r="3352" spans="1:17" hidden="1" x14ac:dyDescent="0.3">
      <c r="A3352" t="s">
        <v>11502</v>
      </c>
      <c r="B3352" t="s">
        <v>5907</v>
      </c>
      <c r="C3352" t="s">
        <v>6181</v>
      </c>
      <c r="D3352" t="s">
        <v>6186</v>
      </c>
      <c r="E3352" t="s">
        <v>6187</v>
      </c>
      <c r="F3352" t="s">
        <v>11511</v>
      </c>
      <c r="G3352" s="2">
        <v>27.764900000000001</v>
      </c>
      <c r="H3352" t="s">
        <v>11512</v>
      </c>
      <c r="I3352">
        <v>0.3</v>
      </c>
      <c r="K3352" s="3">
        <f t="shared" si="53"/>
        <v>0.3</v>
      </c>
      <c r="L3352" s="4">
        <v>8</v>
      </c>
      <c r="M3352">
        <v>18</v>
      </c>
      <c r="N3352" s="3">
        <v>4.5100000000000001E-2</v>
      </c>
      <c r="O3352" s="3">
        <v>2.5100000000000001E-2</v>
      </c>
      <c r="P3352" s="4">
        <f>$L3352*IF($J3352="",$I3352,VLOOKUP($J3352,margin_ranges!$E$5:$F$10,2,FALSE))</f>
        <v>2.4</v>
      </c>
      <c r="Q3352">
        <f>SUMIF($C$2:$C$4819,$C3352,$P$2:$P8169)/SUMIF($C$2:$C$4819,$C3352,$L$2:$L$4819)</f>
        <v>0.3</v>
      </c>
    </row>
    <row r="3353" spans="1:17" hidden="1" x14ac:dyDescent="0.3">
      <c r="A3353" t="s">
        <v>11502</v>
      </c>
      <c r="B3353" t="s">
        <v>8930</v>
      </c>
      <c r="C3353" t="s">
        <v>8931</v>
      </c>
      <c r="D3353" t="s">
        <v>8932</v>
      </c>
      <c r="E3353" t="s">
        <v>8933</v>
      </c>
      <c r="F3353" t="s">
        <v>11513</v>
      </c>
      <c r="G3353" s="2">
        <v>34</v>
      </c>
      <c r="H3353" t="s">
        <v>11512</v>
      </c>
      <c r="I3353">
        <v>0.3</v>
      </c>
      <c r="K3353" s="3">
        <f t="shared" si="53"/>
        <v>0.3</v>
      </c>
      <c r="L3353" s="4">
        <v>329</v>
      </c>
      <c r="M3353">
        <v>48</v>
      </c>
      <c r="N3353" s="3">
        <v>0.34760000000000002</v>
      </c>
      <c r="O3353" s="3">
        <v>0.32219999999999999</v>
      </c>
      <c r="P3353" s="4">
        <f>$L3353*IF($J3353="",$I3353,VLOOKUP($J3353,margin_ranges!$E$5:$F$10,2,FALSE))</f>
        <v>98.7</v>
      </c>
      <c r="Q3353">
        <f>SUMIF($C$2:$C$4819,$C3353,$P$2:$P8170)/SUMIF($C$2:$C$4819,$C3353,$L$2:$L$4819)</f>
        <v>0.3</v>
      </c>
    </row>
    <row r="3354" spans="1:17" hidden="1" x14ac:dyDescent="0.3">
      <c r="A3354" t="s">
        <v>11502</v>
      </c>
      <c r="B3354" t="s">
        <v>8930</v>
      </c>
      <c r="C3354" t="s">
        <v>8931</v>
      </c>
      <c r="D3354" t="s">
        <v>8934</v>
      </c>
      <c r="E3354" t="s">
        <v>8935</v>
      </c>
      <c r="F3354" t="s">
        <v>11513</v>
      </c>
      <c r="G3354" s="2">
        <v>34</v>
      </c>
      <c r="H3354" t="s">
        <v>11512</v>
      </c>
      <c r="I3354">
        <v>0.3</v>
      </c>
      <c r="K3354" s="3">
        <f t="shared" si="53"/>
        <v>0.3</v>
      </c>
      <c r="L3354" s="4">
        <v>354</v>
      </c>
      <c r="M3354">
        <v>52</v>
      </c>
      <c r="N3354" s="3">
        <v>0.30270000000000002</v>
      </c>
      <c r="O3354" s="3">
        <v>0.32219999999999999</v>
      </c>
      <c r="P3354" s="4">
        <f>$L3354*IF($J3354="",$I3354,VLOOKUP($J3354,margin_ranges!$E$5:$F$10,2,FALSE))</f>
        <v>106.2</v>
      </c>
      <c r="Q3354">
        <f>SUMIF($C$2:$C$4819,$C3354,$P$2:$P8171)/SUMIF($C$2:$C$4819,$C3354,$L$2:$L$4819)</f>
        <v>0.3</v>
      </c>
    </row>
    <row r="3355" spans="1:17" hidden="1" x14ac:dyDescent="0.3">
      <c r="A3355" t="s">
        <v>11502</v>
      </c>
      <c r="B3355" t="s">
        <v>8936</v>
      </c>
      <c r="C3355" t="s">
        <v>8937</v>
      </c>
      <c r="D3355" t="s">
        <v>8938</v>
      </c>
      <c r="E3355" t="s">
        <v>8939</v>
      </c>
      <c r="F3355" t="s">
        <v>11513</v>
      </c>
      <c r="G3355" s="2">
        <v>10</v>
      </c>
      <c r="H3355" t="s">
        <v>11517</v>
      </c>
      <c r="I3355">
        <v>0.2</v>
      </c>
      <c r="K3355" s="3">
        <f t="shared" si="53"/>
        <v>0.2</v>
      </c>
      <c r="L3355" s="4">
        <v>590</v>
      </c>
      <c r="M3355">
        <v>99</v>
      </c>
      <c r="N3355" s="3">
        <v>8.5999999999999993E-2</v>
      </c>
      <c r="O3355" s="3">
        <v>8.1799999999999998E-2</v>
      </c>
      <c r="P3355" s="4">
        <f>$L3355*IF($J3355="",$I3355,VLOOKUP($J3355,margin_ranges!$E$5:$F$10,2,FALSE))</f>
        <v>118</v>
      </c>
      <c r="Q3355">
        <f>SUMIF($C$2:$C$4819,$C3355,$P$2:$P8172)/SUMIF($C$2:$C$4819,$C3355,$L$2:$L$4819)</f>
        <v>0.2</v>
      </c>
    </row>
    <row r="3356" spans="1:17" hidden="1" x14ac:dyDescent="0.3">
      <c r="A3356" t="s">
        <v>11502</v>
      </c>
      <c r="B3356" t="s">
        <v>3693</v>
      </c>
      <c r="C3356" t="s">
        <v>3853</v>
      </c>
      <c r="D3356" t="s">
        <v>3854</v>
      </c>
      <c r="E3356" t="s">
        <v>3855</v>
      </c>
      <c r="F3356" t="s">
        <v>11511</v>
      </c>
      <c r="G3356" s="2">
        <v>28.8187</v>
      </c>
      <c r="H3356" t="s">
        <v>11515</v>
      </c>
      <c r="I3356">
        <v>0.3</v>
      </c>
      <c r="K3356" s="3">
        <f t="shared" si="53"/>
        <v>0.3</v>
      </c>
      <c r="L3356" s="4">
        <v>112</v>
      </c>
      <c r="M3356">
        <v>50</v>
      </c>
      <c r="N3356" s="3">
        <v>0.27950000000000003</v>
      </c>
      <c r="O3356" s="3">
        <v>0.25890000000000002</v>
      </c>
      <c r="P3356" s="4">
        <f>$L3356*IF($J3356="",$I3356,VLOOKUP($J3356,margin_ranges!$E$5:$F$10,2,FALSE))</f>
        <v>33.6</v>
      </c>
      <c r="Q3356">
        <f>SUMIF($C$2:$C$4819,$C3356,$P$2:$P8173)/SUMIF($C$2:$C$4819,$C3356,$L$2:$L$4819)</f>
        <v>0.3</v>
      </c>
    </row>
    <row r="3357" spans="1:17" hidden="1" x14ac:dyDescent="0.3">
      <c r="A3357" t="s">
        <v>11502</v>
      </c>
      <c r="B3357" t="s">
        <v>3693</v>
      </c>
      <c r="C3357" t="s">
        <v>3853</v>
      </c>
      <c r="D3357" t="s">
        <v>3856</v>
      </c>
      <c r="E3357" t="s">
        <v>3857</v>
      </c>
      <c r="F3357" t="s">
        <v>11511</v>
      </c>
      <c r="G3357" s="2">
        <v>28.8187</v>
      </c>
      <c r="H3357" t="s">
        <v>11515</v>
      </c>
      <c r="I3357">
        <v>0.3</v>
      </c>
      <c r="K3357" s="3">
        <f t="shared" si="53"/>
        <v>0.3</v>
      </c>
      <c r="L3357" s="4">
        <v>102</v>
      </c>
      <c r="M3357">
        <v>46</v>
      </c>
      <c r="N3357" s="3">
        <v>0.28549999999999998</v>
      </c>
      <c r="O3357" s="3">
        <v>0.25890000000000002</v>
      </c>
      <c r="P3357" s="4">
        <f>$L3357*IF($J3357="",$I3357,VLOOKUP($J3357,margin_ranges!$E$5:$F$10,2,FALSE))</f>
        <v>30.599999999999998</v>
      </c>
      <c r="Q3357">
        <f>SUMIF($C$2:$C$4819,$C3357,$P$2:$P8174)/SUMIF($C$2:$C$4819,$C3357,$L$2:$L$4819)</f>
        <v>0.3</v>
      </c>
    </row>
    <row r="3358" spans="1:17" hidden="1" x14ac:dyDescent="0.3">
      <c r="A3358" t="s">
        <v>11502</v>
      </c>
      <c r="B3358" t="s">
        <v>5007</v>
      </c>
      <c r="C3358" t="s">
        <v>5092</v>
      </c>
      <c r="D3358" t="s">
        <v>5093</v>
      </c>
      <c r="E3358" t="s">
        <v>5094</v>
      </c>
      <c r="F3358" t="s">
        <v>11513</v>
      </c>
      <c r="G3358" s="2">
        <v>14.5481</v>
      </c>
      <c r="H3358" t="s">
        <v>11512</v>
      </c>
      <c r="I3358">
        <v>0.3</v>
      </c>
      <c r="K3358" s="3">
        <f t="shared" si="53"/>
        <v>0.3</v>
      </c>
      <c r="L3358" s="4">
        <v>452</v>
      </c>
      <c r="M3358">
        <v>45</v>
      </c>
      <c r="N3358" s="3">
        <v>0.14630000000000001</v>
      </c>
      <c r="O3358" s="3">
        <v>0.15049999999999999</v>
      </c>
      <c r="P3358" s="4">
        <f>$L3358*IF($J3358="",$I3358,VLOOKUP($J3358,margin_ranges!$E$5:$F$10,2,FALSE))</f>
        <v>135.6</v>
      </c>
      <c r="Q3358">
        <f>SUMIF($C$2:$C$4819,$C3358,$P$2:$P8175)/SUMIF($C$2:$C$4819,$C3358,$L$2:$L$4819)</f>
        <v>0.3</v>
      </c>
    </row>
    <row r="3359" spans="1:17" hidden="1" x14ac:dyDescent="0.3">
      <c r="A3359" t="s">
        <v>11502</v>
      </c>
      <c r="B3359" t="s">
        <v>5007</v>
      </c>
      <c r="C3359" t="s">
        <v>5092</v>
      </c>
      <c r="D3359" t="s">
        <v>5095</v>
      </c>
      <c r="E3359" t="s">
        <v>5096</v>
      </c>
      <c r="F3359" t="s">
        <v>11513</v>
      </c>
      <c r="G3359" s="2">
        <v>14.5481</v>
      </c>
      <c r="H3359" t="s">
        <v>11512</v>
      </c>
      <c r="I3359">
        <v>0.3</v>
      </c>
      <c r="K3359" s="3">
        <f t="shared" si="53"/>
        <v>0.3</v>
      </c>
      <c r="L3359" s="4">
        <v>548</v>
      </c>
      <c r="M3359">
        <v>55</v>
      </c>
      <c r="N3359" s="3">
        <v>0.1537</v>
      </c>
      <c r="O3359" s="3">
        <v>0.15049999999999999</v>
      </c>
      <c r="P3359" s="4">
        <f>$L3359*IF($J3359="",$I3359,VLOOKUP($J3359,margin_ranges!$E$5:$F$10,2,FALSE))</f>
        <v>164.4</v>
      </c>
      <c r="Q3359">
        <f>SUMIF($C$2:$C$4819,$C3359,$P$2:$P8176)/SUMIF($C$2:$C$4819,$C3359,$L$2:$L$4819)</f>
        <v>0.3</v>
      </c>
    </row>
    <row r="3360" spans="1:17" hidden="1" x14ac:dyDescent="0.3">
      <c r="A3360" t="s">
        <v>11502</v>
      </c>
      <c r="B3360" t="s">
        <v>8940</v>
      </c>
      <c r="C3360" t="s">
        <v>8941</v>
      </c>
      <c r="D3360" s="1" t="s">
        <v>8942</v>
      </c>
      <c r="E3360" t="s">
        <v>8943</v>
      </c>
      <c r="F3360" t="s">
        <v>11513</v>
      </c>
      <c r="G3360" s="2">
        <v>29.9954</v>
      </c>
      <c r="H3360" t="s">
        <v>11515</v>
      </c>
      <c r="I3360">
        <v>0.3</v>
      </c>
      <c r="K3360" s="3">
        <f t="shared" si="53"/>
        <v>0.3</v>
      </c>
      <c r="L3360" s="4">
        <v>869</v>
      </c>
      <c r="M3360">
        <v>14</v>
      </c>
      <c r="N3360" s="3">
        <v>0.31929999999999997</v>
      </c>
      <c r="O3360" s="3">
        <v>0.28170000000000001</v>
      </c>
      <c r="P3360" s="4">
        <f>$L3360*IF($J3360="",$I3360,VLOOKUP($J3360,margin_ranges!$E$5:$F$10,2,FALSE))</f>
        <v>260.7</v>
      </c>
      <c r="Q3360">
        <f>SUMIF($C$2:$C$4819,$C3360,$P$2:$P8177)/SUMIF($C$2:$C$4819,$C3360,$L$2:$L$4819)</f>
        <v>0.3</v>
      </c>
    </row>
    <row r="3361" spans="1:17" hidden="1" x14ac:dyDescent="0.3">
      <c r="A3361" t="s">
        <v>11502</v>
      </c>
      <c r="B3361" t="s">
        <v>8940</v>
      </c>
      <c r="C3361" t="s">
        <v>8941</v>
      </c>
      <c r="D3361" s="1" t="s">
        <v>8944</v>
      </c>
      <c r="E3361" t="s">
        <v>8945</v>
      </c>
      <c r="F3361" t="s">
        <v>11513</v>
      </c>
      <c r="G3361" s="2">
        <v>29.9954</v>
      </c>
      <c r="H3361" t="s">
        <v>11515</v>
      </c>
      <c r="I3361">
        <v>0.3</v>
      </c>
      <c r="K3361" s="3">
        <f t="shared" si="53"/>
        <v>0.3</v>
      </c>
      <c r="L3361" s="4">
        <v>899</v>
      </c>
      <c r="M3361">
        <v>14</v>
      </c>
      <c r="N3361" s="3">
        <v>0.28389999999999999</v>
      </c>
      <c r="O3361" s="3">
        <v>0.28170000000000001</v>
      </c>
      <c r="P3361" s="4">
        <f>$L3361*IF($J3361="",$I3361,VLOOKUP($J3361,margin_ranges!$E$5:$F$10,2,FALSE))</f>
        <v>269.7</v>
      </c>
      <c r="Q3361">
        <f>SUMIF($C$2:$C$4819,$C3361,$P$2:$P8178)/SUMIF($C$2:$C$4819,$C3361,$L$2:$L$4819)</f>
        <v>0.3</v>
      </c>
    </row>
    <row r="3362" spans="1:17" hidden="1" x14ac:dyDescent="0.3">
      <c r="A3362" t="s">
        <v>11502</v>
      </c>
      <c r="B3362" t="s">
        <v>8940</v>
      </c>
      <c r="C3362" t="s">
        <v>8941</v>
      </c>
      <c r="D3362" t="s">
        <v>8946</v>
      </c>
      <c r="E3362" t="s">
        <v>8947</v>
      </c>
      <c r="F3362" t="s">
        <v>11513</v>
      </c>
      <c r="G3362" s="2">
        <v>29.9954</v>
      </c>
      <c r="H3362" t="s">
        <v>11515</v>
      </c>
      <c r="I3362">
        <v>0.3</v>
      </c>
      <c r="K3362" s="3">
        <f t="shared" si="53"/>
        <v>0.3</v>
      </c>
      <c r="L3362" s="4">
        <v>948</v>
      </c>
      <c r="M3362">
        <v>15</v>
      </c>
      <c r="N3362" s="3">
        <v>0.3196</v>
      </c>
      <c r="O3362" s="3">
        <v>0.28170000000000001</v>
      </c>
      <c r="P3362" s="4">
        <f>$L3362*IF($J3362="",$I3362,VLOOKUP($J3362,margin_ranges!$E$5:$F$10,2,FALSE))</f>
        <v>284.39999999999998</v>
      </c>
      <c r="Q3362">
        <f>SUMIF($C$2:$C$4819,$C3362,$P$2:$P8179)/SUMIF($C$2:$C$4819,$C3362,$L$2:$L$4819)</f>
        <v>0.3</v>
      </c>
    </row>
    <row r="3363" spans="1:17" hidden="1" x14ac:dyDescent="0.3">
      <c r="A3363" t="s">
        <v>11502</v>
      </c>
      <c r="B3363" t="s">
        <v>8940</v>
      </c>
      <c r="C3363" t="s">
        <v>8941</v>
      </c>
      <c r="D3363" t="s">
        <v>8948</v>
      </c>
      <c r="E3363" t="s">
        <v>8949</v>
      </c>
      <c r="F3363" t="s">
        <v>11513</v>
      </c>
      <c r="G3363" s="2">
        <v>29.9954</v>
      </c>
      <c r="H3363" t="s">
        <v>11515</v>
      </c>
      <c r="I3363">
        <v>0.3</v>
      </c>
      <c r="K3363" s="3">
        <f t="shared" si="53"/>
        <v>0.3</v>
      </c>
      <c r="L3363" s="4">
        <v>128</v>
      </c>
      <c r="M3363">
        <v>2</v>
      </c>
      <c r="N3363" s="3">
        <v>0.20799999999999999</v>
      </c>
      <c r="O3363" s="3">
        <v>0.28170000000000001</v>
      </c>
      <c r="P3363" s="4">
        <f>$L3363*IF($J3363="",$I3363,VLOOKUP($J3363,margin_ranges!$E$5:$F$10,2,FALSE))</f>
        <v>38.4</v>
      </c>
      <c r="Q3363">
        <f>SUMIF($C$2:$C$4819,$C3363,$P$2:$P8180)/SUMIF($C$2:$C$4819,$C3363,$L$2:$L$4819)</f>
        <v>0.3</v>
      </c>
    </row>
    <row r="3364" spans="1:17" hidden="1" x14ac:dyDescent="0.3">
      <c r="A3364" t="s">
        <v>11502</v>
      </c>
      <c r="B3364" t="s">
        <v>8940</v>
      </c>
      <c r="C3364" t="s">
        <v>8941</v>
      </c>
      <c r="D3364" t="s">
        <v>8950</v>
      </c>
      <c r="E3364" t="s">
        <v>8951</v>
      </c>
      <c r="F3364" t="s">
        <v>11513</v>
      </c>
      <c r="G3364" s="2">
        <v>29.9954</v>
      </c>
      <c r="H3364" t="s">
        <v>11515</v>
      </c>
      <c r="I3364">
        <v>0.3</v>
      </c>
      <c r="K3364" s="3">
        <f t="shared" si="53"/>
        <v>0.3</v>
      </c>
      <c r="L3364" s="4">
        <v>125</v>
      </c>
      <c r="M3364">
        <v>2</v>
      </c>
      <c r="N3364" s="3">
        <v>0.31009999999999999</v>
      </c>
      <c r="O3364" s="3">
        <v>0.28170000000000001</v>
      </c>
      <c r="P3364" s="4">
        <f>$L3364*IF($J3364="",$I3364,VLOOKUP($J3364,margin_ranges!$E$5:$F$10,2,FALSE))</f>
        <v>37.5</v>
      </c>
      <c r="Q3364">
        <f>SUMIF($C$2:$C$4819,$C3364,$P$2:$P8181)/SUMIF($C$2:$C$4819,$C3364,$L$2:$L$4819)</f>
        <v>0.3</v>
      </c>
    </row>
    <row r="3365" spans="1:17" hidden="1" x14ac:dyDescent="0.3">
      <c r="A3365" t="s">
        <v>11502</v>
      </c>
      <c r="B3365" t="s">
        <v>8940</v>
      </c>
      <c r="C3365" t="s">
        <v>8941</v>
      </c>
      <c r="D3365" t="s">
        <v>8952</v>
      </c>
      <c r="E3365" t="s">
        <v>8953</v>
      </c>
      <c r="F3365" t="s">
        <v>11513</v>
      </c>
      <c r="G3365" s="2">
        <v>29.9954</v>
      </c>
      <c r="H3365" t="s">
        <v>11515</v>
      </c>
      <c r="I3365">
        <v>0.3</v>
      </c>
      <c r="K3365" s="3">
        <f t="shared" si="53"/>
        <v>0.3</v>
      </c>
      <c r="L3365" s="4">
        <v>107</v>
      </c>
      <c r="M3365">
        <v>2</v>
      </c>
      <c r="N3365" s="3">
        <v>0.2041</v>
      </c>
      <c r="O3365" s="3">
        <v>0.28170000000000001</v>
      </c>
      <c r="P3365" s="4">
        <f>$L3365*IF($J3365="",$I3365,VLOOKUP($J3365,margin_ranges!$E$5:$F$10,2,FALSE))</f>
        <v>32.1</v>
      </c>
      <c r="Q3365">
        <f>SUMIF($C$2:$C$4819,$C3365,$P$2:$P8182)/SUMIF($C$2:$C$4819,$C3365,$L$2:$L$4819)</f>
        <v>0.3</v>
      </c>
    </row>
    <row r="3366" spans="1:17" hidden="1" x14ac:dyDescent="0.3">
      <c r="A3366" t="s">
        <v>11502</v>
      </c>
      <c r="B3366" t="s">
        <v>8940</v>
      </c>
      <c r="C3366" t="s">
        <v>8941</v>
      </c>
      <c r="D3366" t="s">
        <v>8954</v>
      </c>
      <c r="E3366" t="s">
        <v>8955</v>
      </c>
      <c r="F3366" t="s">
        <v>11513</v>
      </c>
      <c r="G3366" s="2">
        <v>29.9954</v>
      </c>
      <c r="H3366" t="s">
        <v>11515</v>
      </c>
      <c r="I3366">
        <v>0.3</v>
      </c>
      <c r="K3366" s="3">
        <f t="shared" si="53"/>
        <v>0.3</v>
      </c>
      <c r="L3366" s="4">
        <v>210</v>
      </c>
      <c r="M3366">
        <v>3</v>
      </c>
      <c r="N3366" s="3">
        <v>0.30070000000000002</v>
      </c>
      <c r="O3366" s="3">
        <v>0.28170000000000001</v>
      </c>
      <c r="P3366" s="4">
        <f>$L3366*IF($J3366="",$I3366,VLOOKUP($J3366,margin_ranges!$E$5:$F$10,2,FALSE))</f>
        <v>63</v>
      </c>
      <c r="Q3366">
        <f>SUMIF($C$2:$C$4819,$C3366,$P$2:$P8183)/SUMIF($C$2:$C$4819,$C3366,$L$2:$L$4819)</f>
        <v>0.3</v>
      </c>
    </row>
    <row r="3367" spans="1:17" hidden="1" x14ac:dyDescent="0.3">
      <c r="A3367" t="s">
        <v>11502</v>
      </c>
      <c r="B3367" t="s">
        <v>8940</v>
      </c>
      <c r="C3367" t="s">
        <v>8941</v>
      </c>
      <c r="D3367" t="s">
        <v>8956</v>
      </c>
      <c r="E3367" t="s">
        <v>8957</v>
      </c>
      <c r="F3367" t="s">
        <v>11513</v>
      </c>
      <c r="G3367" s="2">
        <v>29.9954</v>
      </c>
      <c r="H3367" t="s">
        <v>11515</v>
      </c>
      <c r="I3367">
        <v>0.3</v>
      </c>
      <c r="K3367" s="3">
        <f t="shared" si="53"/>
        <v>0.3</v>
      </c>
      <c r="L3367" s="4">
        <v>124</v>
      </c>
      <c r="M3367">
        <v>2</v>
      </c>
      <c r="N3367" s="3">
        <v>0.25600000000000001</v>
      </c>
      <c r="O3367" s="3">
        <v>0.28170000000000001</v>
      </c>
      <c r="P3367" s="4">
        <f>$L3367*IF($J3367="",$I3367,VLOOKUP($J3367,margin_ranges!$E$5:$F$10,2,FALSE))</f>
        <v>37.199999999999996</v>
      </c>
      <c r="Q3367">
        <f>SUMIF($C$2:$C$4819,$C3367,$P$2:$P8184)/SUMIF($C$2:$C$4819,$C3367,$L$2:$L$4819)</f>
        <v>0.3</v>
      </c>
    </row>
    <row r="3368" spans="1:17" hidden="1" x14ac:dyDescent="0.3">
      <c r="A3368" t="s">
        <v>11502</v>
      </c>
      <c r="B3368" t="s">
        <v>8940</v>
      </c>
      <c r="C3368" t="s">
        <v>8941</v>
      </c>
      <c r="D3368" t="s">
        <v>8958</v>
      </c>
      <c r="E3368" t="s">
        <v>8959</v>
      </c>
      <c r="F3368" t="s">
        <v>11513</v>
      </c>
      <c r="G3368" s="2">
        <v>29.9954</v>
      </c>
      <c r="H3368" t="s">
        <v>11515</v>
      </c>
      <c r="I3368">
        <v>0.3</v>
      </c>
      <c r="K3368" s="3">
        <f t="shared" si="53"/>
        <v>0.3</v>
      </c>
      <c r="L3368" s="4">
        <v>939</v>
      </c>
      <c r="M3368">
        <v>15</v>
      </c>
      <c r="N3368" s="3">
        <v>0.308</v>
      </c>
      <c r="O3368" s="3">
        <v>0.28170000000000001</v>
      </c>
      <c r="P3368" s="4">
        <f>$L3368*IF($J3368="",$I3368,VLOOKUP($J3368,margin_ranges!$E$5:$F$10,2,FALSE))</f>
        <v>281.7</v>
      </c>
      <c r="Q3368">
        <f>SUMIF($C$2:$C$4819,$C3368,$P$2:$P8185)/SUMIF($C$2:$C$4819,$C3368,$L$2:$L$4819)</f>
        <v>0.3</v>
      </c>
    </row>
    <row r="3369" spans="1:17" hidden="1" x14ac:dyDescent="0.3">
      <c r="A3369" t="s">
        <v>11502</v>
      </c>
      <c r="B3369" t="s">
        <v>8940</v>
      </c>
      <c r="C3369" t="s">
        <v>8941</v>
      </c>
      <c r="D3369" t="s">
        <v>8960</v>
      </c>
      <c r="E3369" t="s">
        <v>8961</v>
      </c>
      <c r="F3369" t="s">
        <v>11513</v>
      </c>
      <c r="G3369" s="2">
        <v>29.9954</v>
      </c>
      <c r="H3369" t="s">
        <v>11515</v>
      </c>
      <c r="I3369">
        <v>0.3</v>
      </c>
      <c r="K3369" s="3">
        <f t="shared" si="53"/>
        <v>0.3</v>
      </c>
      <c r="L3369" s="4">
        <v>1059</v>
      </c>
      <c r="M3369">
        <v>17</v>
      </c>
      <c r="N3369" s="3">
        <v>0.26500000000000001</v>
      </c>
      <c r="O3369" s="3">
        <v>0.28170000000000001</v>
      </c>
      <c r="P3369" s="4">
        <f>$L3369*IF($J3369="",$I3369,VLOOKUP($J3369,margin_ranges!$E$5:$F$10,2,FALSE))</f>
        <v>317.7</v>
      </c>
      <c r="Q3369">
        <f>SUMIF($C$2:$C$4819,$C3369,$P$2:$P8186)/SUMIF($C$2:$C$4819,$C3369,$L$2:$L$4819)</f>
        <v>0.3</v>
      </c>
    </row>
    <row r="3370" spans="1:17" hidden="1" x14ac:dyDescent="0.3">
      <c r="A3370" t="s">
        <v>11502</v>
      </c>
      <c r="B3370" t="s">
        <v>8940</v>
      </c>
      <c r="C3370" t="s">
        <v>8941</v>
      </c>
      <c r="D3370" s="1" t="s">
        <v>8962</v>
      </c>
      <c r="E3370" t="s">
        <v>8963</v>
      </c>
      <c r="F3370" t="s">
        <v>11513</v>
      </c>
      <c r="G3370" s="2">
        <v>29.9954</v>
      </c>
      <c r="H3370" t="s">
        <v>11515</v>
      </c>
      <c r="I3370">
        <v>0.3</v>
      </c>
      <c r="K3370" s="3">
        <f t="shared" si="53"/>
        <v>0.3</v>
      </c>
      <c r="L3370" s="4">
        <v>834</v>
      </c>
      <c r="M3370">
        <v>13</v>
      </c>
      <c r="N3370" s="3">
        <v>0.33110000000000001</v>
      </c>
      <c r="O3370" s="3">
        <v>0.28170000000000001</v>
      </c>
      <c r="P3370" s="4">
        <f>$L3370*IF($J3370="",$I3370,VLOOKUP($J3370,margin_ranges!$E$5:$F$10,2,FALSE))</f>
        <v>250.2</v>
      </c>
      <c r="Q3370">
        <f>SUMIF($C$2:$C$4819,$C3370,$P$2:$P8187)/SUMIF($C$2:$C$4819,$C3370,$L$2:$L$4819)</f>
        <v>0.3</v>
      </c>
    </row>
    <row r="3371" spans="1:17" hidden="1" x14ac:dyDescent="0.3">
      <c r="A3371" t="s">
        <v>11502</v>
      </c>
      <c r="B3371" t="s">
        <v>8940</v>
      </c>
      <c r="C3371" t="s">
        <v>8941</v>
      </c>
      <c r="D3371" t="s">
        <v>8964</v>
      </c>
      <c r="E3371" t="s">
        <v>8965</v>
      </c>
      <c r="F3371" t="s">
        <v>11513</v>
      </c>
      <c r="G3371" s="2">
        <v>29.9954</v>
      </c>
      <c r="H3371" t="s">
        <v>11515</v>
      </c>
      <c r="I3371">
        <v>0.3</v>
      </c>
      <c r="K3371" s="3">
        <f t="shared" si="53"/>
        <v>0.3</v>
      </c>
      <c r="L3371" s="4">
        <v>106</v>
      </c>
      <c r="M3371">
        <v>2</v>
      </c>
      <c r="N3371" s="3">
        <v>0.24429999999999999</v>
      </c>
      <c r="O3371" s="3">
        <v>0.28170000000000001</v>
      </c>
      <c r="P3371" s="4">
        <f>$L3371*IF($J3371="",$I3371,VLOOKUP($J3371,margin_ranges!$E$5:$F$10,2,FALSE))</f>
        <v>31.799999999999997</v>
      </c>
      <c r="Q3371">
        <f>SUMIF($C$2:$C$4819,$C3371,$P$2:$P8188)/SUMIF($C$2:$C$4819,$C3371,$L$2:$L$4819)</f>
        <v>0.3</v>
      </c>
    </row>
    <row r="3372" spans="1:17" hidden="1" x14ac:dyDescent="0.3">
      <c r="A3372" t="s">
        <v>11502</v>
      </c>
      <c r="B3372" t="s">
        <v>3693</v>
      </c>
      <c r="C3372" t="s">
        <v>3858</v>
      </c>
      <c r="D3372" t="s">
        <v>3859</v>
      </c>
      <c r="E3372" t="s">
        <v>3860</v>
      </c>
      <c r="F3372" t="s">
        <v>11513</v>
      </c>
      <c r="G3372" s="2">
        <v>31.979800000000001</v>
      </c>
      <c r="H3372" t="s">
        <v>11512</v>
      </c>
      <c r="I3372">
        <v>0.3</v>
      </c>
      <c r="K3372" s="3">
        <f t="shared" si="53"/>
        <v>0.3352062098165281</v>
      </c>
      <c r="L3372" s="4">
        <v>1531</v>
      </c>
      <c r="M3372">
        <v>24</v>
      </c>
      <c r="N3372" s="3">
        <v>0.49959999999999999</v>
      </c>
      <c r="O3372" s="3">
        <v>0.37130000000000002</v>
      </c>
      <c r="P3372" s="4">
        <f>$L3372*IF($J3372="",$I3372,VLOOKUP($J3372,margin_ranges!$E$5:$F$10,2,FALSE))</f>
        <v>459.3</v>
      </c>
      <c r="Q3372">
        <f>SUMIF($C$2:$C$4819,$C3372,$P$2:$P8189)/SUMIF($C$2:$C$4819,$C3372,$L$2:$L$4819)</f>
        <v>0.3352062098165281</v>
      </c>
    </row>
    <row r="3373" spans="1:17" hidden="1" x14ac:dyDescent="0.3">
      <c r="A3373" t="s">
        <v>11502</v>
      </c>
      <c r="B3373" t="s">
        <v>3693</v>
      </c>
      <c r="C3373" t="s">
        <v>3858</v>
      </c>
      <c r="D3373" t="s">
        <v>3861</v>
      </c>
      <c r="E3373" t="s">
        <v>3862</v>
      </c>
      <c r="F3373" t="s">
        <v>11513</v>
      </c>
      <c r="G3373" s="2">
        <v>31.979800000000001</v>
      </c>
      <c r="H3373" t="s">
        <v>11512</v>
      </c>
      <c r="I3373">
        <v>0.3</v>
      </c>
      <c r="K3373" s="3">
        <f t="shared" si="53"/>
        <v>0.3352062098165281</v>
      </c>
      <c r="L3373" s="4">
        <v>1538</v>
      </c>
      <c r="M3373">
        <v>24</v>
      </c>
      <c r="N3373" s="3">
        <v>0.2334</v>
      </c>
      <c r="O3373" s="3">
        <v>0.37130000000000002</v>
      </c>
      <c r="P3373" s="4">
        <f>$L3373*IF($J3373="",$I3373,VLOOKUP($J3373,margin_ranges!$E$5:$F$10,2,FALSE))</f>
        <v>461.4</v>
      </c>
      <c r="Q3373">
        <f>SUMIF($C$2:$C$4819,$C3373,$P$2:$P8190)/SUMIF($C$2:$C$4819,$C3373,$L$2:$L$4819)</f>
        <v>0.3352062098165281</v>
      </c>
    </row>
    <row r="3374" spans="1:17" hidden="1" x14ac:dyDescent="0.3">
      <c r="A3374" t="s">
        <v>11502</v>
      </c>
      <c r="B3374" t="s">
        <v>3693</v>
      </c>
      <c r="C3374" t="s">
        <v>3858</v>
      </c>
      <c r="D3374" t="s">
        <v>3863</v>
      </c>
      <c r="E3374" t="s">
        <v>3864</v>
      </c>
      <c r="F3374" t="s">
        <v>11513</v>
      </c>
      <c r="G3374" s="2">
        <v>31.979800000000001</v>
      </c>
      <c r="H3374" t="s">
        <v>11514</v>
      </c>
      <c r="I3374">
        <v>0.43</v>
      </c>
      <c r="K3374" s="3">
        <f t="shared" si="53"/>
        <v>0.3352062098165281</v>
      </c>
      <c r="L3374" s="4">
        <v>1727</v>
      </c>
      <c r="M3374">
        <v>27</v>
      </c>
      <c r="N3374" s="3">
        <v>0.4844</v>
      </c>
      <c r="O3374" s="3">
        <v>0.37130000000000002</v>
      </c>
      <c r="P3374" s="4">
        <f>$L3374*IF($J3374="",$I3374,VLOOKUP($J3374,margin_ranges!$E$5:$F$10,2,FALSE))</f>
        <v>742.61</v>
      </c>
      <c r="Q3374">
        <f>SUMIF($C$2:$C$4819,$C3374,$P$2:$P8191)/SUMIF($C$2:$C$4819,$C3374,$L$2:$L$4819)</f>
        <v>0.3352062098165281</v>
      </c>
    </row>
    <row r="3375" spans="1:17" hidden="1" x14ac:dyDescent="0.3">
      <c r="A3375" t="s">
        <v>11502</v>
      </c>
      <c r="B3375" t="s">
        <v>3693</v>
      </c>
      <c r="C3375" t="s">
        <v>3858</v>
      </c>
      <c r="D3375" t="s">
        <v>3865</v>
      </c>
      <c r="E3375" t="s">
        <v>3866</v>
      </c>
      <c r="F3375" t="s">
        <v>11513</v>
      </c>
      <c r="G3375" s="2">
        <v>31.979800000000001</v>
      </c>
      <c r="H3375" t="s">
        <v>11512</v>
      </c>
      <c r="I3375">
        <v>0.3</v>
      </c>
      <c r="K3375" s="3">
        <f t="shared" si="53"/>
        <v>0.3352062098165281</v>
      </c>
      <c r="L3375" s="4">
        <v>1581</v>
      </c>
      <c r="M3375">
        <v>25</v>
      </c>
      <c r="N3375" s="3">
        <v>0.2681</v>
      </c>
      <c r="O3375" s="3">
        <v>0.37130000000000002</v>
      </c>
      <c r="P3375" s="4">
        <f>$L3375*IF($J3375="",$I3375,VLOOKUP($J3375,margin_ranges!$E$5:$F$10,2,FALSE))</f>
        <v>474.29999999999995</v>
      </c>
      <c r="Q3375">
        <f>SUMIF($C$2:$C$4819,$C3375,$P$2:$P8192)/SUMIF($C$2:$C$4819,$C3375,$L$2:$L$4819)</f>
        <v>0.3352062098165281</v>
      </c>
    </row>
    <row r="3376" spans="1:17" hidden="1" x14ac:dyDescent="0.3">
      <c r="A3376" t="s">
        <v>11502</v>
      </c>
      <c r="B3376" t="s">
        <v>2383</v>
      </c>
      <c r="C3376" t="s">
        <v>2436</v>
      </c>
      <c r="D3376" t="s">
        <v>2437</v>
      </c>
      <c r="E3376" t="s">
        <v>2438</v>
      </c>
      <c r="F3376" t="s">
        <v>11511</v>
      </c>
      <c r="G3376" s="2">
        <v>30.083300000000001</v>
      </c>
      <c r="H3376" t="s">
        <v>11514</v>
      </c>
      <c r="I3376">
        <v>0.43</v>
      </c>
      <c r="K3376" s="3">
        <f t="shared" si="53"/>
        <v>0.38263819095477386</v>
      </c>
      <c r="L3376" s="4">
        <v>253</v>
      </c>
      <c r="M3376">
        <v>64</v>
      </c>
      <c r="N3376" s="3">
        <v>0.37209999999999999</v>
      </c>
      <c r="O3376" s="3">
        <v>0.33069999999999999</v>
      </c>
      <c r="P3376" s="4">
        <f>$L3376*IF($J3376="",$I3376,VLOOKUP($J3376,margin_ranges!$E$5:$F$10,2,FALSE))</f>
        <v>108.78999999999999</v>
      </c>
      <c r="Q3376">
        <f>SUMIF($C$2:$C$4819,$C3376,$P$2:$P8193)/SUMIF($C$2:$C$4819,$C3376,$L$2:$L$4819)</f>
        <v>0.38263819095477386</v>
      </c>
    </row>
    <row r="3377" spans="1:17" hidden="1" x14ac:dyDescent="0.3">
      <c r="A3377" t="s">
        <v>11502</v>
      </c>
      <c r="B3377" t="s">
        <v>2383</v>
      </c>
      <c r="C3377" t="s">
        <v>2436</v>
      </c>
      <c r="D3377" t="s">
        <v>2439</v>
      </c>
      <c r="E3377" t="s">
        <v>2440</v>
      </c>
      <c r="F3377" t="s">
        <v>11511</v>
      </c>
      <c r="G3377" s="2">
        <v>30.083300000000001</v>
      </c>
      <c r="H3377" t="s">
        <v>11515</v>
      </c>
      <c r="I3377">
        <v>0.3</v>
      </c>
      <c r="K3377" s="3">
        <f t="shared" si="53"/>
        <v>0.38263819095477386</v>
      </c>
      <c r="L3377" s="4">
        <v>145</v>
      </c>
      <c r="M3377">
        <v>36</v>
      </c>
      <c r="N3377" s="3">
        <v>0.27829999999999999</v>
      </c>
      <c r="O3377" s="3">
        <v>0.33069999999999999</v>
      </c>
      <c r="P3377" s="4">
        <f>$L3377*IF($J3377="",$I3377,VLOOKUP($J3377,margin_ranges!$E$5:$F$10,2,FALSE))</f>
        <v>43.5</v>
      </c>
      <c r="Q3377">
        <f>SUMIF($C$2:$C$4819,$C3377,$P$2:$P8194)/SUMIF($C$2:$C$4819,$C3377,$L$2:$L$4819)</f>
        <v>0.38263819095477386</v>
      </c>
    </row>
    <row r="3378" spans="1:17" hidden="1" x14ac:dyDescent="0.3">
      <c r="A3378" t="s">
        <v>11502</v>
      </c>
      <c r="B3378" t="s">
        <v>3693</v>
      </c>
      <c r="C3378" t="s">
        <v>3867</v>
      </c>
      <c r="D3378" t="s">
        <v>3868</v>
      </c>
      <c r="E3378" t="s">
        <v>3869</v>
      </c>
      <c r="F3378" t="s">
        <v>11511</v>
      </c>
      <c r="G3378" s="2">
        <v>28.999300000000002</v>
      </c>
      <c r="H3378" t="s">
        <v>11512</v>
      </c>
      <c r="I3378">
        <v>0.3</v>
      </c>
      <c r="K3378" s="3">
        <f t="shared" si="53"/>
        <v>0.3</v>
      </c>
      <c r="L3378" s="4">
        <v>25</v>
      </c>
      <c r="M3378">
        <v>50</v>
      </c>
      <c r="N3378" s="3">
        <v>0.76990000000000003</v>
      </c>
      <c r="O3378" s="3">
        <v>0.77359999999999995</v>
      </c>
      <c r="P3378" s="4">
        <f>$L3378*IF($J3378="",$I3378,VLOOKUP($J3378,margin_ranges!$E$5:$F$10,2,FALSE))</f>
        <v>7.5</v>
      </c>
      <c r="Q3378">
        <f>SUMIF($C$2:$C$4819,$C3378,$P$2:$P8195)/SUMIF($C$2:$C$4819,$C3378,$L$2:$L$4819)</f>
        <v>0.3</v>
      </c>
    </row>
    <row r="3379" spans="1:17" hidden="1" x14ac:dyDescent="0.3">
      <c r="A3379" t="s">
        <v>11502</v>
      </c>
      <c r="B3379" t="s">
        <v>3693</v>
      </c>
      <c r="C3379" t="s">
        <v>3867</v>
      </c>
      <c r="D3379" t="s">
        <v>3870</v>
      </c>
      <c r="E3379" t="s">
        <v>3871</v>
      </c>
      <c r="F3379" t="s">
        <v>11511</v>
      </c>
      <c r="G3379" s="2">
        <v>28.999300000000002</v>
      </c>
      <c r="H3379" t="s">
        <v>11512</v>
      </c>
      <c r="I3379">
        <v>0.3</v>
      </c>
      <c r="K3379" s="3">
        <f t="shared" si="53"/>
        <v>0.3</v>
      </c>
      <c r="L3379" s="4">
        <v>25</v>
      </c>
      <c r="M3379">
        <v>50</v>
      </c>
      <c r="N3379" s="3">
        <v>0.77880000000000005</v>
      </c>
      <c r="O3379" s="3">
        <v>0.77359999999999995</v>
      </c>
      <c r="P3379" s="4">
        <f>$L3379*IF($J3379="",$I3379,VLOOKUP($J3379,margin_ranges!$E$5:$F$10,2,FALSE))</f>
        <v>7.5</v>
      </c>
      <c r="Q3379">
        <f>SUMIF($C$2:$C$4819,$C3379,$P$2:$P8196)/SUMIF($C$2:$C$4819,$C3379,$L$2:$L$4819)</f>
        <v>0.3</v>
      </c>
    </row>
    <row r="3380" spans="1:17" hidden="1" x14ac:dyDescent="0.3">
      <c r="A3380" t="s">
        <v>11502</v>
      </c>
      <c r="B3380" t="s">
        <v>8966</v>
      </c>
      <c r="C3380" t="s">
        <v>8967</v>
      </c>
      <c r="D3380" t="s">
        <v>8968</v>
      </c>
      <c r="E3380" t="s">
        <v>8969</v>
      </c>
      <c r="F3380" t="s">
        <v>11511</v>
      </c>
      <c r="G3380" s="2">
        <v>25</v>
      </c>
      <c r="H3380" t="s">
        <v>11512</v>
      </c>
      <c r="I3380">
        <v>0.3</v>
      </c>
      <c r="K3380" s="3">
        <f t="shared" si="53"/>
        <v>0.3</v>
      </c>
      <c r="L3380" s="4">
        <v>11</v>
      </c>
      <c r="M3380">
        <v>100</v>
      </c>
      <c r="N3380" s="3">
        <v>0.21590000000000001</v>
      </c>
      <c r="O3380" s="3">
        <v>0.21590000000000001</v>
      </c>
      <c r="P3380" s="4">
        <f>$L3380*IF($J3380="",$I3380,VLOOKUP($J3380,margin_ranges!$E$5:$F$10,2,FALSE))</f>
        <v>3.3</v>
      </c>
      <c r="Q3380">
        <f>SUMIF($C$2:$C$4819,$C3380,$P$2:$P8197)/SUMIF($C$2:$C$4819,$C3380,$L$2:$L$4819)</f>
        <v>0.3</v>
      </c>
    </row>
    <row r="3381" spans="1:17" hidden="1" x14ac:dyDescent="0.3">
      <c r="A3381" t="s">
        <v>11502</v>
      </c>
      <c r="B3381" t="s">
        <v>6705</v>
      </c>
      <c r="C3381" t="s">
        <v>6749</v>
      </c>
      <c r="D3381" t="s">
        <v>6750</v>
      </c>
      <c r="E3381" t="s">
        <v>6751</v>
      </c>
      <c r="F3381" t="s">
        <v>11511</v>
      </c>
      <c r="G3381" s="2">
        <v>28.805</v>
      </c>
      <c r="H3381" t="s">
        <v>11512</v>
      </c>
      <c r="I3381">
        <v>0.3</v>
      </c>
      <c r="K3381" s="3">
        <f t="shared" si="53"/>
        <v>0.3</v>
      </c>
      <c r="L3381" s="4">
        <v>24</v>
      </c>
      <c r="M3381">
        <v>24</v>
      </c>
      <c r="N3381" s="3">
        <v>3.0800000000000001E-2</v>
      </c>
      <c r="O3381" s="3">
        <v>2.7E-2</v>
      </c>
      <c r="P3381" s="4">
        <f>$L3381*IF($J3381="",$I3381,VLOOKUP($J3381,margin_ranges!$E$5:$F$10,2,FALSE))</f>
        <v>7.1999999999999993</v>
      </c>
      <c r="Q3381">
        <f>SUMIF($C$2:$C$4819,$C3381,$P$2:$P8198)/SUMIF($C$2:$C$4819,$C3381,$L$2:$L$4819)</f>
        <v>0.3</v>
      </c>
    </row>
    <row r="3382" spans="1:17" hidden="1" x14ac:dyDescent="0.3">
      <c r="A3382" t="s">
        <v>11502</v>
      </c>
      <c r="B3382" t="s">
        <v>6705</v>
      </c>
      <c r="C3382" t="s">
        <v>6749</v>
      </c>
      <c r="D3382" s="1" t="s">
        <v>6752</v>
      </c>
      <c r="E3382" t="s">
        <v>6753</v>
      </c>
      <c r="F3382" t="s">
        <v>11511</v>
      </c>
      <c r="G3382" s="2">
        <v>28.805</v>
      </c>
      <c r="H3382" t="s">
        <v>11512</v>
      </c>
      <c r="I3382">
        <v>0.3</v>
      </c>
      <c r="K3382" s="3">
        <f t="shared" si="53"/>
        <v>0.3</v>
      </c>
      <c r="L3382" s="4">
        <v>19</v>
      </c>
      <c r="M3382">
        <v>20</v>
      </c>
      <c r="N3382" s="3">
        <v>2.6800000000000001E-2</v>
      </c>
      <c r="O3382" s="3">
        <v>2.7E-2</v>
      </c>
      <c r="P3382" s="4">
        <f>$L3382*IF($J3382="",$I3382,VLOOKUP($J3382,margin_ranges!$E$5:$F$10,2,FALSE))</f>
        <v>5.7</v>
      </c>
      <c r="Q3382">
        <f>SUMIF($C$2:$C$4819,$C3382,$P$2:$P8199)/SUMIF($C$2:$C$4819,$C3382,$L$2:$L$4819)</f>
        <v>0.3</v>
      </c>
    </row>
    <row r="3383" spans="1:17" hidden="1" x14ac:dyDescent="0.3">
      <c r="A3383" t="s">
        <v>11502</v>
      </c>
      <c r="B3383" t="s">
        <v>6705</v>
      </c>
      <c r="C3383" t="s">
        <v>6749</v>
      </c>
      <c r="D3383" t="s">
        <v>6754</v>
      </c>
      <c r="E3383" t="s">
        <v>6755</v>
      </c>
      <c r="F3383" t="s">
        <v>11511</v>
      </c>
      <c r="G3383" s="2">
        <v>28.805</v>
      </c>
      <c r="H3383" t="s">
        <v>11512</v>
      </c>
      <c r="I3383">
        <v>0.3</v>
      </c>
      <c r="K3383" s="3">
        <f t="shared" si="53"/>
        <v>0.3</v>
      </c>
      <c r="L3383" s="4">
        <v>25</v>
      </c>
      <c r="M3383">
        <v>26</v>
      </c>
      <c r="N3383" s="3">
        <v>2.52E-2</v>
      </c>
      <c r="O3383" s="3">
        <v>2.7E-2</v>
      </c>
      <c r="P3383" s="4">
        <f>$L3383*IF($J3383="",$I3383,VLOOKUP($J3383,margin_ranges!$E$5:$F$10,2,FALSE))</f>
        <v>7.5</v>
      </c>
      <c r="Q3383">
        <f>SUMIF($C$2:$C$4819,$C3383,$P$2:$P8200)/SUMIF($C$2:$C$4819,$C3383,$L$2:$L$4819)</f>
        <v>0.3</v>
      </c>
    </row>
    <row r="3384" spans="1:17" hidden="1" x14ac:dyDescent="0.3">
      <c r="A3384" t="s">
        <v>11502</v>
      </c>
      <c r="B3384" t="s">
        <v>6705</v>
      </c>
      <c r="C3384" t="s">
        <v>6749</v>
      </c>
      <c r="D3384" t="s">
        <v>6756</v>
      </c>
      <c r="E3384" t="s">
        <v>6757</v>
      </c>
      <c r="F3384" t="s">
        <v>11511</v>
      </c>
      <c r="G3384" s="2">
        <v>28.805</v>
      </c>
      <c r="H3384" t="s">
        <v>11512</v>
      </c>
      <c r="I3384">
        <v>0.3</v>
      </c>
      <c r="K3384" s="3">
        <f t="shared" si="53"/>
        <v>0.3</v>
      </c>
      <c r="L3384" s="4">
        <v>24</v>
      </c>
      <c r="M3384">
        <v>25</v>
      </c>
      <c r="N3384" s="3">
        <v>2.5000000000000001E-2</v>
      </c>
      <c r="O3384" s="3">
        <v>2.7E-2</v>
      </c>
      <c r="P3384" s="4">
        <f>$L3384*IF($J3384="",$I3384,VLOOKUP($J3384,margin_ranges!$E$5:$F$10,2,FALSE))</f>
        <v>7.1999999999999993</v>
      </c>
      <c r="Q3384">
        <f>SUMIF($C$2:$C$4819,$C3384,$P$2:$P8201)/SUMIF($C$2:$C$4819,$C3384,$L$2:$L$4819)</f>
        <v>0.3</v>
      </c>
    </row>
    <row r="3385" spans="1:17" hidden="1" x14ac:dyDescent="0.3">
      <c r="A3385" t="s">
        <v>11502</v>
      </c>
      <c r="B3385" t="s">
        <v>139</v>
      </c>
      <c r="C3385" t="s">
        <v>140</v>
      </c>
      <c r="D3385" t="s">
        <v>141</v>
      </c>
      <c r="E3385" t="s">
        <v>142</v>
      </c>
      <c r="F3385" t="s">
        <v>11511</v>
      </c>
      <c r="G3385" s="2">
        <v>25</v>
      </c>
      <c r="H3385" t="s">
        <v>11512</v>
      </c>
      <c r="I3385">
        <v>0.3</v>
      </c>
      <c r="K3385" s="3">
        <f t="shared" si="53"/>
        <v>0.3</v>
      </c>
      <c r="L3385" s="4">
        <v>28</v>
      </c>
      <c r="M3385">
        <v>30</v>
      </c>
      <c r="N3385" s="3">
        <v>0.38500000000000001</v>
      </c>
      <c r="O3385" s="3">
        <v>0.36659999999999998</v>
      </c>
      <c r="P3385" s="4">
        <f>$L3385*IF($J3385="",$I3385,VLOOKUP($J3385,margin_ranges!$E$5:$F$10,2,FALSE))</f>
        <v>8.4</v>
      </c>
      <c r="Q3385">
        <f>SUMIF($C$2:$C$4819,$C3385,$P$2:$P8202)/SUMIF($C$2:$C$4819,$C3385,$L$2:$L$4819)</f>
        <v>0.3</v>
      </c>
    </row>
    <row r="3386" spans="1:17" hidden="1" x14ac:dyDescent="0.3">
      <c r="A3386" t="s">
        <v>11502</v>
      </c>
      <c r="B3386" t="s">
        <v>139</v>
      </c>
      <c r="C3386" t="s">
        <v>140</v>
      </c>
      <c r="D3386" t="s">
        <v>143</v>
      </c>
      <c r="E3386" t="s">
        <v>144</v>
      </c>
      <c r="F3386" t="s">
        <v>11511</v>
      </c>
      <c r="G3386" s="2">
        <v>25</v>
      </c>
      <c r="H3386" t="s">
        <v>11512</v>
      </c>
      <c r="I3386">
        <v>0.3</v>
      </c>
      <c r="K3386" s="3">
        <f t="shared" si="53"/>
        <v>0.3</v>
      </c>
      <c r="L3386" s="4">
        <v>12</v>
      </c>
      <c r="M3386">
        <v>13</v>
      </c>
      <c r="N3386" s="3">
        <v>0.45550000000000002</v>
      </c>
      <c r="O3386" s="3">
        <v>0.36659999999999998</v>
      </c>
      <c r="P3386" s="4">
        <f>$L3386*IF($J3386="",$I3386,VLOOKUP($J3386,margin_ranges!$E$5:$F$10,2,FALSE))</f>
        <v>3.5999999999999996</v>
      </c>
      <c r="Q3386">
        <f>SUMIF($C$2:$C$4819,$C3386,$P$2:$P8203)/SUMIF($C$2:$C$4819,$C3386,$L$2:$L$4819)</f>
        <v>0.3</v>
      </c>
    </row>
    <row r="3387" spans="1:17" hidden="1" x14ac:dyDescent="0.3">
      <c r="A3387" t="s">
        <v>11502</v>
      </c>
      <c r="B3387" t="s">
        <v>139</v>
      </c>
      <c r="C3387" t="s">
        <v>140</v>
      </c>
      <c r="D3387" t="s">
        <v>145</v>
      </c>
      <c r="E3387" t="s">
        <v>146</v>
      </c>
      <c r="F3387" t="s">
        <v>11511</v>
      </c>
      <c r="G3387" s="2">
        <v>25</v>
      </c>
      <c r="H3387" t="s">
        <v>11512</v>
      </c>
      <c r="I3387">
        <v>0.3</v>
      </c>
      <c r="K3387" s="3">
        <f t="shared" si="53"/>
        <v>0.3</v>
      </c>
      <c r="L3387" s="4">
        <v>17</v>
      </c>
      <c r="M3387">
        <v>18</v>
      </c>
      <c r="N3387" s="3">
        <v>0.29670000000000002</v>
      </c>
      <c r="O3387" s="3">
        <v>0.36659999999999998</v>
      </c>
      <c r="P3387" s="4">
        <f>$L3387*IF($J3387="",$I3387,VLOOKUP($J3387,margin_ranges!$E$5:$F$10,2,FALSE))</f>
        <v>5.0999999999999996</v>
      </c>
      <c r="Q3387">
        <f>SUMIF($C$2:$C$4819,$C3387,$P$2:$P8204)/SUMIF($C$2:$C$4819,$C3387,$L$2:$L$4819)</f>
        <v>0.3</v>
      </c>
    </row>
    <row r="3388" spans="1:17" hidden="1" x14ac:dyDescent="0.3">
      <c r="A3388" t="s">
        <v>11502</v>
      </c>
      <c r="B3388" t="s">
        <v>139</v>
      </c>
      <c r="C3388" t="s">
        <v>140</v>
      </c>
      <c r="D3388" t="s">
        <v>147</v>
      </c>
      <c r="E3388" t="s">
        <v>148</v>
      </c>
      <c r="F3388" t="s">
        <v>11511</v>
      </c>
      <c r="G3388" s="2">
        <v>25</v>
      </c>
      <c r="H3388" t="s">
        <v>11512</v>
      </c>
      <c r="I3388">
        <v>0.3</v>
      </c>
      <c r="K3388" s="3">
        <f t="shared" si="53"/>
        <v>0.3</v>
      </c>
      <c r="L3388" s="4">
        <v>23</v>
      </c>
      <c r="M3388">
        <v>24</v>
      </c>
      <c r="N3388" s="3">
        <v>0.33850000000000002</v>
      </c>
      <c r="O3388" s="3">
        <v>0.36659999999999998</v>
      </c>
      <c r="P3388" s="4">
        <f>$L3388*IF($J3388="",$I3388,VLOOKUP($J3388,margin_ranges!$E$5:$F$10,2,FALSE))</f>
        <v>6.8999999999999995</v>
      </c>
      <c r="Q3388">
        <f>SUMIF($C$2:$C$4819,$C3388,$P$2:$P8205)/SUMIF($C$2:$C$4819,$C3388,$L$2:$L$4819)</f>
        <v>0.3</v>
      </c>
    </row>
    <row r="3389" spans="1:17" hidden="1" x14ac:dyDescent="0.3">
      <c r="A3389" t="s">
        <v>11502</v>
      </c>
      <c r="B3389" t="s">
        <v>139</v>
      </c>
      <c r="C3389" t="s">
        <v>140</v>
      </c>
      <c r="D3389" t="s">
        <v>149</v>
      </c>
      <c r="E3389" t="s">
        <v>150</v>
      </c>
      <c r="F3389" t="s">
        <v>11511</v>
      </c>
      <c r="G3389" s="2">
        <v>25</v>
      </c>
      <c r="H3389" t="s">
        <v>11512</v>
      </c>
      <c r="I3389">
        <v>0.3</v>
      </c>
      <c r="K3389" s="3">
        <f t="shared" si="53"/>
        <v>0.3</v>
      </c>
      <c r="L3389" s="4">
        <v>14</v>
      </c>
      <c r="M3389">
        <v>15</v>
      </c>
      <c r="N3389" s="3">
        <v>0.439</v>
      </c>
      <c r="O3389" s="3">
        <v>0.36659999999999998</v>
      </c>
      <c r="P3389" s="4">
        <f>$L3389*IF($J3389="",$I3389,VLOOKUP($J3389,margin_ranges!$E$5:$F$10,2,FALSE))</f>
        <v>4.2</v>
      </c>
      <c r="Q3389">
        <f>SUMIF($C$2:$C$4819,$C3389,$P$2:$P8206)/SUMIF($C$2:$C$4819,$C3389,$L$2:$L$4819)</f>
        <v>0.3</v>
      </c>
    </row>
    <row r="3390" spans="1:17" hidden="1" x14ac:dyDescent="0.3">
      <c r="A3390" t="s">
        <v>11502</v>
      </c>
      <c r="B3390" t="s">
        <v>8970</v>
      </c>
      <c r="C3390" t="s">
        <v>8971</v>
      </c>
      <c r="D3390" t="s">
        <v>8972</v>
      </c>
      <c r="E3390" t="s">
        <v>8973</v>
      </c>
      <c r="F3390" t="s">
        <v>11511</v>
      </c>
      <c r="G3390" s="2">
        <v>28.534800000000001</v>
      </c>
      <c r="H3390" t="s">
        <v>11512</v>
      </c>
      <c r="I3390">
        <v>0.3</v>
      </c>
      <c r="K3390" s="3">
        <f t="shared" si="53"/>
        <v>0.3</v>
      </c>
      <c r="L3390" s="4">
        <v>346</v>
      </c>
      <c r="M3390">
        <v>53</v>
      </c>
      <c r="N3390" s="3">
        <v>0.312</v>
      </c>
      <c r="O3390" s="3">
        <v>0.28220000000000001</v>
      </c>
      <c r="P3390" s="4">
        <f>$L3390*IF($J3390="",$I3390,VLOOKUP($J3390,margin_ranges!$E$5:$F$10,2,FALSE))</f>
        <v>103.8</v>
      </c>
      <c r="Q3390">
        <f>SUMIF($C$2:$C$4819,$C3390,$P$2:$P8207)/SUMIF($C$2:$C$4819,$C3390,$L$2:$L$4819)</f>
        <v>0.3</v>
      </c>
    </row>
    <row r="3391" spans="1:17" hidden="1" x14ac:dyDescent="0.3">
      <c r="A3391" t="s">
        <v>11502</v>
      </c>
      <c r="B3391" t="s">
        <v>8970</v>
      </c>
      <c r="C3391" t="s">
        <v>8971</v>
      </c>
      <c r="D3391" t="s">
        <v>8974</v>
      </c>
      <c r="E3391" t="s">
        <v>8975</v>
      </c>
      <c r="F3391" t="s">
        <v>11511</v>
      </c>
      <c r="G3391" s="2">
        <v>28.534800000000001</v>
      </c>
      <c r="H3391" t="s">
        <v>11512</v>
      </c>
      <c r="I3391">
        <v>0.3</v>
      </c>
      <c r="K3391" s="3">
        <f t="shared" si="53"/>
        <v>0.3</v>
      </c>
      <c r="L3391" s="4">
        <v>301</v>
      </c>
      <c r="M3391">
        <v>47</v>
      </c>
      <c r="N3391" s="3">
        <v>0.25509999999999999</v>
      </c>
      <c r="O3391" s="3">
        <v>0.28220000000000001</v>
      </c>
      <c r="P3391" s="4">
        <f>$L3391*IF($J3391="",$I3391,VLOOKUP($J3391,margin_ranges!$E$5:$F$10,2,FALSE))</f>
        <v>90.3</v>
      </c>
      <c r="Q3391">
        <f>SUMIF($C$2:$C$4819,$C3391,$P$2:$P8208)/SUMIF($C$2:$C$4819,$C3391,$L$2:$L$4819)</f>
        <v>0.3</v>
      </c>
    </row>
    <row r="3392" spans="1:17" hidden="1" x14ac:dyDescent="0.3">
      <c r="A3392" t="s">
        <v>11502</v>
      </c>
      <c r="B3392" t="s">
        <v>5907</v>
      </c>
      <c r="C3392" t="s">
        <v>6188</v>
      </c>
      <c r="D3392" t="s">
        <v>6189</v>
      </c>
      <c r="E3392" t="s">
        <v>6190</v>
      </c>
      <c r="F3392" t="s">
        <v>11513</v>
      </c>
      <c r="G3392" s="2">
        <v>26.130299999999998</v>
      </c>
      <c r="H3392" t="s">
        <v>11512</v>
      </c>
      <c r="I3392">
        <v>0.3</v>
      </c>
      <c r="K3392" s="3">
        <f t="shared" si="53"/>
        <v>0.29999999999999993</v>
      </c>
      <c r="L3392" s="4">
        <v>29</v>
      </c>
      <c r="M3392">
        <v>53</v>
      </c>
      <c r="N3392" s="3">
        <v>4.6100000000000002E-2</v>
      </c>
      <c r="O3392" s="3">
        <v>7.9200000000000007E-2</v>
      </c>
      <c r="P3392" s="4">
        <f>$L3392*IF($J3392="",$I3392,VLOOKUP($J3392,margin_ranges!$E$5:$F$10,2,FALSE))</f>
        <v>8.6999999999999993</v>
      </c>
      <c r="Q3392">
        <f>SUMIF($C$2:$C$4819,$C3392,$P$2:$P8209)/SUMIF($C$2:$C$4819,$C3392,$L$2:$L$4819)</f>
        <v>0.29999999999999993</v>
      </c>
    </row>
    <row r="3393" spans="1:17" hidden="1" x14ac:dyDescent="0.3">
      <c r="A3393" t="s">
        <v>11502</v>
      </c>
      <c r="B3393" t="s">
        <v>5907</v>
      </c>
      <c r="C3393" t="s">
        <v>6188</v>
      </c>
      <c r="D3393" t="s">
        <v>6191</v>
      </c>
      <c r="E3393" t="s">
        <v>6192</v>
      </c>
      <c r="F3393" t="s">
        <v>11511</v>
      </c>
      <c r="G3393" s="2">
        <v>26.130299999999998</v>
      </c>
      <c r="H3393" t="s">
        <v>11515</v>
      </c>
      <c r="I3393">
        <v>0.3</v>
      </c>
      <c r="K3393" s="3">
        <f t="shared" si="53"/>
        <v>0.29999999999999993</v>
      </c>
      <c r="L3393" s="4">
        <v>18</v>
      </c>
      <c r="M3393">
        <v>32</v>
      </c>
      <c r="N3393" s="3">
        <v>7.4899999999999994E-2</v>
      </c>
      <c r="O3393" s="3">
        <v>7.9200000000000007E-2</v>
      </c>
      <c r="P3393" s="4">
        <f>$L3393*IF($J3393="",$I3393,VLOOKUP($J3393,margin_ranges!$E$5:$F$10,2,FALSE))</f>
        <v>5.3999999999999995</v>
      </c>
      <c r="Q3393">
        <f>SUMIF($C$2:$C$4819,$C3393,$P$2:$P8210)/SUMIF($C$2:$C$4819,$C3393,$L$2:$L$4819)</f>
        <v>0.29999999999999993</v>
      </c>
    </row>
    <row r="3394" spans="1:17" hidden="1" x14ac:dyDescent="0.3">
      <c r="A3394" t="s">
        <v>11502</v>
      </c>
      <c r="B3394" t="s">
        <v>8982</v>
      </c>
      <c r="C3394" t="s">
        <v>8983</v>
      </c>
      <c r="D3394" t="s">
        <v>8984</v>
      </c>
      <c r="E3394" t="s">
        <v>8985</v>
      </c>
      <c r="F3394" t="s">
        <v>11511</v>
      </c>
      <c r="G3394" s="2">
        <v>29.991499999999998</v>
      </c>
      <c r="H3394" t="s">
        <v>11515</v>
      </c>
      <c r="I3394">
        <v>0.3</v>
      </c>
      <c r="K3394" s="3">
        <f t="shared" si="53"/>
        <v>0.3</v>
      </c>
      <c r="L3394" s="4">
        <v>241</v>
      </c>
      <c r="M3394">
        <v>22</v>
      </c>
      <c r="N3394" s="3">
        <v>0.35630000000000001</v>
      </c>
      <c r="O3394" s="3">
        <v>0.435</v>
      </c>
      <c r="P3394" s="4">
        <f>$L3394*IF($J3394="",$I3394,VLOOKUP($J3394,margin_ranges!$E$5:$F$10,2,FALSE))</f>
        <v>72.3</v>
      </c>
      <c r="Q3394">
        <f>SUMIF($C$2:$C$4819,$C3394,$P$2:$P8211)/SUMIF($C$2:$C$4819,$C3394,$L$2:$L$4819)</f>
        <v>0.3</v>
      </c>
    </row>
    <row r="3395" spans="1:17" hidden="1" x14ac:dyDescent="0.3">
      <c r="A3395" t="s">
        <v>11502</v>
      </c>
      <c r="B3395" t="s">
        <v>8982</v>
      </c>
      <c r="C3395" s="1" t="s">
        <v>8983</v>
      </c>
      <c r="D3395" t="s">
        <v>8986</v>
      </c>
      <c r="E3395" t="s">
        <v>8987</v>
      </c>
      <c r="F3395" t="s">
        <v>11513</v>
      </c>
      <c r="G3395" s="2">
        <v>29.991499999999998</v>
      </c>
      <c r="H3395" t="s">
        <v>11515</v>
      </c>
      <c r="I3395">
        <v>0.3</v>
      </c>
      <c r="K3395" s="3">
        <f t="shared" ref="K3395:K3458" si="54">Q3395</f>
        <v>0.3</v>
      </c>
      <c r="L3395" s="4">
        <v>385</v>
      </c>
      <c r="M3395">
        <v>35</v>
      </c>
      <c r="N3395" s="3">
        <v>0.4546</v>
      </c>
      <c r="O3395" s="3">
        <v>0.435</v>
      </c>
      <c r="P3395" s="4">
        <f>$L3395*IF($J3395="",$I3395,VLOOKUP($J3395,margin_ranges!$E$5:$F$10,2,FALSE))</f>
        <v>115.5</v>
      </c>
      <c r="Q3395">
        <f>SUMIF($C$2:$C$4819,$C3395,$P$2:$P8212)/SUMIF($C$2:$C$4819,$C3395,$L$2:$L$4819)</f>
        <v>0.3</v>
      </c>
    </row>
    <row r="3396" spans="1:17" hidden="1" x14ac:dyDescent="0.3">
      <c r="A3396" t="s">
        <v>11502</v>
      </c>
      <c r="B3396" t="s">
        <v>8982</v>
      </c>
      <c r="C3396" t="s">
        <v>8983</v>
      </c>
      <c r="D3396" t="s">
        <v>8988</v>
      </c>
      <c r="E3396" t="s">
        <v>8989</v>
      </c>
      <c r="F3396" t="s">
        <v>11511</v>
      </c>
      <c r="G3396" s="2">
        <v>29.991499999999998</v>
      </c>
      <c r="H3396" t="s">
        <v>11515</v>
      </c>
      <c r="I3396">
        <v>0.3</v>
      </c>
      <c r="K3396" s="3">
        <f t="shared" si="54"/>
        <v>0.3</v>
      </c>
      <c r="L3396" s="4">
        <v>268</v>
      </c>
      <c r="M3396">
        <v>24</v>
      </c>
      <c r="N3396" s="3">
        <v>0.48130000000000001</v>
      </c>
      <c r="O3396" s="3">
        <v>0.435</v>
      </c>
      <c r="P3396" s="4">
        <f>$L3396*IF($J3396="",$I3396,VLOOKUP($J3396,margin_ranges!$E$5:$F$10,2,FALSE))</f>
        <v>80.399999999999991</v>
      </c>
      <c r="Q3396">
        <f>SUMIF($C$2:$C$4819,$C3396,$P$2:$P8213)/SUMIF($C$2:$C$4819,$C3396,$L$2:$L$4819)</f>
        <v>0.3</v>
      </c>
    </row>
    <row r="3397" spans="1:17" hidden="1" x14ac:dyDescent="0.3">
      <c r="A3397" t="s">
        <v>11502</v>
      </c>
      <c r="B3397" t="s">
        <v>8982</v>
      </c>
      <c r="C3397" t="s">
        <v>8983</v>
      </c>
      <c r="D3397" t="s">
        <v>8990</v>
      </c>
      <c r="E3397" t="s">
        <v>8991</v>
      </c>
      <c r="F3397" t="s">
        <v>11511</v>
      </c>
      <c r="G3397" s="2">
        <v>29.991499999999998</v>
      </c>
      <c r="H3397" t="s">
        <v>11515</v>
      </c>
      <c r="I3397">
        <v>0.3</v>
      </c>
      <c r="K3397" s="3">
        <f t="shared" si="54"/>
        <v>0.3</v>
      </c>
      <c r="L3397" s="4">
        <v>200</v>
      </c>
      <c r="M3397">
        <v>18</v>
      </c>
      <c r="N3397" s="3">
        <v>0.4733</v>
      </c>
      <c r="O3397" s="3">
        <v>0.435</v>
      </c>
      <c r="P3397" s="4">
        <f>$L3397*IF($J3397="",$I3397,VLOOKUP($J3397,margin_ranges!$E$5:$F$10,2,FALSE))</f>
        <v>60</v>
      </c>
      <c r="Q3397">
        <f>SUMIF($C$2:$C$4819,$C3397,$P$2:$P8214)/SUMIF($C$2:$C$4819,$C3397,$L$2:$L$4819)</f>
        <v>0.3</v>
      </c>
    </row>
    <row r="3398" spans="1:17" hidden="1" x14ac:dyDescent="0.3">
      <c r="A3398" t="s">
        <v>11502</v>
      </c>
      <c r="B3398" t="s">
        <v>614</v>
      </c>
      <c r="C3398" t="s">
        <v>741</v>
      </c>
      <c r="D3398" t="s">
        <v>742</v>
      </c>
      <c r="E3398" t="s">
        <v>743</v>
      </c>
      <c r="F3398" t="s">
        <v>11513</v>
      </c>
      <c r="G3398" s="2">
        <v>34</v>
      </c>
      <c r="H3398" t="s">
        <v>11512</v>
      </c>
      <c r="I3398">
        <v>0.3</v>
      </c>
      <c r="K3398" s="3">
        <f t="shared" si="54"/>
        <v>0.3</v>
      </c>
      <c r="L3398" s="4">
        <v>1825</v>
      </c>
      <c r="M3398">
        <v>32</v>
      </c>
      <c r="N3398" s="3">
        <v>0.34589999999999999</v>
      </c>
      <c r="O3398" s="3">
        <v>0.36770000000000003</v>
      </c>
      <c r="P3398" s="4">
        <f>$L3398*IF($J3398="",$I3398,VLOOKUP($J3398,margin_ranges!$E$5:$F$10,2,FALSE))</f>
        <v>547.5</v>
      </c>
      <c r="Q3398">
        <f>SUMIF($C$2:$C$4819,$C3398,$P$2:$P8215)/SUMIF($C$2:$C$4819,$C3398,$L$2:$L$4819)</f>
        <v>0.3</v>
      </c>
    </row>
    <row r="3399" spans="1:17" hidden="1" x14ac:dyDescent="0.3">
      <c r="A3399" t="s">
        <v>11502</v>
      </c>
      <c r="B3399" t="s">
        <v>614</v>
      </c>
      <c r="C3399" t="s">
        <v>741</v>
      </c>
      <c r="D3399" t="s">
        <v>744</v>
      </c>
      <c r="E3399" t="s">
        <v>745</v>
      </c>
      <c r="F3399" t="s">
        <v>11513</v>
      </c>
      <c r="G3399" s="2">
        <v>34</v>
      </c>
      <c r="H3399" t="s">
        <v>11512</v>
      </c>
      <c r="I3399">
        <v>0.3</v>
      </c>
      <c r="K3399" s="3">
        <f t="shared" si="54"/>
        <v>0.3</v>
      </c>
      <c r="L3399" s="4">
        <v>1950</v>
      </c>
      <c r="M3399">
        <v>34</v>
      </c>
      <c r="N3399" s="3">
        <v>0.34770000000000001</v>
      </c>
      <c r="O3399" s="3">
        <v>0.36770000000000003</v>
      </c>
      <c r="P3399" s="4">
        <f>$L3399*IF($J3399="",$I3399,VLOOKUP($J3399,margin_ranges!$E$5:$F$10,2,FALSE))</f>
        <v>585</v>
      </c>
      <c r="Q3399">
        <f>SUMIF($C$2:$C$4819,$C3399,$P$2:$P8216)/SUMIF($C$2:$C$4819,$C3399,$L$2:$L$4819)</f>
        <v>0.3</v>
      </c>
    </row>
    <row r="3400" spans="1:17" hidden="1" x14ac:dyDescent="0.3">
      <c r="A3400" t="s">
        <v>11502</v>
      </c>
      <c r="B3400" t="s">
        <v>614</v>
      </c>
      <c r="C3400" t="s">
        <v>741</v>
      </c>
      <c r="D3400" t="s">
        <v>746</v>
      </c>
      <c r="E3400" t="s">
        <v>747</v>
      </c>
      <c r="F3400" t="s">
        <v>11513</v>
      </c>
      <c r="G3400" s="2">
        <v>34</v>
      </c>
      <c r="H3400" t="s">
        <v>11512</v>
      </c>
      <c r="I3400">
        <v>0.3</v>
      </c>
      <c r="K3400" s="3">
        <f t="shared" si="54"/>
        <v>0.3</v>
      </c>
      <c r="L3400" s="4">
        <v>1914</v>
      </c>
      <c r="M3400">
        <v>34</v>
      </c>
      <c r="N3400" s="3">
        <v>0.40899999999999997</v>
      </c>
      <c r="O3400" s="3">
        <v>0.36770000000000003</v>
      </c>
      <c r="P3400" s="4">
        <f>$L3400*IF($J3400="",$I3400,VLOOKUP($J3400,margin_ranges!$E$5:$F$10,2,FALSE))</f>
        <v>574.19999999999993</v>
      </c>
      <c r="Q3400">
        <f>SUMIF($C$2:$C$4819,$C3400,$P$2:$P8217)/SUMIF($C$2:$C$4819,$C3400,$L$2:$L$4819)</f>
        <v>0.3</v>
      </c>
    </row>
    <row r="3401" spans="1:17" hidden="1" x14ac:dyDescent="0.3">
      <c r="A3401" t="s">
        <v>11502</v>
      </c>
      <c r="B3401" t="s">
        <v>9006</v>
      </c>
      <c r="C3401" t="s">
        <v>9007</v>
      </c>
      <c r="D3401" t="s">
        <v>9008</v>
      </c>
      <c r="E3401" t="s">
        <v>9009</v>
      </c>
      <c r="F3401" t="s">
        <v>11511</v>
      </c>
      <c r="G3401" s="2">
        <v>25.126000000000001</v>
      </c>
      <c r="H3401" t="s">
        <v>11517</v>
      </c>
      <c r="I3401">
        <v>0.2</v>
      </c>
      <c r="K3401" s="3">
        <f t="shared" si="54"/>
        <v>0.19999999999999998</v>
      </c>
      <c r="L3401" s="4">
        <v>11</v>
      </c>
      <c r="M3401">
        <v>3</v>
      </c>
      <c r="N3401" s="3">
        <v>0.36120000000000002</v>
      </c>
      <c r="O3401" s="3">
        <v>0.25540000000000002</v>
      </c>
      <c r="P3401" s="4">
        <f>$L3401*IF($J3401="",$I3401,VLOOKUP($J3401,margin_ranges!$E$5:$F$10,2,FALSE))</f>
        <v>2.2000000000000002</v>
      </c>
      <c r="Q3401">
        <f>SUMIF($C$2:$C$4819,$C3401,$P$2:$P8218)/SUMIF($C$2:$C$4819,$C3401,$L$2:$L$4819)</f>
        <v>0.19999999999999998</v>
      </c>
    </row>
    <row r="3402" spans="1:17" hidden="1" x14ac:dyDescent="0.3">
      <c r="A3402" t="s">
        <v>11502</v>
      </c>
      <c r="B3402" t="s">
        <v>9006</v>
      </c>
      <c r="C3402" t="s">
        <v>9007</v>
      </c>
      <c r="D3402" t="s">
        <v>9010</v>
      </c>
      <c r="E3402" t="s">
        <v>9006</v>
      </c>
      <c r="F3402" t="s">
        <v>11511</v>
      </c>
      <c r="G3402" s="2">
        <v>25.126000000000001</v>
      </c>
      <c r="H3402" t="s">
        <v>11517</v>
      </c>
      <c r="I3402">
        <v>0.2</v>
      </c>
      <c r="K3402" s="3">
        <f t="shared" si="54"/>
        <v>0.19999999999999998</v>
      </c>
      <c r="L3402" s="4">
        <v>81</v>
      </c>
      <c r="M3402">
        <v>18</v>
      </c>
      <c r="N3402" s="3">
        <v>0.20530000000000001</v>
      </c>
      <c r="O3402" s="3">
        <v>0.25540000000000002</v>
      </c>
      <c r="P3402" s="4">
        <f>$L3402*IF($J3402="",$I3402,VLOOKUP($J3402,margin_ranges!$E$5:$F$10,2,FALSE))</f>
        <v>16.2</v>
      </c>
      <c r="Q3402">
        <f>SUMIF($C$2:$C$4819,$C3402,$P$2:$P8219)/SUMIF($C$2:$C$4819,$C3402,$L$2:$L$4819)</f>
        <v>0.19999999999999998</v>
      </c>
    </row>
    <row r="3403" spans="1:17" hidden="1" x14ac:dyDescent="0.3">
      <c r="A3403" t="s">
        <v>11502</v>
      </c>
      <c r="B3403" t="s">
        <v>9006</v>
      </c>
      <c r="C3403" t="s">
        <v>9007</v>
      </c>
      <c r="D3403" t="s">
        <v>9011</v>
      </c>
      <c r="E3403" t="s">
        <v>9006</v>
      </c>
      <c r="F3403" t="s">
        <v>11511</v>
      </c>
      <c r="G3403" s="2">
        <v>25.126000000000001</v>
      </c>
      <c r="H3403" t="s">
        <v>11517</v>
      </c>
      <c r="I3403">
        <v>0.2</v>
      </c>
      <c r="K3403" s="3">
        <f t="shared" si="54"/>
        <v>0.19999999999999998</v>
      </c>
      <c r="L3403" s="4">
        <v>175</v>
      </c>
      <c r="M3403">
        <v>39</v>
      </c>
      <c r="N3403" s="3">
        <v>0.21279999999999999</v>
      </c>
      <c r="O3403" s="3">
        <v>0.25540000000000002</v>
      </c>
      <c r="P3403" s="4">
        <f>$L3403*IF($J3403="",$I3403,VLOOKUP($J3403,margin_ranges!$E$5:$F$10,2,FALSE))</f>
        <v>35</v>
      </c>
      <c r="Q3403">
        <f>SUMIF($C$2:$C$4819,$C3403,$P$2:$P8220)/SUMIF($C$2:$C$4819,$C3403,$L$2:$L$4819)</f>
        <v>0.19999999999999998</v>
      </c>
    </row>
    <row r="3404" spans="1:17" hidden="1" x14ac:dyDescent="0.3">
      <c r="A3404" t="s">
        <v>11502</v>
      </c>
      <c r="B3404" t="s">
        <v>9006</v>
      </c>
      <c r="C3404" t="s">
        <v>9007</v>
      </c>
      <c r="D3404" t="s">
        <v>9012</v>
      </c>
      <c r="E3404" t="s">
        <v>9006</v>
      </c>
      <c r="F3404" t="s">
        <v>11511</v>
      </c>
      <c r="G3404" s="2">
        <v>25.126000000000001</v>
      </c>
      <c r="H3404" t="s">
        <v>11517</v>
      </c>
      <c r="I3404">
        <v>0.2</v>
      </c>
      <c r="K3404" s="3">
        <f t="shared" si="54"/>
        <v>0.19999999999999998</v>
      </c>
      <c r="L3404" s="4">
        <v>182</v>
      </c>
      <c r="M3404">
        <v>41</v>
      </c>
      <c r="N3404" s="3">
        <v>0.37530000000000002</v>
      </c>
      <c r="O3404" s="3">
        <v>0.25540000000000002</v>
      </c>
      <c r="P3404" s="4">
        <f>$L3404*IF($J3404="",$I3404,VLOOKUP($J3404,margin_ranges!$E$5:$F$10,2,FALSE))</f>
        <v>36.4</v>
      </c>
      <c r="Q3404">
        <f>SUMIF($C$2:$C$4819,$C3404,$P$2:$P8221)/SUMIF($C$2:$C$4819,$C3404,$L$2:$L$4819)</f>
        <v>0.19999999999999998</v>
      </c>
    </row>
    <row r="3405" spans="1:17" hidden="1" x14ac:dyDescent="0.3">
      <c r="A3405" t="s">
        <v>11502</v>
      </c>
      <c r="B3405" t="s">
        <v>8005</v>
      </c>
      <c r="C3405" t="s">
        <v>8033</v>
      </c>
      <c r="D3405" t="s">
        <v>8034</v>
      </c>
      <c r="E3405" t="s">
        <v>8035</v>
      </c>
      <c r="F3405" t="s">
        <v>11513</v>
      </c>
      <c r="G3405" s="2">
        <v>25</v>
      </c>
      <c r="H3405" t="s">
        <v>11515</v>
      </c>
      <c r="I3405">
        <v>0.3</v>
      </c>
      <c r="K3405" s="3">
        <f t="shared" si="54"/>
        <v>0.3</v>
      </c>
      <c r="L3405" s="4">
        <v>233</v>
      </c>
      <c r="M3405">
        <v>100</v>
      </c>
      <c r="N3405" s="3">
        <v>0.1212</v>
      </c>
      <c r="O3405" s="3">
        <v>0.1212</v>
      </c>
      <c r="P3405" s="4">
        <f>$L3405*IF($J3405="",$I3405,VLOOKUP($J3405,margin_ranges!$E$5:$F$10,2,FALSE))</f>
        <v>69.899999999999991</v>
      </c>
      <c r="Q3405">
        <f>SUMIF($C$2:$C$4819,$C3405,$P$2:$P8222)/SUMIF($C$2:$C$4819,$C3405,$L$2:$L$4819)</f>
        <v>0.3</v>
      </c>
    </row>
    <row r="3406" spans="1:17" hidden="1" x14ac:dyDescent="0.3">
      <c r="A3406" t="s">
        <v>11502</v>
      </c>
      <c r="B3406" t="s">
        <v>9052</v>
      </c>
      <c r="C3406" t="s">
        <v>9066</v>
      </c>
      <c r="D3406" s="1" t="s">
        <v>9067</v>
      </c>
      <c r="E3406" t="s">
        <v>9068</v>
      </c>
      <c r="F3406" t="s">
        <v>11511</v>
      </c>
      <c r="G3406" s="2">
        <v>25</v>
      </c>
      <c r="H3406" t="s">
        <v>11512</v>
      </c>
      <c r="I3406">
        <v>0.3</v>
      </c>
      <c r="K3406" s="3">
        <f t="shared" si="54"/>
        <v>0.3</v>
      </c>
      <c r="L3406" s="4">
        <v>11</v>
      </c>
      <c r="M3406">
        <v>75</v>
      </c>
      <c r="N3406" s="3">
        <v>0.2084</v>
      </c>
      <c r="O3406" s="3">
        <v>0.22189999999999999</v>
      </c>
      <c r="P3406" s="4">
        <f>$L3406*IF($J3406="",$I3406,VLOOKUP($J3406,margin_ranges!$E$5:$F$10,2,FALSE))</f>
        <v>3.3</v>
      </c>
      <c r="Q3406">
        <f>SUMIF($C$2:$C$4819,$C3406,$P$2:$P8223)/SUMIF($C$2:$C$4819,$C3406,$L$2:$L$4819)</f>
        <v>0.3</v>
      </c>
    </row>
    <row r="3407" spans="1:17" hidden="1" x14ac:dyDescent="0.3">
      <c r="A3407" t="s">
        <v>11502</v>
      </c>
      <c r="B3407" t="s">
        <v>7303</v>
      </c>
      <c r="C3407" t="s">
        <v>7349</v>
      </c>
      <c r="D3407" t="s">
        <v>7350</v>
      </c>
      <c r="E3407" t="s">
        <v>7351</v>
      </c>
      <c r="F3407" t="s">
        <v>11511</v>
      </c>
      <c r="G3407" s="2">
        <v>32.7883</v>
      </c>
      <c r="H3407" t="s">
        <v>11512</v>
      </c>
      <c r="I3407">
        <v>0.3</v>
      </c>
      <c r="K3407" s="3">
        <f t="shared" si="54"/>
        <v>0.3</v>
      </c>
      <c r="L3407" s="4">
        <v>67</v>
      </c>
      <c r="M3407">
        <v>35</v>
      </c>
      <c r="N3407" s="3">
        <v>0.36980000000000002</v>
      </c>
      <c r="O3407" s="3">
        <v>0.41899999999999998</v>
      </c>
      <c r="P3407" s="4">
        <f>$L3407*IF($J3407="",$I3407,VLOOKUP($J3407,margin_ranges!$E$5:$F$10,2,FALSE))</f>
        <v>20.099999999999998</v>
      </c>
      <c r="Q3407">
        <f>SUMIF($C$2:$C$4819,$C3407,$P$2:$P8224)/SUMIF($C$2:$C$4819,$C3407,$L$2:$L$4819)</f>
        <v>0.3</v>
      </c>
    </row>
    <row r="3408" spans="1:17" hidden="1" x14ac:dyDescent="0.3">
      <c r="A3408" t="s">
        <v>11502</v>
      </c>
      <c r="B3408" t="s">
        <v>7303</v>
      </c>
      <c r="C3408" t="s">
        <v>7349</v>
      </c>
      <c r="D3408" t="s">
        <v>7352</v>
      </c>
      <c r="E3408" t="s">
        <v>7353</v>
      </c>
      <c r="F3408" t="s">
        <v>11511</v>
      </c>
      <c r="G3408" s="2">
        <v>32.7883</v>
      </c>
      <c r="H3408" t="s">
        <v>11512</v>
      </c>
      <c r="I3408">
        <v>0.3</v>
      </c>
      <c r="K3408" s="3">
        <f t="shared" si="54"/>
        <v>0.3</v>
      </c>
      <c r="L3408" s="4">
        <v>22</v>
      </c>
      <c r="M3408">
        <v>12</v>
      </c>
      <c r="N3408" s="3">
        <v>0.76490000000000002</v>
      </c>
      <c r="O3408" s="3">
        <v>0.41899999999999998</v>
      </c>
      <c r="P3408" s="4">
        <f>$L3408*IF($J3408="",$I3408,VLOOKUP($J3408,margin_ranges!$E$5:$F$10,2,FALSE))</f>
        <v>6.6</v>
      </c>
      <c r="Q3408">
        <f>SUMIF($C$2:$C$4819,$C3408,$P$2:$P8225)/SUMIF($C$2:$C$4819,$C3408,$L$2:$L$4819)</f>
        <v>0.3</v>
      </c>
    </row>
    <row r="3409" spans="1:17" hidden="1" x14ac:dyDescent="0.3">
      <c r="A3409" t="s">
        <v>11502</v>
      </c>
      <c r="B3409" t="s">
        <v>7303</v>
      </c>
      <c r="C3409" t="s">
        <v>7349</v>
      </c>
      <c r="D3409" t="s">
        <v>7354</v>
      </c>
      <c r="E3409" t="s">
        <v>7355</v>
      </c>
      <c r="F3409" t="s">
        <v>11511</v>
      </c>
      <c r="G3409" s="2">
        <v>32.7883</v>
      </c>
      <c r="H3409" t="s">
        <v>11515</v>
      </c>
      <c r="I3409">
        <v>0.3</v>
      </c>
      <c r="K3409" s="3">
        <f t="shared" si="54"/>
        <v>0.3</v>
      </c>
      <c r="L3409" s="4">
        <v>19</v>
      </c>
      <c r="M3409">
        <v>10</v>
      </c>
      <c r="N3409" s="3">
        <v>0.48039999999999999</v>
      </c>
      <c r="O3409" s="3">
        <v>0.41899999999999998</v>
      </c>
      <c r="P3409" s="4">
        <f>$L3409*IF($J3409="",$I3409,VLOOKUP($J3409,margin_ranges!$E$5:$F$10,2,FALSE))</f>
        <v>5.7</v>
      </c>
      <c r="Q3409">
        <f>SUMIF($C$2:$C$4819,$C3409,$P$2:$P8226)/SUMIF($C$2:$C$4819,$C3409,$L$2:$L$4819)</f>
        <v>0.3</v>
      </c>
    </row>
    <row r="3410" spans="1:17" hidden="1" x14ac:dyDescent="0.3">
      <c r="A3410" t="s">
        <v>11502</v>
      </c>
      <c r="B3410" t="s">
        <v>7303</v>
      </c>
      <c r="C3410" t="s">
        <v>7349</v>
      </c>
      <c r="D3410" t="s">
        <v>7356</v>
      </c>
      <c r="E3410" t="s">
        <v>7357</v>
      </c>
      <c r="F3410" t="s">
        <v>11511</v>
      </c>
      <c r="G3410" s="2">
        <v>32.7883</v>
      </c>
      <c r="H3410" t="s">
        <v>11515</v>
      </c>
      <c r="I3410">
        <v>0.3</v>
      </c>
      <c r="K3410" s="3">
        <f t="shared" si="54"/>
        <v>0.3</v>
      </c>
      <c r="L3410" s="4">
        <v>14</v>
      </c>
      <c r="M3410">
        <v>8</v>
      </c>
      <c r="N3410" s="3">
        <v>0.43059999999999998</v>
      </c>
      <c r="O3410" s="3">
        <v>0.41899999999999998</v>
      </c>
      <c r="P3410" s="4">
        <f>$L3410*IF($J3410="",$I3410,VLOOKUP($J3410,margin_ranges!$E$5:$F$10,2,FALSE))</f>
        <v>4.2</v>
      </c>
      <c r="Q3410">
        <f>SUMIF($C$2:$C$4819,$C3410,$P$2:$P8227)/SUMIF($C$2:$C$4819,$C3410,$L$2:$L$4819)</f>
        <v>0.3</v>
      </c>
    </row>
    <row r="3411" spans="1:17" hidden="1" x14ac:dyDescent="0.3">
      <c r="A3411" t="s">
        <v>11502</v>
      </c>
      <c r="B3411" t="s">
        <v>7303</v>
      </c>
      <c r="C3411" t="s">
        <v>7349</v>
      </c>
      <c r="D3411" t="s">
        <v>7358</v>
      </c>
      <c r="E3411" t="s">
        <v>7359</v>
      </c>
      <c r="F3411" t="s">
        <v>11511</v>
      </c>
      <c r="G3411" s="2">
        <v>32.7883</v>
      </c>
      <c r="H3411" t="s">
        <v>11512</v>
      </c>
      <c r="I3411">
        <v>0.3</v>
      </c>
      <c r="K3411" s="3">
        <f t="shared" si="54"/>
        <v>0.3</v>
      </c>
      <c r="L3411" s="4">
        <v>34</v>
      </c>
      <c r="M3411">
        <v>18</v>
      </c>
      <c r="N3411" s="3">
        <v>0.4153</v>
      </c>
      <c r="O3411" s="3">
        <v>0.41899999999999998</v>
      </c>
      <c r="P3411" s="4">
        <f>$L3411*IF($J3411="",$I3411,VLOOKUP($J3411,margin_ranges!$E$5:$F$10,2,FALSE))</f>
        <v>10.199999999999999</v>
      </c>
      <c r="Q3411">
        <f>SUMIF($C$2:$C$4819,$C3411,$P$2:$P8228)/SUMIF($C$2:$C$4819,$C3411,$L$2:$L$4819)</f>
        <v>0.3</v>
      </c>
    </row>
    <row r="3412" spans="1:17" hidden="1" x14ac:dyDescent="0.3">
      <c r="A3412" t="s">
        <v>11502</v>
      </c>
      <c r="B3412" t="s">
        <v>7303</v>
      </c>
      <c r="C3412" t="s">
        <v>7349</v>
      </c>
      <c r="D3412" t="s">
        <v>7360</v>
      </c>
      <c r="E3412" t="s">
        <v>7361</v>
      </c>
      <c r="F3412" t="s">
        <v>11511</v>
      </c>
      <c r="G3412" s="2">
        <v>32.7883</v>
      </c>
      <c r="H3412" t="s">
        <v>11512</v>
      </c>
      <c r="I3412">
        <v>0.3</v>
      </c>
      <c r="K3412" s="3">
        <f t="shared" si="54"/>
        <v>0.3</v>
      </c>
      <c r="L3412" s="4">
        <v>33</v>
      </c>
      <c r="M3412">
        <v>18</v>
      </c>
      <c r="N3412" s="3">
        <v>0.38850000000000001</v>
      </c>
      <c r="O3412" s="3">
        <v>0.41899999999999998</v>
      </c>
      <c r="P3412" s="4">
        <f>$L3412*IF($J3412="",$I3412,VLOOKUP($J3412,margin_ranges!$E$5:$F$10,2,FALSE))</f>
        <v>9.9</v>
      </c>
      <c r="Q3412">
        <f>SUMIF($C$2:$C$4819,$C3412,$P$2:$P8229)/SUMIF($C$2:$C$4819,$C3412,$L$2:$L$4819)</f>
        <v>0.3</v>
      </c>
    </row>
    <row r="3413" spans="1:17" hidden="1" x14ac:dyDescent="0.3">
      <c r="A3413" t="s">
        <v>11502</v>
      </c>
      <c r="B3413" t="s">
        <v>1360</v>
      </c>
      <c r="C3413" t="s">
        <v>2112</v>
      </c>
      <c r="D3413" t="s">
        <v>2113</v>
      </c>
      <c r="E3413" t="s">
        <v>2114</v>
      </c>
      <c r="F3413" t="s">
        <v>11511</v>
      </c>
      <c r="G3413" s="2">
        <v>28.749199999999998</v>
      </c>
      <c r="H3413" t="s">
        <v>11512</v>
      </c>
      <c r="I3413">
        <v>0.3</v>
      </c>
      <c r="K3413" s="3">
        <f t="shared" si="54"/>
        <v>0.3</v>
      </c>
      <c r="L3413" s="4">
        <v>14</v>
      </c>
      <c r="M3413">
        <v>40</v>
      </c>
      <c r="N3413" s="3">
        <v>0.25879999999999997</v>
      </c>
      <c r="O3413" s="3">
        <v>0.25119999999999998</v>
      </c>
      <c r="P3413" s="4">
        <f>$L3413*IF($J3413="",$I3413,VLOOKUP($J3413,margin_ranges!$E$5:$F$10,2,FALSE))</f>
        <v>4.2</v>
      </c>
      <c r="Q3413">
        <f>SUMIF($C$2:$C$4819,$C3413,$P$2:$P8230)/SUMIF($C$2:$C$4819,$C3413,$L$2:$L$4819)</f>
        <v>0.3</v>
      </c>
    </row>
    <row r="3414" spans="1:17" hidden="1" x14ac:dyDescent="0.3">
      <c r="A3414" t="s">
        <v>11502</v>
      </c>
      <c r="B3414" t="s">
        <v>1360</v>
      </c>
      <c r="C3414" t="s">
        <v>2112</v>
      </c>
      <c r="D3414" t="s">
        <v>2115</v>
      </c>
      <c r="E3414" t="s">
        <v>2116</v>
      </c>
      <c r="F3414" t="s">
        <v>11511</v>
      </c>
      <c r="G3414" s="2">
        <v>28.749199999999998</v>
      </c>
      <c r="H3414" t="s">
        <v>11512</v>
      </c>
      <c r="I3414">
        <v>0.3</v>
      </c>
      <c r="K3414" s="3">
        <f t="shared" si="54"/>
        <v>0.3</v>
      </c>
      <c r="L3414" s="4">
        <v>19</v>
      </c>
      <c r="M3414">
        <v>53</v>
      </c>
      <c r="N3414" s="3">
        <v>0.2402</v>
      </c>
      <c r="O3414" s="3">
        <v>0.25119999999999998</v>
      </c>
      <c r="P3414" s="4">
        <f>$L3414*IF($J3414="",$I3414,VLOOKUP($J3414,margin_ranges!$E$5:$F$10,2,FALSE))</f>
        <v>5.7</v>
      </c>
      <c r="Q3414">
        <f>SUMIF($C$2:$C$4819,$C3414,$P$2:$P8231)/SUMIF($C$2:$C$4819,$C3414,$L$2:$L$4819)</f>
        <v>0.3</v>
      </c>
    </row>
    <row r="3415" spans="1:17" hidden="1" x14ac:dyDescent="0.3">
      <c r="A3415" t="s">
        <v>11502</v>
      </c>
      <c r="B3415" t="s">
        <v>5855</v>
      </c>
      <c r="C3415" s="1" t="s">
        <v>5856</v>
      </c>
      <c r="D3415" t="s">
        <v>5857</v>
      </c>
      <c r="E3415" t="s">
        <v>5858</v>
      </c>
      <c r="F3415" t="s">
        <v>11511</v>
      </c>
      <c r="G3415" s="2">
        <v>34</v>
      </c>
      <c r="H3415" t="s">
        <v>11512</v>
      </c>
      <c r="I3415">
        <v>0.3</v>
      </c>
      <c r="K3415" s="3">
        <f t="shared" si="54"/>
        <v>0.3</v>
      </c>
      <c r="L3415" s="4">
        <v>7</v>
      </c>
      <c r="M3415">
        <v>28</v>
      </c>
      <c r="N3415" s="3">
        <v>0.27450000000000002</v>
      </c>
      <c r="O3415" s="3">
        <v>0.25130000000000002</v>
      </c>
      <c r="P3415" s="4">
        <f>$L3415*IF($J3415="",$I3415,VLOOKUP($J3415,margin_ranges!$E$5:$F$10,2,FALSE))</f>
        <v>2.1</v>
      </c>
      <c r="Q3415">
        <f>SUMIF($C$2:$C$4819,$C3415,$P$2:$P8232)/SUMIF($C$2:$C$4819,$C3415,$L$2:$L$4819)</f>
        <v>0.3</v>
      </c>
    </row>
    <row r="3416" spans="1:17" hidden="1" x14ac:dyDescent="0.3">
      <c r="A3416" t="s">
        <v>11502</v>
      </c>
      <c r="B3416" t="s">
        <v>5855</v>
      </c>
      <c r="C3416" t="s">
        <v>5856</v>
      </c>
      <c r="D3416" t="s">
        <v>5859</v>
      </c>
      <c r="E3416" t="s">
        <v>5860</v>
      </c>
      <c r="F3416" t="s">
        <v>11511</v>
      </c>
      <c r="G3416" s="2">
        <v>34</v>
      </c>
      <c r="H3416" t="s">
        <v>11512</v>
      </c>
      <c r="I3416">
        <v>0.3</v>
      </c>
      <c r="K3416" s="3">
        <f t="shared" si="54"/>
        <v>0.3</v>
      </c>
      <c r="L3416" s="4">
        <v>17</v>
      </c>
      <c r="M3416">
        <v>72</v>
      </c>
      <c r="N3416" s="3">
        <v>0.24410000000000001</v>
      </c>
      <c r="O3416" s="3">
        <v>0.25130000000000002</v>
      </c>
      <c r="P3416" s="4">
        <f>$L3416*IF($J3416="",$I3416,VLOOKUP($J3416,margin_ranges!$E$5:$F$10,2,FALSE))</f>
        <v>5.0999999999999996</v>
      </c>
      <c r="Q3416">
        <f>SUMIF($C$2:$C$4819,$C3416,$P$2:$P8233)/SUMIF($C$2:$C$4819,$C3416,$L$2:$L$4819)</f>
        <v>0.3</v>
      </c>
    </row>
    <row r="3417" spans="1:17" hidden="1" x14ac:dyDescent="0.3">
      <c r="A3417" t="s">
        <v>11502</v>
      </c>
      <c r="B3417" t="s">
        <v>7561</v>
      </c>
      <c r="C3417" t="s">
        <v>2617</v>
      </c>
      <c r="D3417" s="1" t="s">
        <v>7810</v>
      </c>
      <c r="E3417" t="s">
        <v>7811</v>
      </c>
      <c r="F3417" t="s">
        <v>11511</v>
      </c>
      <c r="G3417" s="2">
        <v>29</v>
      </c>
      <c r="H3417" t="s">
        <v>11512</v>
      </c>
      <c r="I3417">
        <v>0.3</v>
      </c>
      <c r="K3417" s="3">
        <f t="shared" si="54"/>
        <v>0.3</v>
      </c>
      <c r="L3417" s="4">
        <v>403</v>
      </c>
      <c r="M3417">
        <v>100</v>
      </c>
      <c r="N3417" s="3">
        <v>0.47899999999999998</v>
      </c>
      <c r="O3417" s="3">
        <v>0.47899999999999998</v>
      </c>
      <c r="P3417" s="4">
        <f>$L3417*IF($J3417="",$I3417,VLOOKUP($J3417,margin_ranges!$E$5:$F$10,2,FALSE))</f>
        <v>120.89999999999999</v>
      </c>
      <c r="Q3417">
        <f>SUMIF($C$2:$C$4819,$C3417,$P$2:$P8234)/SUMIF($C$2:$C$4819,$C3417,$L$2:$L$4819)</f>
        <v>0.3</v>
      </c>
    </row>
    <row r="3418" spans="1:17" hidden="1" x14ac:dyDescent="0.3">
      <c r="A3418" t="s">
        <v>11502</v>
      </c>
      <c r="B3418" t="s">
        <v>2616</v>
      </c>
      <c r="C3418" t="s">
        <v>2617</v>
      </c>
      <c r="D3418" s="1" t="s">
        <v>2618</v>
      </c>
      <c r="E3418" t="s">
        <v>2619</v>
      </c>
      <c r="F3418" t="s">
        <v>11511</v>
      </c>
      <c r="G3418" s="2">
        <v>23.000399999999999</v>
      </c>
      <c r="H3418" t="s">
        <v>11512</v>
      </c>
      <c r="I3418">
        <v>0.3</v>
      </c>
      <c r="K3418" s="3">
        <f t="shared" si="54"/>
        <v>0.3</v>
      </c>
      <c r="L3418" s="4">
        <v>38</v>
      </c>
      <c r="M3418">
        <v>100</v>
      </c>
      <c r="N3418" s="3">
        <v>6.5199999999999994E-2</v>
      </c>
      <c r="O3418" s="3">
        <v>6.5100000000000005E-2</v>
      </c>
      <c r="P3418" s="4">
        <f>$L3418*IF($J3418="",$I3418,VLOOKUP($J3418,margin_ranges!$E$5:$F$10,2,FALSE))</f>
        <v>11.4</v>
      </c>
      <c r="Q3418">
        <f>SUMIF($C$2:$C$4819,$C3418,$P$2:$P8235)/SUMIF($C$2:$C$4819,$C3418,$L$2:$L$4819)</f>
        <v>0.3</v>
      </c>
    </row>
    <row r="3419" spans="1:17" hidden="1" x14ac:dyDescent="0.3">
      <c r="A3419" t="s">
        <v>11502</v>
      </c>
      <c r="B3419" t="s">
        <v>4396</v>
      </c>
      <c r="C3419" t="s">
        <v>4475</v>
      </c>
      <c r="D3419" t="s">
        <v>4476</v>
      </c>
      <c r="E3419" t="s">
        <v>4477</v>
      </c>
      <c r="F3419" t="s">
        <v>11513</v>
      </c>
      <c r="G3419" s="2">
        <v>38.432200000000002</v>
      </c>
      <c r="H3419" t="s">
        <v>11514</v>
      </c>
      <c r="I3419">
        <v>0.43</v>
      </c>
      <c r="K3419" s="3">
        <f t="shared" si="54"/>
        <v>0.43000000000000005</v>
      </c>
      <c r="L3419" s="4">
        <v>426</v>
      </c>
      <c r="M3419">
        <v>23</v>
      </c>
      <c r="N3419" s="3">
        <v>0.11210000000000001</v>
      </c>
      <c r="O3419" s="3">
        <v>0.14080000000000001</v>
      </c>
      <c r="P3419" s="4">
        <f>$L3419*IF($J3419="",$I3419,VLOOKUP($J3419,margin_ranges!$E$5:$F$10,2,FALSE))</f>
        <v>183.18</v>
      </c>
      <c r="Q3419">
        <f>SUMIF($C$2:$C$4819,$C3419,$P$2:$P8236)/SUMIF($C$2:$C$4819,$C3419,$L$2:$L$4819)</f>
        <v>0.43000000000000005</v>
      </c>
    </row>
    <row r="3420" spans="1:17" hidden="1" x14ac:dyDescent="0.3">
      <c r="A3420" t="s">
        <v>11502</v>
      </c>
      <c r="B3420" t="s">
        <v>4396</v>
      </c>
      <c r="C3420" t="s">
        <v>4475</v>
      </c>
      <c r="D3420" t="s">
        <v>4478</v>
      </c>
      <c r="E3420" t="s">
        <v>4479</v>
      </c>
      <c r="F3420" t="s">
        <v>11513</v>
      </c>
      <c r="G3420" s="2">
        <v>38.432200000000002</v>
      </c>
      <c r="H3420" t="s">
        <v>11514</v>
      </c>
      <c r="I3420">
        <v>0.43</v>
      </c>
      <c r="K3420" s="3">
        <f t="shared" si="54"/>
        <v>0.43000000000000005</v>
      </c>
      <c r="L3420" s="4">
        <v>435</v>
      </c>
      <c r="M3420">
        <v>24</v>
      </c>
      <c r="N3420" s="3">
        <v>0.28060000000000002</v>
      </c>
      <c r="O3420" s="3">
        <v>0.14080000000000001</v>
      </c>
      <c r="P3420" s="4">
        <f>$L3420*IF($J3420="",$I3420,VLOOKUP($J3420,margin_ranges!$E$5:$F$10,2,FALSE))</f>
        <v>187.04999999999998</v>
      </c>
      <c r="Q3420">
        <f>SUMIF($C$2:$C$4819,$C3420,$P$2:$P8237)/SUMIF($C$2:$C$4819,$C3420,$L$2:$L$4819)</f>
        <v>0.43000000000000005</v>
      </c>
    </row>
    <row r="3421" spans="1:17" hidden="1" x14ac:dyDescent="0.3">
      <c r="A3421" t="s">
        <v>11502</v>
      </c>
      <c r="B3421" t="s">
        <v>4396</v>
      </c>
      <c r="C3421" t="s">
        <v>4475</v>
      </c>
      <c r="D3421" t="s">
        <v>4480</v>
      </c>
      <c r="E3421" t="s">
        <v>4481</v>
      </c>
      <c r="F3421" t="s">
        <v>11511</v>
      </c>
      <c r="G3421" s="2">
        <v>38.432200000000002</v>
      </c>
      <c r="H3421" t="s">
        <v>11514</v>
      </c>
      <c r="I3421">
        <v>0.43</v>
      </c>
      <c r="K3421" s="3">
        <f t="shared" si="54"/>
        <v>0.43000000000000005</v>
      </c>
      <c r="L3421" s="4">
        <v>20</v>
      </c>
      <c r="M3421">
        <v>1</v>
      </c>
      <c r="N3421" s="3">
        <v>7.6600000000000001E-2</v>
      </c>
      <c r="O3421" s="3">
        <v>0.14080000000000001</v>
      </c>
      <c r="P3421" s="4">
        <f>$L3421*IF($J3421="",$I3421,VLOOKUP($J3421,margin_ranges!$E$5:$F$10,2,FALSE))</f>
        <v>8.6</v>
      </c>
      <c r="Q3421">
        <f>SUMIF($C$2:$C$4819,$C3421,$P$2:$P8238)/SUMIF($C$2:$C$4819,$C3421,$L$2:$L$4819)</f>
        <v>0.43000000000000005</v>
      </c>
    </row>
    <row r="3422" spans="1:17" hidden="1" x14ac:dyDescent="0.3">
      <c r="A3422" t="s">
        <v>11502</v>
      </c>
      <c r="B3422" t="s">
        <v>4396</v>
      </c>
      <c r="C3422" t="s">
        <v>4475</v>
      </c>
      <c r="D3422" t="s">
        <v>4482</v>
      </c>
      <c r="E3422" t="s">
        <v>4483</v>
      </c>
      <c r="F3422" t="s">
        <v>11513</v>
      </c>
      <c r="G3422" s="2">
        <v>38.432200000000002</v>
      </c>
      <c r="H3422" t="s">
        <v>11514</v>
      </c>
      <c r="I3422">
        <v>0.43</v>
      </c>
      <c r="K3422" s="3">
        <f t="shared" si="54"/>
        <v>0.43000000000000005</v>
      </c>
      <c r="L3422" s="4">
        <v>71</v>
      </c>
      <c r="M3422">
        <v>4</v>
      </c>
      <c r="N3422" s="3">
        <v>0.11070000000000001</v>
      </c>
      <c r="O3422" s="3">
        <v>0.14080000000000001</v>
      </c>
      <c r="P3422" s="4">
        <f>$L3422*IF($J3422="",$I3422,VLOOKUP($J3422,margin_ranges!$E$5:$F$10,2,FALSE))</f>
        <v>30.53</v>
      </c>
      <c r="Q3422">
        <f>SUMIF($C$2:$C$4819,$C3422,$P$2:$P8239)/SUMIF($C$2:$C$4819,$C3422,$L$2:$L$4819)</f>
        <v>0.43000000000000005</v>
      </c>
    </row>
    <row r="3423" spans="1:17" hidden="1" x14ac:dyDescent="0.3">
      <c r="A3423" t="s">
        <v>11502</v>
      </c>
      <c r="B3423" t="s">
        <v>4396</v>
      </c>
      <c r="C3423" t="s">
        <v>4475</v>
      </c>
      <c r="D3423" t="s">
        <v>4484</v>
      </c>
      <c r="E3423" t="s">
        <v>4485</v>
      </c>
      <c r="F3423" t="s">
        <v>11513</v>
      </c>
      <c r="G3423" s="2">
        <v>38.432200000000002</v>
      </c>
      <c r="H3423" t="s">
        <v>11514</v>
      </c>
      <c r="I3423">
        <v>0.43</v>
      </c>
      <c r="K3423" s="3">
        <f t="shared" si="54"/>
        <v>0.43000000000000005</v>
      </c>
      <c r="L3423" s="4">
        <v>497</v>
      </c>
      <c r="M3423">
        <v>27</v>
      </c>
      <c r="N3423" s="3">
        <v>8.5000000000000006E-2</v>
      </c>
      <c r="O3423" s="3">
        <v>0.14080000000000001</v>
      </c>
      <c r="P3423" s="4">
        <f>$L3423*IF($J3423="",$I3423,VLOOKUP($J3423,margin_ranges!$E$5:$F$10,2,FALSE))</f>
        <v>213.71</v>
      </c>
      <c r="Q3423">
        <f>SUMIF($C$2:$C$4819,$C3423,$P$2:$P8240)/SUMIF($C$2:$C$4819,$C3423,$L$2:$L$4819)</f>
        <v>0.43000000000000005</v>
      </c>
    </row>
    <row r="3424" spans="1:17" hidden="1" x14ac:dyDescent="0.3">
      <c r="A3424" t="s">
        <v>11502</v>
      </c>
      <c r="B3424" t="s">
        <v>4396</v>
      </c>
      <c r="C3424" t="s">
        <v>4475</v>
      </c>
      <c r="D3424" t="s">
        <v>4486</v>
      </c>
      <c r="E3424" t="s">
        <v>4487</v>
      </c>
      <c r="F3424" t="s">
        <v>11513</v>
      </c>
      <c r="G3424" s="2">
        <v>38.432200000000002</v>
      </c>
      <c r="H3424" t="s">
        <v>11514</v>
      </c>
      <c r="I3424">
        <v>0.43</v>
      </c>
      <c r="K3424" s="3">
        <f t="shared" si="54"/>
        <v>0.43000000000000005</v>
      </c>
      <c r="L3424" s="4">
        <v>329</v>
      </c>
      <c r="M3424">
        <v>18</v>
      </c>
      <c r="N3424" s="3">
        <v>0.16170000000000001</v>
      </c>
      <c r="O3424" s="3">
        <v>0.14080000000000001</v>
      </c>
      <c r="P3424" s="4">
        <f>$L3424*IF($J3424="",$I3424,VLOOKUP($J3424,margin_ranges!$E$5:$F$10,2,FALSE))</f>
        <v>141.47</v>
      </c>
      <c r="Q3424">
        <f>SUMIF($C$2:$C$4819,$C3424,$P$2:$P8241)/SUMIF($C$2:$C$4819,$C3424,$L$2:$L$4819)</f>
        <v>0.43000000000000005</v>
      </c>
    </row>
    <row r="3425" spans="1:17" hidden="1" x14ac:dyDescent="0.3">
      <c r="A3425" t="s">
        <v>11502</v>
      </c>
      <c r="B3425" t="s">
        <v>4396</v>
      </c>
      <c r="C3425" t="s">
        <v>4475</v>
      </c>
      <c r="D3425" t="s">
        <v>4488</v>
      </c>
      <c r="E3425" t="s">
        <v>4489</v>
      </c>
      <c r="F3425" t="s">
        <v>11511</v>
      </c>
      <c r="G3425" s="2">
        <v>38.432200000000002</v>
      </c>
      <c r="H3425" t="s">
        <v>11514</v>
      </c>
      <c r="I3425">
        <v>0.43</v>
      </c>
      <c r="K3425" s="3">
        <f t="shared" si="54"/>
        <v>0.43000000000000005</v>
      </c>
      <c r="L3425" s="4">
        <v>36</v>
      </c>
      <c r="M3425">
        <v>2</v>
      </c>
      <c r="N3425" s="3">
        <v>6.2399999999999997E-2</v>
      </c>
      <c r="O3425" s="3">
        <v>0.14080000000000001</v>
      </c>
      <c r="P3425" s="4">
        <f>$L3425*IF($J3425="",$I3425,VLOOKUP($J3425,margin_ranges!$E$5:$F$10,2,FALSE))</f>
        <v>15.48</v>
      </c>
      <c r="Q3425">
        <f>SUMIF($C$2:$C$4819,$C3425,$P$2:$P8242)/SUMIF($C$2:$C$4819,$C3425,$L$2:$L$4819)</f>
        <v>0.43000000000000005</v>
      </c>
    </row>
    <row r="3426" spans="1:17" hidden="1" x14ac:dyDescent="0.3">
      <c r="A3426" t="s">
        <v>11502</v>
      </c>
      <c r="B3426" t="s">
        <v>5907</v>
      </c>
      <c r="C3426" t="s">
        <v>6193</v>
      </c>
      <c r="D3426" t="s">
        <v>6194</v>
      </c>
      <c r="E3426" t="s">
        <v>6195</v>
      </c>
      <c r="F3426" t="s">
        <v>11513</v>
      </c>
      <c r="G3426" s="2">
        <v>29</v>
      </c>
      <c r="H3426" t="s">
        <v>11512</v>
      </c>
      <c r="I3426">
        <v>0.3</v>
      </c>
      <c r="K3426" s="3">
        <f t="shared" si="54"/>
        <v>0.29999999999999993</v>
      </c>
      <c r="L3426" s="4">
        <v>64</v>
      </c>
      <c r="M3426">
        <v>49</v>
      </c>
      <c r="N3426" s="3">
        <v>4.9399999999999999E-2</v>
      </c>
      <c r="O3426" s="3">
        <v>4.0099999999999997E-2</v>
      </c>
      <c r="P3426" s="4">
        <f>$L3426*IF($J3426="",$I3426,VLOOKUP($J3426,margin_ranges!$E$5:$F$10,2,FALSE))</f>
        <v>19.2</v>
      </c>
      <c r="Q3426">
        <f>SUMIF($C$2:$C$4819,$C3426,$P$2:$P8243)/SUMIF($C$2:$C$4819,$C3426,$L$2:$L$4819)</f>
        <v>0.29999999999999993</v>
      </c>
    </row>
    <row r="3427" spans="1:17" hidden="1" x14ac:dyDescent="0.3">
      <c r="A3427" t="s">
        <v>11502</v>
      </c>
      <c r="B3427" t="s">
        <v>5907</v>
      </c>
      <c r="C3427" t="s">
        <v>6193</v>
      </c>
      <c r="D3427" t="s">
        <v>6196</v>
      </c>
      <c r="E3427" t="s">
        <v>6197</v>
      </c>
      <c r="F3427" t="s">
        <v>11513</v>
      </c>
      <c r="G3427" s="2">
        <v>29</v>
      </c>
      <c r="H3427" t="s">
        <v>11512</v>
      </c>
      <c r="I3427">
        <v>0.3</v>
      </c>
      <c r="K3427" s="3">
        <f t="shared" si="54"/>
        <v>0.29999999999999993</v>
      </c>
      <c r="L3427" s="4">
        <v>68</v>
      </c>
      <c r="M3427">
        <v>51</v>
      </c>
      <c r="N3427" s="3">
        <v>3.5799999999999998E-2</v>
      </c>
      <c r="O3427" s="3">
        <v>4.0099999999999997E-2</v>
      </c>
      <c r="P3427" s="4">
        <f>$L3427*IF($J3427="",$I3427,VLOOKUP($J3427,margin_ranges!$E$5:$F$10,2,FALSE))</f>
        <v>20.399999999999999</v>
      </c>
      <c r="Q3427">
        <f>SUMIF($C$2:$C$4819,$C3427,$P$2:$P8244)/SUMIF($C$2:$C$4819,$C3427,$L$2:$L$4819)</f>
        <v>0.29999999999999993</v>
      </c>
    </row>
    <row r="3428" spans="1:17" hidden="1" x14ac:dyDescent="0.3">
      <c r="A3428" t="s">
        <v>11502</v>
      </c>
      <c r="B3428" t="s">
        <v>9349</v>
      </c>
      <c r="C3428" t="s">
        <v>9350</v>
      </c>
      <c r="D3428" t="s">
        <v>9351</v>
      </c>
      <c r="E3428" t="s">
        <v>9352</v>
      </c>
      <c r="F3428" t="s">
        <v>11511</v>
      </c>
      <c r="G3428" s="2">
        <v>25</v>
      </c>
      <c r="H3428" t="s">
        <v>11517</v>
      </c>
      <c r="I3428">
        <v>0.2</v>
      </c>
      <c r="K3428" s="3">
        <f t="shared" si="54"/>
        <v>0.2</v>
      </c>
      <c r="L3428" s="4">
        <v>39</v>
      </c>
      <c r="M3428">
        <v>100</v>
      </c>
      <c r="N3428" s="3">
        <v>0.24440000000000001</v>
      </c>
      <c r="O3428" s="3">
        <v>0.1234</v>
      </c>
      <c r="P3428" s="4">
        <f>$L3428*IF($J3428="",$I3428,VLOOKUP($J3428,margin_ranges!$E$5:$F$10,2,FALSE))</f>
        <v>7.8000000000000007</v>
      </c>
      <c r="Q3428">
        <f>SUMIF($C$2:$C$4819,$C3428,$P$2:$P8245)/SUMIF($C$2:$C$4819,$C3428,$L$2:$L$4819)</f>
        <v>0.2</v>
      </c>
    </row>
    <row r="3429" spans="1:17" hidden="1" x14ac:dyDescent="0.3">
      <c r="A3429" t="s">
        <v>11502</v>
      </c>
      <c r="B3429" t="s">
        <v>1319</v>
      </c>
      <c r="C3429" t="s">
        <v>1345</v>
      </c>
      <c r="D3429" t="s">
        <v>1346</v>
      </c>
      <c r="E3429" t="s">
        <v>1347</v>
      </c>
      <c r="F3429" t="s">
        <v>11511</v>
      </c>
      <c r="G3429" s="2">
        <v>30</v>
      </c>
      <c r="H3429" t="s">
        <v>11515</v>
      </c>
      <c r="I3429">
        <v>0.3</v>
      </c>
      <c r="K3429" s="3">
        <f t="shared" si="54"/>
        <v>0.3</v>
      </c>
      <c r="L3429" s="4">
        <v>89</v>
      </c>
      <c r="M3429">
        <v>44</v>
      </c>
      <c r="N3429" s="3">
        <v>0.17030000000000001</v>
      </c>
      <c r="O3429" s="3">
        <v>0.1585</v>
      </c>
      <c r="P3429" s="4">
        <f>$L3429*IF($J3429="",$I3429,VLOOKUP($J3429,margin_ranges!$E$5:$F$10,2,FALSE))</f>
        <v>26.7</v>
      </c>
      <c r="Q3429">
        <f>SUMIF($C$2:$C$4819,$C3429,$P$2:$P8246)/SUMIF($C$2:$C$4819,$C3429,$L$2:$L$4819)</f>
        <v>0.3</v>
      </c>
    </row>
    <row r="3430" spans="1:17" hidden="1" x14ac:dyDescent="0.3">
      <c r="A3430" t="s">
        <v>11502</v>
      </c>
      <c r="B3430" t="s">
        <v>1319</v>
      </c>
      <c r="C3430" t="s">
        <v>1345</v>
      </c>
      <c r="D3430" t="s">
        <v>1348</v>
      </c>
      <c r="E3430" t="s">
        <v>1349</v>
      </c>
      <c r="F3430" t="s">
        <v>11511</v>
      </c>
      <c r="G3430" s="2">
        <v>30</v>
      </c>
      <c r="H3430" t="s">
        <v>11515</v>
      </c>
      <c r="I3430">
        <v>0.3</v>
      </c>
      <c r="K3430" s="3">
        <f t="shared" si="54"/>
        <v>0.3</v>
      </c>
      <c r="L3430" s="4">
        <v>115</v>
      </c>
      <c r="M3430">
        <v>56</v>
      </c>
      <c r="N3430" s="3">
        <v>0.1482</v>
      </c>
      <c r="O3430" s="3">
        <v>0.1585</v>
      </c>
      <c r="P3430" s="4">
        <f>$L3430*IF($J3430="",$I3430,VLOOKUP($J3430,margin_ranges!$E$5:$F$10,2,FALSE))</f>
        <v>34.5</v>
      </c>
      <c r="Q3430">
        <f>SUMIF($C$2:$C$4819,$C3430,$P$2:$P8247)/SUMIF($C$2:$C$4819,$C3430,$L$2:$L$4819)</f>
        <v>0.3</v>
      </c>
    </row>
    <row r="3431" spans="1:17" hidden="1" x14ac:dyDescent="0.3">
      <c r="A3431" t="s">
        <v>11502</v>
      </c>
      <c r="B3431" t="s">
        <v>5713</v>
      </c>
      <c r="C3431" t="s">
        <v>5736</v>
      </c>
      <c r="D3431" t="s">
        <v>5737</v>
      </c>
      <c r="E3431" t="s">
        <v>5738</v>
      </c>
      <c r="F3431" t="s">
        <v>11513</v>
      </c>
      <c r="G3431" s="2">
        <v>33.018700000000003</v>
      </c>
      <c r="H3431" t="s">
        <v>11512</v>
      </c>
      <c r="I3431">
        <v>0.3</v>
      </c>
      <c r="K3431" s="3">
        <f t="shared" si="54"/>
        <v>0.26508328192473779</v>
      </c>
      <c r="L3431" s="4">
        <v>1055</v>
      </c>
      <c r="M3431">
        <v>65</v>
      </c>
      <c r="N3431" s="3">
        <v>0.65329999999999999</v>
      </c>
      <c r="O3431" s="3">
        <v>0.3805</v>
      </c>
      <c r="P3431" s="4">
        <f>$L3431*IF($J3431="",$I3431,VLOOKUP($J3431,margin_ranges!$E$5:$F$10,2,FALSE))</f>
        <v>316.5</v>
      </c>
      <c r="Q3431">
        <f>SUMIF($C$2:$C$4819,$C3431,$P$2:$P8248)/SUMIF($C$2:$C$4819,$C3431,$L$2:$L$4819)</f>
        <v>0.26508328192473779</v>
      </c>
    </row>
    <row r="3432" spans="1:17" hidden="1" x14ac:dyDescent="0.3">
      <c r="A3432" t="s">
        <v>11502</v>
      </c>
      <c r="B3432" t="s">
        <v>5713</v>
      </c>
      <c r="C3432" t="s">
        <v>5736</v>
      </c>
      <c r="D3432" t="s">
        <v>5739</v>
      </c>
      <c r="E3432" t="s">
        <v>5740</v>
      </c>
      <c r="F3432" t="s">
        <v>11513</v>
      </c>
      <c r="G3432" s="2">
        <v>33.018700000000003</v>
      </c>
      <c r="H3432" t="s">
        <v>11517</v>
      </c>
      <c r="I3432">
        <v>0.2</v>
      </c>
      <c r="K3432" s="3">
        <f t="shared" si="54"/>
        <v>0.26508328192473779</v>
      </c>
      <c r="L3432" s="4">
        <v>566</v>
      </c>
      <c r="M3432">
        <v>35</v>
      </c>
      <c r="N3432" s="3">
        <v>0.1003</v>
      </c>
      <c r="O3432" s="3">
        <v>0.3805</v>
      </c>
      <c r="P3432" s="4">
        <f>$L3432*IF($J3432="",$I3432,VLOOKUP($J3432,margin_ranges!$E$5:$F$10,2,FALSE))</f>
        <v>113.2</v>
      </c>
      <c r="Q3432">
        <f>SUMIF($C$2:$C$4819,$C3432,$P$2:$P8249)/SUMIF($C$2:$C$4819,$C3432,$L$2:$L$4819)</f>
        <v>0.26508328192473779</v>
      </c>
    </row>
    <row r="3433" spans="1:17" hidden="1" x14ac:dyDescent="0.3">
      <c r="A3433" t="s">
        <v>11502</v>
      </c>
      <c r="B3433" t="s">
        <v>4225</v>
      </c>
      <c r="C3433" t="s">
        <v>4226</v>
      </c>
      <c r="D3433" t="s">
        <v>4227</v>
      </c>
      <c r="E3433" t="s">
        <v>4228</v>
      </c>
      <c r="F3433" t="s">
        <v>11511</v>
      </c>
      <c r="G3433" s="2">
        <v>30</v>
      </c>
      <c r="H3433" t="s">
        <v>11517</v>
      </c>
      <c r="I3433">
        <v>0.2</v>
      </c>
      <c r="K3433" s="3">
        <f t="shared" si="54"/>
        <v>0.2</v>
      </c>
      <c r="L3433" s="4">
        <v>13</v>
      </c>
      <c r="M3433">
        <v>29</v>
      </c>
      <c r="N3433" s="3">
        <v>2.7699999999999999E-2</v>
      </c>
      <c r="O3433" s="3">
        <v>3.3000000000000002E-2</v>
      </c>
      <c r="P3433" s="4">
        <f>$L3433*IF($J3433="",$I3433,VLOOKUP($J3433,margin_ranges!$E$5:$F$10,2,FALSE))</f>
        <v>2.6</v>
      </c>
      <c r="Q3433">
        <f>SUMIF($C$2:$C$4819,$C3433,$P$2:$P8250)/SUMIF($C$2:$C$4819,$C3433,$L$2:$L$4819)</f>
        <v>0.2</v>
      </c>
    </row>
    <row r="3434" spans="1:17" hidden="1" x14ac:dyDescent="0.3">
      <c r="A3434" t="s">
        <v>11502</v>
      </c>
      <c r="B3434" t="s">
        <v>4225</v>
      </c>
      <c r="C3434" t="s">
        <v>4226</v>
      </c>
      <c r="D3434" t="s">
        <v>4229</v>
      </c>
      <c r="E3434" t="s">
        <v>4230</v>
      </c>
      <c r="F3434" t="s">
        <v>11513</v>
      </c>
      <c r="G3434" s="2">
        <v>30</v>
      </c>
      <c r="H3434" t="s">
        <v>11517</v>
      </c>
      <c r="I3434">
        <v>0.2</v>
      </c>
      <c r="K3434" s="3">
        <f t="shared" si="54"/>
        <v>0.2</v>
      </c>
      <c r="L3434" s="4">
        <v>22</v>
      </c>
      <c r="M3434">
        <v>50</v>
      </c>
      <c r="N3434" s="3">
        <v>3.1899999999999998E-2</v>
      </c>
      <c r="O3434" s="3">
        <v>3.3000000000000002E-2</v>
      </c>
      <c r="P3434" s="4">
        <f>$L3434*IF($J3434="",$I3434,VLOOKUP($J3434,margin_ranges!$E$5:$F$10,2,FALSE))</f>
        <v>4.4000000000000004</v>
      </c>
      <c r="Q3434">
        <f>SUMIF($C$2:$C$4819,$C3434,$P$2:$P8251)/SUMIF($C$2:$C$4819,$C3434,$L$2:$L$4819)</f>
        <v>0.2</v>
      </c>
    </row>
    <row r="3435" spans="1:17" hidden="1" x14ac:dyDescent="0.3">
      <c r="A3435" t="s">
        <v>11502</v>
      </c>
      <c r="B3435" t="s">
        <v>4225</v>
      </c>
      <c r="C3435" t="s">
        <v>4226</v>
      </c>
      <c r="D3435" t="s">
        <v>4231</v>
      </c>
      <c r="E3435" t="s">
        <v>4232</v>
      </c>
      <c r="F3435" t="s">
        <v>11511</v>
      </c>
      <c r="G3435" s="2">
        <v>30</v>
      </c>
      <c r="H3435" t="s">
        <v>11517</v>
      </c>
      <c r="I3435">
        <v>0.2</v>
      </c>
      <c r="K3435" s="3">
        <f t="shared" si="54"/>
        <v>0.2</v>
      </c>
      <c r="L3435" s="4">
        <v>10</v>
      </c>
      <c r="M3435">
        <v>21</v>
      </c>
      <c r="N3435" s="3">
        <v>4.7300000000000002E-2</v>
      </c>
      <c r="O3435" s="3">
        <v>3.3000000000000002E-2</v>
      </c>
      <c r="P3435" s="4">
        <f>$L3435*IF($J3435="",$I3435,VLOOKUP($J3435,margin_ranges!$E$5:$F$10,2,FALSE))</f>
        <v>2</v>
      </c>
      <c r="Q3435">
        <f>SUMIF($C$2:$C$4819,$C3435,$P$2:$P8252)/SUMIF($C$2:$C$4819,$C3435,$L$2:$L$4819)</f>
        <v>0.2</v>
      </c>
    </row>
    <row r="3436" spans="1:17" hidden="1" x14ac:dyDescent="0.3">
      <c r="A3436" t="s">
        <v>11502</v>
      </c>
      <c r="B3436" t="s">
        <v>8487</v>
      </c>
      <c r="C3436" t="s">
        <v>8574</v>
      </c>
      <c r="D3436" t="s">
        <v>8575</v>
      </c>
      <c r="E3436" t="s">
        <v>8576</v>
      </c>
      <c r="F3436" t="s">
        <v>11511</v>
      </c>
      <c r="G3436" s="2">
        <v>32.8962</v>
      </c>
      <c r="H3436" t="s">
        <v>11512</v>
      </c>
      <c r="I3436">
        <v>0.3</v>
      </c>
      <c r="K3436" s="3">
        <f t="shared" si="54"/>
        <v>0.3</v>
      </c>
      <c r="L3436" s="4">
        <v>107</v>
      </c>
      <c r="M3436">
        <v>55</v>
      </c>
      <c r="N3436" s="3">
        <v>0.24790000000000001</v>
      </c>
      <c r="O3436" s="3">
        <v>0.249</v>
      </c>
      <c r="P3436" s="4">
        <f>$L3436*IF($J3436="",$I3436,VLOOKUP($J3436,margin_ranges!$E$5:$F$10,2,FALSE))</f>
        <v>32.1</v>
      </c>
      <c r="Q3436">
        <f>SUMIF($C$2:$C$4819,$C3436,$P$2:$P8253)/SUMIF($C$2:$C$4819,$C3436,$L$2:$L$4819)</f>
        <v>0.3</v>
      </c>
    </row>
    <row r="3437" spans="1:17" hidden="1" x14ac:dyDescent="0.3">
      <c r="A3437" t="s">
        <v>11502</v>
      </c>
      <c r="B3437" t="s">
        <v>8487</v>
      </c>
      <c r="C3437" t="s">
        <v>8574</v>
      </c>
      <c r="D3437" t="s">
        <v>8577</v>
      </c>
      <c r="E3437" t="s">
        <v>8578</v>
      </c>
      <c r="F3437" t="s">
        <v>11511</v>
      </c>
      <c r="G3437" s="2">
        <v>32.8962</v>
      </c>
      <c r="H3437" t="s">
        <v>11512</v>
      </c>
      <c r="I3437">
        <v>0.3</v>
      </c>
      <c r="K3437" s="3">
        <f t="shared" si="54"/>
        <v>0.3</v>
      </c>
      <c r="L3437" s="4">
        <v>87</v>
      </c>
      <c r="M3437">
        <v>45</v>
      </c>
      <c r="N3437" s="3">
        <v>0.2505</v>
      </c>
      <c r="O3437" s="3">
        <v>0.249</v>
      </c>
      <c r="P3437" s="4">
        <f>$L3437*IF($J3437="",$I3437,VLOOKUP($J3437,margin_ranges!$E$5:$F$10,2,FALSE))</f>
        <v>26.099999999999998</v>
      </c>
      <c r="Q3437">
        <f>SUMIF($C$2:$C$4819,$C3437,$P$2:$P8254)/SUMIF($C$2:$C$4819,$C3437,$L$2:$L$4819)</f>
        <v>0.3</v>
      </c>
    </row>
    <row r="3438" spans="1:17" hidden="1" x14ac:dyDescent="0.3">
      <c r="A3438" t="s">
        <v>11502</v>
      </c>
      <c r="B3438" t="s">
        <v>6775</v>
      </c>
      <c r="C3438" t="s">
        <v>7038</v>
      </c>
      <c r="D3438" t="s">
        <v>7039</v>
      </c>
      <c r="E3438" t="s">
        <v>7040</v>
      </c>
      <c r="F3438" t="s">
        <v>11511</v>
      </c>
      <c r="G3438" s="2">
        <v>29</v>
      </c>
      <c r="H3438" t="s">
        <v>11512</v>
      </c>
      <c r="I3438">
        <v>0.3</v>
      </c>
      <c r="K3438" s="3">
        <f t="shared" si="54"/>
        <v>0.3</v>
      </c>
      <c r="L3438" s="4">
        <v>56</v>
      </c>
      <c r="M3438">
        <v>100</v>
      </c>
      <c r="N3438" s="3">
        <v>4.48E-2</v>
      </c>
      <c r="O3438" s="3">
        <v>4.48E-2</v>
      </c>
      <c r="P3438" s="4">
        <f>$L3438*IF($J3438="",$I3438,VLOOKUP($J3438,margin_ranges!$E$5:$F$10,2,FALSE))</f>
        <v>16.8</v>
      </c>
      <c r="Q3438">
        <f>SUMIF($C$2:$C$4819,$C3438,$P$2:$P8255)/SUMIF($C$2:$C$4819,$C3438,$L$2:$L$4819)</f>
        <v>0.3</v>
      </c>
    </row>
    <row r="3439" spans="1:17" hidden="1" x14ac:dyDescent="0.3">
      <c r="A3439" t="s">
        <v>11502</v>
      </c>
      <c r="B3439" t="s">
        <v>9353</v>
      </c>
      <c r="C3439" t="s">
        <v>9354</v>
      </c>
      <c r="D3439" t="s">
        <v>9355</v>
      </c>
      <c r="E3439" t="s">
        <v>9356</v>
      </c>
      <c r="F3439" t="s">
        <v>11511</v>
      </c>
      <c r="G3439" s="2">
        <v>29</v>
      </c>
      <c r="H3439" t="s">
        <v>11512</v>
      </c>
      <c r="I3439">
        <v>0.3</v>
      </c>
      <c r="K3439" s="3">
        <f t="shared" si="54"/>
        <v>0.3</v>
      </c>
      <c r="L3439" s="4">
        <v>35</v>
      </c>
      <c r="M3439">
        <v>100</v>
      </c>
      <c r="N3439" s="3">
        <v>0.11550000000000001</v>
      </c>
      <c r="O3439" s="3">
        <v>0.11550000000000001</v>
      </c>
      <c r="P3439" s="4">
        <f>$L3439*IF($J3439="",$I3439,VLOOKUP($J3439,margin_ranges!$E$5:$F$10,2,FALSE))</f>
        <v>10.5</v>
      </c>
      <c r="Q3439">
        <f>SUMIF($C$2:$C$4819,$C3439,$P$2:$P8256)/SUMIF($C$2:$C$4819,$C3439,$L$2:$L$4819)</f>
        <v>0.3</v>
      </c>
    </row>
    <row r="3440" spans="1:17" hidden="1" x14ac:dyDescent="0.3">
      <c r="A3440" t="s">
        <v>11502</v>
      </c>
      <c r="B3440" t="s">
        <v>6775</v>
      </c>
      <c r="C3440" t="s">
        <v>7041</v>
      </c>
      <c r="D3440" t="s">
        <v>7042</v>
      </c>
      <c r="E3440" t="s">
        <v>7043</v>
      </c>
      <c r="F3440" t="s">
        <v>11511</v>
      </c>
      <c r="G3440" s="2">
        <v>29</v>
      </c>
      <c r="H3440" t="s">
        <v>11512</v>
      </c>
      <c r="I3440">
        <v>0.3</v>
      </c>
      <c r="K3440" s="3">
        <f t="shared" si="54"/>
        <v>0.29999999999999993</v>
      </c>
      <c r="L3440" s="4">
        <v>108</v>
      </c>
      <c r="M3440">
        <v>33</v>
      </c>
      <c r="N3440" s="3">
        <v>0.27010000000000001</v>
      </c>
      <c r="O3440" s="3">
        <v>0.23549999999999999</v>
      </c>
      <c r="P3440" s="4">
        <f>$L3440*IF($J3440="",$I3440,VLOOKUP($J3440,margin_ranges!$E$5:$F$10,2,FALSE))</f>
        <v>32.4</v>
      </c>
      <c r="Q3440">
        <f>SUMIF($C$2:$C$4819,$C3440,$P$2:$P8257)/SUMIF($C$2:$C$4819,$C3440,$L$2:$L$4819)</f>
        <v>0.29999999999999993</v>
      </c>
    </row>
    <row r="3441" spans="1:17" hidden="1" x14ac:dyDescent="0.3">
      <c r="A3441" t="s">
        <v>11502</v>
      </c>
      <c r="B3441" t="s">
        <v>6775</v>
      </c>
      <c r="C3441" t="s">
        <v>7041</v>
      </c>
      <c r="D3441" t="s">
        <v>7044</v>
      </c>
      <c r="E3441" t="s">
        <v>7045</v>
      </c>
      <c r="F3441" t="s">
        <v>11511</v>
      </c>
      <c r="G3441" s="2">
        <v>29</v>
      </c>
      <c r="H3441" t="s">
        <v>11512</v>
      </c>
      <c r="I3441">
        <v>0.3</v>
      </c>
      <c r="K3441" s="3">
        <f t="shared" si="54"/>
        <v>0.29999999999999993</v>
      </c>
      <c r="L3441" s="4">
        <v>218</v>
      </c>
      <c r="M3441">
        <v>67</v>
      </c>
      <c r="N3441" s="3">
        <v>0.224</v>
      </c>
      <c r="O3441" s="3">
        <v>0.23549999999999999</v>
      </c>
      <c r="P3441" s="4">
        <f>$L3441*IF($J3441="",$I3441,VLOOKUP($J3441,margin_ranges!$E$5:$F$10,2,FALSE))</f>
        <v>65.399999999999991</v>
      </c>
      <c r="Q3441">
        <f>SUMIF($C$2:$C$4819,$C3441,$P$2:$P8258)/SUMIF($C$2:$C$4819,$C3441,$L$2:$L$4819)</f>
        <v>0.29999999999999993</v>
      </c>
    </row>
    <row r="3442" spans="1:17" hidden="1" x14ac:dyDescent="0.3">
      <c r="A3442" t="s">
        <v>11502</v>
      </c>
      <c r="B3442" t="s">
        <v>3693</v>
      </c>
      <c r="C3442" s="1" t="s">
        <v>3872</v>
      </c>
      <c r="D3442" t="s">
        <v>3873</v>
      </c>
      <c r="E3442" t="s">
        <v>3874</v>
      </c>
      <c r="F3442" t="s">
        <v>11511</v>
      </c>
      <c r="G3442" s="2">
        <v>25</v>
      </c>
      <c r="H3442" t="s">
        <v>11512</v>
      </c>
      <c r="I3442">
        <v>0.3</v>
      </c>
      <c r="K3442" s="3">
        <f t="shared" si="54"/>
        <v>0.3</v>
      </c>
      <c r="L3442" s="4">
        <v>7</v>
      </c>
      <c r="M3442">
        <v>60</v>
      </c>
      <c r="N3442" s="3">
        <v>0.16170000000000001</v>
      </c>
      <c r="O3442" s="3">
        <v>0.1804</v>
      </c>
      <c r="P3442" s="4">
        <f>$L3442*IF($J3442="",$I3442,VLOOKUP($J3442,margin_ranges!$E$5:$F$10,2,FALSE))</f>
        <v>2.1</v>
      </c>
      <c r="Q3442">
        <f>SUMIF($C$2:$C$4819,$C3442,$P$2:$P8259)/SUMIF($C$2:$C$4819,$C3442,$L$2:$L$4819)</f>
        <v>0.3</v>
      </c>
    </row>
    <row r="3443" spans="1:17" hidden="1" x14ac:dyDescent="0.3">
      <c r="A3443" t="s">
        <v>11502</v>
      </c>
      <c r="B3443" t="s">
        <v>9357</v>
      </c>
      <c r="C3443" t="s">
        <v>9365</v>
      </c>
      <c r="D3443" t="s">
        <v>9366</v>
      </c>
      <c r="E3443" t="s">
        <v>9367</v>
      </c>
      <c r="F3443" t="s">
        <v>11511</v>
      </c>
      <c r="G3443" s="2">
        <v>25</v>
      </c>
      <c r="H3443" t="s">
        <v>11512</v>
      </c>
      <c r="I3443">
        <v>0.3</v>
      </c>
      <c r="K3443" s="3">
        <f t="shared" si="54"/>
        <v>0.3</v>
      </c>
      <c r="L3443" s="4">
        <v>50</v>
      </c>
      <c r="M3443">
        <v>39</v>
      </c>
      <c r="N3443" s="3">
        <v>0.1236</v>
      </c>
      <c r="O3443" s="3">
        <v>0.1469</v>
      </c>
      <c r="P3443" s="4">
        <f>$L3443*IF($J3443="",$I3443,VLOOKUP($J3443,margin_ranges!$E$5:$F$10,2,FALSE))</f>
        <v>15</v>
      </c>
      <c r="Q3443">
        <f>SUMIF($C$2:$C$4819,$C3443,$P$2:$P8260)/SUMIF($C$2:$C$4819,$C3443,$L$2:$L$4819)</f>
        <v>0.3</v>
      </c>
    </row>
    <row r="3444" spans="1:17" hidden="1" x14ac:dyDescent="0.3">
      <c r="A3444" t="s">
        <v>11502</v>
      </c>
      <c r="B3444" t="s">
        <v>9357</v>
      </c>
      <c r="C3444" t="s">
        <v>9365</v>
      </c>
      <c r="D3444" t="s">
        <v>9368</v>
      </c>
      <c r="E3444" t="s">
        <v>9369</v>
      </c>
      <c r="F3444" t="s">
        <v>11511</v>
      </c>
      <c r="G3444" s="2">
        <v>25</v>
      </c>
      <c r="H3444" t="s">
        <v>11512</v>
      </c>
      <c r="I3444">
        <v>0.3</v>
      </c>
      <c r="K3444" s="3">
        <f t="shared" si="54"/>
        <v>0.3</v>
      </c>
      <c r="L3444" s="4">
        <v>55</v>
      </c>
      <c r="M3444">
        <v>43</v>
      </c>
      <c r="N3444" s="3">
        <v>0.13020000000000001</v>
      </c>
      <c r="O3444" s="3">
        <v>0.1469</v>
      </c>
      <c r="P3444" s="4">
        <f>$L3444*IF($J3444="",$I3444,VLOOKUP($J3444,margin_ranges!$E$5:$F$10,2,FALSE))</f>
        <v>16.5</v>
      </c>
      <c r="Q3444">
        <f>SUMIF($C$2:$C$4819,$C3444,$P$2:$P8261)/SUMIF($C$2:$C$4819,$C3444,$L$2:$L$4819)</f>
        <v>0.3</v>
      </c>
    </row>
    <row r="3445" spans="1:17" hidden="1" x14ac:dyDescent="0.3">
      <c r="A3445" t="s">
        <v>11502</v>
      </c>
      <c r="B3445" t="s">
        <v>9357</v>
      </c>
      <c r="C3445" t="s">
        <v>9365</v>
      </c>
      <c r="D3445" t="s">
        <v>9370</v>
      </c>
      <c r="E3445" t="s">
        <v>9371</v>
      </c>
      <c r="F3445" t="s">
        <v>11511</v>
      </c>
      <c r="G3445" s="2">
        <v>25</v>
      </c>
      <c r="H3445" t="s">
        <v>11512</v>
      </c>
      <c r="I3445">
        <v>0.3</v>
      </c>
      <c r="K3445" s="3">
        <f t="shared" si="54"/>
        <v>0.3</v>
      </c>
      <c r="L3445" s="4">
        <v>22</v>
      </c>
      <c r="M3445">
        <v>17</v>
      </c>
      <c r="N3445" s="3">
        <v>0.21240000000000001</v>
      </c>
      <c r="O3445" s="3">
        <v>0.1469</v>
      </c>
      <c r="P3445" s="4">
        <f>$L3445*IF($J3445="",$I3445,VLOOKUP($J3445,margin_ranges!$E$5:$F$10,2,FALSE))</f>
        <v>6.6</v>
      </c>
      <c r="Q3445">
        <f>SUMIF($C$2:$C$4819,$C3445,$P$2:$P8262)/SUMIF($C$2:$C$4819,$C3445,$L$2:$L$4819)</f>
        <v>0.3</v>
      </c>
    </row>
    <row r="3446" spans="1:17" hidden="1" x14ac:dyDescent="0.3">
      <c r="A3446" t="s">
        <v>11502</v>
      </c>
      <c r="B3446" t="s">
        <v>4233</v>
      </c>
      <c r="C3446" t="s">
        <v>4244</v>
      </c>
      <c r="D3446" t="s">
        <v>4245</v>
      </c>
      <c r="E3446" t="s">
        <v>4246</v>
      </c>
      <c r="F3446" t="s">
        <v>11513</v>
      </c>
      <c r="G3446" s="2">
        <v>25</v>
      </c>
      <c r="H3446" t="s">
        <v>11512</v>
      </c>
      <c r="I3446">
        <v>0.3</v>
      </c>
      <c r="K3446" s="3">
        <f t="shared" si="54"/>
        <v>0.3</v>
      </c>
      <c r="L3446" s="4">
        <v>517</v>
      </c>
      <c r="M3446">
        <v>47</v>
      </c>
      <c r="N3446" s="3">
        <v>0.2127</v>
      </c>
      <c r="O3446" s="3">
        <v>0.22359999999999999</v>
      </c>
      <c r="P3446" s="4">
        <f>$L3446*IF($J3446="",$I3446,VLOOKUP($J3446,margin_ranges!$E$5:$F$10,2,FALSE))</f>
        <v>155.1</v>
      </c>
      <c r="Q3446">
        <f>SUMIF($C$2:$C$4819,$C3446,$P$2:$P8263)/SUMIF($C$2:$C$4819,$C3446,$L$2:$L$4819)</f>
        <v>0.3</v>
      </c>
    </row>
    <row r="3447" spans="1:17" hidden="1" x14ac:dyDescent="0.3">
      <c r="A3447" t="s">
        <v>11502</v>
      </c>
      <c r="B3447" t="s">
        <v>4233</v>
      </c>
      <c r="C3447" t="s">
        <v>4244</v>
      </c>
      <c r="D3447" t="s">
        <v>4247</v>
      </c>
      <c r="E3447" t="s">
        <v>4248</v>
      </c>
      <c r="F3447" t="s">
        <v>11513</v>
      </c>
      <c r="G3447" s="2">
        <v>25</v>
      </c>
      <c r="H3447" t="s">
        <v>11512</v>
      </c>
      <c r="I3447">
        <v>0.3</v>
      </c>
      <c r="K3447" s="3">
        <f t="shared" si="54"/>
        <v>0.3</v>
      </c>
      <c r="L3447" s="4">
        <v>591</v>
      </c>
      <c r="M3447">
        <v>53</v>
      </c>
      <c r="N3447" s="3">
        <v>0.23430000000000001</v>
      </c>
      <c r="O3447" s="3">
        <v>0.22359999999999999</v>
      </c>
      <c r="P3447" s="4">
        <f>$L3447*IF($J3447="",$I3447,VLOOKUP($J3447,margin_ranges!$E$5:$F$10,2,FALSE))</f>
        <v>177.29999999999998</v>
      </c>
      <c r="Q3447">
        <f>SUMIF($C$2:$C$4819,$C3447,$P$2:$P8264)/SUMIF($C$2:$C$4819,$C3447,$L$2:$L$4819)</f>
        <v>0.3</v>
      </c>
    </row>
    <row r="3448" spans="1:17" hidden="1" x14ac:dyDescent="0.3">
      <c r="A3448" t="s">
        <v>11502</v>
      </c>
      <c r="B3448" t="s">
        <v>6775</v>
      </c>
      <c r="C3448" t="s">
        <v>7046</v>
      </c>
      <c r="D3448" t="s">
        <v>7047</v>
      </c>
      <c r="E3448" t="s">
        <v>7048</v>
      </c>
      <c r="F3448" t="s">
        <v>11513</v>
      </c>
      <c r="G3448" s="2">
        <v>29</v>
      </c>
      <c r="H3448" t="s">
        <v>11512</v>
      </c>
      <c r="I3448">
        <v>0.3</v>
      </c>
      <c r="K3448" s="3">
        <f t="shared" si="54"/>
        <v>0.3</v>
      </c>
      <c r="L3448" s="4">
        <v>432</v>
      </c>
      <c r="M3448">
        <v>100</v>
      </c>
      <c r="N3448" s="3">
        <v>0.70120000000000005</v>
      </c>
      <c r="O3448" s="3">
        <v>0.70120000000000005</v>
      </c>
      <c r="P3448" s="4">
        <f>$L3448*IF($J3448="",$I3448,VLOOKUP($J3448,margin_ranges!$E$5:$F$10,2,FALSE))</f>
        <v>129.6</v>
      </c>
      <c r="Q3448">
        <f>SUMIF($C$2:$C$4819,$C3448,$P$2:$P8265)/SUMIF($C$2:$C$4819,$C3448,$L$2:$L$4819)</f>
        <v>0.3</v>
      </c>
    </row>
    <row r="3449" spans="1:17" hidden="1" x14ac:dyDescent="0.3">
      <c r="A3449" t="s">
        <v>11502</v>
      </c>
      <c r="B3449" t="s">
        <v>1360</v>
      </c>
      <c r="C3449" t="s">
        <v>2117</v>
      </c>
      <c r="D3449" t="s">
        <v>2118</v>
      </c>
      <c r="E3449" t="s">
        <v>2119</v>
      </c>
      <c r="F3449" t="s">
        <v>11511</v>
      </c>
      <c r="G3449" s="2">
        <v>27.494800000000001</v>
      </c>
      <c r="H3449" t="s">
        <v>11512</v>
      </c>
      <c r="I3449">
        <v>0.3</v>
      </c>
      <c r="K3449" s="3">
        <f t="shared" si="54"/>
        <v>0.3</v>
      </c>
      <c r="L3449" s="4">
        <v>11</v>
      </c>
      <c r="M3449">
        <v>33</v>
      </c>
      <c r="N3449" s="3">
        <v>0.22009999999999999</v>
      </c>
      <c r="O3449" s="3">
        <v>0.2175</v>
      </c>
      <c r="P3449" s="4">
        <f>$L3449*IF($J3449="",$I3449,VLOOKUP($J3449,margin_ranges!$E$5:$F$10,2,FALSE))</f>
        <v>3.3</v>
      </c>
      <c r="Q3449">
        <f>SUMIF($C$2:$C$4819,$C3449,$P$2:$P8266)/SUMIF($C$2:$C$4819,$C3449,$L$2:$L$4819)</f>
        <v>0.3</v>
      </c>
    </row>
    <row r="3450" spans="1:17" hidden="1" x14ac:dyDescent="0.3">
      <c r="A3450" t="s">
        <v>11502</v>
      </c>
      <c r="B3450" t="s">
        <v>1360</v>
      </c>
      <c r="C3450" t="s">
        <v>2117</v>
      </c>
      <c r="D3450" t="s">
        <v>2120</v>
      </c>
      <c r="E3450" t="s">
        <v>2121</v>
      </c>
      <c r="F3450" t="s">
        <v>11511</v>
      </c>
      <c r="G3450" s="2">
        <v>27.494800000000001</v>
      </c>
      <c r="H3450" t="s">
        <v>11512</v>
      </c>
      <c r="I3450">
        <v>0.3</v>
      </c>
      <c r="K3450" s="3">
        <f t="shared" si="54"/>
        <v>0.3</v>
      </c>
      <c r="L3450" s="4">
        <v>10</v>
      </c>
      <c r="M3450">
        <v>30</v>
      </c>
      <c r="N3450" s="3">
        <v>0.22009999999999999</v>
      </c>
      <c r="O3450" s="3">
        <v>0.2175</v>
      </c>
      <c r="P3450" s="4">
        <f>$L3450*IF($J3450="",$I3450,VLOOKUP($J3450,margin_ranges!$E$5:$F$10,2,FALSE))</f>
        <v>3</v>
      </c>
      <c r="Q3450">
        <f>SUMIF($C$2:$C$4819,$C3450,$P$2:$P8267)/SUMIF($C$2:$C$4819,$C3450,$L$2:$L$4819)</f>
        <v>0.3</v>
      </c>
    </row>
    <row r="3451" spans="1:17" hidden="1" x14ac:dyDescent="0.3">
      <c r="A3451" t="s">
        <v>11502</v>
      </c>
      <c r="B3451" t="s">
        <v>1360</v>
      </c>
      <c r="C3451" t="s">
        <v>2117</v>
      </c>
      <c r="D3451" t="s">
        <v>2122</v>
      </c>
      <c r="E3451" t="s">
        <v>2123</v>
      </c>
      <c r="F3451" t="s">
        <v>11511</v>
      </c>
      <c r="G3451" s="2">
        <v>27.494800000000001</v>
      </c>
      <c r="H3451" t="s">
        <v>11512</v>
      </c>
      <c r="I3451">
        <v>0.3</v>
      </c>
      <c r="K3451" s="3">
        <f t="shared" si="54"/>
        <v>0.3</v>
      </c>
      <c r="L3451" s="4">
        <v>8</v>
      </c>
      <c r="M3451">
        <v>24</v>
      </c>
      <c r="N3451" s="3">
        <v>0.23749999999999999</v>
      </c>
      <c r="O3451" s="3">
        <v>0.2175</v>
      </c>
      <c r="P3451" s="4">
        <f>$L3451*IF($J3451="",$I3451,VLOOKUP($J3451,margin_ranges!$E$5:$F$10,2,FALSE))</f>
        <v>2.4</v>
      </c>
      <c r="Q3451">
        <f>SUMIF($C$2:$C$4819,$C3451,$P$2:$P8268)/SUMIF($C$2:$C$4819,$C3451,$L$2:$L$4819)</f>
        <v>0.3</v>
      </c>
    </row>
    <row r="3452" spans="1:17" hidden="1" x14ac:dyDescent="0.3">
      <c r="A3452" t="s">
        <v>11502</v>
      </c>
      <c r="B3452" t="s">
        <v>1360</v>
      </c>
      <c r="C3452" t="s">
        <v>2124</v>
      </c>
      <c r="D3452" t="s">
        <v>2125</v>
      </c>
      <c r="E3452" t="s">
        <v>2126</v>
      </c>
      <c r="F3452" t="s">
        <v>11511</v>
      </c>
      <c r="G3452" s="2">
        <v>27.057600000000001</v>
      </c>
      <c r="H3452" t="s">
        <v>11512</v>
      </c>
      <c r="I3452">
        <v>0.3</v>
      </c>
      <c r="K3452" s="3">
        <f t="shared" si="54"/>
        <v>0.3</v>
      </c>
      <c r="L3452" s="4">
        <v>75</v>
      </c>
      <c r="M3452">
        <v>21</v>
      </c>
      <c r="N3452" s="3">
        <v>0.2888</v>
      </c>
      <c r="O3452" s="3">
        <v>0.314</v>
      </c>
      <c r="P3452" s="4">
        <f>$L3452*IF($J3452="",$I3452,VLOOKUP($J3452,margin_ranges!$E$5:$F$10,2,FALSE))</f>
        <v>22.5</v>
      </c>
      <c r="Q3452">
        <f>SUMIF($C$2:$C$4819,$C3452,$P$2:$P8269)/SUMIF($C$2:$C$4819,$C3452,$L$2:$L$4819)</f>
        <v>0.3</v>
      </c>
    </row>
    <row r="3453" spans="1:17" hidden="1" x14ac:dyDescent="0.3">
      <c r="A3453" t="s">
        <v>11502</v>
      </c>
      <c r="B3453" t="s">
        <v>1360</v>
      </c>
      <c r="C3453" t="s">
        <v>2124</v>
      </c>
      <c r="D3453" t="s">
        <v>2127</v>
      </c>
      <c r="E3453" t="s">
        <v>2128</v>
      </c>
      <c r="F3453" t="s">
        <v>11511</v>
      </c>
      <c r="G3453" s="2">
        <v>27.057600000000001</v>
      </c>
      <c r="H3453" t="s">
        <v>11512</v>
      </c>
      <c r="I3453">
        <v>0.3</v>
      </c>
      <c r="K3453" s="3">
        <f t="shared" si="54"/>
        <v>0.3</v>
      </c>
      <c r="L3453" s="4">
        <v>95</v>
      </c>
      <c r="M3453">
        <v>27</v>
      </c>
      <c r="N3453" s="3">
        <v>0.34079999999999999</v>
      </c>
      <c r="O3453" s="3">
        <v>0.314</v>
      </c>
      <c r="P3453" s="4">
        <f>$L3453*IF($J3453="",$I3453,VLOOKUP($J3453,margin_ranges!$E$5:$F$10,2,FALSE))</f>
        <v>28.5</v>
      </c>
      <c r="Q3453">
        <f>SUMIF($C$2:$C$4819,$C3453,$P$2:$P8270)/SUMIF($C$2:$C$4819,$C3453,$L$2:$L$4819)</f>
        <v>0.3</v>
      </c>
    </row>
    <row r="3454" spans="1:17" hidden="1" x14ac:dyDescent="0.3">
      <c r="A3454" t="s">
        <v>11502</v>
      </c>
      <c r="B3454" t="s">
        <v>1360</v>
      </c>
      <c r="C3454" t="s">
        <v>2124</v>
      </c>
      <c r="D3454" t="s">
        <v>2129</v>
      </c>
      <c r="E3454" t="s">
        <v>2130</v>
      </c>
      <c r="F3454" t="s">
        <v>11511</v>
      </c>
      <c r="G3454" s="2">
        <v>27.057600000000001</v>
      </c>
      <c r="H3454" t="s">
        <v>11512</v>
      </c>
      <c r="I3454">
        <v>0.3</v>
      </c>
      <c r="K3454" s="3">
        <f t="shared" si="54"/>
        <v>0.3</v>
      </c>
      <c r="L3454" s="4">
        <v>36</v>
      </c>
      <c r="M3454">
        <v>10</v>
      </c>
      <c r="N3454" s="3">
        <v>0.31209999999999999</v>
      </c>
      <c r="O3454" s="3">
        <v>0.314</v>
      </c>
      <c r="P3454" s="4">
        <f>$L3454*IF($J3454="",$I3454,VLOOKUP($J3454,margin_ranges!$E$5:$F$10,2,FALSE))</f>
        <v>10.799999999999999</v>
      </c>
      <c r="Q3454">
        <f>SUMIF($C$2:$C$4819,$C3454,$P$2:$P8271)/SUMIF($C$2:$C$4819,$C3454,$L$2:$L$4819)</f>
        <v>0.3</v>
      </c>
    </row>
    <row r="3455" spans="1:17" hidden="1" x14ac:dyDescent="0.3">
      <c r="A3455" t="s">
        <v>11502</v>
      </c>
      <c r="B3455" t="s">
        <v>1360</v>
      </c>
      <c r="C3455" t="s">
        <v>2124</v>
      </c>
      <c r="D3455" t="s">
        <v>2131</v>
      </c>
      <c r="E3455" t="s">
        <v>2132</v>
      </c>
      <c r="F3455" t="s">
        <v>11511</v>
      </c>
      <c r="G3455" s="2">
        <v>27.057600000000001</v>
      </c>
      <c r="H3455" t="s">
        <v>11512</v>
      </c>
      <c r="I3455">
        <v>0.3</v>
      </c>
      <c r="K3455" s="3">
        <f t="shared" si="54"/>
        <v>0.3</v>
      </c>
      <c r="L3455" s="4">
        <v>95</v>
      </c>
      <c r="M3455">
        <v>27</v>
      </c>
      <c r="N3455" s="3">
        <v>0.33439999999999998</v>
      </c>
      <c r="O3455" s="3">
        <v>0.314</v>
      </c>
      <c r="P3455" s="4">
        <f>$L3455*IF($J3455="",$I3455,VLOOKUP($J3455,margin_ranges!$E$5:$F$10,2,FALSE))</f>
        <v>28.5</v>
      </c>
      <c r="Q3455">
        <f>SUMIF($C$2:$C$4819,$C3455,$P$2:$P8272)/SUMIF($C$2:$C$4819,$C3455,$L$2:$L$4819)</f>
        <v>0.3</v>
      </c>
    </row>
    <row r="3456" spans="1:17" hidden="1" x14ac:dyDescent="0.3">
      <c r="A3456" t="s">
        <v>11502</v>
      </c>
      <c r="B3456" t="s">
        <v>1360</v>
      </c>
      <c r="C3456" t="s">
        <v>2124</v>
      </c>
      <c r="D3456" t="s">
        <v>2133</v>
      </c>
      <c r="E3456" t="s">
        <v>2134</v>
      </c>
      <c r="F3456" t="s">
        <v>11511</v>
      </c>
      <c r="G3456" s="2">
        <v>27.057600000000001</v>
      </c>
      <c r="H3456" t="s">
        <v>11512</v>
      </c>
      <c r="I3456">
        <v>0.3</v>
      </c>
      <c r="K3456" s="3">
        <f t="shared" si="54"/>
        <v>0.3</v>
      </c>
      <c r="L3456" s="4">
        <v>48</v>
      </c>
      <c r="M3456">
        <v>14</v>
      </c>
      <c r="N3456" s="3">
        <v>0.27529999999999999</v>
      </c>
      <c r="O3456" s="3">
        <v>0.314</v>
      </c>
      <c r="P3456" s="4">
        <f>$L3456*IF($J3456="",$I3456,VLOOKUP($J3456,margin_ranges!$E$5:$F$10,2,FALSE))</f>
        <v>14.399999999999999</v>
      </c>
      <c r="Q3456">
        <f>SUMIF($C$2:$C$4819,$C3456,$P$2:$P8273)/SUMIF($C$2:$C$4819,$C3456,$L$2:$L$4819)</f>
        <v>0.3</v>
      </c>
    </row>
    <row r="3457" spans="1:17" hidden="1" x14ac:dyDescent="0.3">
      <c r="A3457" t="s">
        <v>11502</v>
      </c>
      <c r="B3457" t="s">
        <v>8256</v>
      </c>
      <c r="C3457" t="s">
        <v>8431</v>
      </c>
      <c r="D3457" s="1" t="s">
        <v>8432</v>
      </c>
      <c r="E3457" t="s">
        <v>8433</v>
      </c>
      <c r="F3457" t="s">
        <v>11511</v>
      </c>
      <c r="G3457" s="2">
        <v>28.341000000000001</v>
      </c>
      <c r="H3457" t="s">
        <v>11512</v>
      </c>
      <c r="I3457">
        <v>0.3</v>
      </c>
      <c r="K3457" s="3">
        <f t="shared" si="54"/>
        <v>0.3</v>
      </c>
      <c r="L3457" s="4">
        <v>18</v>
      </c>
      <c r="M3457">
        <v>9</v>
      </c>
      <c r="N3457" s="3">
        <v>0.1351</v>
      </c>
      <c r="O3457" s="3">
        <v>0.12670000000000001</v>
      </c>
      <c r="P3457" s="4">
        <f>$L3457*IF($J3457="",$I3457,VLOOKUP($J3457,margin_ranges!$E$5:$F$10,2,FALSE))</f>
        <v>5.3999999999999995</v>
      </c>
      <c r="Q3457">
        <f>SUMIF($C$2:$C$4819,$C3457,$P$2:$P8274)/SUMIF($C$2:$C$4819,$C3457,$L$2:$L$4819)</f>
        <v>0.3</v>
      </c>
    </row>
    <row r="3458" spans="1:17" hidden="1" x14ac:dyDescent="0.3">
      <c r="A3458" t="s">
        <v>11502</v>
      </c>
      <c r="B3458" t="s">
        <v>8256</v>
      </c>
      <c r="C3458" t="s">
        <v>8431</v>
      </c>
      <c r="D3458" t="s">
        <v>8434</v>
      </c>
      <c r="E3458" t="s">
        <v>8435</v>
      </c>
      <c r="F3458" t="s">
        <v>11511</v>
      </c>
      <c r="G3458" s="2">
        <v>28.341000000000001</v>
      </c>
      <c r="H3458" t="s">
        <v>11512</v>
      </c>
      <c r="I3458">
        <v>0.3</v>
      </c>
      <c r="K3458" s="3">
        <f t="shared" si="54"/>
        <v>0.3</v>
      </c>
      <c r="L3458" s="4">
        <v>33</v>
      </c>
      <c r="M3458">
        <v>16</v>
      </c>
      <c r="N3458" s="3">
        <v>0.1009</v>
      </c>
      <c r="O3458" s="3">
        <v>0.12670000000000001</v>
      </c>
      <c r="P3458" s="4">
        <f>$L3458*IF($J3458="",$I3458,VLOOKUP($J3458,margin_ranges!$E$5:$F$10,2,FALSE))</f>
        <v>9.9</v>
      </c>
      <c r="Q3458">
        <f>SUMIF($C$2:$C$4819,$C3458,$P$2:$P8275)/SUMIF($C$2:$C$4819,$C3458,$L$2:$L$4819)</f>
        <v>0.3</v>
      </c>
    </row>
    <row r="3459" spans="1:17" hidden="1" x14ac:dyDescent="0.3">
      <c r="A3459" t="s">
        <v>11502</v>
      </c>
      <c r="B3459" t="s">
        <v>8256</v>
      </c>
      <c r="C3459" t="s">
        <v>8431</v>
      </c>
      <c r="D3459" t="s">
        <v>8436</v>
      </c>
      <c r="E3459" t="s">
        <v>8437</v>
      </c>
      <c r="F3459" t="s">
        <v>11511</v>
      </c>
      <c r="G3459" s="2">
        <v>28.341000000000001</v>
      </c>
      <c r="H3459" t="s">
        <v>11512</v>
      </c>
      <c r="I3459">
        <v>0.3</v>
      </c>
      <c r="K3459" s="3">
        <f t="shared" ref="K3459:K3522" si="55">Q3459</f>
        <v>0.3</v>
      </c>
      <c r="L3459" s="4">
        <v>100</v>
      </c>
      <c r="M3459">
        <v>49</v>
      </c>
      <c r="N3459" s="3">
        <v>0.1275</v>
      </c>
      <c r="O3459" s="3">
        <v>0.12670000000000001</v>
      </c>
      <c r="P3459" s="4">
        <f>$L3459*IF($J3459="",$I3459,VLOOKUP($J3459,margin_ranges!$E$5:$F$10,2,FALSE))</f>
        <v>30</v>
      </c>
      <c r="Q3459">
        <f>SUMIF($C$2:$C$4819,$C3459,$P$2:$P8276)/SUMIF($C$2:$C$4819,$C3459,$L$2:$L$4819)</f>
        <v>0.3</v>
      </c>
    </row>
    <row r="3460" spans="1:17" hidden="1" x14ac:dyDescent="0.3">
      <c r="A3460" t="s">
        <v>11502</v>
      </c>
      <c r="B3460" t="s">
        <v>8256</v>
      </c>
      <c r="C3460" t="s">
        <v>8431</v>
      </c>
      <c r="D3460" t="s">
        <v>8438</v>
      </c>
      <c r="E3460" t="s">
        <v>8439</v>
      </c>
      <c r="F3460" t="s">
        <v>11511</v>
      </c>
      <c r="G3460" s="2">
        <v>28.341000000000001</v>
      </c>
      <c r="H3460" t="s">
        <v>11512</v>
      </c>
      <c r="I3460">
        <v>0.3</v>
      </c>
      <c r="K3460" s="3">
        <f t="shared" si="55"/>
        <v>0.3</v>
      </c>
      <c r="L3460" s="4">
        <v>51</v>
      </c>
      <c r="M3460">
        <v>25</v>
      </c>
      <c r="N3460" s="3">
        <v>0.14580000000000001</v>
      </c>
      <c r="O3460" s="3">
        <v>0.12670000000000001</v>
      </c>
      <c r="P3460" s="4">
        <f>$L3460*IF($J3460="",$I3460,VLOOKUP($J3460,margin_ranges!$E$5:$F$10,2,FALSE))</f>
        <v>15.299999999999999</v>
      </c>
      <c r="Q3460">
        <f>SUMIF($C$2:$C$4819,$C3460,$P$2:$P8277)/SUMIF($C$2:$C$4819,$C3460,$L$2:$L$4819)</f>
        <v>0.3</v>
      </c>
    </row>
    <row r="3461" spans="1:17" hidden="1" x14ac:dyDescent="0.3">
      <c r="A3461" t="s">
        <v>11502</v>
      </c>
      <c r="B3461" t="s">
        <v>1360</v>
      </c>
      <c r="C3461" t="s">
        <v>2135</v>
      </c>
      <c r="D3461" t="s">
        <v>2136</v>
      </c>
      <c r="E3461" t="s">
        <v>2137</v>
      </c>
      <c r="F3461" t="s">
        <v>11511</v>
      </c>
      <c r="G3461" s="2">
        <v>28.950800000000001</v>
      </c>
      <c r="H3461" t="s">
        <v>11512</v>
      </c>
      <c r="I3461">
        <v>0.3</v>
      </c>
      <c r="K3461" s="3">
        <f t="shared" si="55"/>
        <v>0.3</v>
      </c>
      <c r="L3461" s="4">
        <v>8</v>
      </c>
      <c r="M3461">
        <v>50</v>
      </c>
      <c r="N3461" s="3">
        <v>0.1754</v>
      </c>
      <c r="O3461" s="3">
        <v>0.2036</v>
      </c>
      <c r="P3461" s="4">
        <f>$L3461*IF($J3461="",$I3461,VLOOKUP($J3461,margin_ranges!$E$5:$F$10,2,FALSE))</f>
        <v>2.4</v>
      </c>
      <c r="Q3461">
        <f>SUMIF($C$2:$C$4819,$C3461,$P$2:$P8278)/SUMIF($C$2:$C$4819,$C3461,$L$2:$L$4819)</f>
        <v>0.3</v>
      </c>
    </row>
    <row r="3462" spans="1:17" hidden="1" x14ac:dyDescent="0.3">
      <c r="A3462" t="s">
        <v>11502</v>
      </c>
      <c r="B3462" t="s">
        <v>1360</v>
      </c>
      <c r="C3462" t="s">
        <v>2138</v>
      </c>
      <c r="D3462" t="s">
        <v>2139</v>
      </c>
      <c r="E3462" t="s">
        <v>2140</v>
      </c>
      <c r="F3462" t="s">
        <v>11511</v>
      </c>
      <c r="G3462" s="2">
        <v>29</v>
      </c>
      <c r="H3462" t="s">
        <v>11512</v>
      </c>
      <c r="I3462">
        <v>0.3</v>
      </c>
      <c r="K3462" s="3">
        <f t="shared" si="55"/>
        <v>0.3</v>
      </c>
      <c r="L3462" s="4">
        <v>38</v>
      </c>
      <c r="M3462">
        <v>36</v>
      </c>
      <c r="N3462" s="3">
        <v>0.4733</v>
      </c>
      <c r="O3462" s="3">
        <v>0.46439999999999998</v>
      </c>
      <c r="P3462" s="4">
        <f>$L3462*IF($J3462="",$I3462,VLOOKUP($J3462,margin_ranges!$E$5:$F$10,2,FALSE))</f>
        <v>11.4</v>
      </c>
      <c r="Q3462">
        <f>SUMIF($C$2:$C$4819,$C3462,$P$2:$P8279)/SUMIF($C$2:$C$4819,$C3462,$L$2:$L$4819)</f>
        <v>0.3</v>
      </c>
    </row>
    <row r="3463" spans="1:17" hidden="1" x14ac:dyDescent="0.3">
      <c r="A3463" t="s">
        <v>11502</v>
      </c>
      <c r="B3463" t="s">
        <v>1360</v>
      </c>
      <c r="C3463" t="s">
        <v>2138</v>
      </c>
      <c r="D3463" t="s">
        <v>2141</v>
      </c>
      <c r="E3463" t="s">
        <v>2142</v>
      </c>
      <c r="F3463" t="s">
        <v>11511</v>
      </c>
      <c r="G3463" s="2">
        <v>29</v>
      </c>
      <c r="H3463" t="s">
        <v>11512</v>
      </c>
      <c r="I3463">
        <v>0.3</v>
      </c>
      <c r="K3463" s="3">
        <f t="shared" si="55"/>
        <v>0.3</v>
      </c>
      <c r="L3463" s="4">
        <v>15</v>
      </c>
      <c r="M3463">
        <v>14</v>
      </c>
      <c r="N3463" s="3">
        <v>0.45760000000000001</v>
      </c>
      <c r="O3463" s="3">
        <v>0.46439999999999998</v>
      </c>
      <c r="P3463" s="4">
        <f>$L3463*IF($J3463="",$I3463,VLOOKUP($J3463,margin_ranges!$E$5:$F$10,2,FALSE))</f>
        <v>4.5</v>
      </c>
      <c r="Q3463">
        <f>SUMIF($C$2:$C$4819,$C3463,$P$2:$P8280)/SUMIF($C$2:$C$4819,$C3463,$L$2:$L$4819)</f>
        <v>0.3</v>
      </c>
    </row>
    <row r="3464" spans="1:17" hidden="1" x14ac:dyDescent="0.3">
      <c r="A3464" t="s">
        <v>11502</v>
      </c>
      <c r="B3464" t="s">
        <v>1360</v>
      </c>
      <c r="C3464" t="s">
        <v>2138</v>
      </c>
      <c r="D3464" t="s">
        <v>2143</v>
      </c>
      <c r="E3464" t="s">
        <v>2144</v>
      </c>
      <c r="F3464" t="s">
        <v>11511</v>
      </c>
      <c r="G3464" s="2">
        <v>29</v>
      </c>
      <c r="H3464" t="s">
        <v>11512</v>
      </c>
      <c r="I3464">
        <v>0.3</v>
      </c>
      <c r="K3464" s="3">
        <f t="shared" si="55"/>
        <v>0.3</v>
      </c>
      <c r="L3464" s="4">
        <v>16</v>
      </c>
      <c r="M3464">
        <v>15</v>
      </c>
      <c r="N3464" s="3">
        <v>0.49459999999999998</v>
      </c>
      <c r="O3464" s="3">
        <v>0.46439999999999998</v>
      </c>
      <c r="P3464" s="4">
        <f>$L3464*IF($J3464="",$I3464,VLOOKUP($J3464,margin_ranges!$E$5:$F$10,2,FALSE))</f>
        <v>4.8</v>
      </c>
      <c r="Q3464">
        <f>SUMIF($C$2:$C$4819,$C3464,$P$2:$P8281)/SUMIF($C$2:$C$4819,$C3464,$L$2:$L$4819)</f>
        <v>0.3</v>
      </c>
    </row>
    <row r="3465" spans="1:17" hidden="1" x14ac:dyDescent="0.3">
      <c r="A3465" t="s">
        <v>11502</v>
      </c>
      <c r="B3465" t="s">
        <v>1360</v>
      </c>
      <c r="C3465" t="s">
        <v>2138</v>
      </c>
      <c r="D3465" t="s">
        <v>2145</v>
      </c>
      <c r="E3465" t="s">
        <v>2146</v>
      </c>
      <c r="F3465" t="s">
        <v>11511</v>
      </c>
      <c r="G3465" s="2">
        <v>29</v>
      </c>
      <c r="H3465" t="s">
        <v>11512</v>
      </c>
      <c r="I3465">
        <v>0.3</v>
      </c>
      <c r="K3465" s="3">
        <f t="shared" si="55"/>
        <v>0.3</v>
      </c>
      <c r="L3465" s="4">
        <v>38</v>
      </c>
      <c r="M3465">
        <v>36</v>
      </c>
      <c r="N3465" s="3">
        <v>0.44740000000000002</v>
      </c>
      <c r="O3465" s="3">
        <v>0.46439999999999998</v>
      </c>
      <c r="P3465" s="4">
        <f>$L3465*IF($J3465="",$I3465,VLOOKUP($J3465,margin_ranges!$E$5:$F$10,2,FALSE))</f>
        <v>11.4</v>
      </c>
      <c r="Q3465">
        <f>SUMIF($C$2:$C$4819,$C3465,$P$2:$P8282)/SUMIF($C$2:$C$4819,$C3465,$L$2:$L$4819)</f>
        <v>0.3</v>
      </c>
    </row>
    <row r="3466" spans="1:17" hidden="1" x14ac:dyDescent="0.3">
      <c r="A3466" t="s">
        <v>11502</v>
      </c>
      <c r="B3466" t="s">
        <v>9069</v>
      </c>
      <c r="C3466" t="s">
        <v>9287</v>
      </c>
      <c r="D3466" t="s">
        <v>9288</v>
      </c>
      <c r="E3466" t="s">
        <v>9289</v>
      </c>
      <c r="F3466" t="s">
        <v>11513</v>
      </c>
      <c r="G3466" s="2">
        <v>29</v>
      </c>
      <c r="H3466" t="s">
        <v>11512</v>
      </c>
      <c r="I3466">
        <v>0.3</v>
      </c>
      <c r="K3466" s="3">
        <f t="shared" si="55"/>
        <v>0.3</v>
      </c>
      <c r="L3466" s="4">
        <v>243</v>
      </c>
      <c r="M3466">
        <v>17</v>
      </c>
      <c r="N3466" s="3">
        <v>5.8500000000000003E-2</v>
      </c>
      <c r="O3466" s="3">
        <v>5.7700000000000001E-2</v>
      </c>
      <c r="P3466" s="4">
        <f>$L3466*IF($J3466="",$I3466,VLOOKUP($J3466,margin_ranges!$E$5:$F$10,2,FALSE))</f>
        <v>72.899999999999991</v>
      </c>
      <c r="Q3466">
        <f>SUMIF($C$2:$C$4819,$C3466,$P$2:$P8283)/SUMIF($C$2:$C$4819,$C3466,$L$2:$L$4819)</f>
        <v>0.3</v>
      </c>
    </row>
    <row r="3467" spans="1:17" hidden="1" x14ac:dyDescent="0.3">
      <c r="A3467" t="s">
        <v>11502</v>
      </c>
      <c r="B3467" t="s">
        <v>9069</v>
      </c>
      <c r="C3467" t="s">
        <v>9287</v>
      </c>
      <c r="D3467" t="s">
        <v>9290</v>
      </c>
      <c r="E3467" t="s">
        <v>9291</v>
      </c>
      <c r="F3467" t="s">
        <v>11513</v>
      </c>
      <c r="G3467" s="2">
        <v>29</v>
      </c>
      <c r="H3467" t="s">
        <v>11512</v>
      </c>
      <c r="I3467">
        <v>0.3</v>
      </c>
      <c r="K3467" s="3">
        <f t="shared" si="55"/>
        <v>0.3</v>
      </c>
      <c r="L3467" s="4">
        <v>198</v>
      </c>
      <c r="M3467">
        <v>14</v>
      </c>
      <c r="N3467" s="3">
        <v>5.3100000000000001E-2</v>
      </c>
      <c r="O3467" s="3">
        <v>5.7700000000000001E-2</v>
      </c>
      <c r="P3467" s="4">
        <f>$L3467*IF($J3467="",$I3467,VLOOKUP($J3467,margin_ranges!$E$5:$F$10,2,FALSE))</f>
        <v>59.4</v>
      </c>
      <c r="Q3467">
        <f>SUMIF($C$2:$C$4819,$C3467,$P$2:$P8284)/SUMIF($C$2:$C$4819,$C3467,$L$2:$L$4819)</f>
        <v>0.3</v>
      </c>
    </row>
    <row r="3468" spans="1:17" hidden="1" x14ac:dyDescent="0.3">
      <c r="A3468" t="s">
        <v>11502</v>
      </c>
      <c r="B3468" t="s">
        <v>9069</v>
      </c>
      <c r="C3468" s="1" t="s">
        <v>9287</v>
      </c>
      <c r="D3468" t="s">
        <v>9292</v>
      </c>
      <c r="E3468" t="s">
        <v>9293</v>
      </c>
      <c r="F3468" t="s">
        <v>11513</v>
      </c>
      <c r="G3468" s="2">
        <v>29</v>
      </c>
      <c r="H3468" t="s">
        <v>11512</v>
      </c>
      <c r="I3468">
        <v>0.3</v>
      </c>
      <c r="K3468" s="3">
        <f t="shared" si="55"/>
        <v>0.3</v>
      </c>
      <c r="L3468" s="4">
        <v>115</v>
      </c>
      <c r="M3468">
        <v>8</v>
      </c>
      <c r="N3468" s="3">
        <v>7.0099999999999996E-2</v>
      </c>
      <c r="O3468" s="3">
        <v>5.7700000000000001E-2</v>
      </c>
      <c r="P3468" s="4">
        <f>$L3468*IF($J3468="",$I3468,VLOOKUP($J3468,margin_ranges!$E$5:$F$10,2,FALSE))</f>
        <v>34.5</v>
      </c>
      <c r="Q3468">
        <f>SUMIF($C$2:$C$4819,$C3468,$P$2:$P8285)/SUMIF($C$2:$C$4819,$C3468,$L$2:$L$4819)</f>
        <v>0.3</v>
      </c>
    </row>
    <row r="3469" spans="1:17" hidden="1" x14ac:dyDescent="0.3">
      <c r="A3469" t="s">
        <v>11502</v>
      </c>
      <c r="B3469" t="s">
        <v>9069</v>
      </c>
      <c r="C3469" t="s">
        <v>9287</v>
      </c>
      <c r="D3469" t="s">
        <v>9294</v>
      </c>
      <c r="E3469" t="s">
        <v>9295</v>
      </c>
      <c r="F3469" t="s">
        <v>11513</v>
      </c>
      <c r="G3469" s="2">
        <v>29</v>
      </c>
      <c r="H3469" t="s">
        <v>11512</v>
      </c>
      <c r="I3469">
        <v>0.3</v>
      </c>
      <c r="K3469" s="3">
        <f t="shared" si="55"/>
        <v>0.3</v>
      </c>
      <c r="L3469" s="4">
        <v>382</v>
      </c>
      <c r="M3469">
        <v>27</v>
      </c>
      <c r="N3469" s="3">
        <v>6.0600000000000001E-2</v>
      </c>
      <c r="O3469" s="3">
        <v>5.7700000000000001E-2</v>
      </c>
      <c r="P3469" s="4">
        <f>$L3469*IF($J3469="",$I3469,VLOOKUP($J3469,margin_ranges!$E$5:$F$10,2,FALSE))</f>
        <v>114.6</v>
      </c>
      <c r="Q3469">
        <f>SUMIF($C$2:$C$4819,$C3469,$P$2:$P8286)/SUMIF($C$2:$C$4819,$C3469,$L$2:$L$4819)</f>
        <v>0.3</v>
      </c>
    </row>
    <row r="3470" spans="1:17" hidden="1" x14ac:dyDescent="0.3">
      <c r="A3470" t="s">
        <v>11502</v>
      </c>
      <c r="B3470" t="s">
        <v>9069</v>
      </c>
      <c r="C3470" t="s">
        <v>9287</v>
      </c>
      <c r="D3470" t="s">
        <v>9296</v>
      </c>
      <c r="E3470" t="s">
        <v>9297</v>
      </c>
      <c r="F3470" t="s">
        <v>11513</v>
      </c>
      <c r="G3470" s="2">
        <v>29</v>
      </c>
      <c r="H3470" t="s">
        <v>11512</v>
      </c>
      <c r="I3470">
        <v>0.3</v>
      </c>
      <c r="K3470" s="3">
        <f t="shared" si="55"/>
        <v>0.3</v>
      </c>
      <c r="L3470" s="4">
        <v>210</v>
      </c>
      <c r="M3470">
        <v>15</v>
      </c>
      <c r="N3470" s="3">
        <v>7.1999999999999995E-2</v>
      </c>
      <c r="O3470" s="3">
        <v>5.7700000000000001E-2</v>
      </c>
      <c r="P3470" s="4">
        <f>$L3470*IF($J3470="",$I3470,VLOOKUP($J3470,margin_ranges!$E$5:$F$10,2,FALSE))</f>
        <v>63</v>
      </c>
      <c r="Q3470">
        <f>SUMIF($C$2:$C$4819,$C3470,$P$2:$P8287)/SUMIF($C$2:$C$4819,$C3470,$L$2:$L$4819)</f>
        <v>0.3</v>
      </c>
    </row>
    <row r="3471" spans="1:17" hidden="1" x14ac:dyDescent="0.3">
      <c r="A3471" t="s">
        <v>11502</v>
      </c>
      <c r="B3471" t="s">
        <v>9069</v>
      </c>
      <c r="C3471" t="s">
        <v>9287</v>
      </c>
      <c r="D3471" t="s">
        <v>9298</v>
      </c>
      <c r="E3471" t="s">
        <v>9299</v>
      </c>
      <c r="F3471" t="s">
        <v>11513</v>
      </c>
      <c r="G3471" s="2">
        <v>29</v>
      </c>
      <c r="H3471" t="s">
        <v>11512</v>
      </c>
      <c r="I3471">
        <v>0.3</v>
      </c>
      <c r="K3471" s="3">
        <f t="shared" si="55"/>
        <v>0.3</v>
      </c>
      <c r="L3471" s="4">
        <v>280</v>
      </c>
      <c r="M3471">
        <v>20</v>
      </c>
      <c r="N3471" s="3">
        <v>4.5400000000000003E-2</v>
      </c>
      <c r="O3471" s="3">
        <v>5.7700000000000001E-2</v>
      </c>
      <c r="P3471" s="4">
        <f>$L3471*IF($J3471="",$I3471,VLOOKUP($J3471,margin_ranges!$E$5:$F$10,2,FALSE))</f>
        <v>84</v>
      </c>
      <c r="Q3471">
        <f>SUMIF($C$2:$C$4819,$C3471,$P$2:$P8288)/SUMIF($C$2:$C$4819,$C3471,$L$2:$L$4819)</f>
        <v>0.3</v>
      </c>
    </row>
    <row r="3472" spans="1:17" hidden="1" x14ac:dyDescent="0.3">
      <c r="A3472" t="s">
        <v>11502</v>
      </c>
      <c r="B3472" t="s">
        <v>614</v>
      </c>
      <c r="C3472" t="s">
        <v>748</v>
      </c>
      <c r="D3472" t="s">
        <v>749</v>
      </c>
      <c r="E3472" t="s">
        <v>750</v>
      </c>
      <c r="F3472" t="s">
        <v>11513</v>
      </c>
      <c r="G3472" s="2">
        <v>29</v>
      </c>
      <c r="H3472" t="s">
        <v>11512</v>
      </c>
      <c r="I3472">
        <v>0.3</v>
      </c>
      <c r="K3472" s="3">
        <f t="shared" si="55"/>
        <v>0.3</v>
      </c>
      <c r="L3472" s="4">
        <v>2828</v>
      </c>
      <c r="M3472">
        <v>27</v>
      </c>
      <c r="N3472" s="3">
        <v>0.53280000000000005</v>
      </c>
      <c r="O3472" s="3">
        <v>0.54039999999999999</v>
      </c>
      <c r="P3472" s="4">
        <f>$L3472*IF($J3472="",$I3472,VLOOKUP($J3472,margin_ranges!$E$5:$F$10,2,FALSE))</f>
        <v>848.4</v>
      </c>
      <c r="Q3472">
        <f>SUMIF($C$2:$C$4819,$C3472,$P$2:$P8289)/SUMIF($C$2:$C$4819,$C3472,$L$2:$L$4819)</f>
        <v>0.3</v>
      </c>
    </row>
    <row r="3473" spans="1:17" hidden="1" x14ac:dyDescent="0.3">
      <c r="A3473" t="s">
        <v>11502</v>
      </c>
      <c r="B3473" t="s">
        <v>614</v>
      </c>
      <c r="C3473" t="s">
        <v>748</v>
      </c>
      <c r="D3473" t="s">
        <v>751</v>
      </c>
      <c r="E3473" t="s">
        <v>752</v>
      </c>
      <c r="F3473" t="s">
        <v>11513</v>
      </c>
      <c r="G3473" s="2">
        <v>29</v>
      </c>
      <c r="H3473" t="s">
        <v>11512</v>
      </c>
      <c r="I3473">
        <v>0.3</v>
      </c>
      <c r="K3473" s="3">
        <f t="shared" si="55"/>
        <v>0.3</v>
      </c>
      <c r="L3473" s="4">
        <v>4173</v>
      </c>
      <c r="M3473">
        <v>40</v>
      </c>
      <c r="N3473" s="3">
        <v>0.52039999999999997</v>
      </c>
      <c r="O3473" s="3">
        <v>0.54039999999999999</v>
      </c>
      <c r="P3473" s="4">
        <f>$L3473*IF($J3473="",$I3473,VLOOKUP($J3473,margin_ranges!$E$5:$F$10,2,FALSE))</f>
        <v>1251.8999999999999</v>
      </c>
      <c r="Q3473">
        <f>SUMIF($C$2:$C$4819,$C3473,$P$2:$P8290)/SUMIF($C$2:$C$4819,$C3473,$L$2:$L$4819)</f>
        <v>0.3</v>
      </c>
    </row>
    <row r="3474" spans="1:17" hidden="1" x14ac:dyDescent="0.3">
      <c r="A3474" t="s">
        <v>11502</v>
      </c>
      <c r="B3474" t="s">
        <v>614</v>
      </c>
      <c r="C3474" t="s">
        <v>748</v>
      </c>
      <c r="D3474" t="s">
        <v>753</v>
      </c>
      <c r="E3474" t="s">
        <v>754</v>
      </c>
      <c r="F3474" t="s">
        <v>11513</v>
      </c>
      <c r="G3474" s="2">
        <v>29</v>
      </c>
      <c r="H3474" t="s">
        <v>11512</v>
      </c>
      <c r="I3474">
        <v>0.3</v>
      </c>
      <c r="K3474" s="3">
        <f t="shared" si="55"/>
        <v>0.3</v>
      </c>
      <c r="L3474" s="4">
        <v>3542</v>
      </c>
      <c r="M3474">
        <v>34</v>
      </c>
      <c r="N3474" s="3">
        <v>0.56689999999999996</v>
      </c>
      <c r="O3474" s="3">
        <v>0.54039999999999999</v>
      </c>
      <c r="P3474" s="4">
        <f>$L3474*IF($J3474="",$I3474,VLOOKUP($J3474,margin_ranges!$E$5:$F$10,2,FALSE))</f>
        <v>1062.5999999999999</v>
      </c>
      <c r="Q3474">
        <f>SUMIF($C$2:$C$4819,$C3474,$P$2:$P8291)/SUMIF($C$2:$C$4819,$C3474,$L$2:$L$4819)</f>
        <v>0.3</v>
      </c>
    </row>
    <row r="3475" spans="1:17" hidden="1" x14ac:dyDescent="0.3">
      <c r="A3475" t="s">
        <v>11502</v>
      </c>
      <c r="B3475" t="s">
        <v>9418</v>
      </c>
      <c r="C3475" t="s">
        <v>9419</v>
      </c>
      <c r="D3475" t="s">
        <v>9420</v>
      </c>
      <c r="E3475" t="s">
        <v>9421</v>
      </c>
      <c r="F3475" t="s">
        <v>11513</v>
      </c>
      <c r="G3475" s="2">
        <v>25</v>
      </c>
      <c r="H3475" t="s">
        <v>11515</v>
      </c>
      <c r="I3475">
        <v>0.3</v>
      </c>
      <c r="K3475" s="3">
        <f t="shared" si="55"/>
        <v>0.30000000000000004</v>
      </c>
      <c r="L3475" s="4">
        <v>153</v>
      </c>
      <c r="M3475">
        <v>17</v>
      </c>
      <c r="N3475" s="3">
        <v>9.9500000000000005E-2</v>
      </c>
      <c r="O3475" s="3">
        <v>0.16120000000000001</v>
      </c>
      <c r="P3475" s="4">
        <f>$L3475*IF($J3475="",$I3475,VLOOKUP($J3475,margin_ranges!$E$5:$F$10,2,FALSE))</f>
        <v>45.9</v>
      </c>
      <c r="Q3475">
        <f>SUMIF($C$2:$C$4819,$C3475,$P$2:$P8292)/SUMIF($C$2:$C$4819,$C3475,$L$2:$L$4819)</f>
        <v>0.30000000000000004</v>
      </c>
    </row>
    <row r="3476" spans="1:17" hidden="1" x14ac:dyDescent="0.3">
      <c r="A3476" t="s">
        <v>11502</v>
      </c>
      <c r="B3476" t="s">
        <v>9418</v>
      </c>
      <c r="C3476" t="s">
        <v>9419</v>
      </c>
      <c r="D3476" t="s">
        <v>9422</v>
      </c>
      <c r="E3476" t="s">
        <v>9423</v>
      </c>
      <c r="F3476" t="s">
        <v>11513</v>
      </c>
      <c r="G3476" s="2">
        <v>25</v>
      </c>
      <c r="H3476" t="s">
        <v>11515</v>
      </c>
      <c r="I3476">
        <v>0.3</v>
      </c>
      <c r="K3476" s="3">
        <f t="shared" si="55"/>
        <v>0.30000000000000004</v>
      </c>
      <c r="L3476" s="4">
        <v>482</v>
      </c>
      <c r="M3476">
        <v>53</v>
      </c>
      <c r="N3476" s="3">
        <v>0.16880000000000001</v>
      </c>
      <c r="O3476" s="3">
        <v>0.16120000000000001</v>
      </c>
      <c r="P3476" s="4">
        <f>$L3476*IF($J3476="",$I3476,VLOOKUP($J3476,margin_ranges!$E$5:$F$10,2,FALSE))</f>
        <v>144.6</v>
      </c>
      <c r="Q3476">
        <f>SUMIF($C$2:$C$4819,$C3476,$P$2:$P8293)/SUMIF($C$2:$C$4819,$C3476,$L$2:$L$4819)</f>
        <v>0.30000000000000004</v>
      </c>
    </row>
    <row r="3477" spans="1:17" hidden="1" x14ac:dyDescent="0.3">
      <c r="A3477" t="s">
        <v>11502</v>
      </c>
      <c r="B3477" t="s">
        <v>9418</v>
      </c>
      <c r="C3477" t="s">
        <v>9419</v>
      </c>
      <c r="D3477" t="s">
        <v>9424</v>
      </c>
      <c r="E3477" t="s">
        <v>9425</v>
      </c>
      <c r="F3477" t="s">
        <v>11513</v>
      </c>
      <c r="G3477" s="2">
        <v>25</v>
      </c>
      <c r="H3477" t="s">
        <v>11515</v>
      </c>
      <c r="I3477">
        <v>0.3</v>
      </c>
      <c r="K3477" s="3">
        <f t="shared" si="55"/>
        <v>0.30000000000000004</v>
      </c>
      <c r="L3477" s="4">
        <v>282</v>
      </c>
      <c r="M3477">
        <v>31</v>
      </c>
      <c r="N3477" s="3">
        <v>0.22919999999999999</v>
      </c>
      <c r="O3477" s="3">
        <v>0.16120000000000001</v>
      </c>
      <c r="P3477" s="4">
        <f>$L3477*IF($J3477="",$I3477,VLOOKUP($J3477,margin_ranges!$E$5:$F$10,2,FALSE))</f>
        <v>84.6</v>
      </c>
      <c r="Q3477">
        <f>SUMIF($C$2:$C$4819,$C3477,$P$2:$P8294)/SUMIF($C$2:$C$4819,$C3477,$L$2:$L$4819)</f>
        <v>0.30000000000000004</v>
      </c>
    </row>
    <row r="3478" spans="1:17" hidden="1" x14ac:dyDescent="0.3">
      <c r="A3478" t="s">
        <v>11502</v>
      </c>
      <c r="B3478" t="s">
        <v>6262</v>
      </c>
      <c r="C3478" t="s">
        <v>6299</v>
      </c>
      <c r="D3478" t="s">
        <v>6300</v>
      </c>
      <c r="E3478" t="s">
        <v>6301</v>
      </c>
      <c r="F3478" t="s">
        <v>11511</v>
      </c>
      <c r="G3478" s="2">
        <v>29</v>
      </c>
      <c r="H3478" t="s">
        <v>11512</v>
      </c>
      <c r="I3478">
        <v>0.3</v>
      </c>
      <c r="K3478" s="3">
        <f t="shared" si="55"/>
        <v>0.3</v>
      </c>
      <c r="L3478" s="4">
        <v>89</v>
      </c>
      <c r="M3478">
        <v>22</v>
      </c>
      <c r="N3478" s="3">
        <v>0.17249999999999999</v>
      </c>
      <c r="O3478" s="3">
        <v>0.16209999999999999</v>
      </c>
      <c r="P3478" s="4">
        <f>$L3478*IF($J3478="",$I3478,VLOOKUP($J3478,margin_ranges!$E$5:$F$10,2,FALSE))</f>
        <v>26.7</v>
      </c>
      <c r="Q3478">
        <f>SUMIF($C$2:$C$4819,$C3478,$P$2:$P8295)/SUMIF($C$2:$C$4819,$C3478,$L$2:$L$4819)</f>
        <v>0.3</v>
      </c>
    </row>
    <row r="3479" spans="1:17" hidden="1" x14ac:dyDescent="0.3">
      <c r="A3479" t="s">
        <v>11502</v>
      </c>
      <c r="B3479" t="s">
        <v>6262</v>
      </c>
      <c r="C3479" t="s">
        <v>6299</v>
      </c>
      <c r="D3479" t="s">
        <v>6302</v>
      </c>
      <c r="E3479" t="s">
        <v>6303</v>
      </c>
      <c r="F3479" t="s">
        <v>11511</v>
      </c>
      <c r="G3479" s="2">
        <v>29</v>
      </c>
      <c r="H3479" t="s">
        <v>11512</v>
      </c>
      <c r="I3479">
        <v>0.3</v>
      </c>
      <c r="K3479" s="3">
        <f t="shared" si="55"/>
        <v>0.3</v>
      </c>
      <c r="L3479" s="4">
        <v>77</v>
      </c>
      <c r="M3479">
        <v>19</v>
      </c>
      <c r="N3479" s="3">
        <v>0.1537</v>
      </c>
      <c r="O3479" s="3">
        <v>0.16209999999999999</v>
      </c>
      <c r="P3479" s="4">
        <f>$L3479*IF($J3479="",$I3479,VLOOKUP($J3479,margin_ranges!$E$5:$F$10,2,FALSE))</f>
        <v>23.099999999999998</v>
      </c>
      <c r="Q3479">
        <f>SUMIF($C$2:$C$4819,$C3479,$P$2:$P8296)/SUMIF($C$2:$C$4819,$C3479,$L$2:$L$4819)</f>
        <v>0.3</v>
      </c>
    </row>
    <row r="3480" spans="1:17" hidden="1" x14ac:dyDescent="0.3">
      <c r="A3480" t="s">
        <v>11502</v>
      </c>
      <c r="B3480" t="s">
        <v>6262</v>
      </c>
      <c r="C3480" t="s">
        <v>6299</v>
      </c>
      <c r="D3480" t="s">
        <v>6304</v>
      </c>
      <c r="E3480" t="s">
        <v>6305</v>
      </c>
      <c r="F3480" t="s">
        <v>11511</v>
      </c>
      <c r="G3480" s="2">
        <v>29</v>
      </c>
      <c r="H3480" t="s">
        <v>11512</v>
      </c>
      <c r="I3480">
        <v>0.3</v>
      </c>
      <c r="K3480" s="3">
        <f t="shared" si="55"/>
        <v>0.3</v>
      </c>
      <c r="L3480" s="4">
        <v>151</v>
      </c>
      <c r="M3480">
        <v>37</v>
      </c>
      <c r="N3480" s="3">
        <v>0.14349999999999999</v>
      </c>
      <c r="O3480" s="3">
        <v>0.16209999999999999</v>
      </c>
      <c r="P3480" s="4">
        <f>$L3480*IF($J3480="",$I3480,VLOOKUP($J3480,margin_ranges!$E$5:$F$10,2,FALSE))</f>
        <v>45.3</v>
      </c>
      <c r="Q3480">
        <f>SUMIF($C$2:$C$4819,$C3480,$P$2:$P8297)/SUMIF($C$2:$C$4819,$C3480,$L$2:$L$4819)</f>
        <v>0.3</v>
      </c>
    </row>
    <row r="3481" spans="1:17" hidden="1" x14ac:dyDescent="0.3">
      <c r="A3481" t="s">
        <v>11502</v>
      </c>
      <c r="B3481" t="s">
        <v>6262</v>
      </c>
      <c r="C3481" t="s">
        <v>6299</v>
      </c>
      <c r="D3481" t="s">
        <v>6306</v>
      </c>
      <c r="E3481" t="s">
        <v>6307</v>
      </c>
      <c r="F3481" t="s">
        <v>11511</v>
      </c>
      <c r="G3481" s="2">
        <v>29</v>
      </c>
      <c r="H3481" t="s">
        <v>11512</v>
      </c>
      <c r="I3481">
        <v>0.3</v>
      </c>
      <c r="K3481" s="3">
        <f t="shared" si="55"/>
        <v>0.3</v>
      </c>
      <c r="L3481" s="4">
        <v>90</v>
      </c>
      <c r="M3481">
        <v>22</v>
      </c>
      <c r="N3481" s="3">
        <v>0.1862</v>
      </c>
      <c r="O3481" s="3">
        <v>0.16209999999999999</v>
      </c>
      <c r="P3481" s="4">
        <f>$L3481*IF($J3481="",$I3481,VLOOKUP($J3481,margin_ranges!$E$5:$F$10,2,FALSE))</f>
        <v>27</v>
      </c>
      <c r="Q3481">
        <f>SUMIF($C$2:$C$4819,$C3481,$P$2:$P8298)/SUMIF($C$2:$C$4819,$C3481,$L$2:$L$4819)</f>
        <v>0.3</v>
      </c>
    </row>
    <row r="3482" spans="1:17" hidden="1" x14ac:dyDescent="0.3">
      <c r="A3482" t="s">
        <v>11502</v>
      </c>
      <c r="B3482" t="s">
        <v>8256</v>
      </c>
      <c r="C3482" t="s">
        <v>8440</v>
      </c>
      <c r="D3482" s="1" t="s">
        <v>8441</v>
      </c>
      <c r="E3482" t="s">
        <v>8442</v>
      </c>
      <c r="F3482" t="s">
        <v>11511</v>
      </c>
      <c r="G3482" s="2">
        <v>25</v>
      </c>
      <c r="H3482" t="s">
        <v>11512</v>
      </c>
      <c r="I3482">
        <v>0.3</v>
      </c>
      <c r="K3482" s="3">
        <f t="shared" si="55"/>
        <v>0.3</v>
      </c>
      <c r="L3482" s="4">
        <v>73</v>
      </c>
      <c r="M3482">
        <v>34</v>
      </c>
      <c r="N3482" s="3">
        <v>0.42299999999999999</v>
      </c>
      <c r="O3482" s="3">
        <v>0.4597</v>
      </c>
      <c r="P3482" s="4">
        <f>$L3482*IF($J3482="",$I3482,VLOOKUP($J3482,margin_ranges!$E$5:$F$10,2,FALSE))</f>
        <v>21.9</v>
      </c>
      <c r="Q3482">
        <f>SUMIF($C$2:$C$4819,$C3482,$P$2:$P8299)/SUMIF($C$2:$C$4819,$C3482,$L$2:$L$4819)</f>
        <v>0.3</v>
      </c>
    </row>
    <row r="3483" spans="1:17" hidden="1" x14ac:dyDescent="0.3">
      <c r="A3483" t="s">
        <v>11502</v>
      </c>
      <c r="B3483" t="s">
        <v>8256</v>
      </c>
      <c r="C3483" t="s">
        <v>8440</v>
      </c>
      <c r="D3483" t="s">
        <v>8443</v>
      </c>
      <c r="E3483" t="s">
        <v>8444</v>
      </c>
      <c r="F3483" t="s">
        <v>11511</v>
      </c>
      <c r="G3483" s="2">
        <v>25</v>
      </c>
      <c r="H3483" t="s">
        <v>11512</v>
      </c>
      <c r="I3483">
        <v>0.3</v>
      </c>
      <c r="K3483" s="3">
        <f t="shared" si="55"/>
        <v>0.3</v>
      </c>
      <c r="L3483" s="4">
        <v>74</v>
      </c>
      <c r="M3483">
        <v>35</v>
      </c>
      <c r="N3483" s="3">
        <v>0.505</v>
      </c>
      <c r="O3483" s="3">
        <v>0.4597</v>
      </c>
      <c r="P3483" s="4">
        <f>$L3483*IF($J3483="",$I3483,VLOOKUP($J3483,margin_ranges!$E$5:$F$10,2,FALSE))</f>
        <v>22.2</v>
      </c>
      <c r="Q3483">
        <f>SUMIF($C$2:$C$4819,$C3483,$P$2:$P8300)/SUMIF($C$2:$C$4819,$C3483,$L$2:$L$4819)</f>
        <v>0.3</v>
      </c>
    </row>
    <row r="3484" spans="1:17" hidden="1" x14ac:dyDescent="0.3">
      <c r="A3484" t="s">
        <v>11502</v>
      </c>
      <c r="B3484" t="s">
        <v>8256</v>
      </c>
      <c r="C3484" t="s">
        <v>8440</v>
      </c>
      <c r="D3484" t="s">
        <v>8445</v>
      </c>
      <c r="E3484" t="s">
        <v>8446</v>
      </c>
      <c r="F3484" t="s">
        <v>11511</v>
      </c>
      <c r="G3484" s="2">
        <v>25</v>
      </c>
      <c r="H3484" t="s">
        <v>11512</v>
      </c>
      <c r="I3484">
        <v>0.3</v>
      </c>
      <c r="K3484" s="3">
        <f t="shared" si="55"/>
        <v>0.3</v>
      </c>
      <c r="L3484" s="4">
        <v>65</v>
      </c>
      <c r="M3484">
        <v>31</v>
      </c>
      <c r="N3484" s="3">
        <v>0.4556</v>
      </c>
      <c r="O3484" s="3">
        <v>0.4597</v>
      </c>
      <c r="P3484" s="4">
        <f>$L3484*IF($J3484="",$I3484,VLOOKUP($J3484,margin_ranges!$E$5:$F$10,2,FALSE))</f>
        <v>19.5</v>
      </c>
      <c r="Q3484">
        <f>SUMIF($C$2:$C$4819,$C3484,$P$2:$P8301)/SUMIF($C$2:$C$4819,$C3484,$L$2:$L$4819)</f>
        <v>0.3</v>
      </c>
    </row>
    <row r="3485" spans="1:17" hidden="1" x14ac:dyDescent="0.3">
      <c r="A3485" t="s">
        <v>11502</v>
      </c>
      <c r="B3485" t="s">
        <v>9426</v>
      </c>
      <c r="C3485" t="s">
        <v>9443</v>
      </c>
      <c r="D3485" t="s">
        <v>9444</v>
      </c>
      <c r="E3485" t="s">
        <v>9445</v>
      </c>
      <c r="F3485" t="s">
        <v>11513</v>
      </c>
      <c r="G3485" s="2">
        <v>31.898599999999998</v>
      </c>
      <c r="H3485" t="s">
        <v>11516</v>
      </c>
      <c r="I3485">
        <v>0.43</v>
      </c>
      <c r="K3485" s="3">
        <f t="shared" si="55"/>
        <v>0.37575622775800716</v>
      </c>
      <c r="L3485" s="4">
        <v>77</v>
      </c>
      <c r="M3485">
        <v>3</v>
      </c>
      <c r="N3485" s="3">
        <v>1.8599999999999998E-2</v>
      </c>
      <c r="O3485" s="3">
        <v>3.2300000000000002E-2</v>
      </c>
      <c r="P3485" s="4">
        <f>$L3485*IF($J3485="",$I3485,VLOOKUP($J3485,margin_ranges!$E$5:$F$10,2,FALSE))</f>
        <v>33.11</v>
      </c>
      <c r="Q3485">
        <f>SUMIF($C$2:$C$4819,$C3485,$P$2:$P8302)/SUMIF($C$2:$C$4819,$C3485,$L$2:$L$4819)</f>
        <v>0.37575622775800716</v>
      </c>
    </row>
    <row r="3486" spans="1:17" hidden="1" x14ac:dyDescent="0.3">
      <c r="A3486" t="s">
        <v>11502</v>
      </c>
      <c r="B3486" t="s">
        <v>9426</v>
      </c>
      <c r="C3486" t="s">
        <v>9443</v>
      </c>
      <c r="D3486" s="1" t="s">
        <v>9446</v>
      </c>
      <c r="E3486" t="s">
        <v>9447</v>
      </c>
      <c r="F3486" t="s">
        <v>11513</v>
      </c>
      <c r="G3486" s="2">
        <v>31.898599999999998</v>
      </c>
      <c r="H3486" t="s">
        <v>11512</v>
      </c>
      <c r="I3486">
        <v>0.3</v>
      </c>
      <c r="K3486" s="3">
        <f t="shared" si="55"/>
        <v>0.37575622775800716</v>
      </c>
      <c r="L3486" s="4">
        <v>91</v>
      </c>
      <c r="M3486">
        <v>4</v>
      </c>
      <c r="N3486" s="3">
        <v>3.0300000000000001E-2</v>
      </c>
      <c r="O3486" s="3">
        <v>3.2300000000000002E-2</v>
      </c>
      <c r="P3486" s="4">
        <f>$L3486*IF($J3486="",$I3486,VLOOKUP($J3486,margin_ranges!$E$5:$F$10,2,FALSE))</f>
        <v>27.3</v>
      </c>
      <c r="Q3486">
        <f>SUMIF($C$2:$C$4819,$C3486,$P$2:$P8303)/SUMIF($C$2:$C$4819,$C3486,$L$2:$L$4819)</f>
        <v>0.37575622775800716</v>
      </c>
    </row>
    <row r="3487" spans="1:17" hidden="1" x14ac:dyDescent="0.3">
      <c r="A3487" t="s">
        <v>11502</v>
      </c>
      <c r="B3487" t="s">
        <v>9426</v>
      </c>
      <c r="C3487" t="s">
        <v>9443</v>
      </c>
      <c r="D3487" t="s">
        <v>9448</v>
      </c>
      <c r="E3487" t="s">
        <v>9449</v>
      </c>
      <c r="F3487" t="s">
        <v>11513</v>
      </c>
      <c r="G3487" s="2">
        <v>31.898599999999998</v>
      </c>
      <c r="H3487" t="s">
        <v>11512</v>
      </c>
      <c r="I3487">
        <v>0.3</v>
      </c>
      <c r="K3487" s="3">
        <f t="shared" si="55"/>
        <v>0.37575622775800716</v>
      </c>
      <c r="L3487" s="4">
        <v>225</v>
      </c>
      <c r="M3487">
        <v>10</v>
      </c>
      <c r="N3487" s="3">
        <v>4.6699999999999998E-2</v>
      </c>
      <c r="O3487" s="3">
        <v>3.2300000000000002E-2</v>
      </c>
      <c r="P3487" s="4">
        <f>$L3487*IF($J3487="",$I3487,VLOOKUP($J3487,margin_ranges!$E$5:$F$10,2,FALSE))</f>
        <v>67.5</v>
      </c>
      <c r="Q3487">
        <f>SUMIF($C$2:$C$4819,$C3487,$P$2:$P8304)/SUMIF($C$2:$C$4819,$C3487,$L$2:$L$4819)</f>
        <v>0.37575622775800716</v>
      </c>
    </row>
    <row r="3488" spans="1:17" hidden="1" x14ac:dyDescent="0.3">
      <c r="A3488" t="s">
        <v>11502</v>
      </c>
      <c r="B3488" t="s">
        <v>9426</v>
      </c>
      <c r="C3488" t="s">
        <v>9443</v>
      </c>
      <c r="D3488" t="s">
        <v>9450</v>
      </c>
      <c r="E3488" t="s">
        <v>9451</v>
      </c>
      <c r="F3488" t="s">
        <v>11513</v>
      </c>
      <c r="G3488" s="2">
        <v>31.898599999999998</v>
      </c>
      <c r="H3488" t="s">
        <v>11516</v>
      </c>
      <c r="I3488">
        <v>0.43</v>
      </c>
      <c r="K3488" s="3">
        <f t="shared" si="55"/>
        <v>0.37575622775800716</v>
      </c>
      <c r="L3488" s="4">
        <v>101</v>
      </c>
      <c r="M3488">
        <v>4</v>
      </c>
      <c r="N3488" s="3">
        <v>3.04E-2</v>
      </c>
      <c r="O3488" s="3">
        <v>3.2300000000000002E-2</v>
      </c>
      <c r="P3488" s="4">
        <f>$L3488*IF($J3488="",$I3488,VLOOKUP($J3488,margin_ranges!$E$5:$F$10,2,FALSE))</f>
        <v>43.43</v>
      </c>
      <c r="Q3488">
        <f>SUMIF($C$2:$C$4819,$C3488,$P$2:$P8305)/SUMIF($C$2:$C$4819,$C3488,$L$2:$L$4819)</f>
        <v>0.37575622775800716</v>
      </c>
    </row>
    <row r="3489" spans="1:17" hidden="1" x14ac:dyDescent="0.3">
      <c r="A3489" t="s">
        <v>11502</v>
      </c>
      <c r="B3489" t="s">
        <v>9426</v>
      </c>
      <c r="C3489" s="1" t="s">
        <v>9443</v>
      </c>
      <c r="D3489" t="s">
        <v>9452</v>
      </c>
      <c r="E3489" t="s">
        <v>9453</v>
      </c>
      <c r="F3489" t="s">
        <v>11513</v>
      </c>
      <c r="G3489" s="2">
        <v>31.898599999999998</v>
      </c>
      <c r="H3489" t="s">
        <v>11514</v>
      </c>
      <c r="I3489">
        <v>0.43</v>
      </c>
      <c r="K3489" s="3">
        <f t="shared" si="55"/>
        <v>0.37575622775800716</v>
      </c>
      <c r="L3489" s="4">
        <v>402</v>
      </c>
      <c r="M3489">
        <v>18</v>
      </c>
      <c r="N3489" s="3">
        <v>2.9000000000000001E-2</v>
      </c>
      <c r="O3489" s="3">
        <v>3.2300000000000002E-2</v>
      </c>
      <c r="P3489" s="4">
        <f>$L3489*IF($J3489="",$I3489,VLOOKUP($J3489,margin_ranges!$E$5:$F$10,2,FALSE))</f>
        <v>172.85999999999999</v>
      </c>
      <c r="Q3489">
        <f>SUMIF($C$2:$C$4819,$C3489,$P$2:$P8306)/SUMIF($C$2:$C$4819,$C3489,$L$2:$L$4819)</f>
        <v>0.37575622775800716</v>
      </c>
    </row>
    <row r="3490" spans="1:17" hidden="1" x14ac:dyDescent="0.3">
      <c r="A3490" t="s">
        <v>11502</v>
      </c>
      <c r="B3490" t="s">
        <v>9426</v>
      </c>
      <c r="C3490" t="s">
        <v>9443</v>
      </c>
      <c r="D3490" t="s">
        <v>9454</v>
      </c>
      <c r="E3490" t="s">
        <v>9455</v>
      </c>
      <c r="F3490" t="s">
        <v>11513</v>
      </c>
      <c r="G3490" s="2">
        <v>31.898599999999998</v>
      </c>
      <c r="H3490" t="s">
        <v>11516</v>
      </c>
      <c r="I3490">
        <v>0.43</v>
      </c>
      <c r="K3490" s="3">
        <f t="shared" si="55"/>
        <v>0.37575622775800716</v>
      </c>
      <c r="L3490" s="4">
        <v>114</v>
      </c>
      <c r="M3490">
        <v>5</v>
      </c>
      <c r="N3490" s="3">
        <v>3.9600000000000003E-2</v>
      </c>
      <c r="O3490" s="3">
        <v>3.2300000000000002E-2</v>
      </c>
      <c r="P3490" s="4">
        <f>$L3490*IF($J3490="",$I3490,VLOOKUP($J3490,margin_ranges!$E$5:$F$10,2,FALSE))</f>
        <v>49.019999999999996</v>
      </c>
      <c r="Q3490">
        <f>SUMIF($C$2:$C$4819,$C3490,$P$2:$P8307)/SUMIF($C$2:$C$4819,$C3490,$L$2:$L$4819)</f>
        <v>0.37575622775800716</v>
      </c>
    </row>
    <row r="3491" spans="1:17" hidden="1" x14ac:dyDescent="0.3">
      <c r="A3491" t="s">
        <v>11502</v>
      </c>
      <c r="B3491" t="s">
        <v>9426</v>
      </c>
      <c r="C3491" t="s">
        <v>9443</v>
      </c>
      <c r="D3491" t="s">
        <v>9456</v>
      </c>
      <c r="E3491" t="s">
        <v>9457</v>
      </c>
      <c r="F3491" t="s">
        <v>11513</v>
      </c>
      <c r="G3491" s="2">
        <v>31.898599999999998</v>
      </c>
      <c r="H3491" t="s">
        <v>11512</v>
      </c>
      <c r="I3491">
        <v>0.3</v>
      </c>
      <c r="K3491" s="3">
        <f t="shared" si="55"/>
        <v>0.37575622775800716</v>
      </c>
      <c r="L3491" s="4">
        <v>622</v>
      </c>
      <c r="M3491">
        <v>28</v>
      </c>
      <c r="N3491" s="3">
        <v>3.3799999999999997E-2</v>
      </c>
      <c r="O3491" s="3">
        <v>3.2300000000000002E-2</v>
      </c>
      <c r="P3491" s="4">
        <f>$L3491*IF($J3491="",$I3491,VLOOKUP($J3491,margin_ranges!$E$5:$F$10,2,FALSE))</f>
        <v>186.6</v>
      </c>
      <c r="Q3491">
        <f>SUMIF($C$2:$C$4819,$C3491,$P$2:$P8308)/SUMIF($C$2:$C$4819,$C3491,$L$2:$L$4819)</f>
        <v>0.37575622775800716</v>
      </c>
    </row>
    <row r="3492" spans="1:17" hidden="1" x14ac:dyDescent="0.3">
      <c r="A3492" t="s">
        <v>11502</v>
      </c>
      <c r="B3492" t="s">
        <v>9426</v>
      </c>
      <c r="C3492" t="s">
        <v>9443</v>
      </c>
      <c r="D3492" t="s">
        <v>9458</v>
      </c>
      <c r="E3492" t="s">
        <v>9459</v>
      </c>
      <c r="F3492" t="s">
        <v>11513</v>
      </c>
      <c r="G3492" s="2">
        <v>31.898599999999998</v>
      </c>
      <c r="H3492" t="s">
        <v>11516</v>
      </c>
      <c r="I3492">
        <v>0.43</v>
      </c>
      <c r="K3492" s="3">
        <f t="shared" si="55"/>
        <v>0.37575622775800716</v>
      </c>
      <c r="L3492" s="4">
        <v>70</v>
      </c>
      <c r="M3492">
        <v>3</v>
      </c>
      <c r="N3492" s="3">
        <v>2.5499999999999998E-2</v>
      </c>
      <c r="O3492" s="3">
        <v>3.2300000000000002E-2</v>
      </c>
      <c r="P3492" s="4">
        <f>$L3492*IF($J3492="",$I3492,VLOOKUP($J3492,margin_ranges!$E$5:$F$10,2,FALSE))</f>
        <v>30.099999999999998</v>
      </c>
      <c r="Q3492">
        <f>SUMIF($C$2:$C$4819,$C3492,$P$2:$P8309)/SUMIF($C$2:$C$4819,$C3492,$L$2:$L$4819)</f>
        <v>0.37575622775800716</v>
      </c>
    </row>
    <row r="3493" spans="1:17" hidden="1" x14ac:dyDescent="0.3">
      <c r="A3493" t="s">
        <v>11502</v>
      </c>
      <c r="B3493" t="s">
        <v>9426</v>
      </c>
      <c r="C3493" t="s">
        <v>9443</v>
      </c>
      <c r="D3493" t="s">
        <v>9460</v>
      </c>
      <c r="E3493" t="s">
        <v>9461</v>
      </c>
      <c r="F3493" t="s">
        <v>11513</v>
      </c>
      <c r="G3493" s="2">
        <v>31.898599999999998</v>
      </c>
      <c r="H3493" t="s">
        <v>11516</v>
      </c>
      <c r="I3493">
        <v>0.43</v>
      </c>
      <c r="K3493" s="3">
        <f t="shared" si="55"/>
        <v>0.37575622775800716</v>
      </c>
      <c r="L3493" s="4">
        <v>213</v>
      </c>
      <c r="M3493">
        <v>9</v>
      </c>
      <c r="N3493" s="3">
        <v>3.3500000000000002E-2</v>
      </c>
      <c r="O3493" s="3">
        <v>3.2300000000000002E-2</v>
      </c>
      <c r="P3493" s="4">
        <f>$L3493*IF($J3493="",$I3493,VLOOKUP($J3493,margin_ranges!$E$5:$F$10,2,FALSE))</f>
        <v>91.59</v>
      </c>
      <c r="Q3493">
        <f>SUMIF($C$2:$C$4819,$C3493,$P$2:$P8310)/SUMIF($C$2:$C$4819,$C3493,$L$2:$L$4819)</f>
        <v>0.37575622775800716</v>
      </c>
    </row>
    <row r="3494" spans="1:17" hidden="1" x14ac:dyDescent="0.3">
      <c r="A3494" t="s">
        <v>11502</v>
      </c>
      <c r="B3494" t="s">
        <v>9426</v>
      </c>
      <c r="C3494" t="s">
        <v>9443</v>
      </c>
      <c r="D3494" s="1" t="s">
        <v>9462</v>
      </c>
      <c r="E3494" t="s">
        <v>9463</v>
      </c>
      <c r="F3494" t="s">
        <v>11513</v>
      </c>
      <c r="G3494" s="2">
        <v>31.898599999999998</v>
      </c>
      <c r="H3494" t="s">
        <v>11516</v>
      </c>
      <c r="I3494">
        <v>0.43</v>
      </c>
      <c r="K3494" s="3">
        <f t="shared" si="55"/>
        <v>0.37575622775800716</v>
      </c>
      <c r="L3494" s="4">
        <v>333</v>
      </c>
      <c r="M3494">
        <v>15</v>
      </c>
      <c r="N3494" s="3">
        <v>2.9399999999999999E-2</v>
      </c>
      <c r="O3494" s="3">
        <v>3.2300000000000002E-2</v>
      </c>
      <c r="P3494" s="4">
        <f>$L3494*IF($J3494="",$I3494,VLOOKUP($J3494,margin_ranges!$E$5:$F$10,2,FALSE))</f>
        <v>143.19</v>
      </c>
      <c r="Q3494">
        <f>SUMIF($C$2:$C$4819,$C3494,$P$2:$P8311)/SUMIF($C$2:$C$4819,$C3494,$L$2:$L$4819)</f>
        <v>0.37575622775800716</v>
      </c>
    </row>
    <row r="3495" spans="1:17" hidden="1" x14ac:dyDescent="0.3">
      <c r="A3495" t="s">
        <v>11502</v>
      </c>
      <c r="B3495" t="s">
        <v>9464</v>
      </c>
      <c r="C3495" t="s">
        <v>9465</v>
      </c>
      <c r="D3495" t="s">
        <v>9466</v>
      </c>
      <c r="E3495" t="s">
        <v>9467</v>
      </c>
      <c r="F3495" t="s">
        <v>11511</v>
      </c>
      <c r="G3495" s="2">
        <v>31.422999999999998</v>
      </c>
      <c r="H3495" t="s">
        <v>11517</v>
      </c>
      <c r="I3495">
        <v>0.2</v>
      </c>
      <c r="K3495" s="3">
        <f t="shared" si="55"/>
        <v>0.2</v>
      </c>
      <c r="L3495" s="4">
        <v>85</v>
      </c>
      <c r="M3495">
        <v>6</v>
      </c>
      <c r="N3495" s="3">
        <v>0.42170000000000002</v>
      </c>
      <c r="O3495" s="3">
        <v>0.36870000000000003</v>
      </c>
      <c r="P3495" s="4">
        <f>$L3495*IF($J3495="",$I3495,VLOOKUP($J3495,margin_ranges!$E$5:$F$10,2,FALSE))</f>
        <v>17</v>
      </c>
      <c r="Q3495">
        <f>SUMIF($C$2:$C$4819,$C3495,$P$2:$P8312)/SUMIF($C$2:$C$4819,$C3495,$L$2:$L$4819)</f>
        <v>0.2</v>
      </c>
    </row>
    <row r="3496" spans="1:17" hidden="1" x14ac:dyDescent="0.3">
      <c r="A3496" t="s">
        <v>11502</v>
      </c>
      <c r="B3496" t="s">
        <v>9464</v>
      </c>
      <c r="C3496" t="s">
        <v>9465</v>
      </c>
      <c r="D3496" t="s">
        <v>9468</v>
      </c>
      <c r="E3496" t="s">
        <v>9469</v>
      </c>
      <c r="F3496" t="s">
        <v>11511</v>
      </c>
      <c r="G3496" s="2">
        <v>31.422999999999998</v>
      </c>
      <c r="H3496" t="s">
        <v>11517</v>
      </c>
      <c r="I3496">
        <v>0.2</v>
      </c>
      <c r="K3496" s="3">
        <f t="shared" si="55"/>
        <v>0.2</v>
      </c>
      <c r="L3496" s="4">
        <v>381</v>
      </c>
      <c r="M3496">
        <v>28</v>
      </c>
      <c r="N3496" s="3">
        <v>0.4577</v>
      </c>
      <c r="O3496" s="3">
        <v>0.36870000000000003</v>
      </c>
      <c r="P3496" s="4">
        <f>$L3496*IF($J3496="",$I3496,VLOOKUP($J3496,margin_ranges!$E$5:$F$10,2,FALSE))</f>
        <v>76.2</v>
      </c>
      <c r="Q3496">
        <f>SUMIF($C$2:$C$4819,$C3496,$P$2:$P8313)/SUMIF($C$2:$C$4819,$C3496,$L$2:$L$4819)</f>
        <v>0.2</v>
      </c>
    </row>
    <row r="3497" spans="1:17" hidden="1" x14ac:dyDescent="0.3">
      <c r="A3497" t="s">
        <v>11502</v>
      </c>
      <c r="B3497" t="s">
        <v>9464</v>
      </c>
      <c r="C3497" t="s">
        <v>9465</v>
      </c>
      <c r="D3497" t="s">
        <v>9470</v>
      </c>
      <c r="E3497" t="s">
        <v>9471</v>
      </c>
      <c r="F3497" t="s">
        <v>11511</v>
      </c>
      <c r="G3497" s="2">
        <v>31.422999999999998</v>
      </c>
      <c r="H3497" t="s">
        <v>11517</v>
      </c>
      <c r="I3497">
        <v>0.2</v>
      </c>
      <c r="K3497" s="3">
        <f t="shared" si="55"/>
        <v>0.2</v>
      </c>
      <c r="L3497" s="4">
        <v>342</v>
      </c>
      <c r="M3497">
        <v>25</v>
      </c>
      <c r="N3497" s="3">
        <v>0.4</v>
      </c>
      <c r="O3497" s="3">
        <v>0.36870000000000003</v>
      </c>
      <c r="P3497" s="4">
        <f>$L3497*IF($J3497="",$I3497,VLOOKUP($J3497,margin_ranges!$E$5:$F$10,2,FALSE))</f>
        <v>68.400000000000006</v>
      </c>
      <c r="Q3497">
        <f>SUMIF($C$2:$C$4819,$C3497,$P$2:$P8314)/SUMIF($C$2:$C$4819,$C3497,$L$2:$L$4819)</f>
        <v>0.2</v>
      </c>
    </row>
    <row r="3498" spans="1:17" hidden="1" x14ac:dyDescent="0.3">
      <c r="A3498" t="s">
        <v>11502</v>
      </c>
      <c r="B3498" t="s">
        <v>9464</v>
      </c>
      <c r="C3498" t="s">
        <v>9465</v>
      </c>
      <c r="D3498" t="s">
        <v>9472</v>
      </c>
      <c r="E3498" t="s">
        <v>9473</v>
      </c>
      <c r="F3498" t="s">
        <v>11511</v>
      </c>
      <c r="G3498" s="2">
        <v>31.422999999999998</v>
      </c>
      <c r="H3498" t="s">
        <v>11517</v>
      </c>
      <c r="I3498">
        <v>0.2</v>
      </c>
      <c r="K3498" s="3">
        <f t="shared" si="55"/>
        <v>0.2</v>
      </c>
      <c r="L3498" s="4">
        <v>46</v>
      </c>
      <c r="M3498">
        <v>3</v>
      </c>
      <c r="N3498" s="3">
        <v>0.42880000000000001</v>
      </c>
      <c r="O3498" s="3">
        <v>0.36870000000000003</v>
      </c>
      <c r="P3498" s="4">
        <f>$L3498*IF($J3498="",$I3498,VLOOKUP($J3498,margin_ranges!$E$5:$F$10,2,FALSE))</f>
        <v>9.2000000000000011</v>
      </c>
      <c r="Q3498">
        <f>SUMIF($C$2:$C$4819,$C3498,$P$2:$P8315)/SUMIF($C$2:$C$4819,$C3498,$L$2:$L$4819)</f>
        <v>0.2</v>
      </c>
    </row>
    <row r="3499" spans="1:17" hidden="1" x14ac:dyDescent="0.3">
      <c r="A3499" t="s">
        <v>11502</v>
      </c>
      <c r="B3499" t="s">
        <v>9464</v>
      </c>
      <c r="C3499" t="s">
        <v>9465</v>
      </c>
      <c r="D3499" t="s">
        <v>9474</v>
      </c>
      <c r="E3499" t="s">
        <v>9475</v>
      </c>
      <c r="F3499" t="s">
        <v>11513</v>
      </c>
      <c r="G3499" s="2">
        <v>31.422999999999998</v>
      </c>
      <c r="H3499" t="s">
        <v>11517</v>
      </c>
      <c r="I3499">
        <v>0.2</v>
      </c>
      <c r="K3499" s="3">
        <f t="shared" si="55"/>
        <v>0.2</v>
      </c>
      <c r="L3499" s="4">
        <v>501</v>
      </c>
      <c r="M3499">
        <v>37</v>
      </c>
      <c r="N3499" s="3">
        <v>0.30890000000000001</v>
      </c>
      <c r="O3499" s="3">
        <v>0.36870000000000003</v>
      </c>
      <c r="P3499" s="4">
        <f>$L3499*IF($J3499="",$I3499,VLOOKUP($J3499,margin_ranges!$E$5:$F$10,2,FALSE))</f>
        <v>100.2</v>
      </c>
      <c r="Q3499">
        <f>SUMIF($C$2:$C$4819,$C3499,$P$2:$P8316)/SUMIF($C$2:$C$4819,$C3499,$L$2:$L$4819)</f>
        <v>0.2</v>
      </c>
    </row>
    <row r="3500" spans="1:17" hidden="1" x14ac:dyDescent="0.3">
      <c r="A3500" t="s">
        <v>11502</v>
      </c>
      <c r="B3500" t="s">
        <v>1319</v>
      </c>
      <c r="C3500" t="s">
        <v>1350</v>
      </c>
      <c r="D3500" t="s">
        <v>1351</v>
      </c>
      <c r="E3500" t="s">
        <v>1352</v>
      </c>
      <c r="F3500" t="s">
        <v>11511</v>
      </c>
      <c r="G3500" s="2">
        <v>25</v>
      </c>
      <c r="H3500" t="s">
        <v>11515</v>
      </c>
      <c r="I3500">
        <v>0.3</v>
      </c>
      <c r="K3500" s="3">
        <f t="shared" si="55"/>
        <v>0.3</v>
      </c>
      <c r="L3500" s="4">
        <v>60</v>
      </c>
      <c r="M3500">
        <v>73</v>
      </c>
      <c r="N3500" s="3">
        <v>0.1164</v>
      </c>
      <c r="O3500" s="3">
        <v>0.1124</v>
      </c>
      <c r="P3500" s="4">
        <f>$L3500*IF($J3500="",$I3500,VLOOKUP($J3500,margin_ranges!$E$5:$F$10,2,FALSE))</f>
        <v>18</v>
      </c>
      <c r="Q3500">
        <f>SUMIF($C$2:$C$4819,$C3500,$P$2:$P8317)/SUMIF($C$2:$C$4819,$C3500,$L$2:$L$4819)</f>
        <v>0.3</v>
      </c>
    </row>
    <row r="3501" spans="1:17" hidden="1" x14ac:dyDescent="0.3">
      <c r="A3501" t="s">
        <v>11502</v>
      </c>
      <c r="B3501" t="s">
        <v>1319</v>
      </c>
      <c r="C3501" t="s">
        <v>1350</v>
      </c>
      <c r="D3501" t="s">
        <v>1353</v>
      </c>
      <c r="E3501" t="s">
        <v>1354</v>
      </c>
      <c r="F3501" t="s">
        <v>11511</v>
      </c>
      <c r="G3501" s="2">
        <v>25</v>
      </c>
      <c r="H3501" t="s">
        <v>11515</v>
      </c>
      <c r="I3501">
        <v>0.3</v>
      </c>
      <c r="K3501" s="3">
        <f t="shared" si="55"/>
        <v>0.3</v>
      </c>
      <c r="L3501" s="4">
        <v>23</v>
      </c>
      <c r="M3501">
        <v>27</v>
      </c>
      <c r="N3501" s="3">
        <v>0.1045</v>
      </c>
      <c r="O3501" s="3">
        <v>0.1124</v>
      </c>
      <c r="P3501" s="4">
        <f>$L3501*IF($J3501="",$I3501,VLOOKUP($J3501,margin_ranges!$E$5:$F$10,2,FALSE))</f>
        <v>6.8999999999999995</v>
      </c>
      <c r="Q3501">
        <f>SUMIF($C$2:$C$4819,$C3501,$P$2:$P8318)/SUMIF($C$2:$C$4819,$C3501,$L$2:$L$4819)</f>
        <v>0.3</v>
      </c>
    </row>
    <row r="3502" spans="1:17" hidden="1" x14ac:dyDescent="0.3">
      <c r="A3502" t="s">
        <v>11502</v>
      </c>
      <c r="B3502" t="s">
        <v>6775</v>
      </c>
      <c r="C3502" t="s">
        <v>7049</v>
      </c>
      <c r="D3502" t="s">
        <v>7050</v>
      </c>
      <c r="E3502" t="s">
        <v>7051</v>
      </c>
      <c r="F3502" t="s">
        <v>11513</v>
      </c>
      <c r="G3502" s="2">
        <v>17.0806</v>
      </c>
      <c r="H3502" t="s">
        <v>11517</v>
      </c>
      <c r="I3502">
        <v>0.2</v>
      </c>
      <c r="K3502" s="3">
        <f t="shared" si="55"/>
        <v>0.27877906976744188</v>
      </c>
      <c r="L3502" s="4">
        <v>73</v>
      </c>
      <c r="M3502">
        <v>21</v>
      </c>
      <c r="N3502" s="3">
        <v>7.0800000000000002E-2</v>
      </c>
      <c r="O3502" s="3">
        <v>5.8000000000000003E-2</v>
      </c>
      <c r="P3502" s="4">
        <f>$L3502*IF($J3502="",$I3502,VLOOKUP($J3502,margin_ranges!$E$5:$F$10,2,FALSE))</f>
        <v>14.600000000000001</v>
      </c>
      <c r="Q3502">
        <f>SUMIF($C$2:$C$4819,$C3502,$P$2:$P8319)/SUMIF($C$2:$C$4819,$C3502,$L$2:$L$4819)</f>
        <v>0.27877906976744188</v>
      </c>
    </row>
    <row r="3503" spans="1:17" hidden="1" x14ac:dyDescent="0.3">
      <c r="A3503" t="s">
        <v>11502</v>
      </c>
      <c r="B3503" t="s">
        <v>6775</v>
      </c>
      <c r="C3503" t="s">
        <v>7049</v>
      </c>
      <c r="D3503" t="s">
        <v>7052</v>
      </c>
      <c r="E3503" t="s">
        <v>7053</v>
      </c>
      <c r="F3503" t="s">
        <v>11513</v>
      </c>
      <c r="G3503" s="2">
        <v>17.0806</v>
      </c>
      <c r="H3503" t="s">
        <v>11515</v>
      </c>
      <c r="I3503">
        <v>0.3</v>
      </c>
      <c r="K3503" s="3">
        <f t="shared" si="55"/>
        <v>0.27877906976744188</v>
      </c>
      <c r="L3503" s="4">
        <v>100</v>
      </c>
      <c r="M3503">
        <v>29</v>
      </c>
      <c r="N3503" s="3">
        <v>6.7400000000000002E-2</v>
      </c>
      <c r="O3503" s="3">
        <v>5.8000000000000003E-2</v>
      </c>
      <c r="P3503" s="4">
        <f>$L3503*IF($J3503="",$I3503,VLOOKUP($J3503,margin_ranges!$E$5:$F$10,2,FALSE))</f>
        <v>30</v>
      </c>
      <c r="Q3503">
        <f>SUMIF($C$2:$C$4819,$C3503,$P$2:$P8320)/SUMIF($C$2:$C$4819,$C3503,$L$2:$L$4819)</f>
        <v>0.27877906976744188</v>
      </c>
    </row>
    <row r="3504" spans="1:17" hidden="1" x14ac:dyDescent="0.3">
      <c r="A3504" t="s">
        <v>11502</v>
      </c>
      <c r="B3504" t="s">
        <v>6775</v>
      </c>
      <c r="C3504" t="s">
        <v>7049</v>
      </c>
      <c r="D3504" t="s">
        <v>7054</v>
      </c>
      <c r="E3504" t="s">
        <v>7055</v>
      </c>
      <c r="F3504" t="s">
        <v>11513</v>
      </c>
      <c r="G3504" s="2">
        <v>17.0806</v>
      </c>
      <c r="H3504" t="s">
        <v>11512</v>
      </c>
      <c r="I3504">
        <v>0.3</v>
      </c>
      <c r="K3504" s="3">
        <f t="shared" si="55"/>
        <v>0.27877906976744188</v>
      </c>
      <c r="L3504" s="4">
        <v>171</v>
      </c>
      <c r="M3504">
        <v>50</v>
      </c>
      <c r="N3504" s="3">
        <v>4.5199999999999997E-2</v>
      </c>
      <c r="O3504" s="3">
        <v>5.8000000000000003E-2</v>
      </c>
      <c r="P3504" s="4">
        <f>$L3504*IF($J3504="",$I3504,VLOOKUP($J3504,margin_ranges!$E$5:$F$10,2,FALSE))</f>
        <v>51.3</v>
      </c>
      <c r="Q3504">
        <f>SUMIF($C$2:$C$4819,$C3504,$P$2:$P8321)/SUMIF($C$2:$C$4819,$C3504,$L$2:$L$4819)</f>
        <v>0.27877906976744188</v>
      </c>
    </row>
    <row r="3505" spans="1:17" hidden="1" x14ac:dyDescent="0.3">
      <c r="A3505" t="s">
        <v>11502</v>
      </c>
      <c r="B3505" t="s">
        <v>4923</v>
      </c>
      <c r="C3505" t="s">
        <v>4948</v>
      </c>
      <c r="D3505" t="s">
        <v>4949</v>
      </c>
      <c r="E3505" t="s">
        <v>4950</v>
      </c>
      <c r="F3505" t="s">
        <v>11513</v>
      </c>
      <c r="G3505" s="2">
        <v>34</v>
      </c>
      <c r="H3505" t="s">
        <v>11512</v>
      </c>
      <c r="I3505">
        <v>0.3</v>
      </c>
      <c r="K3505" s="3">
        <f t="shared" si="55"/>
        <v>0.3</v>
      </c>
      <c r="L3505" s="4">
        <v>3213</v>
      </c>
      <c r="M3505">
        <v>100</v>
      </c>
      <c r="N3505" s="3">
        <v>0.61970000000000003</v>
      </c>
      <c r="O3505" s="3">
        <v>0.61970000000000003</v>
      </c>
      <c r="P3505" s="4">
        <f>$L3505*IF($J3505="",$I3505,VLOOKUP($J3505,margin_ranges!$E$5:$F$10,2,FALSE))</f>
        <v>963.9</v>
      </c>
      <c r="Q3505">
        <f>SUMIF($C$2:$C$4819,$C3505,$P$2:$P8322)/SUMIF($C$2:$C$4819,$C3505,$L$2:$L$4819)</f>
        <v>0.3</v>
      </c>
    </row>
    <row r="3506" spans="1:17" hidden="1" x14ac:dyDescent="0.3">
      <c r="A3506" t="s">
        <v>11502</v>
      </c>
      <c r="B3506" t="s">
        <v>1007</v>
      </c>
      <c r="C3506" t="s">
        <v>1124</v>
      </c>
      <c r="D3506" t="s">
        <v>1125</v>
      </c>
      <c r="E3506" t="s">
        <v>1126</v>
      </c>
      <c r="F3506" t="s">
        <v>11511</v>
      </c>
      <c r="G3506" s="2">
        <v>25</v>
      </c>
      <c r="H3506" t="s">
        <v>11512</v>
      </c>
      <c r="I3506">
        <v>0.3</v>
      </c>
      <c r="K3506" s="3">
        <f t="shared" si="55"/>
        <v>0.3</v>
      </c>
      <c r="L3506" s="4">
        <v>48</v>
      </c>
      <c r="M3506">
        <v>50</v>
      </c>
      <c r="N3506" s="3">
        <v>0.15359999999999999</v>
      </c>
      <c r="O3506" s="3">
        <v>0.1603</v>
      </c>
      <c r="P3506" s="4">
        <f>$L3506*IF($J3506="",$I3506,VLOOKUP($J3506,margin_ranges!$E$5:$F$10,2,FALSE))</f>
        <v>14.399999999999999</v>
      </c>
      <c r="Q3506">
        <f>SUMIF($C$2:$C$4819,$C3506,$P$2:$P8323)/SUMIF($C$2:$C$4819,$C3506,$L$2:$L$4819)</f>
        <v>0.3</v>
      </c>
    </row>
    <row r="3507" spans="1:17" hidden="1" x14ac:dyDescent="0.3">
      <c r="A3507" t="s">
        <v>11502</v>
      </c>
      <c r="B3507" t="s">
        <v>1007</v>
      </c>
      <c r="C3507" t="s">
        <v>1124</v>
      </c>
      <c r="D3507" t="s">
        <v>1127</v>
      </c>
      <c r="E3507" t="s">
        <v>1128</v>
      </c>
      <c r="F3507" t="s">
        <v>11511</v>
      </c>
      <c r="G3507" s="2">
        <v>25</v>
      </c>
      <c r="H3507" t="s">
        <v>11512</v>
      </c>
      <c r="I3507">
        <v>0.3</v>
      </c>
      <c r="K3507" s="3">
        <f t="shared" si="55"/>
        <v>0.3</v>
      </c>
      <c r="L3507" s="4">
        <v>49</v>
      </c>
      <c r="M3507">
        <v>50</v>
      </c>
      <c r="N3507" s="3">
        <v>0.16600000000000001</v>
      </c>
      <c r="O3507" s="3">
        <v>0.1603</v>
      </c>
      <c r="P3507" s="4">
        <f>$L3507*IF($J3507="",$I3507,VLOOKUP($J3507,margin_ranges!$E$5:$F$10,2,FALSE))</f>
        <v>14.7</v>
      </c>
      <c r="Q3507">
        <f>SUMIF($C$2:$C$4819,$C3507,$P$2:$P8324)/SUMIF($C$2:$C$4819,$C3507,$L$2:$L$4819)</f>
        <v>0.3</v>
      </c>
    </row>
    <row r="3508" spans="1:17" hidden="1" x14ac:dyDescent="0.3">
      <c r="A3508" t="s">
        <v>11502</v>
      </c>
      <c r="B3508" t="s">
        <v>151</v>
      </c>
      <c r="C3508" t="s">
        <v>517</v>
      </c>
      <c r="D3508" t="s">
        <v>518</v>
      </c>
      <c r="E3508" t="s">
        <v>519</v>
      </c>
      <c r="F3508" t="s">
        <v>11511</v>
      </c>
      <c r="G3508" s="2">
        <v>25</v>
      </c>
      <c r="H3508" t="s">
        <v>11512</v>
      </c>
      <c r="I3508">
        <v>0.3</v>
      </c>
      <c r="K3508" s="3">
        <f t="shared" si="55"/>
        <v>0.30000000000000004</v>
      </c>
      <c r="L3508" s="4">
        <v>12</v>
      </c>
      <c r="M3508">
        <v>31</v>
      </c>
      <c r="N3508" s="3">
        <v>0.1229</v>
      </c>
      <c r="O3508" s="3">
        <v>7.9399999999999998E-2</v>
      </c>
      <c r="P3508" s="4">
        <f>$L3508*IF($J3508="",$I3508,VLOOKUP($J3508,margin_ranges!$E$5:$F$10,2,FALSE))</f>
        <v>3.5999999999999996</v>
      </c>
      <c r="Q3508">
        <f>SUMIF($C$2:$C$4819,$C3508,$P$2:$P8325)/SUMIF($C$2:$C$4819,$C3508,$L$2:$L$4819)</f>
        <v>0.30000000000000004</v>
      </c>
    </row>
    <row r="3509" spans="1:17" hidden="1" x14ac:dyDescent="0.3">
      <c r="A3509" t="s">
        <v>11502</v>
      </c>
      <c r="B3509" t="s">
        <v>151</v>
      </c>
      <c r="C3509" t="s">
        <v>517</v>
      </c>
      <c r="D3509" t="s">
        <v>520</v>
      </c>
      <c r="E3509" t="s">
        <v>521</v>
      </c>
      <c r="F3509" t="s">
        <v>11511</v>
      </c>
      <c r="G3509" s="2">
        <v>25</v>
      </c>
      <c r="H3509" t="s">
        <v>11512</v>
      </c>
      <c r="I3509">
        <v>0.3</v>
      </c>
      <c r="K3509" s="3">
        <f t="shared" si="55"/>
        <v>0.30000000000000004</v>
      </c>
      <c r="L3509" s="4">
        <v>13</v>
      </c>
      <c r="M3509">
        <v>33</v>
      </c>
      <c r="N3509" s="3">
        <v>0.1198</v>
      </c>
      <c r="O3509" s="3">
        <v>7.9399999999999998E-2</v>
      </c>
      <c r="P3509" s="4">
        <f>$L3509*IF($J3509="",$I3509,VLOOKUP($J3509,margin_ranges!$E$5:$F$10,2,FALSE))</f>
        <v>3.9</v>
      </c>
      <c r="Q3509">
        <f>SUMIF($C$2:$C$4819,$C3509,$P$2:$P8326)/SUMIF($C$2:$C$4819,$C3509,$L$2:$L$4819)</f>
        <v>0.30000000000000004</v>
      </c>
    </row>
    <row r="3510" spans="1:17" hidden="1" x14ac:dyDescent="0.3">
      <c r="A3510" t="s">
        <v>11502</v>
      </c>
      <c r="B3510" t="s">
        <v>151</v>
      </c>
      <c r="C3510" t="s">
        <v>517</v>
      </c>
      <c r="D3510" t="s">
        <v>522</v>
      </c>
      <c r="E3510" t="s">
        <v>523</v>
      </c>
      <c r="F3510" t="s">
        <v>11511</v>
      </c>
      <c r="G3510" s="2">
        <v>25</v>
      </c>
      <c r="H3510" t="s">
        <v>11512</v>
      </c>
      <c r="I3510">
        <v>0.3</v>
      </c>
      <c r="K3510" s="3">
        <f t="shared" si="55"/>
        <v>0.30000000000000004</v>
      </c>
      <c r="L3510" s="4">
        <v>6</v>
      </c>
      <c r="M3510">
        <v>17</v>
      </c>
      <c r="N3510" s="3">
        <v>5.4899999999999997E-2</v>
      </c>
      <c r="O3510" s="3">
        <v>7.9399999999999998E-2</v>
      </c>
      <c r="P3510" s="4">
        <f>$L3510*IF($J3510="",$I3510,VLOOKUP($J3510,margin_ranges!$E$5:$F$10,2,FALSE))</f>
        <v>1.7999999999999998</v>
      </c>
      <c r="Q3510">
        <f>SUMIF($C$2:$C$4819,$C3510,$P$2:$P8327)/SUMIF($C$2:$C$4819,$C3510,$L$2:$L$4819)</f>
        <v>0.30000000000000004</v>
      </c>
    </row>
    <row r="3511" spans="1:17" hidden="1" x14ac:dyDescent="0.3">
      <c r="A3511" t="s">
        <v>11502</v>
      </c>
      <c r="B3511" t="s">
        <v>9530</v>
      </c>
      <c r="C3511" t="s">
        <v>9531</v>
      </c>
      <c r="D3511" t="s">
        <v>9532</v>
      </c>
      <c r="E3511" t="s">
        <v>9533</v>
      </c>
      <c r="F3511" t="s">
        <v>11513</v>
      </c>
      <c r="G3511" s="2">
        <v>32.185099999999998</v>
      </c>
      <c r="H3511" t="s">
        <v>11515</v>
      </c>
      <c r="I3511">
        <v>0.3</v>
      </c>
      <c r="K3511" s="3">
        <f t="shared" si="55"/>
        <v>0.3</v>
      </c>
      <c r="L3511" s="4">
        <v>1958</v>
      </c>
      <c r="M3511">
        <v>50</v>
      </c>
      <c r="N3511" s="3">
        <v>0.43480000000000002</v>
      </c>
      <c r="O3511" s="3">
        <v>0.26750000000000002</v>
      </c>
      <c r="P3511" s="4">
        <f>$L3511*IF($J3511="",$I3511,VLOOKUP($J3511,margin_ranges!$E$5:$F$10,2,FALSE))</f>
        <v>587.4</v>
      </c>
      <c r="Q3511">
        <f>SUMIF($C$2:$C$4819,$C3511,$P$2:$P8328)/SUMIF($C$2:$C$4819,$C3511,$L$2:$L$4819)</f>
        <v>0.3</v>
      </c>
    </row>
    <row r="3512" spans="1:17" hidden="1" x14ac:dyDescent="0.3">
      <c r="A3512" t="s">
        <v>11502</v>
      </c>
      <c r="B3512" t="s">
        <v>9530</v>
      </c>
      <c r="C3512" t="s">
        <v>9531</v>
      </c>
      <c r="D3512" t="s">
        <v>9534</v>
      </c>
      <c r="E3512" t="s">
        <v>9535</v>
      </c>
      <c r="F3512" t="s">
        <v>11513</v>
      </c>
      <c r="G3512" s="2">
        <v>32.185099999999998</v>
      </c>
      <c r="H3512" t="s">
        <v>11515</v>
      </c>
      <c r="I3512">
        <v>0.3</v>
      </c>
      <c r="K3512" s="3">
        <f t="shared" si="55"/>
        <v>0.3</v>
      </c>
      <c r="L3512" s="4">
        <v>1071</v>
      </c>
      <c r="M3512">
        <v>27</v>
      </c>
      <c r="N3512" s="3">
        <v>0.1363</v>
      </c>
      <c r="O3512" s="3">
        <v>0.26750000000000002</v>
      </c>
      <c r="P3512" s="4">
        <f>$L3512*IF($J3512="",$I3512,VLOOKUP($J3512,margin_ranges!$E$5:$F$10,2,FALSE))</f>
        <v>321.3</v>
      </c>
      <c r="Q3512">
        <f>SUMIF($C$2:$C$4819,$C3512,$P$2:$P8329)/SUMIF($C$2:$C$4819,$C3512,$L$2:$L$4819)</f>
        <v>0.3</v>
      </c>
    </row>
    <row r="3513" spans="1:17" hidden="1" x14ac:dyDescent="0.3">
      <c r="A3513" t="s">
        <v>11502</v>
      </c>
      <c r="B3513" t="s">
        <v>9530</v>
      </c>
      <c r="C3513" t="s">
        <v>9531</v>
      </c>
      <c r="D3513" s="1" t="s">
        <v>9536</v>
      </c>
      <c r="E3513" t="s">
        <v>9537</v>
      </c>
      <c r="F3513" t="s">
        <v>11513</v>
      </c>
      <c r="G3513" s="2">
        <v>32.185099999999998</v>
      </c>
      <c r="H3513" t="s">
        <v>11515</v>
      </c>
      <c r="I3513">
        <v>0.3</v>
      </c>
      <c r="K3513" s="3">
        <f t="shared" si="55"/>
        <v>0.3</v>
      </c>
      <c r="L3513" s="4">
        <v>913</v>
      </c>
      <c r="M3513">
        <v>23</v>
      </c>
      <c r="N3513" s="3">
        <v>0.13339999999999999</v>
      </c>
      <c r="O3513" s="3">
        <v>0.26750000000000002</v>
      </c>
      <c r="P3513" s="4">
        <f>$L3513*IF($J3513="",$I3513,VLOOKUP($J3513,margin_ranges!$E$5:$F$10,2,FALSE))</f>
        <v>273.89999999999998</v>
      </c>
      <c r="Q3513">
        <f>SUMIF($C$2:$C$4819,$C3513,$P$2:$P8330)/SUMIF($C$2:$C$4819,$C3513,$L$2:$L$4819)</f>
        <v>0.3</v>
      </c>
    </row>
    <row r="3514" spans="1:17" hidden="1" x14ac:dyDescent="0.3">
      <c r="A3514" t="s">
        <v>11502</v>
      </c>
      <c r="B3514" t="s">
        <v>8256</v>
      </c>
      <c r="C3514" t="s">
        <v>8447</v>
      </c>
      <c r="D3514" t="s">
        <v>8448</v>
      </c>
      <c r="E3514" t="s">
        <v>8449</v>
      </c>
      <c r="F3514" t="s">
        <v>11511</v>
      </c>
      <c r="G3514" s="2">
        <v>25</v>
      </c>
      <c r="H3514" t="s">
        <v>11512</v>
      </c>
      <c r="I3514">
        <v>0.3</v>
      </c>
      <c r="K3514" s="3">
        <f t="shared" si="55"/>
        <v>0.3</v>
      </c>
      <c r="L3514" s="4">
        <v>57</v>
      </c>
      <c r="M3514">
        <v>34</v>
      </c>
      <c r="N3514" s="3">
        <v>0.25319999999999998</v>
      </c>
      <c r="O3514" s="3">
        <v>0.24970000000000001</v>
      </c>
      <c r="P3514" s="4">
        <f>$L3514*IF($J3514="",$I3514,VLOOKUP($J3514,margin_ranges!$E$5:$F$10,2,FALSE))</f>
        <v>17.099999999999998</v>
      </c>
      <c r="Q3514">
        <f>SUMIF($C$2:$C$4819,$C3514,$P$2:$P8331)/SUMIF($C$2:$C$4819,$C3514,$L$2:$L$4819)</f>
        <v>0.3</v>
      </c>
    </row>
    <row r="3515" spans="1:17" hidden="1" x14ac:dyDescent="0.3">
      <c r="A3515" t="s">
        <v>11502</v>
      </c>
      <c r="B3515" t="s">
        <v>8256</v>
      </c>
      <c r="C3515" t="s">
        <v>8447</v>
      </c>
      <c r="D3515" t="s">
        <v>8450</v>
      </c>
      <c r="E3515" t="s">
        <v>8451</v>
      </c>
      <c r="F3515" t="s">
        <v>11511</v>
      </c>
      <c r="G3515" s="2">
        <v>25</v>
      </c>
      <c r="H3515" t="s">
        <v>11512</v>
      </c>
      <c r="I3515">
        <v>0.3</v>
      </c>
      <c r="K3515" s="3">
        <f t="shared" si="55"/>
        <v>0.3</v>
      </c>
      <c r="L3515" s="4">
        <v>58</v>
      </c>
      <c r="M3515">
        <v>34</v>
      </c>
      <c r="N3515" s="3">
        <v>0.25309999999999999</v>
      </c>
      <c r="O3515" s="3">
        <v>0.24970000000000001</v>
      </c>
      <c r="P3515" s="4">
        <f>$L3515*IF($J3515="",$I3515,VLOOKUP($J3515,margin_ranges!$E$5:$F$10,2,FALSE))</f>
        <v>17.399999999999999</v>
      </c>
      <c r="Q3515">
        <f>SUMIF($C$2:$C$4819,$C3515,$P$2:$P8332)/SUMIF($C$2:$C$4819,$C3515,$L$2:$L$4819)</f>
        <v>0.3</v>
      </c>
    </row>
    <row r="3516" spans="1:17" hidden="1" x14ac:dyDescent="0.3">
      <c r="A3516" t="s">
        <v>11502</v>
      </c>
      <c r="B3516" t="s">
        <v>8256</v>
      </c>
      <c r="C3516" t="s">
        <v>8447</v>
      </c>
      <c r="D3516" t="s">
        <v>8452</v>
      </c>
      <c r="E3516" t="s">
        <v>8453</v>
      </c>
      <c r="F3516" t="s">
        <v>11511</v>
      </c>
      <c r="G3516" s="2">
        <v>25</v>
      </c>
      <c r="H3516" t="s">
        <v>11512</v>
      </c>
      <c r="I3516">
        <v>0.3</v>
      </c>
      <c r="K3516" s="3">
        <f t="shared" si="55"/>
        <v>0.3</v>
      </c>
      <c r="L3516" s="4">
        <v>55</v>
      </c>
      <c r="M3516">
        <v>32</v>
      </c>
      <c r="N3516" s="3">
        <v>0.2427</v>
      </c>
      <c r="O3516" s="3">
        <v>0.24970000000000001</v>
      </c>
      <c r="P3516" s="4">
        <f>$L3516*IF($J3516="",$I3516,VLOOKUP($J3516,margin_ranges!$E$5:$F$10,2,FALSE))</f>
        <v>16.5</v>
      </c>
      <c r="Q3516">
        <f>SUMIF($C$2:$C$4819,$C3516,$P$2:$P8333)/SUMIF($C$2:$C$4819,$C3516,$L$2:$L$4819)</f>
        <v>0.3</v>
      </c>
    </row>
    <row r="3517" spans="1:17" hidden="1" x14ac:dyDescent="0.3">
      <c r="A3517" t="s">
        <v>11502</v>
      </c>
      <c r="B3517" t="s">
        <v>5907</v>
      </c>
      <c r="C3517" t="s">
        <v>6198</v>
      </c>
      <c r="D3517" s="1" t="s">
        <v>6199</v>
      </c>
      <c r="E3517" t="s">
        <v>6200</v>
      </c>
      <c r="F3517" t="s">
        <v>11511</v>
      </c>
      <c r="G3517" s="2">
        <v>34</v>
      </c>
      <c r="H3517" t="s">
        <v>11512</v>
      </c>
      <c r="I3517">
        <v>0.3</v>
      </c>
      <c r="K3517" s="3">
        <f t="shared" si="55"/>
        <v>0.3</v>
      </c>
      <c r="L3517" s="4">
        <v>8</v>
      </c>
      <c r="M3517">
        <v>61</v>
      </c>
      <c r="N3517" s="3">
        <v>3.7199999999999997E-2</v>
      </c>
      <c r="O3517" s="3">
        <v>4.07E-2</v>
      </c>
      <c r="P3517" s="4">
        <f>$L3517*IF($J3517="",$I3517,VLOOKUP($J3517,margin_ranges!$E$5:$F$10,2,FALSE))</f>
        <v>2.4</v>
      </c>
      <c r="Q3517">
        <f>SUMIF($C$2:$C$4819,$C3517,$P$2:$P8334)/SUMIF($C$2:$C$4819,$C3517,$L$2:$L$4819)</f>
        <v>0.3</v>
      </c>
    </row>
    <row r="3518" spans="1:17" hidden="1" x14ac:dyDescent="0.3">
      <c r="A3518" t="s">
        <v>11502</v>
      </c>
      <c r="B3518" t="s">
        <v>9538</v>
      </c>
      <c r="C3518" t="s">
        <v>9557</v>
      </c>
      <c r="D3518" t="s">
        <v>9558</v>
      </c>
      <c r="E3518" t="s">
        <v>9559</v>
      </c>
      <c r="F3518" t="s">
        <v>11513</v>
      </c>
      <c r="G3518" s="2">
        <v>21.811</v>
      </c>
      <c r="H3518" t="s">
        <v>11512</v>
      </c>
      <c r="I3518">
        <v>0.3</v>
      </c>
      <c r="K3518" s="3">
        <f t="shared" si="55"/>
        <v>0.30976703552708212</v>
      </c>
      <c r="L3518" s="4">
        <v>471</v>
      </c>
      <c r="M3518">
        <v>14</v>
      </c>
      <c r="N3518" s="3">
        <v>8.48E-2</v>
      </c>
      <c r="O3518" s="3">
        <v>7.6700000000000004E-2</v>
      </c>
      <c r="P3518" s="4">
        <f>$L3518*IF($J3518="",$I3518,VLOOKUP($J3518,margin_ranges!$E$5:$F$10,2,FALSE))</f>
        <v>141.29999999999998</v>
      </c>
      <c r="Q3518">
        <f>SUMIF($C$2:$C$4819,$C3518,$P$2:$P8335)/SUMIF($C$2:$C$4819,$C3518,$L$2:$L$4819)</f>
        <v>0.30976703552708212</v>
      </c>
    </row>
    <row r="3519" spans="1:17" hidden="1" x14ac:dyDescent="0.3">
      <c r="A3519" t="s">
        <v>11502</v>
      </c>
      <c r="B3519" t="s">
        <v>9538</v>
      </c>
      <c r="C3519" t="s">
        <v>9557</v>
      </c>
      <c r="D3519" t="s">
        <v>9560</v>
      </c>
      <c r="E3519" t="s">
        <v>9561</v>
      </c>
      <c r="F3519" t="s">
        <v>11513</v>
      </c>
      <c r="G3519" s="2">
        <v>21.811</v>
      </c>
      <c r="H3519" t="s">
        <v>11514</v>
      </c>
      <c r="I3519">
        <v>0.43</v>
      </c>
      <c r="K3519" s="3">
        <f t="shared" si="55"/>
        <v>0.30976703552708212</v>
      </c>
      <c r="L3519" s="4">
        <v>91</v>
      </c>
      <c r="M3519">
        <v>3</v>
      </c>
      <c r="N3519" s="3">
        <v>3.7400000000000003E-2</v>
      </c>
      <c r="O3519" s="3">
        <v>7.6700000000000004E-2</v>
      </c>
      <c r="P3519" s="4">
        <f>$L3519*IF($J3519="",$I3519,VLOOKUP($J3519,margin_ranges!$E$5:$F$10,2,FALSE))</f>
        <v>39.130000000000003</v>
      </c>
      <c r="Q3519">
        <f>SUMIF($C$2:$C$4819,$C3519,$P$2:$P8336)/SUMIF($C$2:$C$4819,$C3519,$L$2:$L$4819)</f>
        <v>0.30976703552708212</v>
      </c>
    </row>
    <row r="3520" spans="1:17" hidden="1" x14ac:dyDescent="0.3">
      <c r="A3520" t="s">
        <v>11502</v>
      </c>
      <c r="B3520" t="s">
        <v>9538</v>
      </c>
      <c r="C3520" t="s">
        <v>9557</v>
      </c>
      <c r="D3520" t="s">
        <v>9562</v>
      </c>
      <c r="E3520" t="s">
        <v>9563</v>
      </c>
      <c r="F3520" t="s">
        <v>11513</v>
      </c>
      <c r="G3520" s="2">
        <v>21.811</v>
      </c>
      <c r="H3520" t="s">
        <v>11515</v>
      </c>
      <c r="I3520">
        <v>0.3</v>
      </c>
      <c r="K3520" s="3">
        <f t="shared" si="55"/>
        <v>0.30976703552708212</v>
      </c>
      <c r="L3520" s="4">
        <v>49</v>
      </c>
      <c r="M3520">
        <v>1</v>
      </c>
      <c r="N3520" s="3">
        <v>2.0799999999999999E-2</v>
      </c>
      <c r="O3520" s="3">
        <v>7.6700000000000004E-2</v>
      </c>
      <c r="P3520" s="4">
        <f>$L3520*IF($J3520="",$I3520,VLOOKUP($J3520,margin_ranges!$E$5:$F$10,2,FALSE))</f>
        <v>14.7</v>
      </c>
      <c r="Q3520">
        <f>SUMIF($C$2:$C$4819,$C3520,$P$2:$P8337)/SUMIF($C$2:$C$4819,$C3520,$L$2:$L$4819)</f>
        <v>0.30976703552708212</v>
      </c>
    </row>
    <row r="3521" spans="1:17" hidden="1" x14ac:dyDescent="0.3">
      <c r="A3521" t="s">
        <v>11502</v>
      </c>
      <c r="B3521" t="s">
        <v>9538</v>
      </c>
      <c r="C3521" t="s">
        <v>9557</v>
      </c>
      <c r="D3521" t="s">
        <v>9564</v>
      </c>
      <c r="E3521" t="s">
        <v>9565</v>
      </c>
      <c r="F3521" t="s">
        <v>11513</v>
      </c>
      <c r="G3521" s="2">
        <v>21.811</v>
      </c>
      <c r="H3521" t="s">
        <v>11515</v>
      </c>
      <c r="I3521">
        <v>0.3</v>
      </c>
      <c r="K3521" s="3">
        <f t="shared" si="55"/>
        <v>0.30976703552708212</v>
      </c>
      <c r="L3521" s="4">
        <v>76</v>
      </c>
      <c r="M3521">
        <v>2</v>
      </c>
      <c r="N3521" s="3">
        <v>7.1800000000000003E-2</v>
      </c>
      <c r="O3521" s="3">
        <v>7.6700000000000004E-2</v>
      </c>
      <c r="P3521" s="4">
        <f>$L3521*IF($J3521="",$I3521,VLOOKUP($J3521,margin_ranges!$E$5:$F$10,2,FALSE))</f>
        <v>22.8</v>
      </c>
      <c r="Q3521">
        <f>SUMIF($C$2:$C$4819,$C3521,$P$2:$P8338)/SUMIF($C$2:$C$4819,$C3521,$L$2:$L$4819)</f>
        <v>0.30976703552708212</v>
      </c>
    </row>
    <row r="3522" spans="1:17" hidden="1" x14ac:dyDescent="0.3">
      <c r="A3522" t="s">
        <v>11502</v>
      </c>
      <c r="B3522" t="s">
        <v>9538</v>
      </c>
      <c r="C3522" t="s">
        <v>9557</v>
      </c>
      <c r="D3522" t="s">
        <v>9566</v>
      </c>
      <c r="E3522" t="s">
        <v>9567</v>
      </c>
      <c r="F3522" t="s">
        <v>11513</v>
      </c>
      <c r="G3522" s="2">
        <v>21.811</v>
      </c>
      <c r="H3522" t="s">
        <v>11516</v>
      </c>
      <c r="I3522">
        <v>0.43</v>
      </c>
      <c r="K3522" s="3">
        <f t="shared" si="55"/>
        <v>0.30976703552708212</v>
      </c>
      <c r="L3522" s="4">
        <v>66</v>
      </c>
      <c r="M3522">
        <v>2</v>
      </c>
      <c r="N3522" s="3">
        <v>2.6499999999999999E-2</v>
      </c>
      <c r="O3522" s="3">
        <v>7.6700000000000004E-2</v>
      </c>
      <c r="P3522" s="4">
        <f>$L3522*IF($J3522="",$I3522,VLOOKUP($J3522,margin_ranges!$E$5:$F$10,2,FALSE))</f>
        <v>28.38</v>
      </c>
      <c r="Q3522">
        <f>SUMIF($C$2:$C$4819,$C3522,$P$2:$P8339)/SUMIF($C$2:$C$4819,$C3522,$L$2:$L$4819)</f>
        <v>0.30976703552708212</v>
      </c>
    </row>
    <row r="3523" spans="1:17" hidden="1" x14ac:dyDescent="0.3">
      <c r="A3523" t="s">
        <v>11502</v>
      </c>
      <c r="B3523" t="s">
        <v>9538</v>
      </c>
      <c r="C3523" t="s">
        <v>9557</v>
      </c>
      <c r="D3523" t="s">
        <v>9568</v>
      </c>
      <c r="E3523" t="s">
        <v>9569</v>
      </c>
      <c r="F3523" t="s">
        <v>11513</v>
      </c>
      <c r="G3523" s="2">
        <v>21.811</v>
      </c>
      <c r="H3523" t="s">
        <v>11515</v>
      </c>
      <c r="I3523">
        <v>0.3</v>
      </c>
      <c r="K3523" s="3">
        <f t="shared" ref="K3523:K3586" si="56">Q3523</f>
        <v>0.30976703552708212</v>
      </c>
      <c r="L3523" s="4">
        <v>503</v>
      </c>
      <c r="M3523">
        <v>15</v>
      </c>
      <c r="N3523" s="3">
        <v>9.6600000000000005E-2</v>
      </c>
      <c r="O3523" s="3">
        <v>7.6700000000000004E-2</v>
      </c>
      <c r="P3523" s="4">
        <f>$L3523*IF($J3523="",$I3523,VLOOKUP($J3523,margin_ranges!$E$5:$F$10,2,FALSE))</f>
        <v>150.9</v>
      </c>
      <c r="Q3523">
        <f>SUMIF($C$2:$C$4819,$C3523,$P$2:$P8340)/SUMIF($C$2:$C$4819,$C3523,$L$2:$L$4819)</f>
        <v>0.30976703552708212</v>
      </c>
    </row>
    <row r="3524" spans="1:17" hidden="1" x14ac:dyDescent="0.3">
      <c r="A3524" t="s">
        <v>11502</v>
      </c>
      <c r="B3524" t="s">
        <v>9538</v>
      </c>
      <c r="C3524" t="s">
        <v>9557</v>
      </c>
      <c r="D3524" t="s">
        <v>9570</v>
      </c>
      <c r="E3524" t="s">
        <v>9559</v>
      </c>
      <c r="F3524" t="s">
        <v>11513</v>
      </c>
      <c r="G3524" s="2">
        <v>21.811</v>
      </c>
      <c r="H3524" t="s">
        <v>11512</v>
      </c>
      <c r="I3524">
        <v>0.3</v>
      </c>
      <c r="K3524" s="3">
        <f t="shared" si="56"/>
        <v>0.30976703552708212</v>
      </c>
      <c r="L3524" s="4">
        <v>466</v>
      </c>
      <c r="M3524">
        <v>14</v>
      </c>
      <c r="N3524" s="3">
        <v>8.4199999999999997E-2</v>
      </c>
      <c r="O3524" s="3">
        <v>7.6700000000000004E-2</v>
      </c>
      <c r="P3524" s="4">
        <f>$L3524*IF($J3524="",$I3524,VLOOKUP($J3524,margin_ranges!$E$5:$F$10,2,FALSE))</f>
        <v>139.79999999999998</v>
      </c>
      <c r="Q3524">
        <f>SUMIF($C$2:$C$4819,$C3524,$P$2:$P8341)/SUMIF($C$2:$C$4819,$C3524,$L$2:$L$4819)</f>
        <v>0.30976703552708212</v>
      </c>
    </row>
    <row r="3525" spans="1:17" hidden="1" x14ac:dyDescent="0.3">
      <c r="A3525" t="s">
        <v>11502</v>
      </c>
      <c r="B3525" t="s">
        <v>9538</v>
      </c>
      <c r="C3525" t="s">
        <v>9557</v>
      </c>
      <c r="D3525" t="s">
        <v>9571</v>
      </c>
      <c r="E3525" t="s">
        <v>9572</v>
      </c>
      <c r="F3525" t="s">
        <v>11513</v>
      </c>
      <c r="G3525" s="2">
        <v>21.811</v>
      </c>
      <c r="H3525" t="s">
        <v>11514</v>
      </c>
      <c r="I3525">
        <v>0.43</v>
      </c>
      <c r="K3525" s="3">
        <f t="shared" si="56"/>
        <v>0.30976703552708212</v>
      </c>
      <c r="L3525" s="4">
        <v>101</v>
      </c>
      <c r="M3525">
        <v>3</v>
      </c>
      <c r="N3525" s="3">
        <v>4.0099999999999997E-2</v>
      </c>
      <c r="O3525" s="3">
        <v>7.6700000000000004E-2</v>
      </c>
      <c r="P3525" s="4">
        <f>$L3525*IF($J3525="",$I3525,VLOOKUP($J3525,margin_ranges!$E$5:$F$10,2,FALSE))</f>
        <v>43.43</v>
      </c>
      <c r="Q3525">
        <f>SUMIF($C$2:$C$4819,$C3525,$P$2:$P8342)/SUMIF($C$2:$C$4819,$C3525,$L$2:$L$4819)</f>
        <v>0.30976703552708212</v>
      </c>
    </row>
    <row r="3526" spans="1:17" hidden="1" x14ac:dyDescent="0.3">
      <c r="A3526" t="s">
        <v>11502</v>
      </c>
      <c r="B3526" t="s">
        <v>9538</v>
      </c>
      <c r="C3526" t="s">
        <v>9557</v>
      </c>
      <c r="D3526" t="s">
        <v>9573</v>
      </c>
      <c r="E3526" t="s">
        <v>9574</v>
      </c>
      <c r="F3526" t="s">
        <v>11513</v>
      </c>
      <c r="G3526" s="2">
        <v>21.811</v>
      </c>
      <c r="H3526" t="s">
        <v>11515</v>
      </c>
      <c r="I3526">
        <v>0.3</v>
      </c>
      <c r="K3526" s="3">
        <f t="shared" si="56"/>
        <v>0.30976703552708212</v>
      </c>
      <c r="L3526" s="4">
        <v>476</v>
      </c>
      <c r="M3526">
        <v>14</v>
      </c>
      <c r="N3526" s="3">
        <v>9.7900000000000001E-2</v>
      </c>
      <c r="O3526" s="3">
        <v>7.6700000000000004E-2</v>
      </c>
      <c r="P3526" s="4">
        <f>$L3526*IF($J3526="",$I3526,VLOOKUP($J3526,margin_ranges!$E$5:$F$10,2,FALSE))</f>
        <v>142.79999999999998</v>
      </c>
      <c r="Q3526">
        <f>SUMIF($C$2:$C$4819,$C3526,$P$2:$P8343)/SUMIF($C$2:$C$4819,$C3526,$L$2:$L$4819)</f>
        <v>0.30976703552708212</v>
      </c>
    </row>
    <row r="3527" spans="1:17" hidden="1" x14ac:dyDescent="0.3">
      <c r="A3527" t="s">
        <v>11502</v>
      </c>
      <c r="B3527" t="s">
        <v>9538</v>
      </c>
      <c r="C3527" s="1" t="s">
        <v>9557</v>
      </c>
      <c r="D3527" t="s">
        <v>9575</v>
      </c>
      <c r="E3527" t="s">
        <v>9576</v>
      </c>
      <c r="F3527" t="s">
        <v>11513</v>
      </c>
      <c r="G3527" s="2">
        <v>21.811</v>
      </c>
      <c r="H3527" t="s">
        <v>11515</v>
      </c>
      <c r="I3527">
        <v>0.3</v>
      </c>
      <c r="K3527" s="3">
        <f t="shared" si="56"/>
        <v>0.30976703552708212</v>
      </c>
      <c r="L3527" s="4">
        <v>447</v>
      </c>
      <c r="M3527">
        <v>13</v>
      </c>
      <c r="N3527" s="3">
        <v>9.2899999999999996E-2</v>
      </c>
      <c r="O3527" s="3">
        <v>7.6700000000000004E-2</v>
      </c>
      <c r="P3527" s="4">
        <f>$L3527*IF($J3527="",$I3527,VLOOKUP($J3527,margin_ranges!$E$5:$F$10,2,FALSE))</f>
        <v>134.1</v>
      </c>
      <c r="Q3527">
        <f>SUMIF($C$2:$C$4819,$C3527,$P$2:$P8344)/SUMIF($C$2:$C$4819,$C3527,$L$2:$L$4819)</f>
        <v>0.30976703552708212</v>
      </c>
    </row>
    <row r="3528" spans="1:17" hidden="1" x14ac:dyDescent="0.3">
      <c r="A3528" t="s">
        <v>11502</v>
      </c>
      <c r="B3528" t="s">
        <v>9538</v>
      </c>
      <c r="C3528" t="s">
        <v>9557</v>
      </c>
      <c r="D3528" t="s">
        <v>9577</v>
      </c>
      <c r="E3528" t="s">
        <v>9578</v>
      </c>
      <c r="F3528" t="s">
        <v>11513</v>
      </c>
      <c r="G3528" s="2">
        <v>21.811</v>
      </c>
      <c r="H3528" t="s">
        <v>11515</v>
      </c>
      <c r="I3528">
        <v>0.3</v>
      </c>
      <c r="K3528" s="3">
        <f t="shared" si="56"/>
        <v>0.30976703552708212</v>
      </c>
      <c r="L3528" s="4">
        <v>593</v>
      </c>
      <c r="M3528">
        <v>17</v>
      </c>
      <c r="N3528" s="3">
        <v>0.1067</v>
      </c>
      <c r="O3528" s="3">
        <v>7.6700000000000004E-2</v>
      </c>
      <c r="P3528" s="4">
        <f>$L3528*IF($J3528="",$I3528,VLOOKUP($J3528,margin_ranges!$E$5:$F$10,2,FALSE))</f>
        <v>177.9</v>
      </c>
      <c r="Q3528">
        <f>SUMIF($C$2:$C$4819,$C3528,$P$2:$P8345)/SUMIF($C$2:$C$4819,$C3528,$L$2:$L$4819)</f>
        <v>0.30976703552708212</v>
      </c>
    </row>
    <row r="3529" spans="1:17" hidden="1" x14ac:dyDescent="0.3">
      <c r="A3529" t="s">
        <v>11502</v>
      </c>
      <c r="B3529" t="s">
        <v>9538</v>
      </c>
      <c r="C3529" t="s">
        <v>9557</v>
      </c>
      <c r="D3529" t="s">
        <v>9579</v>
      </c>
      <c r="E3529" t="s">
        <v>9580</v>
      </c>
      <c r="F3529" t="s">
        <v>11513</v>
      </c>
      <c r="G3529" s="2">
        <v>21.811</v>
      </c>
      <c r="H3529" t="s">
        <v>11515</v>
      </c>
      <c r="I3529">
        <v>0.3</v>
      </c>
      <c r="K3529" s="3">
        <f t="shared" si="56"/>
        <v>0.30976703552708212</v>
      </c>
      <c r="L3529" s="4">
        <v>95</v>
      </c>
      <c r="M3529">
        <v>3</v>
      </c>
      <c r="N3529" s="3">
        <v>4.53E-2</v>
      </c>
      <c r="O3529" s="3">
        <v>7.6700000000000004E-2</v>
      </c>
      <c r="P3529" s="4">
        <f>$L3529*IF($J3529="",$I3529,VLOOKUP($J3529,margin_ranges!$E$5:$F$10,2,FALSE))</f>
        <v>28.5</v>
      </c>
      <c r="Q3529">
        <f>SUMIF($C$2:$C$4819,$C3529,$P$2:$P8346)/SUMIF($C$2:$C$4819,$C3529,$L$2:$L$4819)</f>
        <v>0.30976703552708212</v>
      </c>
    </row>
    <row r="3530" spans="1:17" hidden="1" x14ac:dyDescent="0.3">
      <c r="A3530" t="s">
        <v>11502</v>
      </c>
      <c r="B3530" t="s">
        <v>3693</v>
      </c>
      <c r="C3530" t="s">
        <v>3875</v>
      </c>
      <c r="D3530" t="s">
        <v>3876</v>
      </c>
      <c r="E3530" t="s">
        <v>3877</v>
      </c>
      <c r="F3530" t="s">
        <v>11511</v>
      </c>
      <c r="G3530" s="2">
        <v>29.562799999999999</v>
      </c>
      <c r="H3530" t="s">
        <v>11515</v>
      </c>
      <c r="I3530">
        <v>0.3</v>
      </c>
      <c r="K3530" s="3">
        <f t="shared" si="56"/>
        <v>0.3</v>
      </c>
      <c r="L3530" s="4">
        <v>11</v>
      </c>
      <c r="M3530">
        <v>44</v>
      </c>
      <c r="N3530" s="3">
        <v>0.63129999999999997</v>
      </c>
      <c r="O3530" s="3">
        <v>0.65820000000000001</v>
      </c>
      <c r="P3530" s="4">
        <f>$L3530*IF($J3530="",$I3530,VLOOKUP($J3530,margin_ranges!$E$5:$F$10,2,FALSE))</f>
        <v>3.3</v>
      </c>
      <c r="Q3530">
        <f>SUMIF($C$2:$C$4819,$C3530,$P$2:$P8347)/SUMIF($C$2:$C$4819,$C3530,$L$2:$L$4819)</f>
        <v>0.3</v>
      </c>
    </row>
    <row r="3531" spans="1:17" hidden="1" x14ac:dyDescent="0.3">
      <c r="A3531" t="s">
        <v>11502</v>
      </c>
      <c r="B3531" t="s">
        <v>3693</v>
      </c>
      <c r="C3531" t="s">
        <v>3875</v>
      </c>
      <c r="D3531" t="s">
        <v>3878</v>
      </c>
      <c r="E3531" t="s">
        <v>3879</v>
      </c>
      <c r="F3531" t="s">
        <v>11511</v>
      </c>
      <c r="G3531" s="2">
        <v>29.562799999999999</v>
      </c>
      <c r="H3531" t="s">
        <v>11515</v>
      </c>
      <c r="I3531">
        <v>0.3</v>
      </c>
      <c r="K3531" s="3">
        <f t="shared" si="56"/>
        <v>0.3</v>
      </c>
      <c r="L3531" s="4">
        <v>15</v>
      </c>
      <c r="M3531">
        <v>56</v>
      </c>
      <c r="N3531" s="3">
        <v>0.69499999999999995</v>
      </c>
      <c r="O3531" s="3">
        <v>0.65820000000000001</v>
      </c>
      <c r="P3531" s="4">
        <f>$L3531*IF($J3531="",$I3531,VLOOKUP($J3531,margin_ranges!$E$5:$F$10,2,FALSE))</f>
        <v>4.5</v>
      </c>
      <c r="Q3531">
        <f>SUMIF($C$2:$C$4819,$C3531,$P$2:$P8348)/SUMIF($C$2:$C$4819,$C3531,$L$2:$L$4819)</f>
        <v>0.3</v>
      </c>
    </row>
    <row r="3532" spans="1:17" hidden="1" x14ac:dyDescent="0.3">
      <c r="A3532" t="s">
        <v>11502</v>
      </c>
      <c r="B3532" t="s">
        <v>151</v>
      </c>
      <c r="C3532" t="s">
        <v>524</v>
      </c>
      <c r="D3532" t="s">
        <v>525</v>
      </c>
      <c r="E3532" t="s">
        <v>526</v>
      </c>
      <c r="F3532" t="s">
        <v>11511</v>
      </c>
      <c r="G3532" s="2">
        <v>34</v>
      </c>
      <c r="H3532" t="s">
        <v>11512</v>
      </c>
      <c r="I3532">
        <v>0.3</v>
      </c>
      <c r="K3532" s="3">
        <f t="shared" si="56"/>
        <v>0.3</v>
      </c>
      <c r="L3532" s="4">
        <v>31</v>
      </c>
      <c r="M3532">
        <v>100</v>
      </c>
      <c r="N3532" s="3">
        <v>0.27789999999999998</v>
      </c>
      <c r="O3532" s="3">
        <v>0.27789999999999998</v>
      </c>
      <c r="P3532" s="4">
        <f>$L3532*IF($J3532="",$I3532,VLOOKUP($J3532,margin_ranges!$E$5:$F$10,2,FALSE))</f>
        <v>9.2999999999999989</v>
      </c>
      <c r="Q3532">
        <f>SUMIF($C$2:$C$4819,$C3532,$P$2:$P8349)/SUMIF($C$2:$C$4819,$C3532,$L$2:$L$4819)</f>
        <v>0.3</v>
      </c>
    </row>
    <row r="3533" spans="1:17" hidden="1" x14ac:dyDescent="0.3">
      <c r="A3533" t="s">
        <v>11502</v>
      </c>
      <c r="B3533" t="s">
        <v>1319</v>
      </c>
      <c r="C3533" t="s">
        <v>1355</v>
      </c>
      <c r="D3533" t="s">
        <v>1356</v>
      </c>
      <c r="E3533" t="s">
        <v>1357</v>
      </c>
      <c r="F3533" t="s">
        <v>11511</v>
      </c>
      <c r="G3533" s="2">
        <v>30</v>
      </c>
      <c r="H3533" t="s">
        <v>11515</v>
      </c>
      <c r="I3533">
        <v>0.3</v>
      </c>
      <c r="K3533" s="3">
        <f t="shared" si="56"/>
        <v>0.3</v>
      </c>
      <c r="L3533" s="4">
        <v>72</v>
      </c>
      <c r="M3533">
        <v>52</v>
      </c>
      <c r="N3533" s="3">
        <v>0.1643</v>
      </c>
      <c r="O3533" s="3">
        <v>0.1741</v>
      </c>
      <c r="P3533" s="4">
        <f>$L3533*IF($J3533="",$I3533,VLOOKUP($J3533,margin_ranges!$E$5:$F$10,2,FALSE))</f>
        <v>21.599999999999998</v>
      </c>
      <c r="Q3533">
        <f>SUMIF($C$2:$C$4819,$C3533,$P$2:$P8350)/SUMIF($C$2:$C$4819,$C3533,$L$2:$L$4819)</f>
        <v>0.3</v>
      </c>
    </row>
    <row r="3534" spans="1:17" hidden="1" x14ac:dyDescent="0.3">
      <c r="A3534" t="s">
        <v>11502</v>
      </c>
      <c r="B3534" t="s">
        <v>1319</v>
      </c>
      <c r="C3534" t="s">
        <v>1355</v>
      </c>
      <c r="D3534" t="s">
        <v>1358</v>
      </c>
      <c r="E3534" t="s">
        <v>1359</v>
      </c>
      <c r="F3534" t="s">
        <v>11511</v>
      </c>
      <c r="G3534" s="2">
        <v>30</v>
      </c>
      <c r="H3534" t="s">
        <v>11515</v>
      </c>
      <c r="I3534">
        <v>0.3</v>
      </c>
      <c r="K3534" s="3">
        <f t="shared" si="56"/>
        <v>0.3</v>
      </c>
      <c r="L3534" s="4">
        <v>66</v>
      </c>
      <c r="M3534">
        <v>48</v>
      </c>
      <c r="N3534" s="3">
        <v>0.1852</v>
      </c>
      <c r="O3534" s="3">
        <v>0.1741</v>
      </c>
      <c r="P3534" s="4">
        <f>$L3534*IF($J3534="",$I3534,VLOOKUP($J3534,margin_ranges!$E$5:$F$10,2,FALSE))</f>
        <v>19.8</v>
      </c>
      <c r="Q3534">
        <f>SUMIF($C$2:$C$4819,$C3534,$P$2:$P8351)/SUMIF($C$2:$C$4819,$C3534,$L$2:$L$4819)</f>
        <v>0.3</v>
      </c>
    </row>
    <row r="3535" spans="1:17" hidden="1" x14ac:dyDescent="0.3">
      <c r="A3535" t="s">
        <v>11502</v>
      </c>
      <c r="B3535" t="s">
        <v>4046</v>
      </c>
      <c r="C3535" t="s">
        <v>4062</v>
      </c>
      <c r="D3535" s="1" t="s">
        <v>4063</v>
      </c>
      <c r="E3535" t="s">
        <v>4064</v>
      </c>
      <c r="F3535" t="s">
        <v>11511</v>
      </c>
      <c r="G3535" s="2">
        <v>25</v>
      </c>
      <c r="H3535" t="s">
        <v>11512</v>
      </c>
      <c r="I3535">
        <v>0.3</v>
      </c>
      <c r="K3535" s="3">
        <f t="shared" si="56"/>
        <v>0.3</v>
      </c>
      <c r="L3535" s="4">
        <v>8</v>
      </c>
      <c r="M3535">
        <v>91</v>
      </c>
      <c r="N3535" s="3">
        <v>2.6200000000000001E-2</v>
      </c>
      <c r="O3535" s="3">
        <v>2.2700000000000001E-2</v>
      </c>
      <c r="P3535" s="4">
        <f>$L3535*IF($J3535="",$I3535,VLOOKUP($J3535,margin_ranges!$E$5:$F$10,2,FALSE))</f>
        <v>2.4</v>
      </c>
      <c r="Q3535">
        <f>SUMIF($C$2:$C$4819,$C3535,$P$2:$P8352)/SUMIF($C$2:$C$4819,$C3535,$L$2:$L$4819)</f>
        <v>0.3</v>
      </c>
    </row>
    <row r="3536" spans="1:17" x14ac:dyDescent="0.3">
      <c r="A3536" t="s">
        <v>11502</v>
      </c>
      <c r="B3536" t="s">
        <v>8976</v>
      </c>
      <c r="C3536" t="s">
        <v>5741</v>
      </c>
      <c r="D3536" t="s">
        <v>8981</v>
      </c>
      <c r="E3536" t="s">
        <v>5743</v>
      </c>
      <c r="F3536" t="s">
        <v>11511</v>
      </c>
      <c r="G3536" s="2">
        <v>25</v>
      </c>
      <c r="H3536" t="s">
        <v>11512</v>
      </c>
      <c r="I3536">
        <v>0.3</v>
      </c>
      <c r="J3536" t="s">
        <v>11514</v>
      </c>
      <c r="K3536" s="3">
        <f t="shared" si="56"/>
        <v>0.42999999999999994</v>
      </c>
      <c r="L3536" s="4">
        <v>111</v>
      </c>
      <c r="M3536">
        <v>100</v>
      </c>
      <c r="N3536" s="3">
        <v>0.501</v>
      </c>
      <c r="O3536" s="3">
        <v>0.501</v>
      </c>
      <c r="P3536" s="4">
        <f>$L3536*IF($J3536="",$I3536,VLOOKUP($J3536,margin_ranges!$E$5:$F$10,2,FALSE))</f>
        <v>47.73</v>
      </c>
      <c r="Q3536">
        <f>SUMIF($C$2:$C$4819,$C3536,$P$2:$P8353)/SUMIF($C$2:$C$4819,$C3536,$L$2:$L$4819)</f>
        <v>0.42999999999999994</v>
      </c>
    </row>
    <row r="3537" spans="1:17" x14ac:dyDescent="0.3">
      <c r="A3537" t="s">
        <v>11502</v>
      </c>
      <c r="B3537" t="s">
        <v>5713</v>
      </c>
      <c r="C3537" t="s">
        <v>5741</v>
      </c>
      <c r="D3537" t="s">
        <v>5742</v>
      </c>
      <c r="E3537" t="s">
        <v>5743</v>
      </c>
      <c r="F3537" t="s">
        <v>11513</v>
      </c>
      <c r="G3537" s="2">
        <v>50</v>
      </c>
      <c r="H3537" t="s">
        <v>11516</v>
      </c>
      <c r="I3537">
        <v>0.43</v>
      </c>
      <c r="J3537" t="s">
        <v>11514</v>
      </c>
      <c r="K3537" s="3">
        <f t="shared" si="56"/>
        <v>0.42999999999999994</v>
      </c>
      <c r="L3537" s="4">
        <v>16964</v>
      </c>
      <c r="M3537">
        <v>100</v>
      </c>
      <c r="N3537" s="3">
        <v>0.41049999999999998</v>
      </c>
      <c r="O3537" s="3">
        <v>0.41049999999999998</v>
      </c>
      <c r="P3537" s="4">
        <f>$L3537*IF($J3537="",$I3537,VLOOKUP($J3537,margin_ranges!$E$5:$F$10,2,FALSE))</f>
        <v>7294.5199999999995</v>
      </c>
      <c r="Q3537">
        <f>SUMIF($C$2:$C$4819,$C3537,$P$2:$P8354)/SUMIF($C$2:$C$4819,$C3537,$L$2:$L$4819)</f>
        <v>0.42999999999999994</v>
      </c>
    </row>
    <row r="3538" spans="1:17" hidden="1" x14ac:dyDescent="0.3">
      <c r="A3538" t="s">
        <v>11502</v>
      </c>
      <c r="B3538" t="s">
        <v>2569</v>
      </c>
      <c r="C3538" t="s">
        <v>2570</v>
      </c>
      <c r="D3538" t="s">
        <v>2571</v>
      </c>
      <c r="E3538" t="s">
        <v>2572</v>
      </c>
      <c r="F3538" t="s">
        <v>11513</v>
      </c>
      <c r="G3538" s="2">
        <v>29</v>
      </c>
      <c r="H3538" t="s">
        <v>11512</v>
      </c>
      <c r="I3538">
        <v>0.3</v>
      </c>
      <c r="K3538" s="3">
        <f t="shared" si="56"/>
        <v>0.3</v>
      </c>
      <c r="L3538" s="4">
        <v>282</v>
      </c>
      <c r="M3538">
        <v>37</v>
      </c>
      <c r="N3538" s="3">
        <v>0.31430000000000002</v>
      </c>
      <c r="O3538" s="3">
        <v>0.36670000000000003</v>
      </c>
      <c r="P3538" s="4">
        <f>$L3538*IF($J3538="",$I3538,VLOOKUP($J3538,margin_ranges!$E$5:$F$10,2,FALSE))</f>
        <v>84.6</v>
      </c>
      <c r="Q3538">
        <f>SUMIF($C$2:$C$4819,$C3538,$P$2:$P8355)/SUMIF($C$2:$C$4819,$C3538,$L$2:$L$4819)</f>
        <v>0.3</v>
      </c>
    </row>
    <row r="3539" spans="1:17" hidden="1" x14ac:dyDescent="0.3">
      <c r="A3539" t="s">
        <v>11502</v>
      </c>
      <c r="B3539" t="s">
        <v>2569</v>
      </c>
      <c r="C3539" t="s">
        <v>2570</v>
      </c>
      <c r="D3539" t="s">
        <v>2573</v>
      </c>
      <c r="E3539" t="s">
        <v>2574</v>
      </c>
      <c r="F3539" t="s">
        <v>11513</v>
      </c>
      <c r="G3539" s="2">
        <v>29</v>
      </c>
      <c r="H3539" t="s">
        <v>11512</v>
      </c>
      <c r="I3539">
        <v>0.3</v>
      </c>
      <c r="K3539" s="3">
        <f t="shared" si="56"/>
        <v>0.3</v>
      </c>
      <c r="L3539" s="4">
        <v>165</v>
      </c>
      <c r="M3539">
        <v>22</v>
      </c>
      <c r="N3539" s="3">
        <v>0.26690000000000003</v>
      </c>
      <c r="O3539" s="3">
        <v>0.36670000000000003</v>
      </c>
      <c r="P3539" s="4">
        <f>$L3539*IF($J3539="",$I3539,VLOOKUP($J3539,margin_ranges!$E$5:$F$10,2,FALSE))</f>
        <v>49.5</v>
      </c>
      <c r="Q3539">
        <f>SUMIF($C$2:$C$4819,$C3539,$P$2:$P8356)/SUMIF($C$2:$C$4819,$C3539,$L$2:$L$4819)</f>
        <v>0.3</v>
      </c>
    </row>
    <row r="3540" spans="1:17" hidden="1" x14ac:dyDescent="0.3">
      <c r="A3540" t="s">
        <v>11502</v>
      </c>
      <c r="B3540" t="s">
        <v>2569</v>
      </c>
      <c r="C3540" t="s">
        <v>2570</v>
      </c>
      <c r="D3540" t="s">
        <v>2575</v>
      </c>
      <c r="E3540" t="s">
        <v>2576</v>
      </c>
      <c r="F3540" t="s">
        <v>11513</v>
      </c>
      <c r="G3540" s="2">
        <v>29</v>
      </c>
      <c r="H3540" t="s">
        <v>11512</v>
      </c>
      <c r="I3540">
        <v>0.3</v>
      </c>
      <c r="K3540" s="3">
        <f t="shared" si="56"/>
        <v>0.3</v>
      </c>
      <c r="L3540" s="4">
        <v>316</v>
      </c>
      <c r="M3540">
        <v>41</v>
      </c>
      <c r="N3540" s="3">
        <v>0.54430000000000001</v>
      </c>
      <c r="O3540" s="3">
        <v>0.36670000000000003</v>
      </c>
      <c r="P3540" s="4">
        <f>$L3540*IF($J3540="",$I3540,VLOOKUP($J3540,margin_ranges!$E$5:$F$10,2,FALSE))</f>
        <v>94.8</v>
      </c>
      <c r="Q3540">
        <f>SUMIF($C$2:$C$4819,$C3540,$P$2:$P8357)/SUMIF($C$2:$C$4819,$C3540,$L$2:$L$4819)</f>
        <v>0.3</v>
      </c>
    </row>
    <row r="3541" spans="1:17" hidden="1" x14ac:dyDescent="0.3">
      <c r="A3541" t="s">
        <v>11502</v>
      </c>
      <c r="B3541" t="s">
        <v>2383</v>
      </c>
      <c r="C3541" s="1" t="s">
        <v>2441</v>
      </c>
      <c r="D3541" t="s">
        <v>2442</v>
      </c>
      <c r="E3541" t="s">
        <v>2443</v>
      </c>
      <c r="F3541" t="s">
        <v>11511</v>
      </c>
      <c r="G3541" s="2">
        <v>25.394300000000001</v>
      </c>
      <c r="H3541" t="s">
        <v>11515</v>
      </c>
      <c r="I3541">
        <v>0.3</v>
      </c>
      <c r="K3541" s="3">
        <f t="shared" si="56"/>
        <v>0.3</v>
      </c>
      <c r="L3541" s="4">
        <v>224</v>
      </c>
      <c r="M3541">
        <v>33</v>
      </c>
      <c r="N3541" s="3">
        <v>0.40089999999999998</v>
      </c>
      <c r="O3541" s="3">
        <v>0.34799999999999998</v>
      </c>
      <c r="P3541" s="4">
        <f>$L3541*IF($J3541="",$I3541,VLOOKUP($J3541,margin_ranges!$E$5:$F$10,2,FALSE))</f>
        <v>67.2</v>
      </c>
      <c r="Q3541">
        <f>SUMIF($C$2:$C$4819,$C3541,$P$2:$P8358)/SUMIF($C$2:$C$4819,$C3541,$L$2:$L$4819)</f>
        <v>0.3</v>
      </c>
    </row>
    <row r="3542" spans="1:17" hidden="1" x14ac:dyDescent="0.3">
      <c r="A3542" t="s">
        <v>11502</v>
      </c>
      <c r="B3542" t="s">
        <v>2383</v>
      </c>
      <c r="C3542" t="s">
        <v>2441</v>
      </c>
      <c r="D3542" t="s">
        <v>2444</v>
      </c>
      <c r="E3542" t="s">
        <v>2445</v>
      </c>
      <c r="F3542" t="s">
        <v>11511</v>
      </c>
      <c r="G3542" s="2">
        <v>25.394300000000001</v>
      </c>
      <c r="H3542" t="s">
        <v>11512</v>
      </c>
      <c r="I3542">
        <v>0.3</v>
      </c>
      <c r="K3542" s="3">
        <f t="shared" si="56"/>
        <v>0.3</v>
      </c>
      <c r="L3542" s="4">
        <v>265</v>
      </c>
      <c r="M3542">
        <v>39</v>
      </c>
      <c r="N3542" s="3">
        <v>0.2873</v>
      </c>
      <c r="O3542" s="3">
        <v>0.34799999999999998</v>
      </c>
      <c r="P3542" s="4">
        <f>$L3542*IF($J3542="",$I3542,VLOOKUP($J3542,margin_ranges!$E$5:$F$10,2,FALSE))</f>
        <v>79.5</v>
      </c>
      <c r="Q3542">
        <f>SUMIF($C$2:$C$4819,$C3542,$P$2:$P8359)/SUMIF($C$2:$C$4819,$C3542,$L$2:$L$4819)</f>
        <v>0.3</v>
      </c>
    </row>
    <row r="3543" spans="1:17" hidden="1" x14ac:dyDescent="0.3">
      <c r="A3543" t="s">
        <v>11502</v>
      </c>
      <c r="B3543" t="s">
        <v>2383</v>
      </c>
      <c r="C3543" t="s">
        <v>2441</v>
      </c>
      <c r="D3543" t="s">
        <v>2446</v>
      </c>
      <c r="E3543" t="s">
        <v>2447</v>
      </c>
      <c r="F3543" t="s">
        <v>11511</v>
      </c>
      <c r="G3543" s="2">
        <v>25.394300000000001</v>
      </c>
      <c r="H3543" t="s">
        <v>11515</v>
      </c>
      <c r="I3543">
        <v>0.3</v>
      </c>
      <c r="K3543" s="3">
        <f t="shared" si="56"/>
        <v>0.3</v>
      </c>
      <c r="L3543" s="4">
        <v>184</v>
      </c>
      <c r="M3543">
        <v>27</v>
      </c>
      <c r="N3543" s="3">
        <v>0.4078</v>
      </c>
      <c r="O3543" s="3">
        <v>0.34799999999999998</v>
      </c>
      <c r="P3543" s="4">
        <f>$L3543*IF($J3543="",$I3543,VLOOKUP($J3543,margin_ranges!$E$5:$F$10,2,FALSE))</f>
        <v>55.199999999999996</v>
      </c>
      <c r="Q3543">
        <f>SUMIF($C$2:$C$4819,$C3543,$P$2:$P8360)/SUMIF($C$2:$C$4819,$C3543,$L$2:$L$4819)</f>
        <v>0.3</v>
      </c>
    </row>
    <row r="3544" spans="1:17" hidden="1" x14ac:dyDescent="0.3">
      <c r="A3544" t="s">
        <v>11502</v>
      </c>
      <c r="B3544" t="s">
        <v>8256</v>
      </c>
      <c r="C3544" t="s">
        <v>8454</v>
      </c>
      <c r="D3544" t="s">
        <v>8455</v>
      </c>
      <c r="E3544" t="s">
        <v>8456</v>
      </c>
      <c r="F3544" t="s">
        <v>11511</v>
      </c>
      <c r="G3544" s="2">
        <v>34</v>
      </c>
      <c r="H3544" t="s">
        <v>11512</v>
      </c>
      <c r="I3544">
        <v>0.3</v>
      </c>
      <c r="K3544" s="3">
        <f t="shared" si="56"/>
        <v>0.3</v>
      </c>
      <c r="L3544" s="4">
        <v>69</v>
      </c>
      <c r="M3544">
        <v>100</v>
      </c>
      <c r="N3544" s="3">
        <v>0.20760000000000001</v>
      </c>
      <c r="O3544" s="3">
        <v>0.20760000000000001</v>
      </c>
      <c r="P3544" s="4">
        <f>$L3544*IF($J3544="",$I3544,VLOOKUP($J3544,margin_ranges!$E$5:$F$10,2,FALSE))</f>
        <v>20.7</v>
      </c>
      <c r="Q3544">
        <f>SUMIF($C$2:$C$4819,$C3544,$P$2:$P8361)/SUMIF($C$2:$C$4819,$C3544,$L$2:$L$4819)</f>
        <v>0.3</v>
      </c>
    </row>
    <row r="3545" spans="1:17" hidden="1" x14ac:dyDescent="0.3">
      <c r="A3545" t="s">
        <v>11502</v>
      </c>
      <c r="B3545" t="s">
        <v>1360</v>
      </c>
      <c r="C3545" t="s">
        <v>2147</v>
      </c>
      <c r="D3545" t="s">
        <v>2148</v>
      </c>
      <c r="E3545" t="s">
        <v>2149</v>
      </c>
      <c r="F3545" t="s">
        <v>11511</v>
      </c>
      <c r="G3545" s="2">
        <v>26.853200000000001</v>
      </c>
      <c r="H3545" t="s">
        <v>11512</v>
      </c>
      <c r="I3545">
        <v>0.3</v>
      </c>
      <c r="K3545" s="3">
        <f t="shared" si="56"/>
        <v>0.3</v>
      </c>
      <c r="L3545" s="4">
        <v>12</v>
      </c>
      <c r="M3545">
        <v>27</v>
      </c>
      <c r="N3545" s="3">
        <v>0.45350000000000001</v>
      </c>
      <c r="O3545" s="3">
        <v>0.4572</v>
      </c>
      <c r="P3545" s="4">
        <f>$L3545*IF($J3545="",$I3545,VLOOKUP($J3545,margin_ranges!$E$5:$F$10,2,FALSE))</f>
        <v>3.5999999999999996</v>
      </c>
      <c r="Q3545">
        <f>SUMIF($C$2:$C$4819,$C3545,$P$2:$P8362)/SUMIF($C$2:$C$4819,$C3545,$L$2:$L$4819)</f>
        <v>0.3</v>
      </c>
    </row>
    <row r="3546" spans="1:17" hidden="1" x14ac:dyDescent="0.3">
      <c r="A3546" t="s">
        <v>11502</v>
      </c>
      <c r="B3546" t="s">
        <v>1360</v>
      </c>
      <c r="C3546" t="s">
        <v>2147</v>
      </c>
      <c r="D3546" t="s">
        <v>2150</v>
      </c>
      <c r="E3546" t="s">
        <v>2151</v>
      </c>
      <c r="F3546" t="s">
        <v>11511</v>
      </c>
      <c r="G3546" s="2">
        <v>26.853200000000001</v>
      </c>
      <c r="H3546" t="s">
        <v>11512</v>
      </c>
      <c r="I3546">
        <v>0.3</v>
      </c>
      <c r="K3546" s="3">
        <f t="shared" si="56"/>
        <v>0.3</v>
      </c>
      <c r="L3546" s="4">
        <v>9</v>
      </c>
      <c r="M3546">
        <v>20</v>
      </c>
      <c r="N3546" s="3">
        <v>0.44340000000000002</v>
      </c>
      <c r="O3546" s="3">
        <v>0.4572</v>
      </c>
      <c r="P3546" s="4">
        <f>$L3546*IF($J3546="",$I3546,VLOOKUP($J3546,margin_ranges!$E$5:$F$10,2,FALSE))</f>
        <v>2.6999999999999997</v>
      </c>
      <c r="Q3546">
        <f>SUMIF($C$2:$C$4819,$C3546,$P$2:$P8363)/SUMIF($C$2:$C$4819,$C3546,$L$2:$L$4819)</f>
        <v>0.3</v>
      </c>
    </row>
    <row r="3547" spans="1:17" hidden="1" x14ac:dyDescent="0.3">
      <c r="A3547" t="s">
        <v>11502</v>
      </c>
      <c r="B3547" t="s">
        <v>1360</v>
      </c>
      <c r="C3547" t="s">
        <v>2147</v>
      </c>
      <c r="D3547" t="s">
        <v>2152</v>
      </c>
      <c r="E3547" t="s">
        <v>2153</v>
      </c>
      <c r="F3547" t="s">
        <v>11511</v>
      </c>
      <c r="G3547" s="2">
        <v>26.853200000000001</v>
      </c>
      <c r="H3547" t="s">
        <v>11512</v>
      </c>
      <c r="I3547">
        <v>0.3</v>
      </c>
      <c r="K3547" s="3">
        <f t="shared" si="56"/>
        <v>0.3</v>
      </c>
      <c r="L3547" s="4">
        <v>18</v>
      </c>
      <c r="M3547">
        <v>40</v>
      </c>
      <c r="N3547" s="3">
        <v>0.4793</v>
      </c>
      <c r="O3547" s="3">
        <v>0.4572</v>
      </c>
      <c r="P3547" s="4">
        <f>$L3547*IF($J3547="",$I3547,VLOOKUP($J3547,margin_ranges!$E$5:$F$10,2,FALSE))</f>
        <v>5.3999999999999995</v>
      </c>
      <c r="Q3547">
        <f>SUMIF($C$2:$C$4819,$C3547,$P$2:$P8364)/SUMIF($C$2:$C$4819,$C3547,$L$2:$L$4819)</f>
        <v>0.3</v>
      </c>
    </row>
    <row r="3548" spans="1:17" hidden="1" x14ac:dyDescent="0.3">
      <c r="A3548" t="s">
        <v>11502</v>
      </c>
      <c r="B3548" t="s">
        <v>7189</v>
      </c>
      <c r="C3548" t="s">
        <v>7190</v>
      </c>
      <c r="D3548" t="s">
        <v>7191</v>
      </c>
      <c r="E3548" t="s">
        <v>7192</v>
      </c>
      <c r="F3548" t="s">
        <v>11513</v>
      </c>
      <c r="G3548" s="2">
        <v>39</v>
      </c>
      <c r="H3548" t="s">
        <v>11512</v>
      </c>
      <c r="I3548">
        <v>0.3</v>
      </c>
      <c r="K3548" s="3">
        <f t="shared" si="56"/>
        <v>0.3</v>
      </c>
      <c r="L3548" s="4">
        <v>23</v>
      </c>
      <c r="M3548">
        <v>4</v>
      </c>
      <c r="N3548" s="3">
        <v>0.29720000000000002</v>
      </c>
      <c r="O3548" s="3">
        <v>0.16830000000000001</v>
      </c>
      <c r="P3548" s="4">
        <f>$L3548*IF($J3548="",$I3548,VLOOKUP($J3548,margin_ranges!$E$5:$F$10,2,FALSE))</f>
        <v>6.8999999999999995</v>
      </c>
      <c r="Q3548">
        <f>SUMIF($C$2:$C$4819,$C3548,$P$2:$P8365)/SUMIF($C$2:$C$4819,$C3548,$L$2:$L$4819)</f>
        <v>0.3</v>
      </c>
    </row>
    <row r="3549" spans="1:17" hidden="1" x14ac:dyDescent="0.3">
      <c r="A3549" t="s">
        <v>11502</v>
      </c>
      <c r="B3549" t="s">
        <v>7189</v>
      </c>
      <c r="C3549" t="s">
        <v>7190</v>
      </c>
      <c r="D3549" t="s">
        <v>7193</v>
      </c>
      <c r="E3549" t="s">
        <v>7194</v>
      </c>
      <c r="F3549" t="s">
        <v>11513</v>
      </c>
      <c r="G3549" s="2">
        <v>39</v>
      </c>
      <c r="H3549" t="s">
        <v>11512</v>
      </c>
      <c r="I3549">
        <v>0.3</v>
      </c>
      <c r="K3549" s="3">
        <f t="shared" si="56"/>
        <v>0.3</v>
      </c>
      <c r="L3549" s="4">
        <v>604</v>
      </c>
      <c r="M3549">
        <v>96</v>
      </c>
      <c r="N3549" s="3">
        <v>0.16389999999999999</v>
      </c>
      <c r="O3549" s="3">
        <v>0.16830000000000001</v>
      </c>
      <c r="P3549" s="4">
        <f>$L3549*IF($J3549="",$I3549,VLOOKUP($J3549,margin_ranges!$E$5:$F$10,2,FALSE))</f>
        <v>181.2</v>
      </c>
      <c r="Q3549">
        <f>SUMIF($C$2:$C$4819,$C3549,$P$2:$P8366)/SUMIF($C$2:$C$4819,$C3549,$L$2:$L$4819)</f>
        <v>0.3</v>
      </c>
    </row>
    <row r="3550" spans="1:17" hidden="1" x14ac:dyDescent="0.3">
      <c r="A3550" t="s">
        <v>11502</v>
      </c>
      <c r="B3550" t="s">
        <v>9656</v>
      </c>
      <c r="C3550" t="s">
        <v>9657</v>
      </c>
      <c r="D3550" t="s">
        <v>9658</v>
      </c>
      <c r="E3550" t="s">
        <v>9659</v>
      </c>
      <c r="F3550" t="s">
        <v>11513</v>
      </c>
      <c r="G3550" s="2">
        <v>25</v>
      </c>
      <c r="H3550" t="s">
        <v>11517</v>
      </c>
      <c r="I3550">
        <v>0.2</v>
      </c>
      <c r="K3550" s="3">
        <f t="shared" si="56"/>
        <v>0.2</v>
      </c>
      <c r="L3550" s="4">
        <v>1944</v>
      </c>
      <c r="M3550">
        <v>48</v>
      </c>
      <c r="N3550" s="3">
        <v>0.183</v>
      </c>
      <c r="O3550" s="3">
        <v>0.18640000000000001</v>
      </c>
      <c r="P3550" s="4">
        <f>$L3550*IF($J3550="",$I3550,VLOOKUP($J3550,margin_ranges!$E$5:$F$10,2,FALSE))</f>
        <v>388.8</v>
      </c>
      <c r="Q3550">
        <f>SUMIF($C$2:$C$4819,$C3550,$P$2:$P8367)/SUMIF($C$2:$C$4819,$C3550,$L$2:$L$4819)</f>
        <v>0.2</v>
      </c>
    </row>
    <row r="3551" spans="1:17" hidden="1" x14ac:dyDescent="0.3">
      <c r="A3551" t="s">
        <v>11502</v>
      </c>
      <c r="B3551" t="s">
        <v>9656</v>
      </c>
      <c r="C3551" t="s">
        <v>9657</v>
      </c>
      <c r="D3551" t="s">
        <v>9660</v>
      </c>
      <c r="E3551" t="s">
        <v>9661</v>
      </c>
      <c r="F3551" t="s">
        <v>11513</v>
      </c>
      <c r="G3551" s="2">
        <v>25</v>
      </c>
      <c r="H3551" t="s">
        <v>11517</v>
      </c>
      <c r="I3551">
        <v>0.2</v>
      </c>
      <c r="K3551" s="3">
        <f t="shared" si="56"/>
        <v>0.2</v>
      </c>
      <c r="L3551" s="4">
        <v>2114</v>
      </c>
      <c r="M3551">
        <v>52</v>
      </c>
      <c r="N3551" s="3">
        <v>0.1895</v>
      </c>
      <c r="O3551" s="3">
        <v>0.18640000000000001</v>
      </c>
      <c r="P3551" s="4">
        <f>$L3551*IF($J3551="",$I3551,VLOOKUP($J3551,margin_ranges!$E$5:$F$10,2,FALSE))</f>
        <v>422.8</v>
      </c>
      <c r="Q3551">
        <f>SUMIF($C$2:$C$4819,$C3551,$P$2:$P8368)/SUMIF($C$2:$C$4819,$C3551,$L$2:$L$4819)</f>
        <v>0.2</v>
      </c>
    </row>
    <row r="3552" spans="1:17" hidden="1" x14ac:dyDescent="0.3">
      <c r="A3552" t="s">
        <v>11502</v>
      </c>
      <c r="B3552" t="s">
        <v>7561</v>
      </c>
      <c r="C3552" t="s">
        <v>7812</v>
      </c>
      <c r="D3552" t="s">
        <v>7813</v>
      </c>
      <c r="E3552" t="s">
        <v>7814</v>
      </c>
      <c r="F3552" t="s">
        <v>11511</v>
      </c>
      <c r="G3552" s="2">
        <v>23.479500000000002</v>
      </c>
      <c r="H3552" t="s">
        <v>11517</v>
      </c>
      <c r="I3552">
        <v>0.2</v>
      </c>
      <c r="K3552" s="3">
        <f t="shared" si="56"/>
        <v>0.26344647519582248</v>
      </c>
      <c r="L3552" s="4">
        <v>140</v>
      </c>
      <c r="M3552">
        <v>37</v>
      </c>
      <c r="N3552" s="3">
        <v>0.16639999999999999</v>
      </c>
      <c r="O3552" s="3">
        <v>0.2059</v>
      </c>
      <c r="P3552" s="4">
        <f>$L3552*IF($J3552="",$I3552,VLOOKUP($J3552,margin_ranges!$E$5:$F$10,2,FALSE))</f>
        <v>28</v>
      </c>
      <c r="Q3552">
        <f>SUMIF($C$2:$C$4819,$C3552,$P$2:$P8369)/SUMIF($C$2:$C$4819,$C3552,$L$2:$L$4819)</f>
        <v>0.26344647519582248</v>
      </c>
    </row>
    <row r="3553" spans="1:17" hidden="1" x14ac:dyDescent="0.3">
      <c r="A3553" t="s">
        <v>11502</v>
      </c>
      <c r="B3553" t="s">
        <v>7561</v>
      </c>
      <c r="C3553" t="s">
        <v>7812</v>
      </c>
      <c r="D3553" t="s">
        <v>7815</v>
      </c>
      <c r="E3553" t="s">
        <v>7816</v>
      </c>
      <c r="F3553" t="s">
        <v>11511</v>
      </c>
      <c r="G3553" s="2">
        <v>23.479500000000002</v>
      </c>
      <c r="H3553" t="s">
        <v>11515</v>
      </c>
      <c r="I3553">
        <v>0.3</v>
      </c>
      <c r="K3553" s="3">
        <f t="shared" si="56"/>
        <v>0.26344647519582248</v>
      </c>
      <c r="L3553" s="4">
        <v>91</v>
      </c>
      <c r="M3553">
        <v>24</v>
      </c>
      <c r="N3553" s="3">
        <v>0.1525</v>
      </c>
      <c r="O3553" s="3">
        <v>0.2059</v>
      </c>
      <c r="P3553" s="4">
        <f>$L3553*IF($J3553="",$I3553,VLOOKUP($J3553,margin_ranges!$E$5:$F$10,2,FALSE))</f>
        <v>27.3</v>
      </c>
      <c r="Q3553">
        <f>SUMIF($C$2:$C$4819,$C3553,$P$2:$P8370)/SUMIF($C$2:$C$4819,$C3553,$L$2:$L$4819)</f>
        <v>0.26344647519582248</v>
      </c>
    </row>
    <row r="3554" spans="1:17" hidden="1" x14ac:dyDescent="0.3">
      <c r="A3554" t="s">
        <v>11502</v>
      </c>
      <c r="B3554" t="s">
        <v>7561</v>
      </c>
      <c r="C3554" t="s">
        <v>7812</v>
      </c>
      <c r="D3554" t="s">
        <v>7817</v>
      </c>
      <c r="E3554" t="s">
        <v>7818</v>
      </c>
      <c r="F3554" t="s">
        <v>11511</v>
      </c>
      <c r="G3554" s="2">
        <v>23.479500000000002</v>
      </c>
      <c r="H3554" t="s">
        <v>11515</v>
      </c>
      <c r="I3554">
        <v>0.3</v>
      </c>
      <c r="K3554" s="3">
        <f t="shared" si="56"/>
        <v>0.26344647519582248</v>
      </c>
      <c r="L3554" s="4">
        <v>152</v>
      </c>
      <c r="M3554">
        <v>40</v>
      </c>
      <c r="N3554" s="3">
        <v>0.3886</v>
      </c>
      <c r="O3554" s="3">
        <v>0.2059</v>
      </c>
      <c r="P3554" s="4">
        <f>$L3554*IF($J3554="",$I3554,VLOOKUP($J3554,margin_ranges!$E$5:$F$10,2,FALSE))</f>
        <v>45.6</v>
      </c>
      <c r="Q3554">
        <f>SUMIF($C$2:$C$4819,$C3554,$P$2:$P8371)/SUMIF($C$2:$C$4819,$C3554,$L$2:$L$4819)</f>
        <v>0.26344647519582248</v>
      </c>
    </row>
    <row r="3555" spans="1:17" hidden="1" x14ac:dyDescent="0.3">
      <c r="A3555" t="s">
        <v>11502</v>
      </c>
      <c r="B3555" t="s">
        <v>9662</v>
      </c>
      <c r="C3555" t="s">
        <v>9663</v>
      </c>
      <c r="D3555" t="s">
        <v>9664</v>
      </c>
      <c r="E3555" t="s">
        <v>9665</v>
      </c>
      <c r="F3555" t="s">
        <v>11511</v>
      </c>
      <c r="G3555" s="2">
        <v>32.337699999999998</v>
      </c>
      <c r="H3555" t="s">
        <v>11512</v>
      </c>
      <c r="I3555">
        <v>0.3</v>
      </c>
      <c r="K3555" s="3">
        <f t="shared" si="56"/>
        <v>0.3</v>
      </c>
      <c r="L3555" s="4">
        <v>267</v>
      </c>
      <c r="M3555">
        <v>8</v>
      </c>
      <c r="N3555" s="3">
        <v>0.35870000000000002</v>
      </c>
      <c r="O3555" s="3">
        <v>0.10780000000000001</v>
      </c>
      <c r="P3555" s="4">
        <f>$L3555*IF($J3555="",$I3555,VLOOKUP($J3555,margin_ranges!$E$5:$F$10,2,FALSE))</f>
        <v>80.099999999999994</v>
      </c>
      <c r="Q3555">
        <f>SUMIF($C$2:$C$4819,$C3555,$P$2:$P8372)/SUMIF($C$2:$C$4819,$C3555,$L$2:$L$4819)</f>
        <v>0.3</v>
      </c>
    </row>
    <row r="3556" spans="1:17" hidden="1" x14ac:dyDescent="0.3">
      <c r="A3556" t="s">
        <v>11502</v>
      </c>
      <c r="B3556" t="s">
        <v>9662</v>
      </c>
      <c r="C3556" t="s">
        <v>9663</v>
      </c>
      <c r="D3556" t="s">
        <v>9666</v>
      </c>
      <c r="E3556" t="s">
        <v>9667</v>
      </c>
      <c r="F3556" t="s">
        <v>11513</v>
      </c>
      <c r="G3556" s="2">
        <v>32.337699999999998</v>
      </c>
      <c r="H3556" t="s">
        <v>11512</v>
      </c>
      <c r="I3556">
        <v>0.3</v>
      </c>
      <c r="K3556" s="3">
        <f t="shared" si="56"/>
        <v>0.3</v>
      </c>
      <c r="L3556" s="4">
        <v>618</v>
      </c>
      <c r="M3556">
        <v>19</v>
      </c>
      <c r="N3556" s="3">
        <v>0.1124</v>
      </c>
      <c r="O3556" s="3">
        <v>0.10780000000000001</v>
      </c>
      <c r="P3556" s="4">
        <f>$L3556*IF($J3556="",$I3556,VLOOKUP($J3556,margin_ranges!$E$5:$F$10,2,FALSE))</f>
        <v>185.4</v>
      </c>
      <c r="Q3556">
        <f>SUMIF($C$2:$C$4819,$C3556,$P$2:$P8373)/SUMIF($C$2:$C$4819,$C3556,$L$2:$L$4819)</f>
        <v>0.3</v>
      </c>
    </row>
    <row r="3557" spans="1:17" hidden="1" x14ac:dyDescent="0.3">
      <c r="A3557" t="s">
        <v>11502</v>
      </c>
      <c r="B3557" t="s">
        <v>9662</v>
      </c>
      <c r="C3557" t="s">
        <v>9663</v>
      </c>
      <c r="D3557" t="s">
        <v>9668</v>
      </c>
      <c r="E3557" t="s">
        <v>9669</v>
      </c>
      <c r="F3557" t="s">
        <v>11513</v>
      </c>
      <c r="G3557" s="2">
        <v>32.337699999999998</v>
      </c>
      <c r="H3557" t="s">
        <v>11512</v>
      </c>
      <c r="I3557">
        <v>0.3</v>
      </c>
      <c r="K3557" s="3">
        <f t="shared" si="56"/>
        <v>0.3</v>
      </c>
      <c r="L3557" s="4">
        <v>334</v>
      </c>
      <c r="M3557">
        <v>10</v>
      </c>
      <c r="N3557" s="3">
        <v>0.21879999999999999</v>
      </c>
      <c r="O3557" s="3">
        <v>0.10780000000000001</v>
      </c>
      <c r="P3557" s="4">
        <f>$L3557*IF($J3557="",$I3557,VLOOKUP($J3557,margin_ranges!$E$5:$F$10,2,FALSE))</f>
        <v>100.2</v>
      </c>
      <c r="Q3557">
        <f>SUMIF($C$2:$C$4819,$C3557,$P$2:$P8374)/SUMIF($C$2:$C$4819,$C3557,$L$2:$L$4819)</f>
        <v>0.3</v>
      </c>
    </row>
    <row r="3558" spans="1:17" hidden="1" x14ac:dyDescent="0.3">
      <c r="A3558" t="s">
        <v>11502</v>
      </c>
      <c r="B3558" t="s">
        <v>9662</v>
      </c>
      <c r="C3558" t="s">
        <v>9663</v>
      </c>
      <c r="D3558" t="s">
        <v>9670</v>
      </c>
      <c r="E3558" t="s">
        <v>9671</v>
      </c>
      <c r="F3558" t="s">
        <v>11513</v>
      </c>
      <c r="G3558" s="2">
        <v>32.337699999999998</v>
      </c>
      <c r="H3558" t="s">
        <v>11512</v>
      </c>
      <c r="I3558">
        <v>0.3</v>
      </c>
      <c r="K3558" s="3">
        <f t="shared" si="56"/>
        <v>0.3</v>
      </c>
      <c r="L3558" s="4">
        <v>168</v>
      </c>
      <c r="M3558">
        <v>5</v>
      </c>
      <c r="N3558" s="3">
        <v>4.7E-2</v>
      </c>
      <c r="O3558" s="3">
        <v>0.10780000000000001</v>
      </c>
      <c r="P3558" s="4">
        <f>$L3558*IF($J3558="",$I3558,VLOOKUP($J3558,margin_ranges!$E$5:$F$10,2,FALSE))</f>
        <v>50.4</v>
      </c>
      <c r="Q3558">
        <f>SUMIF($C$2:$C$4819,$C3558,$P$2:$P8375)/SUMIF($C$2:$C$4819,$C3558,$L$2:$L$4819)</f>
        <v>0.3</v>
      </c>
    </row>
    <row r="3559" spans="1:17" hidden="1" x14ac:dyDescent="0.3">
      <c r="A3559" t="s">
        <v>11502</v>
      </c>
      <c r="B3559" t="s">
        <v>9662</v>
      </c>
      <c r="C3559" t="s">
        <v>9663</v>
      </c>
      <c r="D3559" t="s">
        <v>9672</v>
      </c>
      <c r="E3559" t="s">
        <v>9673</v>
      </c>
      <c r="F3559" t="s">
        <v>11513</v>
      </c>
      <c r="G3559" s="2">
        <v>32.337699999999998</v>
      </c>
      <c r="H3559" t="s">
        <v>11512</v>
      </c>
      <c r="I3559">
        <v>0.3</v>
      </c>
      <c r="K3559" s="3">
        <f t="shared" si="56"/>
        <v>0.3</v>
      </c>
      <c r="L3559" s="4">
        <v>137</v>
      </c>
      <c r="M3559">
        <v>4</v>
      </c>
      <c r="N3559" s="3">
        <v>7.2700000000000001E-2</v>
      </c>
      <c r="O3559" s="3">
        <v>0.10780000000000001</v>
      </c>
      <c r="P3559" s="4">
        <f>$L3559*IF($J3559="",$I3559,VLOOKUP($J3559,margin_ranges!$E$5:$F$10,2,FALSE))</f>
        <v>41.1</v>
      </c>
      <c r="Q3559">
        <f>SUMIF($C$2:$C$4819,$C3559,$P$2:$P8376)/SUMIF($C$2:$C$4819,$C3559,$L$2:$L$4819)</f>
        <v>0.3</v>
      </c>
    </row>
    <row r="3560" spans="1:17" hidden="1" x14ac:dyDescent="0.3">
      <c r="A3560" t="s">
        <v>11502</v>
      </c>
      <c r="B3560" t="s">
        <v>9662</v>
      </c>
      <c r="C3560" t="s">
        <v>9663</v>
      </c>
      <c r="D3560" t="s">
        <v>9674</v>
      </c>
      <c r="E3560" t="s">
        <v>9675</v>
      </c>
      <c r="F3560" t="s">
        <v>11513</v>
      </c>
      <c r="G3560" s="2">
        <v>32.337699999999998</v>
      </c>
      <c r="H3560" t="s">
        <v>11512</v>
      </c>
      <c r="I3560">
        <v>0.3</v>
      </c>
      <c r="K3560" s="3">
        <f t="shared" si="56"/>
        <v>0.3</v>
      </c>
      <c r="L3560" s="4">
        <v>92</v>
      </c>
      <c r="M3560">
        <v>3</v>
      </c>
      <c r="N3560" s="3">
        <v>9.35E-2</v>
      </c>
      <c r="O3560" s="3">
        <v>0.10780000000000001</v>
      </c>
      <c r="P3560" s="4">
        <f>$L3560*IF($J3560="",$I3560,VLOOKUP($J3560,margin_ranges!$E$5:$F$10,2,FALSE))</f>
        <v>27.599999999999998</v>
      </c>
      <c r="Q3560">
        <f>SUMIF($C$2:$C$4819,$C3560,$P$2:$P8377)/SUMIF($C$2:$C$4819,$C3560,$L$2:$L$4819)</f>
        <v>0.3</v>
      </c>
    </row>
    <row r="3561" spans="1:17" hidden="1" x14ac:dyDescent="0.3">
      <c r="A3561" t="s">
        <v>11502</v>
      </c>
      <c r="B3561" t="s">
        <v>9662</v>
      </c>
      <c r="C3561" t="s">
        <v>9663</v>
      </c>
      <c r="D3561" t="s">
        <v>9676</v>
      </c>
      <c r="E3561" t="s">
        <v>9677</v>
      </c>
      <c r="F3561" t="s">
        <v>11513</v>
      </c>
      <c r="G3561" s="2">
        <v>32.337699999999998</v>
      </c>
      <c r="H3561" t="s">
        <v>11512</v>
      </c>
      <c r="I3561">
        <v>0.3</v>
      </c>
      <c r="K3561" s="3">
        <f t="shared" si="56"/>
        <v>0.3</v>
      </c>
      <c r="L3561" s="4">
        <v>522</v>
      </c>
      <c r="M3561">
        <v>16</v>
      </c>
      <c r="N3561" s="3">
        <v>0.17519999999999999</v>
      </c>
      <c r="O3561" s="3">
        <v>0.10780000000000001</v>
      </c>
      <c r="P3561" s="4">
        <f>$L3561*IF($J3561="",$I3561,VLOOKUP($J3561,margin_ranges!$E$5:$F$10,2,FALSE))</f>
        <v>156.6</v>
      </c>
      <c r="Q3561">
        <f>SUMIF($C$2:$C$4819,$C3561,$P$2:$P8378)/SUMIF($C$2:$C$4819,$C3561,$L$2:$L$4819)</f>
        <v>0.3</v>
      </c>
    </row>
    <row r="3562" spans="1:17" hidden="1" x14ac:dyDescent="0.3">
      <c r="A3562" t="s">
        <v>11502</v>
      </c>
      <c r="B3562" t="s">
        <v>9662</v>
      </c>
      <c r="C3562" t="s">
        <v>9663</v>
      </c>
      <c r="D3562" t="s">
        <v>9678</v>
      </c>
      <c r="E3562" t="s">
        <v>9679</v>
      </c>
      <c r="F3562" t="s">
        <v>11513</v>
      </c>
      <c r="G3562" s="2">
        <v>32.337699999999998</v>
      </c>
      <c r="H3562" t="s">
        <v>11512</v>
      </c>
      <c r="I3562">
        <v>0.3</v>
      </c>
      <c r="K3562" s="3">
        <f t="shared" si="56"/>
        <v>0.3</v>
      </c>
      <c r="L3562" s="4">
        <v>524</v>
      </c>
      <c r="M3562">
        <v>16</v>
      </c>
      <c r="N3562" s="3">
        <v>0.10299999999999999</v>
      </c>
      <c r="O3562" s="3">
        <v>0.10780000000000001</v>
      </c>
      <c r="P3562" s="4">
        <f>$L3562*IF($J3562="",$I3562,VLOOKUP($J3562,margin_ranges!$E$5:$F$10,2,FALSE))</f>
        <v>157.19999999999999</v>
      </c>
      <c r="Q3562">
        <f>SUMIF($C$2:$C$4819,$C3562,$P$2:$P8379)/SUMIF($C$2:$C$4819,$C3562,$L$2:$L$4819)</f>
        <v>0.3</v>
      </c>
    </row>
    <row r="3563" spans="1:17" hidden="1" x14ac:dyDescent="0.3">
      <c r="A3563" t="s">
        <v>11502</v>
      </c>
      <c r="B3563" t="s">
        <v>9662</v>
      </c>
      <c r="C3563" t="s">
        <v>9663</v>
      </c>
      <c r="D3563" s="1" t="s">
        <v>9680</v>
      </c>
      <c r="E3563" t="s">
        <v>9681</v>
      </c>
      <c r="F3563" t="s">
        <v>11511</v>
      </c>
      <c r="G3563" s="2">
        <v>32.337699999999998</v>
      </c>
      <c r="H3563" t="s">
        <v>11512</v>
      </c>
      <c r="I3563">
        <v>0.3</v>
      </c>
      <c r="K3563" s="3">
        <f t="shared" si="56"/>
        <v>0.3</v>
      </c>
      <c r="L3563" s="4">
        <v>383</v>
      </c>
      <c r="M3563">
        <v>12</v>
      </c>
      <c r="N3563" s="3">
        <v>0.16139999999999999</v>
      </c>
      <c r="O3563" s="3">
        <v>0.10780000000000001</v>
      </c>
      <c r="P3563" s="4">
        <f>$L3563*IF($J3563="",$I3563,VLOOKUP($J3563,margin_ranges!$E$5:$F$10,2,FALSE))</f>
        <v>114.89999999999999</v>
      </c>
      <c r="Q3563">
        <f>SUMIF($C$2:$C$4819,$C3563,$P$2:$P8380)/SUMIF($C$2:$C$4819,$C3563,$L$2:$L$4819)</f>
        <v>0.3</v>
      </c>
    </row>
    <row r="3564" spans="1:17" hidden="1" x14ac:dyDescent="0.3">
      <c r="A3564" t="s">
        <v>11502</v>
      </c>
      <c r="B3564" t="s">
        <v>9662</v>
      </c>
      <c r="C3564" t="s">
        <v>9663</v>
      </c>
      <c r="D3564" t="s">
        <v>9682</v>
      </c>
      <c r="E3564" t="s">
        <v>9683</v>
      </c>
      <c r="F3564" t="s">
        <v>11513</v>
      </c>
      <c r="G3564" s="2">
        <v>32.337699999999998</v>
      </c>
      <c r="H3564" t="s">
        <v>11512</v>
      </c>
      <c r="I3564">
        <v>0.3</v>
      </c>
      <c r="K3564" s="3">
        <f t="shared" si="56"/>
        <v>0.3</v>
      </c>
      <c r="L3564" s="4">
        <v>142</v>
      </c>
      <c r="M3564">
        <v>4</v>
      </c>
      <c r="N3564" s="3">
        <v>5.6300000000000003E-2</v>
      </c>
      <c r="O3564" s="3">
        <v>0.10780000000000001</v>
      </c>
      <c r="P3564" s="4">
        <f>$L3564*IF($J3564="",$I3564,VLOOKUP($J3564,margin_ranges!$E$5:$F$10,2,FALSE))</f>
        <v>42.6</v>
      </c>
      <c r="Q3564">
        <f>SUMIF($C$2:$C$4819,$C3564,$P$2:$P8381)/SUMIF($C$2:$C$4819,$C3564,$L$2:$L$4819)</f>
        <v>0.3</v>
      </c>
    </row>
    <row r="3565" spans="1:17" hidden="1" x14ac:dyDescent="0.3">
      <c r="A3565" t="s">
        <v>11502</v>
      </c>
      <c r="B3565" t="s">
        <v>5007</v>
      </c>
      <c r="C3565" t="s">
        <v>5097</v>
      </c>
      <c r="D3565" t="s">
        <v>5098</v>
      </c>
      <c r="E3565" t="s">
        <v>5099</v>
      </c>
      <c r="F3565" t="s">
        <v>11511</v>
      </c>
      <c r="G3565" s="2">
        <v>20</v>
      </c>
      <c r="H3565" t="s">
        <v>11512</v>
      </c>
      <c r="I3565">
        <v>0.3</v>
      </c>
      <c r="K3565" s="3">
        <f t="shared" si="56"/>
        <v>0.3</v>
      </c>
      <c r="L3565" s="4">
        <v>73</v>
      </c>
      <c r="M3565">
        <v>100</v>
      </c>
      <c r="N3565" s="3">
        <v>0.15049999999999999</v>
      </c>
      <c r="O3565" s="3">
        <v>0.15049999999999999</v>
      </c>
      <c r="P3565" s="4">
        <f>$L3565*IF($J3565="",$I3565,VLOOKUP($J3565,margin_ranges!$E$5:$F$10,2,FALSE))</f>
        <v>21.9</v>
      </c>
      <c r="Q3565">
        <f>SUMIF($C$2:$C$4819,$C3565,$P$2:$P8382)/SUMIF($C$2:$C$4819,$C3565,$L$2:$L$4819)</f>
        <v>0.3</v>
      </c>
    </row>
    <row r="3566" spans="1:17" hidden="1" x14ac:dyDescent="0.3">
      <c r="A3566" t="s">
        <v>11502</v>
      </c>
      <c r="B3566" t="s">
        <v>8071</v>
      </c>
      <c r="C3566" t="s">
        <v>8079</v>
      </c>
      <c r="D3566" s="1" t="s">
        <v>8080</v>
      </c>
      <c r="E3566" t="s">
        <v>8081</v>
      </c>
      <c r="F3566" t="s">
        <v>11511</v>
      </c>
      <c r="G3566" s="2">
        <v>5</v>
      </c>
      <c r="H3566" t="s">
        <v>11515</v>
      </c>
      <c r="I3566">
        <v>0.3</v>
      </c>
      <c r="K3566" s="3">
        <f t="shared" si="56"/>
        <v>0.3</v>
      </c>
      <c r="L3566" s="4">
        <v>667</v>
      </c>
      <c r="M3566">
        <v>100</v>
      </c>
      <c r="N3566" s="3">
        <v>0.20630000000000001</v>
      </c>
      <c r="O3566" s="3">
        <v>0.20619999999999999</v>
      </c>
      <c r="P3566" s="4">
        <f>$L3566*IF($J3566="",$I3566,VLOOKUP($J3566,margin_ranges!$E$5:$F$10,2,FALSE))</f>
        <v>200.1</v>
      </c>
      <c r="Q3566">
        <f>SUMIF($C$2:$C$4819,$C3566,$P$2:$P8383)/SUMIF($C$2:$C$4819,$C3566,$L$2:$L$4819)</f>
        <v>0.3</v>
      </c>
    </row>
    <row r="3567" spans="1:17" hidden="1" x14ac:dyDescent="0.3">
      <c r="A3567" t="s">
        <v>11502</v>
      </c>
      <c r="B3567" t="s">
        <v>4233</v>
      </c>
      <c r="C3567" t="s">
        <v>4249</v>
      </c>
      <c r="D3567" t="s">
        <v>4250</v>
      </c>
      <c r="E3567" t="s">
        <v>4251</v>
      </c>
      <c r="F3567" t="s">
        <v>11513</v>
      </c>
      <c r="G3567" s="2">
        <v>25</v>
      </c>
      <c r="H3567" t="s">
        <v>11512</v>
      </c>
      <c r="I3567">
        <v>0.3</v>
      </c>
      <c r="K3567" s="3">
        <f t="shared" si="56"/>
        <v>0.30000000000000004</v>
      </c>
      <c r="L3567" s="4">
        <v>256</v>
      </c>
      <c r="M3567">
        <v>49</v>
      </c>
      <c r="N3567" s="3">
        <v>0.28199999999999997</v>
      </c>
      <c r="O3567" s="3">
        <v>0.28560000000000002</v>
      </c>
      <c r="P3567" s="4">
        <f>$L3567*IF($J3567="",$I3567,VLOOKUP($J3567,margin_ranges!$E$5:$F$10,2,FALSE))</f>
        <v>76.8</v>
      </c>
      <c r="Q3567">
        <f>SUMIF($C$2:$C$4819,$C3567,$P$2:$P8384)/SUMIF($C$2:$C$4819,$C3567,$L$2:$L$4819)</f>
        <v>0.30000000000000004</v>
      </c>
    </row>
    <row r="3568" spans="1:17" hidden="1" x14ac:dyDescent="0.3">
      <c r="A3568" t="s">
        <v>11502</v>
      </c>
      <c r="B3568" t="s">
        <v>4233</v>
      </c>
      <c r="C3568" t="s">
        <v>4249</v>
      </c>
      <c r="D3568" t="s">
        <v>4252</v>
      </c>
      <c r="E3568" t="s">
        <v>4253</v>
      </c>
      <c r="F3568" t="s">
        <v>11513</v>
      </c>
      <c r="G3568" s="2">
        <v>25</v>
      </c>
      <c r="H3568" t="s">
        <v>11512</v>
      </c>
      <c r="I3568">
        <v>0.3</v>
      </c>
      <c r="K3568" s="3">
        <f t="shared" si="56"/>
        <v>0.30000000000000004</v>
      </c>
      <c r="L3568" s="4">
        <v>265</v>
      </c>
      <c r="M3568">
        <v>51</v>
      </c>
      <c r="N3568" s="3">
        <v>0.28920000000000001</v>
      </c>
      <c r="O3568" s="3">
        <v>0.28560000000000002</v>
      </c>
      <c r="P3568" s="4">
        <f>$L3568*IF($J3568="",$I3568,VLOOKUP($J3568,margin_ranges!$E$5:$F$10,2,FALSE))</f>
        <v>79.5</v>
      </c>
      <c r="Q3568">
        <f>SUMIF($C$2:$C$4819,$C3568,$P$2:$P8385)/SUMIF($C$2:$C$4819,$C3568,$L$2:$L$4819)</f>
        <v>0.30000000000000004</v>
      </c>
    </row>
    <row r="3569" spans="1:17" hidden="1" x14ac:dyDescent="0.3">
      <c r="A3569" t="s">
        <v>11502</v>
      </c>
      <c r="B3569" t="s">
        <v>10084</v>
      </c>
      <c r="C3569" t="s">
        <v>10179</v>
      </c>
      <c r="D3569" t="s">
        <v>10180</v>
      </c>
      <c r="E3569" t="s">
        <v>10181</v>
      </c>
      <c r="F3569" t="s">
        <v>11511</v>
      </c>
      <c r="G3569" s="2">
        <v>29.955300000000001</v>
      </c>
      <c r="H3569" t="s">
        <v>11515</v>
      </c>
      <c r="I3569">
        <v>0.3</v>
      </c>
      <c r="K3569" s="3">
        <f t="shared" si="56"/>
        <v>0.3</v>
      </c>
      <c r="L3569" s="4">
        <v>54</v>
      </c>
      <c r="M3569">
        <v>7</v>
      </c>
      <c r="N3569" s="3">
        <v>0.21579999999999999</v>
      </c>
      <c r="O3569" s="3">
        <v>0.31509999999999999</v>
      </c>
      <c r="P3569" s="4">
        <f>$L3569*IF($J3569="",$I3569,VLOOKUP($J3569,margin_ranges!$E$5:$F$10,2,FALSE))</f>
        <v>16.2</v>
      </c>
      <c r="Q3569">
        <f>SUMIF($C$2:$C$4819,$C3569,$P$2:$P8386)/SUMIF($C$2:$C$4819,$C3569,$L$2:$L$4819)</f>
        <v>0.3</v>
      </c>
    </row>
    <row r="3570" spans="1:17" hidden="1" x14ac:dyDescent="0.3">
      <c r="A3570" t="s">
        <v>11502</v>
      </c>
      <c r="B3570" t="s">
        <v>10084</v>
      </c>
      <c r="C3570" t="s">
        <v>10179</v>
      </c>
      <c r="D3570" t="s">
        <v>10182</v>
      </c>
      <c r="E3570" t="s">
        <v>10183</v>
      </c>
      <c r="F3570" t="s">
        <v>11511</v>
      </c>
      <c r="G3570" s="2">
        <v>29.955300000000001</v>
      </c>
      <c r="H3570" t="s">
        <v>11515</v>
      </c>
      <c r="I3570">
        <v>0.3</v>
      </c>
      <c r="K3570" s="3">
        <f t="shared" si="56"/>
        <v>0.3</v>
      </c>
      <c r="L3570" s="4">
        <v>34</v>
      </c>
      <c r="M3570">
        <v>4</v>
      </c>
      <c r="N3570" s="3">
        <v>0.1663</v>
      </c>
      <c r="O3570" s="3">
        <v>0.31509999999999999</v>
      </c>
      <c r="P3570" s="4">
        <f>$L3570*IF($J3570="",$I3570,VLOOKUP($J3570,margin_ranges!$E$5:$F$10,2,FALSE))</f>
        <v>10.199999999999999</v>
      </c>
      <c r="Q3570">
        <f>SUMIF($C$2:$C$4819,$C3570,$P$2:$P8387)/SUMIF($C$2:$C$4819,$C3570,$L$2:$L$4819)</f>
        <v>0.3</v>
      </c>
    </row>
    <row r="3571" spans="1:17" hidden="1" x14ac:dyDescent="0.3">
      <c r="A3571" t="s">
        <v>11502</v>
      </c>
      <c r="B3571" t="s">
        <v>10084</v>
      </c>
      <c r="C3571" s="1" t="s">
        <v>10179</v>
      </c>
      <c r="D3571" t="s">
        <v>10184</v>
      </c>
      <c r="E3571" t="s">
        <v>10185</v>
      </c>
      <c r="F3571" t="s">
        <v>11511</v>
      </c>
      <c r="G3571" s="2">
        <v>29.955300000000001</v>
      </c>
      <c r="H3571" t="s">
        <v>11515</v>
      </c>
      <c r="I3571">
        <v>0.3</v>
      </c>
      <c r="K3571" s="3">
        <f t="shared" si="56"/>
        <v>0.3</v>
      </c>
      <c r="L3571" s="4">
        <v>119</v>
      </c>
      <c r="M3571">
        <v>15</v>
      </c>
      <c r="N3571" s="3">
        <v>0.27310000000000001</v>
      </c>
      <c r="O3571" s="3">
        <v>0.31509999999999999</v>
      </c>
      <c r="P3571" s="4">
        <f>$L3571*IF($J3571="",$I3571,VLOOKUP($J3571,margin_ranges!$E$5:$F$10,2,FALSE))</f>
        <v>35.699999999999996</v>
      </c>
      <c r="Q3571">
        <f>SUMIF($C$2:$C$4819,$C3571,$P$2:$P8388)/SUMIF($C$2:$C$4819,$C3571,$L$2:$L$4819)</f>
        <v>0.3</v>
      </c>
    </row>
    <row r="3572" spans="1:17" hidden="1" x14ac:dyDescent="0.3">
      <c r="A3572" t="s">
        <v>11502</v>
      </c>
      <c r="B3572" t="s">
        <v>10084</v>
      </c>
      <c r="C3572" t="s">
        <v>10179</v>
      </c>
      <c r="D3572" t="s">
        <v>10186</v>
      </c>
      <c r="E3572" t="s">
        <v>10187</v>
      </c>
      <c r="F3572" t="s">
        <v>11511</v>
      </c>
      <c r="G3572" s="2">
        <v>29.955300000000001</v>
      </c>
      <c r="H3572" t="s">
        <v>11515</v>
      </c>
      <c r="I3572">
        <v>0.3</v>
      </c>
      <c r="K3572" s="3">
        <f t="shared" si="56"/>
        <v>0.3</v>
      </c>
      <c r="L3572" s="4">
        <v>247</v>
      </c>
      <c r="M3572">
        <v>32</v>
      </c>
      <c r="N3572" s="3">
        <v>0.31530000000000002</v>
      </c>
      <c r="O3572" s="3">
        <v>0.31509999999999999</v>
      </c>
      <c r="P3572" s="4">
        <f>$L3572*IF($J3572="",$I3572,VLOOKUP($J3572,margin_ranges!$E$5:$F$10,2,FALSE))</f>
        <v>74.099999999999994</v>
      </c>
      <c r="Q3572">
        <f>SUMIF($C$2:$C$4819,$C3572,$P$2:$P8389)/SUMIF($C$2:$C$4819,$C3572,$L$2:$L$4819)</f>
        <v>0.3</v>
      </c>
    </row>
    <row r="3573" spans="1:17" hidden="1" x14ac:dyDescent="0.3">
      <c r="A3573" t="s">
        <v>11502</v>
      </c>
      <c r="B3573" t="s">
        <v>614</v>
      </c>
      <c r="C3573" t="s">
        <v>755</v>
      </c>
      <c r="D3573" t="s">
        <v>756</v>
      </c>
      <c r="E3573" t="s">
        <v>757</v>
      </c>
      <c r="F3573" t="s">
        <v>11513</v>
      </c>
      <c r="G3573" s="2">
        <v>29</v>
      </c>
      <c r="H3573" t="s">
        <v>11512</v>
      </c>
      <c r="I3573">
        <v>0.3</v>
      </c>
      <c r="K3573" s="3">
        <f t="shared" si="56"/>
        <v>0.3</v>
      </c>
      <c r="L3573" s="4">
        <v>418</v>
      </c>
      <c r="M3573">
        <v>31</v>
      </c>
      <c r="N3573" s="3">
        <v>8.8800000000000004E-2</v>
      </c>
      <c r="O3573" s="3">
        <v>0.10340000000000001</v>
      </c>
      <c r="P3573" s="4">
        <f>$L3573*IF($J3573="",$I3573,VLOOKUP($J3573,margin_ranges!$E$5:$F$10,2,FALSE))</f>
        <v>125.39999999999999</v>
      </c>
      <c r="Q3573">
        <f>SUMIF($C$2:$C$4819,$C3573,$P$2:$P8390)/SUMIF($C$2:$C$4819,$C3573,$L$2:$L$4819)</f>
        <v>0.3</v>
      </c>
    </row>
    <row r="3574" spans="1:17" hidden="1" x14ac:dyDescent="0.3">
      <c r="A3574" t="s">
        <v>11502</v>
      </c>
      <c r="B3574" t="s">
        <v>614</v>
      </c>
      <c r="C3574" t="s">
        <v>755</v>
      </c>
      <c r="D3574" t="s">
        <v>758</v>
      </c>
      <c r="E3574" t="s">
        <v>759</v>
      </c>
      <c r="F3574" t="s">
        <v>11513</v>
      </c>
      <c r="G3574" s="2">
        <v>29</v>
      </c>
      <c r="H3574" t="s">
        <v>11512</v>
      </c>
      <c r="I3574">
        <v>0.3</v>
      </c>
      <c r="K3574" s="3">
        <f t="shared" si="56"/>
        <v>0.3</v>
      </c>
      <c r="L3574" s="4">
        <v>505</v>
      </c>
      <c r="M3574">
        <v>37</v>
      </c>
      <c r="N3574" s="3">
        <v>0.1285</v>
      </c>
      <c r="O3574" s="3">
        <v>0.10340000000000001</v>
      </c>
      <c r="P3574" s="4">
        <f>$L3574*IF($J3574="",$I3574,VLOOKUP($J3574,margin_ranges!$E$5:$F$10,2,FALSE))</f>
        <v>151.5</v>
      </c>
      <c r="Q3574">
        <f>SUMIF($C$2:$C$4819,$C3574,$P$2:$P8391)/SUMIF($C$2:$C$4819,$C3574,$L$2:$L$4819)</f>
        <v>0.3</v>
      </c>
    </row>
    <row r="3575" spans="1:17" hidden="1" x14ac:dyDescent="0.3">
      <c r="A3575" t="s">
        <v>11502</v>
      </c>
      <c r="B3575" t="s">
        <v>614</v>
      </c>
      <c r="C3575" t="s">
        <v>755</v>
      </c>
      <c r="D3575" t="s">
        <v>760</v>
      </c>
      <c r="E3575" t="s">
        <v>761</v>
      </c>
      <c r="F3575" t="s">
        <v>11513</v>
      </c>
      <c r="G3575" s="2">
        <v>29</v>
      </c>
      <c r="H3575" t="s">
        <v>11512</v>
      </c>
      <c r="I3575">
        <v>0.3</v>
      </c>
      <c r="K3575" s="3">
        <f t="shared" si="56"/>
        <v>0.3</v>
      </c>
      <c r="L3575" s="4">
        <v>432</v>
      </c>
      <c r="M3575">
        <v>32</v>
      </c>
      <c r="N3575" s="3">
        <v>9.2499999999999999E-2</v>
      </c>
      <c r="O3575" s="3">
        <v>0.10340000000000001</v>
      </c>
      <c r="P3575" s="4">
        <f>$L3575*IF($J3575="",$I3575,VLOOKUP($J3575,margin_ranges!$E$5:$F$10,2,FALSE))</f>
        <v>129.6</v>
      </c>
      <c r="Q3575">
        <f>SUMIF($C$2:$C$4819,$C3575,$P$2:$P8392)/SUMIF($C$2:$C$4819,$C3575,$L$2:$L$4819)</f>
        <v>0.3</v>
      </c>
    </row>
    <row r="3576" spans="1:17" hidden="1" x14ac:dyDescent="0.3">
      <c r="A3576" t="s">
        <v>11502</v>
      </c>
      <c r="B3576" t="s">
        <v>10046</v>
      </c>
      <c r="C3576" t="s">
        <v>10051</v>
      </c>
      <c r="D3576" t="s">
        <v>10052</v>
      </c>
      <c r="E3576" t="s">
        <v>10053</v>
      </c>
      <c r="F3576" t="s">
        <v>11511</v>
      </c>
      <c r="G3576" s="2">
        <v>28.991199999999999</v>
      </c>
      <c r="H3576" t="s">
        <v>11515</v>
      </c>
      <c r="I3576">
        <v>0.3</v>
      </c>
      <c r="K3576" s="3">
        <f t="shared" si="56"/>
        <v>0.3</v>
      </c>
      <c r="L3576" s="4">
        <v>30</v>
      </c>
      <c r="M3576">
        <v>69</v>
      </c>
      <c r="N3576" s="3">
        <v>4.6699999999999998E-2</v>
      </c>
      <c r="O3576" s="3">
        <v>4.24E-2</v>
      </c>
      <c r="P3576" s="4">
        <f>$L3576*IF($J3576="",$I3576,VLOOKUP($J3576,margin_ranges!$E$5:$F$10,2,FALSE))</f>
        <v>9</v>
      </c>
      <c r="Q3576">
        <f>SUMIF($C$2:$C$4819,$C3576,$P$2:$P8393)/SUMIF($C$2:$C$4819,$C3576,$L$2:$L$4819)</f>
        <v>0.3</v>
      </c>
    </row>
    <row r="3577" spans="1:17" hidden="1" x14ac:dyDescent="0.3">
      <c r="A3577" t="s">
        <v>11502</v>
      </c>
      <c r="B3577" t="s">
        <v>10046</v>
      </c>
      <c r="C3577" s="1" t="s">
        <v>10051</v>
      </c>
      <c r="D3577" t="s">
        <v>10054</v>
      </c>
      <c r="E3577" t="s">
        <v>10055</v>
      </c>
      <c r="F3577" t="s">
        <v>11511</v>
      </c>
      <c r="G3577" s="2">
        <v>28.991199999999999</v>
      </c>
      <c r="H3577" t="s">
        <v>11515</v>
      </c>
      <c r="I3577">
        <v>0.3</v>
      </c>
      <c r="K3577" s="3">
        <f t="shared" si="56"/>
        <v>0.3</v>
      </c>
      <c r="L3577" s="4">
        <v>13</v>
      </c>
      <c r="M3577">
        <v>30</v>
      </c>
      <c r="N3577" s="3">
        <v>3.5900000000000001E-2</v>
      </c>
      <c r="O3577" s="3">
        <v>4.24E-2</v>
      </c>
      <c r="P3577" s="4">
        <f>$L3577*IF($J3577="",$I3577,VLOOKUP($J3577,margin_ranges!$E$5:$F$10,2,FALSE))</f>
        <v>3.9</v>
      </c>
      <c r="Q3577">
        <f>SUMIF($C$2:$C$4819,$C3577,$P$2:$P8394)/SUMIF($C$2:$C$4819,$C3577,$L$2:$L$4819)</f>
        <v>0.3</v>
      </c>
    </row>
    <row r="3578" spans="1:17" hidden="1" x14ac:dyDescent="0.3">
      <c r="A3578" t="s">
        <v>11502</v>
      </c>
      <c r="B3578" t="s">
        <v>3693</v>
      </c>
      <c r="C3578" t="s">
        <v>3880</v>
      </c>
      <c r="D3578" t="s">
        <v>3881</v>
      </c>
      <c r="E3578" t="s">
        <v>3882</v>
      </c>
      <c r="F3578" t="s">
        <v>11511</v>
      </c>
      <c r="G3578" s="2">
        <v>29</v>
      </c>
      <c r="H3578" t="s">
        <v>11515</v>
      </c>
      <c r="I3578">
        <v>0.3</v>
      </c>
      <c r="K3578" s="3">
        <f t="shared" si="56"/>
        <v>0.30000000000000004</v>
      </c>
      <c r="L3578" s="4">
        <v>45</v>
      </c>
      <c r="M3578">
        <v>60</v>
      </c>
      <c r="N3578" s="3">
        <v>0.8286</v>
      </c>
      <c r="O3578" s="3">
        <v>0.75829999999999997</v>
      </c>
      <c r="P3578" s="4">
        <f>$L3578*IF($J3578="",$I3578,VLOOKUP($J3578,margin_ranges!$E$5:$F$10,2,FALSE))</f>
        <v>13.5</v>
      </c>
      <c r="Q3578">
        <f>SUMIF($C$2:$C$4819,$C3578,$P$2:$P8395)/SUMIF($C$2:$C$4819,$C3578,$L$2:$L$4819)</f>
        <v>0.30000000000000004</v>
      </c>
    </row>
    <row r="3579" spans="1:17" hidden="1" x14ac:dyDescent="0.3">
      <c r="A3579" t="s">
        <v>11502</v>
      </c>
      <c r="B3579" t="s">
        <v>3693</v>
      </c>
      <c r="C3579" t="s">
        <v>3880</v>
      </c>
      <c r="D3579" t="s">
        <v>3883</v>
      </c>
      <c r="E3579" t="s">
        <v>3884</v>
      </c>
      <c r="F3579" t="s">
        <v>11511</v>
      </c>
      <c r="G3579" s="2">
        <v>29</v>
      </c>
      <c r="H3579" t="s">
        <v>11515</v>
      </c>
      <c r="I3579">
        <v>0.3</v>
      </c>
      <c r="K3579" s="3">
        <f t="shared" si="56"/>
        <v>0.30000000000000004</v>
      </c>
      <c r="L3579" s="4">
        <v>27</v>
      </c>
      <c r="M3579">
        <v>36</v>
      </c>
      <c r="N3579" s="3">
        <v>0.84009999999999996</v>
      </c>
      <c r="O3579" s="3">
        <v>0.75829999999999997</v>
      </c>
      <c r="P3579" s="4">
        <f>$L3579*IF($J3579="",$I3579,VLOOKUP($J3579,margin_ranges!$E$5:$F$10,2,FALSE))</f>
        <v>8.1</v>
      </c>
      <c r="Q3579">
        <f>SUMIF($C$2:$C$4819,$C3579,$P$2:$P8396)/SUMIF($C$2:$C$4819,$C3579,$L$2:$L$4819)</f>
        <v>0.30000000000000004</v>
      </c>
    </row>
    <row r="3580" spans="1:17" hidden="1" x14ac:dyDescent="0.3">
      <c r="A3580" t="s">
        <v>11502</v>
      </c>
      <c r="B3580" t="s">
        <v>9694</v>
      </c>
      <c r="C3580" t="s">
        <v>9695</v>
      </c>
      <c r="D3580" t="s">
        <v>9696</v>
      </c>
      <c r="E3580" t="s">
        <v>9697</v>
      </c>
      <c r="F3580" t="s">
        <v>11511</v>
      </c>
      <c r="G3580" s="2">
        <v>35</v>
      </c>
      <c r="H3580" t="s">
        <v>11515</v>
      </c>
      <c r="I3580">
        <v>0.3</v>
      </c>
      <c r="K3580" s="3">
        <f t="shared" si="56"/>
        <v>0.3</v>
      </c>
      <c r="L3580" s="4">
        <v>20</v>
      </c>
      <c r="M3580">
        <v>47</v>
      </c>
      <c r="N3580" s="3">
        <v>0.64670000000000005</v>
      </c>
      <c r="O3580" s="3">
        <v>0.6371</v>
      </c>
      <c r="P3580" s="4">
        <f>$L3580*IF($J3580="",$I3580,VLOOKUP($J3580,margin_ranges!$E$5:$F$10,2,FALSE))</f>
        <v>6</v>
      </c>
      <c r="Q3580">
        <f>SUMIF($C$2:$C$4819,$C3580,$P$2:$P8397)/SUMIF($C$2:$C$4819,$C3580,$L$2:$L$4819)</f>
        <v>0.3</v>
      </c>
    </row>
    <row r="3581" spans="1:17" hidden="1" x14ac:dyDescent="0.3">
      <c r="A3581" t="s">
        <v>11502</v>
      </c>
      <c r="B3581" t="s">
        <v>9694</v>
      </c>
      <c r="C3581" t="s">
        <v>9695</v>
      </c>
      <c r="D3581" t="s">
        <v>9698</v>
      </c>
      <c r="E3581" t="s">
        <v>9699</v>
      </c>
      <c r="F3581" t="s">
        <v>11511</v>
      </c>
      <c r="G3581" s="2">
        <v>35</v>
      </c>
      <c r="H3581" t="s">
        <v>11515</v>
      </c>
      <c r="I3581">
        <v>0.3</v>
      </c>
      <c r="K3581" s="3">
        <f t="shared" si="56"/>
        <v>0.3</v>
      </c>
      <c r="L3581" s="4">
        <v>10</v>
      </c>
      <c r="M3581">
        <v>24</v>
      </c>
      <c r="N3581" s="3">
        <v>0.62929999999999997</v>
      </c>
      <c r="O3581" s="3">
        <v>0.6371</v>
      </c>
      <c r="P3581" s="4">
        <f>$L3581*IF($J3581="",$I3581,VLOOKUP($J3581,margin_ranges!$E$5:$F$10,2,FALSE))</f>
        <v>3</v>
      </c>
      <c r="Q3581">
        <f>SUMIF($C$2:$C$4819,$C3581,$P$2:$P8398)/SUMIF($C$2:$C$4819,$C3581,$L$2:$L$4819)</f>
        <v>0.3</v>
      </c>
    </row>
    <row r="3582" spans="1:17" hidden="1" x14ac:dyDescent="0.3">
      <c r="A3582" t="s">
        <v>11502</v>
      </c>
      <c r="B3582" t="s">
        <v>9694</v>
      </c>
      <c r="C3582" t="s">
        <v>9695</v>
      </c>
      <c r="D3582" t="s">
        <v>9700</v>
      </c>
      <c r="E3582" t="s">
        <v>9701</v>
      </c>
      <c r="F3582" t="s">
        <v>11511</v>
      </c>
      <c r="G3582" s="2">
        <v>35</v>
      </c>
      <c r="H3582" t="s">
        <v>11515</v>
      </c>
      <c r="I3582">
        <v>0.3</v>
      </c>
      <c r="K3582" s="3">
        <f t="shared" si="56"/>
        <v>0.3</v>
      </c>
      <c r="L3582" s="4">
        <v>13</v>
      </c>
      <c r="M3582">
        <v>30</v>
      </c>
      <c r="N3582" s="3">
        <v>0.62829999999999997</v>
      </c>
      <c r="O3582" s="3">
        <v>0.6371</v>
      </c>
      <c r="P3582" s="4">
        <f>$L3582*IF($J3582="",$I3582,VLOOKUP($J3582,margin_ranges!$E$5:$F$10,2,FALSE))</f>
        <v>3.9</v>
      </c>
      <c r="Q3582">
        <f>SUMIF($C$2:$C$4819,$C3582,$P$2:$P8399)/SUMIF($C$2:$C$4819,$C3582,$L$2:$L$4819)</f>
        <v>0.3</v>
      </c>
    </row>
    <row r="3583" spans="1:17" hidden="1" x14ac:dyDescent="0.3">
      <c r="A3583" t="s">
        <v>11502</v>
      </c>
      <c r="B3583" t="s">
        <v>5261</v>
      </c>
      <c r="C3583" t="s">
        <v>5302</v>
      </c>
      <c r="D3583" t="s">
        <v>5303</v>
      </c>
      <c r="E3583" t="s">
        <v>5304</v>
      </c>
      <c r="F3583" t="s">
        <v>11511</v>
      </c>
      <c r="G3583" s="2">
        <v>35</v>
      </c>
      <c r="H3583" t="s">
        <v>11515</v>
      </c>
      <c r="I3583">
        <v>0.3</v>
      </c>
      <c r="K3583" s="3">
        <f t="shared" si="56"/>
        <v>0.3</v>
      </c>
      <c r="L3583" s="4">
        <v>96</v>
      </c>
      <c r="M3583">
        <v>8</v>
      </c>
      <c r="N3583" s="3">
        <v>0.49340000000000001</v>
      </c>
      <c r="O3583" s="3">
        <v>0.55800000000000005</v>
      </c>
      <c r="P3583" s="4">
        <f>$L3583*IF($J3583="",$I3583,VLOOKUP($J3583,margin_ranges!$E$5:$F$10,2,FALSE))</f>
        <v>28.799999999999997</v>
      </c>
      <c r="Q3583">
        <f>SUMIF($C$2:$C$4819,$C3583,$P$2:$P8400)/SUMIF($C$2:$C$4819,$C3583,$L$2:$L$4819)</f>
        <v>0.3</v>
      </c>
    </row>
    <row r="3584" spans="1:17" hidden="1" x14ac:dyDescent="0.3">
      <c r="A3584" t="s">
        <v>11502</v>
      </c>
      <c r="B3584" t="s">
        <v>5261</v>
      </c>
      <c r="C3584" t="s">
        <v>5302</v>
      </c>
      <c r="D3584" t="s">
        <v>5305</v>
      </c>
      <c r="E3584" t="s">
        <v>5306</v>
      </c>
      <c r="F3584" t="s">
        <v>11513</v>
      </c>
      <c r="G3584" s="2">
        <v>35</v>
      </c>
      <c r="H3584" t="s">
        <v>11515</v>
      </c>
      <c r="I3584">
        <v>0.3</v>
      </c>
      <c r="K3584" s="3">
        <f t="shared" si="56"/>
        <v>0.3</v>
      </c>
      <c r="L3584" s="4">
        <v>867</v>
      </c>
      <c r="M3584">
        <v>68</v>
      </c>
      <c r="N3584" s="3">
        <v>0.55789999999999995</v>
      </c>
      <c r="O3584" s="3">
        <v>0.55800000000000005</v>
      </c>
      <c r="P3584" s="4">
        <f>$L3584*IF($J3584="",$I3584,VLOOKUP($J3584,margin_ranges!$E$5:$F$10,2,FALSE))</f>
        <v>260.09999999999997</v>
      </c>
      <c r="Q3584">
        <f>SUMIF($C$2:$C$4819,$C3584,$P$2:$P8401)/SUMIF($C$2:$C$4819,$C3584,$L$2:$L$4819)</f>
        <v>0.3</v>
      </c>
    </row>
    <row r="3585" spans="1:17" hidden="1" x14ac:dyDescent="0.3">
      <c r="A3585" t="s">
        <v>11502</v>
      </c>
      <c r="B3585" t="s">
        <v>5261</v>
      </c>
      <c r="C3585" t="s">
        <v>5302</v>
      </c>
      <c r="D3585" t="s">
        <v>5307</v>
      </c>
      <c r="E3585" t="s">
        <v>5308</v>
      </c>
      <c r="F3585" t="s">
        <v>11513</v>
      </c>
      <c r="G3585" s="2">
        <v>35</v>
      </c>
      <c r="H3585" t="s">
        <v>11515</v>
      </c>
      <c r="I3585">
        <v>0.3</v>
      </c>
      <c r="K3585" s="3">
        <f t="shared" si="56"/>
        <v>0.3</v>
      </c>
      <c r="L3585" s="4">
        <v>310</v>
      </c>
      <c r="M3585">
        <v>24</v>
      </c>
      <c r="N3585" s="3">
        <v>0.57420000000000004</v>
      </c>
      <c r="O3585" s="3">
        <v>0.55800000000000005</v>
      </c>
      <c r="P3585" s="4">
        <f>$L3585*IF($J3585="",$I3585,VLOOKUP($J3585,margin_ranges!$E$5:$F$10,2,FALSE))</f>
        <v>93</v>
      </c>
      <c r="Q3585">
        <f>SUMIF($C$2:$C$4819,$C3585,$P$2:$P8402)/SUMIF($C$2:$C$4819,$C3585,$L$2:$L$4819)</f>
        <v>0.3</v>
      </c>
    </row>
    <row r="3586" spans="1:17" hidden="1" x14ac:dyDescent="0.3">
      <c r="A3586" t="s">
        <v>11502</v>
      </c>
      <c r="B3586" t="s">
        <v>9069</v>
      </c>
      <c r="C3586" t="s">
        <v>9300</v>
      </c>
      <c r="D3586" t="s">
        <v>9301</v>
      </c>
      <c r="E3586" t="s">
        <v>9302</v>
      </c>
      <c r="F3586" t="s">
        <v>11511</v>
      </c>
      <c r="G3586" s="2">
        <v>27.041</v>
      </c>
      <c r="H3586" t="s">
        <v>11512</v>
      </c>
      <c r="I3586">
        <v>0.3</v>
      </c>
      <c r="K3586" s="3">
        <f t="shared" si="56"/>
        <v>0.3</v>
      </c>
      <c r="L3586" s="4">
        <v>20</v>
      </c>
      <c r="M3586">
        <v>24</v>
      </c>
      <c r="N3586" s="3">
        <v>0.14299999999999999</v>
      </c>
      <c r="O3586" s="3">
        <v>0.15329999999999999</v>
      </c>
      <c r="P3586" s="4">
        <f>$L3586*IF($J3586="",$I3586,VLOOKUP($J3586,margin_ranges!$E$5:$F$10,2,FALSE))</f>
        <v>6</v>
      </c>
      <c r="Q3586">
        <f>SUMIF($C$2:$C$4819,$C3586,$P$2:$P8403)/SUMIF($C$2:$C$4819,$C3586,$L$2:$L$4819)</f>
        <v>0.3</v>
      </c>
    </row>
    <row r="3587" spans="1:17" hidden="1" x14ac:dyDescent="0.3">
      <c r="A3587" t="s">
        <v>11502</v>
      </c>
      <c r="B3587" t="s">
        <v>9069</v>
      </c>
      <c r="C3587" t="s">
        <v>9300</v>
      </c>
      <c r="D3587" t="s">
        <v>9303</v>
      </c>
      <c r="E3587" t="s">
        <v>9304</v>
      </c>
      <c r="F3587" t="s">
        <v>11511</v>
      </c>
      <c r="G3587" s="2">
        <v>27.041</v>
      </c>
      <c r="H3587" t="s">
        <v>11512</v>
      </c>
      <c r="I3587">
        <v>0.3</v>
      </c>
      <c r="K3587" s="3">
        <f t="shared" ref="K3587:K3650" si="57">Q3587</f>
        <v>0.3</v>
      </c>
      <c r="L3587" s="4">
        <v>10</v>
      </c>
      <c r="M3587">
        <v>12</v>
      </c>
      <c r="N3587" s="3">
        <v>0.33460000000000001</v>
      </c>
      <c r="O3587" s="3">
        <v>0.15329999999999999</v>
      </c>
      <c r="P3587" s="4">
        <f>$L3587*IF($J3587="",$I3587,VLOOKUP($J3587,margin_ranges!$E$5:$F$10,2,FALSE))</f>
        <v>3</v>
      </c>
      <c r="Q3587">
        <f>SUMIF($C$2:$C$4819,$C3587,$P$2:$P8404)/SUMIF($C$2:$C$4819,$C3587,$L$2:$L$4819)</f>
        <v>0.3</v>
      </c>
    </row>
    <row r="3588" spans="1:17" hidden="1" x14ac:dyDescent="0.3">
      <c r="A3588" t="s">
        <v>11502</v>
      </c>
      <c r="B3588" t="s">
        <v>9069</v>
      </c>
      <c r="C3588" t="s">
        <v>9300</v>
      </c>
      <c r="D3588" t="s">
        <v>9305</v>
      </c>
      <c r="E3588" t="s">
        <v>9306</v>
      </c>
      <c r="F3588" t="s">
        <v>11511</v>
      </c>
      <c r="G3588" s="2">
        <v>27.041</v>
      </c>
      <c r="H3588" t="s">
        <v>11512</v>
      </c>
      <c r="I3588">
        <v>0.3</v>
      </c>
      <c r="K3588" s="3">
        <f t="shared" si="57"/>
        <v>0.3</v>
      </c>
      <c r="L3588" s="4">
        <v>9</v>
      </c>
      <c r="M3588">
        <v>11</v>
      </c>
      <c r="N3588" s="3">
        <v>0.30690000000000001</v>
      </c>
      <c r="O3588" s="3">
        <v>0.15329999999999999</v>
      </c>
      <c r="P3588" s="4">
        <f>$L3588*IF($J3588="",$I3588,VLOOKUP($J3588,margin_ranges!$E$5:$F$10,2,FALSE))</f>
        <v>2.6999999999999997</v>
      </c>
      <c r="Q3588">
        <f>SUMIF($C$2:$C$4819,$C3588,$P$2:$P8405)/SUMIF($C$2:$C$4819,$C3588,$L$2:$L$4819)</f>
        <v>0.3</v>
      </c>
    </row>
    <row r="3589" spans="1:17" hidden="1" x14ac:dyDescent="0.3">
      <c r="A3589" t="s">
        <v>11502</v>
      </c>
      <c r="B3589" t="s">
        <v>9069</v>
      </c>
      <c r="C3589" t="s">
        <v>9300</v>
      </c>
      <c r="D3589" t="s">
        <v>9307</v>
      </c>
      <c r="E3589" t="s">
        <v>9308</v>
      </c>
      <c r="F3589" t="s">
        <v>11511</v>
      </c>
      <c r="G3589" s="2">
        <v>27.041</v>
      </c>
      <c r="H3589" t="s">
        <v>11512</v>
      </c>
      <c r="I3589">
        <v>0.3</v>
      </c>
      <c r="K3589" s="3">
        <f t="shared" si="57"/>
        <v>0.3</v>
      </c>
      <c r="L3589" s="4">
        <v>26</v>
      </c>
      <c r="M3589">
        <v>31</v>
      </c>
      <c r="N3589" s="3">
        <v>0.16170000000000001</v>
      </c>
      <c r="O3589" s="3">
        <v>0.15329999999999999</v>
      </c>
      <c r="P3589" s="4">
        <f>$L3589*IF($J3589="",$I3589,VLOOKUP($J3589,margin_ranges!$E$5:$F$10,2,FALSE))</f>
        <v>7.8</v>
      </c>
      <c r="Q3589">
        <f>SUMIF($C$2:$C$4819,$C3589,$P$2:$P8406)/SUMIF($C$2:$C$4819,$C3589,$L$2:$L$4819)</f>
        <v>0.3</v>
      </c>
    </row>
    <row r="3590" spans="1:17" hidden="1" x14ac:dyDescent="0.3">
      <c r="A3590" t="s">
        <v>11502</v>
      </c>
      <c r="B3590" t="s">
        <v>9069</v>
      </c>
      <c r="C3590" t="s">
        <v>9300</v>
      </c>
      <c r="D3590" t="s">
        <v>9309</v>
      </c>
      <c r="E3590" t="s">
        <v>9310</v>
      </c>
      <c r="F3590" t="s">
        <v>11511</v>
      </c>
      <c r="G3590" s="2">
        <v>27.041</v>
      </c>
      <c r="H3590" t="s">
        <v>11512</v>
      </c>
      <c r="I3590">
        <v>0.3</v>
      </c>
      <c r="K3590" s="3">
        <f t="shared" si="57"/>
        <v>0.3</v>
      </c>
      <c r="L3590" s="4">
        <v>7</v>
      </c>
      <c r="M3590">
        <v>8</v>
      </c>
      <c r="N3590" s="3">
        <v>7.8200000000000006E-2</v>
      </c>
      <c r="O3590" s="3">
        <v>0.15329999999999999</v>
      </c>
      <c r="P3590" s="4">
        <f>$L3590*IF($J3590="",$I3590,VLOOKUP($J3590,margin_ranges!$E$5:$F$10,2,FALSE))</f>
        <v>2.1</v>
      </c>
      <c r="Q3590">
        <f>SUMIF($C$2:$C$4819,$C3590,$P$2:$P8407)/SUMIF($C$2:$C$4819,$C3590,$L$2:$L$4819)</f>
        <v>0.3</v>
      </c>
    </row>
    <row r="3591" spans="1:17" hidden="1" x14ac:dyDescent="0.3">
      <c r="A3591" t="s">
        <v>11502</v>
      </c>
      <c r="B3591" t="s">
        <v>9069</v>
      </c>
      <c r="C3591" t="s">
        <v>9300</v>
      </c>
      <c r="D3591" t="s">
        <v>9311</v>
      </c>
      <c r="E3591" t="s">
        <v>9312</v>
      </c>
      <c r="F3591" t="s">
        <v>11511</v>
      </c>
      <c r="G3591" s="2">
        <v>27.041</v>
      </c>
      <c r="H3591" t="s">
        <v>11512</v>
      </c>
      <c r="I3591">
        <v>0.3</v>
      </c>
      <c r="K3591" s="3">
        <f t="shared" si="57"/>
        <v>0.3</v>
      </c>
      <c r="L3591" s="4">
        <v>13</v>
      </c>
      <c r="M3591">
        <v>15</v>
      </c>
      <c r="N3591" s="3">
        <v>8.4400000000000003E-2</v>
      </c>
      <c r="O3591" s="3">
        <v>0.15329999999999999</v>
      </c>
      <c r="P3591" s="4">
        <f>$L3591*IF($J3591="",$I3591,VLOOKUP($J3591,margin_ranges!$E$5:$F$10,2,FALSE))</f>
        <v>3.9</v>
      </c>
      <c r="Q3591">
        <f>SUMIF($C$2:$C$4819,$C3591,$P$2:$P8408)/SUMIF($C$2:$C$4819,$C3591,$L$2:$L$4819)</f>
        <v>0.3</v>
      </c>
    </row>
    <row r="3592" spans="1:17" hidden="1" x14ac:dyDescent="0.3">
      <c r="A3592" t="s">
        <v>11502</v>
      </c>
      <c r="B3592" t="s">
        <v>9702</v>
      </c>
      <c r="C3592" t="s">
        <v>9703</v>
      </c>
      <c r="D3592" t="s">
        <v>9704</v>
      </c>
      <c r="E3592" t="s">
        <v>9705</v>
      </c>
      <c r="F3592" t="s">
        <v>11511</v>
      </c>
      <c r="G3592" s="2">
        <v>35</v>
      </c>
      <c r="H3592" t="s">
        <v>11515</v>
      </c>
      <c r="I3592">
        <v>0.3</v>
      </c>
      <c r="K3592" s="3">
        <f t="shared" si="57"/>
        <v>0.3</v>
      </c>
      <c r="L3592" s="4">
        <v>82</v>
      </c>
      <c r="M3592">
        <v>29</v>
      </c>
      <c r="N3592" s="3">
        <v>0.29780000000000001</v>
      </c>
      <c r="O3592" s="3">
        <v>0.34110000000000001</v>
      </c>
      <c r="P3592" s="4">
        <f>$L3592*IF($J3592="",$I3592,VLOOKUP($J3592,margin_ranges!$E$5:$F$10,2,FALSE))</f>
        <v>24.599999999999998</v>
      </c>
      <c r="Q3592">
        <f>SUMIF($C$2:$C$4819,$C3592,$P$2:$P8409)/SUMIF($C$2:$C$4819,$C3592,$L$2:$L$4819)</f>
        <v>0.3</v>
      </c>
    </row>
    <row r="3593" spans="1:17" hidden="1" x14ac:dyDescent="0.3">
      <c r="A3593" t="s">
        <v>11502</v>
      </c>
      <c r="B3593" t="s">
        <v>9702</v>
      </c>
      <c r="C3593" t="s">
        <v>9703</v>
      </c>
      <c r="D3593" t="s">
        <v>9706</v>
      </c>
      <c r="E3593" t="s">
        <v>9707</v>
      </c>
      <c r="F3593" t="s">
        <v>11511</v>
      </c>
      <c r="G3593" s="2">
        <v>35</v>
      </c>
      <c r="H3593" t="s">
        <v>11515</v>
      </c>
      <c r="I3593">
        <v>0.3</v>
      </c>
      <c r="K3593" s="3">
        <f t="shared" si="57"/>
        <v>0.3</v>
      </c>
      <c r="L3593" s="4">
        <v>144</v>
      </c>
      <c r="M3593">
        <v>50</v>
      </c>
      <c r="N3593" s="3">
        <v>0.4037</v>
      </c>
      <c r="O3593" s="3">
        <v>0.34110000000000001</v>
      </c>
      <c r="P3593" s="4">
        <f>$L3593*IF($J3593="",$I3593,VLOOKUP($J3593,margin_ranges!$E$5:$F$10,2,FALSE))</f>
        <v>43.199999999999996</v>
      </c>
      <c r="Q3593">
        <f>SUMIF($C$2:$C$4819,$C3593,$P$2:$P8410)/SUMIF($C$2:$C$4819,$C3593,$L$2:$L$4819)</f>
        <v>0.3</v>
      </c>
    </row>
    <row r="3594" spans="1:17" hidden="1" x14ac:dyDescent="0.3">
      <c r="A3594" t="s">
        <v>11502</v>
      </c>
      <c r="B3594" t="s">
        <v>9702</v>
      </c>
      <c r="C3594" t="s">
        <v>9703</v>
      </c>
      <c r="D3594" s="1" t="s">
        <v>9708</v>
      </c>
      <c r="E3594" t="s">
        <v>9709</v>
      </c>
      <c r="F3594" t="s">
        <v>11511</v>
      </c>
      <c r="G3594" s="2">
        <v>35</v>
      </c>
      <c r="H3594" t="s">
        <v>11515</v>
      </c>
      <c r="I3594">
        <v>0.3</v>
      </c>
      <c r="K3594" s="3">
        <f t="shared" si="57"/>
        <v>0.3</v>
      </c>
      <c r="L3594" s="4">
        <v>59</v>
      </c>
      <c r="M3594">
        <v>21</v>
      </c>
      <c r="N3594" s="3">
        <v>0.28789999999999999</v>
      </c>
      <c r="O3594" s="3">
        <v>0.34110000000000001</v>
      </c>
      <c r="P3594" s="4">
        <f>$L3594*IF($J3594="",$I3594,VLOOKUP($J3594,margin_ranges!$E$5:$F$10,2,FALSE))</f>
        <v>17.7</v>
      </c>
      <c r="Q3594">
        <f>SUMIF($C$2:$C$4819,$C3594,$P$2:$P8411)/SUMIF($C$2:$C$4819,$C3594,$L$2:$L$4819)</f>
        <v>0.3</v>
      </c>
    </row>
    <row r="3595" spans="1:17" hidden="1" x14ac:dyDescent="0.3">
      <c r="A3595" t="s">
        <v>11502</v>
      </c>
      <c r="B3595" t="s">
        <v>7954</v>
      </c>
      <c r="C3595" t="s">
        <v>7962</v>
      </c>
      <c r="D3595" t="s">
        <v>7963</v>
      </c>
      <c r="E3595" t="s">
        <v>7964</v>
      </c>
      <c r="F3595" t="s">
        <v>11511</v>
      </c>
      <c r="G3595" s="2">
        <v>30</v>
      </c>
      <c r="H3595" t="s">
        <v>11515</v>
      </c>
      <c r="I3595">
        <v>0.3</v>
      </c>
      <c r="K3595" s="3">
        <f t="shared" si="57"/>
        <v>0.3</v>
      </c>
      <c r="L3595" s="4">
        <v>37</v>
      </c>
      <c r="M3595">
        <v>100</v>
      </c>
      <c r="N3595" s="3">
        <v>0.2858</v>
      </c>
      <c r="O3595" s="3">
        <v>0.28570000000000001</v>
      </c>
      <c r="P3595" s="4">
        <f>$L3595*IF($J3595="",$I3595,VLOOKUP($J3595,margin_ranges!$E$5:$F$10,2,FALSE))</f>
        <v>11.1</v>
      </c>
      <c r="Q3595">
        <f>SUMIF($C$2:$C$4819,$C3595,$P$2:$P8412)/SUMIF($C$2:$C$4819,$C3595,$L$2:$L$4819)</f>
        <v>0.3</v>
      </c>
    </row>
    <row r="3596" spans="1:17" hidden="1" x14ac:dyDescent="0.3">
      <c r="A3596" t="s">
        <v>11502</v>
      </c>
      <c r="B3596" t="s">
        <v>9710</v>
      </c>
      <c r="C3596" t="s">
        <v>9711</v>
      </c>
      <c r="D3596" t="s">
        <v>9712</v>
      </c>
      <c r="E3596" t="s">
        <v>9713</v>
      </c>
      <c r="F3596" t="s">
        <v>11511</v>
      </c>
      <c r="G3596" s="2">
        <v>30</v>
      </c>
      <c r="H3596" t="s">
        <v>11512</v>
      </c>
      <c r="I3596">
        <v>0.3</v>
      </c>
      <c r="K3596" s="3">
        <f t="shared" si="57"/>
        <v>0.3</v>
      </c>
      <c r="L3596" s="4">
        <v>419</v>
      </c>
      <c r="M3596">
        <v>100</v>
      </c>
      <c r="N3596" s="3">
        <v>0.12470000000000001</v>
      </c>
      <c r="O3596" s="3">
        <v>0.12470000000000001</v>
      </c>
      <c r="P3596" s="4">
        <f>$L3596*IF($J3596="",$I3596,VLOOKUP($J3596,margin_ranges!$E$5:$F$10,2,FALSE))</f>
        <v>125.69999999999999</v>
      </c>
      <c r="Q3596">
        <f>SUMIF($C$2:$C$4819,$C3596,$P$2:$P8413)/SUMIF($C$2:$C$4819,$C3596,$L$2:$L$4819)</f>
        <v>0.3</v>
      </c>
    </row>
    <row r="3597" spans="1:17" hidden="1" x14ac:dyDescent="0.3">
      <c r="A3597" t="s">
        <v>11502</v>
      </c>
      <c r="B3597" t="s">
        <v>4581</v>
      </c>
      <c r="C3597" t="s">
        <v>4708</v>
      </c>
      <c r="D3597" t="s">
        <v>4709</v>
      </c>
      <c r="E3597" t="s">
        <v>4710</v>
      </c>
      <c r="F3597" t="s">
        <v>11513</v>
      </c>
      <c r="G3597" s="2">
        <v>20</v>
      </c>
      <c r="H3597" t="s">
        <v>11515</v>
      </c>
      <c r="I3597">
        <v>0.3</v>
      </c>
      <c r="K3597" s="3">
        <f t="shared" si="57"/>
        <v>0.3</v>
      </c>
      <c r="L3597" s="4">
        <v>42</v>
      </c>
      <c r="M3597">
        <v>100</v>
      </c>
      <c r="N3597" s="3">
        <v>1.18E-2</v>
      </c>
      <c r="O3597" s="3">
        <v>1.18E-2</v>
      </c>
      <c r="P3597" s="4">
        <f>$L3597*IF($J3597="",$I3597,VLOOKUP($J3597,margin_ranges!$E$5:$F$10,2,FALSE))</f>
        <v>12.6</v>
      </c>
      <c r="Q3597">
        <f>SUMIF($C$2:$C$4819,$C3597,$P$2:$P8414)/SUMIF($C$2:$C$4819,$C3597,$L$2:$L$4819)</f>
        <v>0.3</v>
      </c>
    </row>
    <row r="3598" spans="1:17" hidden="1" x14ac:dyDescent="0.3">
      <c r="A3598" t="s">
        <v>11502</v>
      </c>
      <c r="B3598" t="s">
        <v>1360</v>
      </c>
      <c r="C3598" t="s">
        <v>2154</v>
      </c>
      <c r="D3598" t="s">
        <v>2155</v>
      </c>
      <c r="E3598" t="s">
        <v>2156</v>
      </c>
      <c r="F3598" t="s">
        <v>11511</v>
      </c>
      <c r="G3598" s="2">
        <v>26.754999999999999</v>
      </c>
      <c r="H3598" t="s">
        <v>11512</v>
      </c>
      <c r="I3598">
        <v>0.3</v>
      </c>
      <c r="K3598" s="3">
        <f t="shared" si="57"/>
        <v>0.3</v>
      </c>
      <c r="L3598" s="4">
        <v>27</v>
      </c>
      <c r="M3598">
        <v>56</v>
      </c>
      <c r="N3598" s="3">
        <v>9.9699999999999997E-2</v>
      </c>
      <c r="O3598" s="3">
        <v>0.1303</v>
      </c>
      <c r="P3598" s="4">
        <f>$L3598*IF($J3598="",$I3598,VLOOKUP($J3598,margin_ranges!$E$5:$F$10,2,FALSE))</f>
        <v>8.1</v>
      </c>
      <c r="Q3598">
        <f>SUMIF($C$2:$C$4819,$C3598,$P$2:$P8415)/SUMIF($C$2:$C$4819,$C3598,$L$2:$L$4819)</f>
        <v>0.3</v>
      </c>
    </row>
    <row r="3599" spans="1:17" hidden="1" x14ac:dyDescent="0.3">
      <c r="A3599" t="s">
        <v>11502</v>
      </c>
      <c r="B3599" t="s">
        <v>1360</v>
      </c>
      <c r="C3599" t="s">
        <v>2154</v>
      </c>
      <c r="D3599" t="s">
        <v>2157</v>
      </c>
      <c r="E3599" t="s">
        <v>2158</v>
      </c>
      <c r="F3599" t="s">
        <v>11511</v>
      </c>
      <c r="G3599" s="2">
        <v>26.754999999999999</v>
      </c>
      <c r="H3599" t="s">
        <v>11512</v>
      </c>
      <c r="I3599">
        <v>0.3</v>
      </c>
      <c r="K3599" s="3">
        <f t="shared" si="57"/>
        <v>0.3</v>
      </c>
      <c r="L3599" s="4">
        <v>21</v>
      </c>
      <c r="M3599">
        <v>44</v>
      </c>
      <c r="N3599" s="3">
        <v>0.221</v>
      </c>
      <c r="O3599" s="3">
        <v>0.1303</v>
      </c>
      <c r="P3599" s="4">
        <f>$L3599*IF($J3599="",$I3599,VLOOKUP($J3599,margin_ranges!$E$5:$F$10,2,FALSE))</f>
        <v>6.3</v>
      </c>
      <c r="Q3599">
        <f>SUMIF($C$2:$C$4819,$C3599,$P$2:$P8416)/SUMIF($C$2:$C$4819,$C3599,$L$2:$L$4819)</f>
        <v>0.3</v>
      </c>
    </row>
    <row r="3600" spans="1:17" hidden="1" x14ac:dyDescent="0.3">
      <c r="A3600" t="s">
        <v>11502</v>
      </c>
      <c r="B3600" t="s">
        <v>5907</v>
      </c>
      <c r="C3600" t="s">
        <v>6201</v>
      </c>
      <c r="D3600" t="s">
        <v>6202</v>
      </c>
      <c r="E3600" t="s">
        <v>6203</v>
      </c>
      <c r="F3600" t="s">
        <v>11513</v>
      </c>
      <c r="G3600" s="2">
        <v>29</v>
      </c>
      <c r="H3600" t="s">
        <v>11512</v>
      </c>
      <c r="I3600">
        <v>0.3</v>
      </c>
      <c r="K3600" s="3">
        <f t="shared" si="57"/>
        <v>0.3</v>
      </c>
      <c r="L3600" s="4">
        <v>189</v>
      </c>
      <c r="M3600">
        <v>83</v>
      </c>
      <c r="N3600" s="3">
        <v>0.1777</v>
      </c>
      <c r="O3600" s="3">
        <v>0.1186</v>
      </c>
      <c r="P3600" s="4">
        <f>$L3600*IF($J3600="",$I3600,VLOOKUP($J3600,margin_ranges!$E$5:$F$10,2,FALSE))</f>
        <v>56.699999999999996</v>
      </c>
      <c r="Q3600">
        <f>SUMIF($C$2:$C$4819,$C3600,$P$2:$P8417)/SUMIF($C$2:$C$4819,$C3600,$L$2:$L$4819)</f>
        <v>0.3</v>
      </c>
    </row>
    <row r="3601" spans="1:17" hidden="1" x14ac:dyDescent="0.3">
      <c r="A3601" t="s">
        <v>11502</v>
      </c>
      <c r="B3601" t="s">
        <v>5907</v>
      </c>
      <c r="C3601" t="s">
        <v>6201</v>
      </c>
      <c r="D3601" t="s">
        <v>6204</v>
      </c>
      <c r="E3601" t="s">
        <v>6205</v>
      </c>
      <c r="F3601" t="s">
        <v>11513</v>
      </c>
      <c r="G3601" s="2">
        <v>29</v>
      </c>
      <c r="H3601" t="s">
        <v>11512</v>
      </c>
      <c r="I3601">
        <v>0.3</v>
      </c>
      <c r="K3601" s="3">
        <f t="shared" si="57"/>
        <v>0.3</v>
      </c>
      <c r="L3601" s="4">
        <v>38</v>
      </c>
      <c r="M3601">
        <v>17</v>
      </c>
      <c r="N3601" s="3">
        <v>5.3499999999999999E-2</v>
      </c>
      <c r="O3601" s="3">
        <v>0.1186</v>
      </c>
      <c r="P3601" s="4">
        <f>$L3601*IF($J3601="",$I3601,VLOOKUP($J3601,margin_ranges!$E$5:$F$10,2,FALSE))</f>
        <v>11.4</v>
      </c>
      <c r="Q3601">
        <f>SUMIF($C$2:$C$4819,$C3601,$P$2:$P8418)/SUMIF($C$2:$C$4819,$C3601,$L$2:$L$4819)</f>
        <v>0.3</v>
      </c>
    </row>
    <row r="3602" spans="1:17" hidden="1" x14ac:dyDescent="0.3">
      <c r="A3602" t="s">
        <v>11502</v>
      </c>
      <c r="B3602" t="s">
        <v>2560</v>
      </c>
      <c r="C3602" t="s">
        <v>2564</v>
      </c>
      <c r="D3602" t="s">
        <v>2565</v>
      </c>
      <c r="E3602" t="s">
        <v>2566</v>
      </c>
      <c r="F3602" t="s">
        <v>11513</v>
      </c>
      <c r="G3602" s="2">
        <v>29</v>
      </c>
      <c r="H3602" t="s">
        <v>11512</v>
      </c>
      <c r="I3602">
        <v>0.3</v>
      </c>
      <c r="K3602" s="3">
        <f t="shared" si="57"/>
        <v>0.3</v>
      </c>
      <c r="L3602" s="4">
        <v>520</v>
      </c>
      <c r="M3602">
        <v>88</v>
      </c>
      <c r="N3602" s="3">
        <v>0.3926</v>
      </c>
      <c r="O3602" s="3">
        <v>0.36520000000000002</v>
      </c>
      <c r="P3602" s="4">
        <f>$L3602*IF($J3602="",$I3602,VLOOKUP($J3602,margin_ranges!$E$5:$F$10,2,FALSE))</f>
        <v>156</v>
      </c>
      <c r="Q3602">
        <f>SUMIF($C$2:$C$4819,$C3602,$P$2:$P8419)/SUMIF($C$2:$C$4819,$C3602,$L$2:$L$4819)</f>
        <v>0.3</v>
      </c>
    </row>
    <row r="3603" spans="1:17" hidden="1" x14ac:dyDescent="0.3">
      <c r="A3603" t="s">
        <v>11502</v>
      </c>
      <c r="B3603" t="s">
        <v>2560</v>
      </c>
      <c r="C3603" t="s">
        <v>2564</v>
      </c>
      <c r="D3603" t="s">
        <v>2567</v>
      </c>
      <c r="E3603" t="s">
        <v>2568</v>
      </c>
      <c r="F3603" t="s">
        <v>11511</v>
      </c>
      <c r="G3603" s="2">
        <v>29</v>
      </c>
      <c r="H3603" t="s">
        <v>11512</v>
      </c>
      <c r="I3603">
        <v>0.3</v>
      </c>
      <c r="K3603" s="3">
        <f t="shared" si="57"/>
        <v>0.3</v>
      </c>
      <c r="L3603" s="4">
        <v>68</v>
      </c>
      <c r="M3603">
        <v>12</v>
      </c>
      <c r="N3603" s="3">
        <v>0.2485</v>
      </c>
      <c r="O3603" s="3">
        <v>0.36520000000000002</v>
      </c>
      <c r="P3603" s="4">
        <f>$L3603*IF($J3603="",$I3603,VLOOKUP($J3603,margin_ranges!$E$5:$F$10,2,FALSE))</f>
        <v>20.399999999999999</v>
      </c>
      <c r="Q3603">
        <f>SUMIF($C$2:$C$4819,$C3603,$P$2:$P8420)/SUMIF($C$2:$C$4819,$C3603,$L$2:$L$4819)</f>
        <v>0.3</v>
      </c>
    </row>
    <row r="3604" spans="1:17" hidden="1" x14ac:dyDescent="0.3">
      <c r="A3604" t="s">
        <v>11502</v>
      </c>
      <c r="B3604" t="s">
        <v>1360</v>
      </c>
      <c r="C3604" t="s">
        <v>2159</v>
      </c>
      <c r="D3604" t="s">
        <v>2160</v>
      </c>
      <c r="E3604" t="s">
        <v>2161</v>
      </c>
      <c r="F3604" t="s">
        <v>11511</v>
      </c>
      <c r="G3604" s="2">
        <v>23.9801</v>
      </c>
      <c r="H3604" t="s">
        <v>11512</v>
      </c>
      <c r="I3604">
        <v>0.3</v>
      </c>
      <c r="K3604" s="3">
        <f t="shared" si="57"/>
        <v>0.3</v>
      </c>
      <c r="L3604" s="4">
        <v>15</v>
      </c>
      <c r="M3604">
        <v>23</v>
      </c>
      <c r="N3604" s="3">
        <v>0.255</v>
      </c>
      <c r="O3604" s="3">
        <v>0.30590000000000001</v>
      </c>
      <c r="P3604" s="4">
        <f>$L3604*IF($J3604="",$I3604,VLOOKUP($J3604,margin_ranges!$E$5:$F$10,2,FALSE))</f>
        <v>4.5</v>
      </c>
      <c r="Q3604">
        <f>SUMIF($C$2:$C$4819,$C3604,$P$2:$P8421)/SUMIF($C$2:$C$4819,$C3604,$L$2:$L$4819)</f>
        <v>0.3</v>
      </c>
    </row>
    <row r="3605" spans="1:17" hidden="1" x14ac:dyDescent="0.3">
      <c r="A3605" t="s">
        <v>11502</v>
      </c>
      <c r="B3605" t="s">
        <v>1360</v>
      </c>
      <c r="C3605" t="s">
        <v>2159</v>
      </c>
      <c r="D3605" t="s">
        <v>2162</v>
      </c>
      <c r="E3605" t="s">
        <v>2163</v>
      </c>
      <c r="F3605" t="s">
        <v>11511</v>
      </c>
      <c r="G3605" s="2">
        <v>23.9801</v>
      </c>
      <c r="H3605" t="s">
        <v>11515</v>
      </c>
      <c r="I3605">
        <v>0.3</v>
      </c>
      <c r="K3605" s="3">
        <f t="shared" si="57"/>
        <v>0.3</v>
      </c>
      <c r="L3605" s="4">
        <v>26</v>
      </c>
      <c r="M3605">
        <v>41</v>
      </c>
      <c r="N3605" s="3">
        <v>0.29549999999999998</v>
      </c>
      <c r="O3605" s="3">
        <v>0.30590000000000001</v>
      </c>
      <c r="P3605" s="4">
        <f>$L3605*IF($J3605="",$I3605,VLOOKUP($J3605,margin_ranges!$E$5:$F$10,2,FALSE))</f>
        <v>7.8</v>
      </c>
      <c r="Q3605">
        <f>SUMIF($C$2:$C$4819,$C3605,$P$2:$P8422)/SUMIF($C$2:$C$4819,$C3605,$L$2:$L$4819)</f>
        <v>0.3</v>
      </c>
    </row>
    <row r="3606" spans="1:17" hidden="1" x14ac:dyDescent="0.3">
      <c r="A3606" t="s">
        <v>11502</v>
      </c>
      <c r="B3606" t="s">
        <v>1360</v>
      </c>
      <c r="C3606" t="s">
        <v>2159</v>
      </c>
      <c r="D3606" t="s">
        <v>2164</v>
      </c>
      <c r="E3606" t="s">
        <v>2165</v>
      </c>
      <c r="F3606" t="s">
        <v>11511</v>
      </c>
      <c r="G3606" s="2">
        <v>23.9801</v>
      </c>
      <c r="H3606" t="s">
        <v>11515</v>
      </c>
      <c r="I3606">
        <v>0.3</v>
      </c>
      <c r="K3606" s="3">
        <f t="shared" si="57"/>
        <v>0.3</v>
      </c>
      <c r="L3606" s="4">
        <v>23</v>
      </c>
      <c r="M3606">
        <v>36</v>
      </c>
      <c r="N3606" s="3">
        <v>0.37530000000000002</v>
      </c>
      <c r="O3606" s="3">
        <v>0.30590000000000001</v>
      </c>
      <c r="P3606" s="4">
        <f>$L3606*IF($J3606="",$I3606,VLOOKUP($J3606,margin_ranges!$E$5:$F$10,2,FALSE))</f>
        <v>6.8999999999999995</v>
      </c>
      <c r="Q3606">
        <f>SUMIF($C$2:$C$4819,$C3606,$P$2:$P8423)/SUMIF($C$2:$C$4819,$C3606,$L$2:$L$4819)</f>
        <v>0.3</v>
      </c>
    </row>
    <row r="3607" spans="1:17" hidden="1" x14ac:dyDescent="0.3">
      <c r="A3607" t="s">
        <v>11502</v>
      </c>
      <c r="B3607" t="s">
        <v>3444</v>
      </c>
      <c r="C3607" t="s">
        <v>3512</v>
      </c>
      <c r="D3607" t="s">
        <v>3513</v>
      </c>
      <c r="E3607" t="s">
        <v>3514</v>
      </c>
      <c r="F3607" t="s">
        <v>11513</v>
      </c>
      <c r="G3607" s="2">
        <v>37.655900000000003</v>
      </c>
      <c r="H3607" t="s">
        <v>11512</v>
      </c>
      <c r="I3607">
        <v>0.3</v>
      </c>
      <c r="K3607" s="3">
        <f t="shared" si="57"/>
        <v>0.3</v>
      </c>
      <c r="L3607" s="4">
        <v>150</v>
      </c>
      <c r="M3607">
        <v>34</v>
      </c>
      <c r="N3607" s="3">
        <v>8.7599999999999997E-2</v>
      </c>
      <c r="O3607" s="3">
        <v>9.4100000000000003E-2</v>
      </c>
      <c r="P3607" s="4">
        <f>$L3607*IF($J3607="",$I3607,VLOOKUP($J3607,margin_ranges!$E$5:$F$10,2,FALSE))</f>
        <v>45</v>
      </c>
      <c r="Q3607">
        <f>SUMIF($C$2:$C$4819,$C3607,$P$2:$P8424)/SUMIF($C$2:$C$4819,$C3607,$L$2:$L$4819)</f>
        <v>0.3</v>
      </c>
    </row>
    <row r="3608" spans="1:17" hidden="1" x14ac:dyDescent="0.3">
      <c r="A3608" t="s">
        <v>11502</v>
      </c>
      <c r="B3608" t="s">
        <v>5855</v>
      </c>
      <c r="C3608" t="s">
        <v>3512</v>
      </c>
      <c r="D3608" t="s">
        <v>5861</v>
      </c>
      <c r="E3608" t="s">
        <v>5862</v>
      </c>
      <c r="F3608" t="s">
        <v>11511</v>
      </c>
      <c r="G3608" s="2">
        <v>39</v>
      </c>
      <c r="H3608" t="s">
        <v>11512</v>
      </c>
      <c r="I3608">
        <v>0.3</v>
      </c>
      <c r="K3608" s="3">
        <f t="shared" si="57"/>
        <v>0.3</v>
      </c>
      <c r="L3608" s="4">
        <v>100</v>
      </c>
      <c r="M3608">
        <v>100</v>
      </c>
      <c r="N3608" s="3">
        <v>0.56710000000000005</v>
      </c>
      <c r="O3608" s="3">
        <v>0.56710000000000005</v>
      </c>
      <c r="P3608" s="4">
        <f>$L3608*IF($J3608="",$I3608,VLOOKUP($J3608,margin_ranges!$E$5:$F$10,2,FALSE))</f>
        <v>30</v>
      </c>
      <c r="Q3608">
        <f>SUMIF($C$2:$C$4819,$C3608,$P$2:$P8425)/SUMIF($C$2:$C$4819,$C3608,$L$2:$L$4819)</f>
        <v>0.3</v>
      </c>
    </row>
    <row r="3609" spans="1:17" hidden="1" x14ac:dyDescent="0.3">
      <c r="A3609" t="s">
        <v>11502</v>
      </c>
      <c r="B3609" t="s">
        <v>6775</v>
      </c>
      <c r="C3609" s="1" t="s">
        <v>3512</v>
      </c>
      <c r="D3609" t="s">
        <v>7056</v>
      </c>
      <c r="E3609" t="s">
        <v>3518</v>
      </c>
      <c r="F3609" t="s">
        <v>11513</v>
      </c>
      <c r="G3609" s="2">
        <v>29</v>
      </c>
      <c r="H3609" t="s">
        <v>11512</v>
      </c>
      <c r="I3609">
        <v>0.3</v>
      </c>
      <c r="K3609" s="3">
        <f t="shared" si="57"/>
        <v>0.3</v>
      </c>
      <c r="L3609" s="4">
        <v>422</v>
      </c>
      <c r="M3609">
        <v>29</v>
      </c>
      <c r="N3609" s="3">
        <v>6.3200000000000006E-2</v>
      </c>
      <c r="O3609" s="3">
        <v>6.6199999999999995E-2</v>
      </c>
      <c r="P3609" s="4">
        <f>$L3609*IF($J3609="",$I3609,VLOOKUP($J3609,margin_ranges!$E$5:$F$10,2,FALSE))</f>
        <v>126.6</v>
      </c>
      <c r="Q3609">
        <f>SUMIF($C$2:$C$4819,$C3609,$P$2:$P8426)/SUMIF($C$2:$C$4819,$C3609,$L$2:$L$4819)</f>
        <v>0.3</v>
      </c>
    </row>
    <row r="3610" spans="1:17" hidden="1" x14ac:dyDescent="0.3">
      <c r="A3610" t="s">
        <v>11502</v>
      </c>
      <c r="B3610" t="s">
        <v>3444</v>
      </c>
      <c r="C3610" s="1" t="s">
        <v>3512</v>
      </c>
      <c r="D3610" t="s">
        <v>3515</v>
      </c>
      <c r="E3610" t="s">
        <v>3516</v>
      </c>
      <c r="F3610" t="s">
        <v>11513</v>
      </c>
      <c r="G3610" s="2">
        <v>37.655900000000003</v>
      </c>
      <c r="H3610" t="s">
        <v>11512</v>
      </c>
      <c r="I3610">
        <v>0.3</v>
      </c>
      <c r="K3610" s="3">
        <f t="shared" si="57"/>
        <v>0.3</v>
      </c>
      <c r="L3610" s="4">
        <v>162</v>
      </c>
      <c r="M3610">
        <v>37</v>
      </c>
      <c r="N3610" s="3">
        <v>0.1036</v>
      </c>
      <c r="O3610" s="3">
        <v>9.4100000000000003E-2</v>
      </c>
      <c r="P3610" s="4">
        <f>$L3610*IF($J3610="",$I3610,VLOOKUP($J3610,margin_ranges!$E$5:$F$10,2,FALSE))</f>
        <v>48.6</v>
      </c>
      <c r="Q3610">
        <f>SUMIF($C$2:$C$4819,$C3610,$P$2:$P8427)/SUMIF($C$2:$C$4819,$C3610,$L$2:$L$4819)</f>
        <v>0.3</v>
      </c>
    </row>
    <row r="3611" spans="1:17" hidden="1" x14ac:dyDescent="0.3">
      <c r="A3611" t="s">
        <v>11502</v>
      </c>
      <c r="B3611" t="s">
        <v>6775</v>
      </c>
      <c r="C3611" s="1" t="s">
        <v>3512</v>
      </c>
      <c r="D3611" t="s">
        <v>7057</v>
      </c>
      <c r="E3611" t="s">
        <v>3514</v>
      </c>
      <c r="F3611" t="s">
        <v>11513</v>
      </c>
      <c r="G3611" s="2">
        <v>29</v>
      </c>
      <c r="H3611" t="s">
        <v>11512</v>
      </c>
      <c r="I3611">
        <v>0.3</v>
      </c>
      <c r="K3611" s="3">
        <f t="shared" si="57"/>
        <v>0.3</v>
      </c>
      <c r="L3611" s="4">
        <v>442</v>
      </c>
      <c r="M3611">
        <v>30</v>
      </c>
      <c r="N3611" s="3">
        <v>6.54E-2</v>
      </c>
      <c r="O3611" s="3">
        <v>6.6199999999999995E-2</v>
      </c>
      <c r="P3611" s="4">
        <f>$L3611*IF($J3611="",$I3611,VLOOKUP($J3611,margin_ranges!$E$5:$F$10,2,FALSE))</f>
        <v>132.6</v>
      </c>
      <c r="Q3611">
        <f>SUMIF($C$2:$C$4819,$C3611,$P$2:$P8428)/SUMIF($C$2:$C$4819,$C3611,$L$2:$L$4819)</f>
        <v>0.3</v>
      </c>
    </row>
    <row r="3612" spans="1:17" hidden="1" x14ac:dyDescent="0.3">
      <c r="A3612" t="s">
        <v>11502</v>
      </c>
      <c r="B3612" t="s">
        <v>3444</v>
      </c>
      <c r="C3612" t="s">
        <v>3512</v>
      </c>
      <c r="D3612" t="s">
        <v>3517</v>
      </c>
      <c r="E3612" t="s">
        <v>3518</v>
      </c>
      <c r="F3612" t="s">
        <v>11513</v>
      </c>
      <c r="G3612" s="2">
        <v>37.655900000000003</v>
      </c>
      <c r="H3612" t="s">
        <v>11512</v>
      </c>
      <c r="I3612">
        <v>0.3</v>
      </c>
      <c r="K3612" s="3">
        <f t="shared" si="57"/>
        <v>0.3</v>
      </c>
      <c r="L3612" s="4">
        <v>126</v>
      </c>
      <c r="M3612">
        <v>29</v>
      </c>
      <c r="N3612" s="3">
        <v>8.9200000000000002E-2</v>
      </c>
      <c r="O3612" s="3">
        <v>9.4100000000000003E-2</v>
      </c>
      <c r="P3612" s="4">
        <f>$L3612*IF($J3612="",$I3612,VLOOKUP($J3612,margin_ranges!$E$5:$F$10,2,FALSE))</f>
        <v>37.799999999999997</v>
      </c>
      <c r="Q3612">
        <f>SUMIF($C$2:$C$4819,$C3612,$P$2:$P8429)/SUMIF($C$2:$C$4819,$C3612,$L$2:$L$4819)</f>
        <v>0.3</v>
      </c>
    </row>
    <row r="3613" spans="1:17" hidden="1" x14ac:dyDescent="0.3">
      <c r="A3613" t="s">
        <v>11502</v>
      </c>
      <c r="B3613" t="s">
        <v>6775</v>
      </c>
      <c r="C3613" t="s">
        <v>3512</v>
      </c>
      <c r="D3613" t="s">
        <v>7058</v>
      </c>
      <c r="E3613" t="s">
        <v>3516</v>
      </c>
      <c r="F3613" t="s">
        <v>11513</v>
      </c>
      <c r="G3613" s="2">
        <v>29</v>
      </c>
      <c r="H3613" t="s">
        <v>11512</v>
      </c>
      <c r="I3613">
        <v>0.3</v>
      </c>
      <c r="K3613" s="3">
        <f t="shared" si="57"/>
        <v>0.3</v>
      </c>
      <c r="L3613" s="4">
        <v>599</v>
      </c>
      <c r="M3613">
        <v>41</v>
      </c>
      <c r="N3613" s="3">
        <v>6.9400000000000003E-2</v>
      </c>
      <c r="O3613" s="3">
        <v>6.6199999999999995E-2</v>
      </c>
      <c r="P3613" s="4">
        <f>$L3613*IF($J3613="",$I3613,VLOOKUP($J3613,margin_ranges!$E$5:$F$10,2,FALSE))</f>
        <v>179.7</v>
      </c>
      <c r="Q3613">
        <f>SUMIF($C$2:$C$4819,$C3613,$P$2:$P8430)/SUMIF($C$2:$C$4819,$C3613,$L$2:$L$4819)</f>
        <v>0.3</v>
      </c>
    </row>
    <row r="3614" spans="1:17" hidden="1" x14ac:dyDescent="0.3">
      <c r="A3614" t="s">
        <v>11502</v>
      </c>
      <c r="B3614" t="s">
        <v>9714</v>
      </c>
      <c r="C3614" t="s">
        <v>9715</v>
      </c>
      <c r="D3614" s="1" t="s">
        <v>9716</v>
      </c>
      <c r="E3614" t="s">
        <v>9717</v>
      </c>
      <c r="F3614" t="s">
        <v>11511</v>
      </c>
      <c r="G3614" s="2">
        <v>25</v>
      </c>
      <c r="H3614" t="s">
        <v>11515</v>
      </c>
      <c r="I3614">
        <v>0.3</v>
      </c>
      <c r="K3614" s="3">
        <f t="shared" si="57"/>
        <v>0.3</v>
      </c>
      <c r="L3614" s="4">
        <v>15</v>
      </c>
      <c r="M3614">
        <v>100</v>
      </c>
      <c r="N3614" s="3">
        <v>8.8800000000000004E-2</v>
      </c>
      <c r="O3614" s="3">
        <v>8.8800000000000004E-2</v>
      </c>
      <c r="P3614" s="4">
        <f>$L3614*IF($J3614="",$I3614,VLOOKUP($J3614,margin_ranges!$E$5:$F$10,2,FALSE))</f>
        <v>4.5</v>
      </c>
      <c r="Q3614">
        <f>SUMIF($C$2:$C$4819,$C3614,$P$2:$P8431)/SUMIF($C$2:$C$4819,$C3614,$L$2:$L$4819)</f>
        <v>0.3</v>
      </c>
    </row>
    <row r="3615" spans="1:17" hidden="1" x14ac:dyDescent="0.3">
      <c r="A3615" t="s">
        <v>11502</v>
      </c>
      <c r="B3615" t="s">
        <v>9372</v>
      </c>
      <c r="C3615" t="s">
        <v>9407</v>
      </c>
      <c r="D3615" t="s">
        <v>9408</v>
      </c>
      <c r="E3615" t="s">
        <v>9409</v>
      </c>
      <c r="F3615" t="s">
        <v>11513</v>
      </c>
      <c r="G3615" s="2">
        <v>22.287199999999999</v>
      </c>
      <c r="H3615" t="s">
        <v>11517</v>
      </c>
      <c r="I3615">
        <v>0.2</v>
      </c>
      <c r="K3615" s="3">
        <f t="shared" si="57"/>
        <v>0.2</v>
      </c>
      <c r="L3615" s="4">
        <v>1249</v>
      </c>
      <c r="M3615">
        <v>28</v>
      </c>
      <c r="N3615" s="3">
        <v>0.23569999999999999</v>
      </c>
      <c r="O3615" s="3">
        <v>0.19600000000000001</v>
      </c>
      <c r="P3615" s="4">
        <f>$L3615*IF($J3615="",$I3615,VLOOKUP($J3615,margin_ranges!$E$5:$F$10,2,FALSE))</f>
        <v>249.8</v>
      </c>
      <c r="Q3615">
        <f>SUMIF($C$2:$C$4819,$C3615,$P$2:$P8432)/SUMIF($C$2:$C$4819,$C3615,$L$2:$L$4819)</f>
        <v>0.2</v>
      </c>
    </row>
    <row r="3616" spans="1:17" hidden="1" x14ac:dyDescent="0.3">
      <c r="A3616" t="s">
        <v>11502</v>
      </c>
      <c r="B3616" t="s">
        <v>9372</v>
      </c>
      <c r="C3616" t="s">
        <v>9407</v>
      </c>
      <c r="D3616" t="s">
        <v>9410</v>
      </c>
      <c r="E3616" t="s">
        <v>9411</v>
      </c>
      <c r="F3616" t="s">
        <v>11513</v>
      </c>
      <c r="G3616" s="2">
        <v>22.287199999999999</v>
      </c>
      <c r="H3616" t="s">
        <v>11517</v>
      </c>
      <c r="I3616">
        <v>0.2</v>
      </c>
      <c r="K3616" s="3">
        <f t="shared" si="57"/>
        <v>0.2</v>
      </c>
      <c r="L3616" s="4">
        <v>1032</v>
      </c>
      <c r="M3616">
        <v>23</v>
      </c>
      <c r="N3616" s="3">
        <v>0.20349999999999999</v>
      </c>
      <c r="O3616" s="3">
        <v>0.19600000000000001</v>
      </c>
      <c r="P3616" s="4">
        <f>$L3616*IF($J3616="",$I3616,VLOOKUP($J3616,margin_ranges!$E$5:$F$10,2,FALSE))</f>
        <v>206.4</v>
      </c>
      <c r="Q3616">
        <f>SUMIF($C$2:$C$4819,$C3616,$P$2:$P8433)/SUMIF($C$2:$C$4819,$C3616,$L$2:$L$4819)</f>
        <v>0.2</v>
      </c>
    </row>
    <row r="3617" spans="1:17" hidden="1" x14ac:dyDescent="0.3">
      <c r="A3617" t="s">
        <v>11502</v>
      </c>
      <c r="B3617" t="s">
        <v>9372</v>
      </c>
      <c r="C3617" t="s">
        <v>9407</v>
      </c>
      <c r="D3617" t="s">
        <v>9412</v>
      </c>
      <c r="E3617" t="s">
        <v>9413</v>
      </c>
      <c r="F3617" t="s">
        <v>11513</v>
      </c>
      <c r="G3617" s="2">
        <v>22.287199999999999</v>
      </c>
      <c r="H3617" t="s">
        <v>11517</v>
      </c>
      <c r="I3617">
        <v>0.2</v>
      </c>
      <c r="K3617" s="3">
        <f t="shared" si="57"/>
        <v>0.2</v>
      </c>
      <c r="L3617" s="4">
        <v>1161</v>
      </c>
      <c r="M3617">
        <v>26</v>
      </c>
      <c r="N3617" s="3">
        <v>0.26910000000000001</v>
      </c>
      <c r="O3617" s="3">
        <v>0.19600000000000001</v>
      </c>
      <c r="P3617" s="4">
        <f>$L3617*IF($J3617="",$I3617,VLOOKUP($J3617,margin_ranges!$E$5:$F$10,2,FALSE))</f>
        <v>232.20000000000002</v>
      </c>
      <c r="Q3617">
        <f>SUMIF($C$2:$C$4819,$C3617,$P$2:$P8434)/SUMIF($C$2:$C$4819,$C3617,$L$2:$L$4819)</f>
        <v>0.2</v>
      </c>
    </row>
    <row r="3618" spans="1:17" hidden="1" x14ac:dyDescent="0.3">
      <c r="A3618" t="s">
        <v>11502</v>
      </c>
      <c r="B3618" t="s">
        <v>9372</v>
      </c>
      <c r="C3618" t="s">
        <v>9407</v>
      </c>
      <c r="D3618" t="s">
        <v>9414</v>
      </c>
      <c r="E3618" t="s">
        <v>9415</v>
      </c>
      <c r="F3618" t="s">
        <v>11513</v>
      </c>
      <c r="G3618" s="2">
        <v>22.287199999999999</v>
      </c>
      <c r="H3618" t="s">
        <v>11517</v>
      </c>
      <c r="I3618">
        <v>0.2</v>
      </c>
      <c r="K3618" s="3">
        <f t="shared" si="57"/>
        <v>0.2</v>
      </c>
      <c r="L3618" s="4">
        <v>451</v>
      </c>
      <c r="M3618">
        <v>10</v>
      </c>
      <c r="N3618" s="3">
        <v>0.12280000000000001</v>
      </c>
      <c r="O3618" s="3">
        <v>0.19600000000000001</v>
      </c>
      <c r="P3618" s="4">
        <f>$L3618*IF($J3618="",$I3618,VLOOKUP($J3618,margin_ranges!$E$5:$F$10,2,FALSE))</f>
        <v>90.2</v>
      </c>
      <c r="Q3618">
        <f>SUMIF($C$2:$C$4819,$C3618,$P$2:$P8435)/SUMIF($C$2:$C$4819,$C3618,$L$2:$L$4819)</f>
        <v>0.2</v>
      </c>
    </row>
    <row r="3619" spans="1:17" hidden="1" x14ac:dyDescent="0.3">
      <c r="A3619" t="s">
        <v>11502</v>
      </c>
      <c r="B3619" t="s">
        <v>9372</v>
      </c>
      <c r="C3619" t="s">
        <v>9407</v>
      </c>
      <c r="D3619" t="s">
        <v>9416</v>
      </c>
      <c r="E3619" t="s">
        <v>9417</v>
      </c>
      <c r="F3619" t="s">
        <v>11513</v>
      </c>
      <c r="G3619" s="2">
        <v>22.287199999999999</v>
      </c>
      <c r="H3619" t="s">
        <v>11517</v>
      </c>
      <c r="I3619">
        <v>0.2</v>
      </c>
      <c r="K3619" s="3">
        <f t="shared" si="57"/>
        <v>0.2</v>
      </c>
      <c r="L3619" s="4">
        <v>549</v>
      </c>
      <c r="M3619">
        <v>12</v>
      </c>
      <c r="N3619" s="3">
        <v>0.1401</v>
      </c>
      <c r="O3619" s="3">
        <v>0.19600000000000001</v>
      </c>
      <c r="P3619" s="4">
        <f>$L3619*IF($J3619="",$I3619,VLOOKUP($J3619,margin_ranges!$E$5:$F$10,2,FALSE))</f>
        <v>109.80000000000001</v>
      </c>
      <c r="Q3619">
        <f>SUMIF($C$2:$C$4819,$C3619,$P$2:$P8436)/SUMIF($C$2:$C$4819,$C3619,$L$2:$L$4819)</f>
        <v>0.2</v>
      </c>
    </row>
    <row r="3620" spans="1:17" hidden="1" x14ac:dyDescent="0.3">
      <c r="A3620" t="s">
        <v>11502</v>
      </c>
      <c r="B3620" t="s">
        <v>9718</v>
      </c>
      <c r="C3620" t="s">
        <v>9747</v>
      </c>
      <c r="D3620" t="s">
        <v>9748</v>
      </c>
      <c r="E3620" t="s">
        <v>9749</v>
      </c>
      <c r="F3620" t="s">
        <v>11511</v>
      </c>
      <c r="G3620" s="2">
        <v>29.290700000000001</v>
      </c>
      <c r="H3620" t="s">
        <v>11512</v>
      </c>
      <c r="I3620">
        <v>0.3</v>
      </c>
      <c r="K3620" s="3">
        <f t="shared" si="57"/>
        <v>0.3</v>
      </c>
      <c r="L3620" s="4">
        <v>33</v>
      </c>
      <c r="M3620">
        <v>36</v>
      </c>
      <c r="N3620" s="3">
        <v>6.08E-2</v>
      </c>
      <c r="O3620" s="3">
        <v>6.0400000000000002E-2</v>
      </c>
      <c r="P3620" s="4">
        <f>$L3620*IF($J3620="",$I3620,VLOOKUP($J3620,margin_ranges!$E$5:$F$10,2,FALSE))</f>
        <v>9.9</v>
      </c>
      <c r="Q3620">
        <f>SUMIF($C$2:$C$4819,$C3620,$P$2:$P8437)/SUMIF($C$2:$C$4819,$C3620,$L$2:$L$4819)</f>
        <v>0.3</v>
      </c>
    </row>
    <row r="3621" spans="1:17" hidden="1" x14ac:dyDescent="0.3">
      <c r="A3621" t="s">
        <v>11502</v>
      </c>
      <c r="B3621" t="s">
        <v>9718</v>
      </c>
      <c r="C3621" t="s">
        <v>9747</v>
      </c>
      <c r="D3621" t="s">
        <v>9750</v>
      </c>
      <c r="E3621" t="s">
        <v>9751</v>
      </c>
      <c r="F3621" t="s">
        <v>11511</v>
      </c>
      <c r="G3621" s="2">
        <v>29.290700000000001</v>
      </c>
      <c r="H3621" t="s">
        <v>11515</v>
      </c>
      <c r="I3621">
        <v>0.3</v>
      </c>
      <c r="K3621" s="3">
        <f t="shared" si="57"/>
        <v>0.3</v>
      </c>
      <c r="L3621" s="4">
        <v>35</v>
      </c>
      <c r="M3621">
        <v>37</v>
      </c>
      <c r="N3621" s="3">
        <v>9.2100000000000001E-2</v>
      </c>
      <c r="O3621" s="3">
        <v>6.0400000000000002E-2</v>
      </c>
      <c r="P3621" s="4">
        <f>$L3621*IF($J3621="",$I3621,VLOOKUP($J3621,margin_ranges!$E$5:$F$10,2,FALSE))</f>
        <v>10.5</v>
      </c>
      <c r="Q3621">
        <f>SUMIF($C$2:$C$4819,$C3621,$P$2:$P8438)/SUMIF($C$2:$C$4819,$C3621,$L$2:$L$4819)</f>
        <v>0.3</v>
      </c>
    </row>
    <row r="3622" spans="1:17" hidden="1" x14ac:dyDescent="0.3">
      <c r="A3622" t="s">
        <v>11502</v>
      </c>
      <c r="B3622" t="s">
        <v>9718</v>
      </c>
      <c r="C3622" t="s">
        <v>9747</v>
      </c>
      <c r="D3622" t="s">
        <v>9752</v>
      </c>
      <c r="E3622" t="s">
        <v>9753</v>
      </c>
      <c r="F3622" t="s">
        <v>11511</v>
      </c>
      <c r="G3622" s="2">
        <v>29.290700000000001</v>
      </c>
      <c r="H3622" t="s">
        <v>11515</v>
      </c>
      <c r="I3622">
        <v>0.3</v>
      </c>
      <c r="K3622" s="3">
        <f t="shared" si="57"/>
        <v>0.3</v>
      </c>
      <c r="L3622" s="4">
        <v>18</v>
      </c>
      <c r="M3622">
        <v>19</v>
      </c>
      <c r="N3622" s="3">
        <v>0.1076</v>
      </c>
      <c r="O3622" s="3">
        <v>6.0400000000000002E-2</v>
      </c>
      <c r="P3622" s="4">
        <f>$L3622*IF($J3622="",$I3622,VLOOKUP($J3622,margin_ranges!$E$5:$F$10,2,FALSE))</f>
        <v>5.3999999999999995</v>
      </c>
      <c r="Q3622">
        <f>SUMIF($C$2:$C$4819,$C3622,$P$2:$P8439)/SUMIF($C$2:$C$4819,$C3622,$L$2:$L$4819)</f>
        <v>0.3</v>
      </c>
    </row>
    <row r="3623" spans="1:17" hidden="1" x14ac:dyDescent="0.3">
      <c r="A3623" t="s">
        <v>11502</v>
      </c>
      <c r="B3623" t="s">
        <v>6561</v>
      </c>
      <c r="C3623" t="s">
        <v>6577</v>
      </c>
      <c r="D3623" t="s">
        <v>6578</v>
      </c>
      <c r="E3623" t="s">
        <v>6579</v>
      </c>
      <c r="F3623" t="s">
        <v>11511</v>
      </c>
      <c r="G3623" s="2">
        <v>35.069800000000001</v>
      </c>
      <c r="H3623" t="s">
        <v>11512</v>
      </c>
      <c r="I3623">
        <v>0.3</v>
      </c>
      <c r="K3623" s="3">
        <f t="shared" si="57"/>
        <v>0.3</v>
      </c>
      <c r="L3623" s="4">
        <v>40</v>
      </c>
      <c r="M3623">
        <v>33</v>
      </c>
      <c r="N3623" s="3">
        <v>0.43180000000000002</v>
      </c>
      <c r="O3623" s="3">
        <v>0.43780000000000002</v>
      </c>
      <c r="P3623" s="4">
        <f>$L3623*IF($J3623="",$I3623,VLOOKUP($J3623,margin_ranges!$E$5:$F$10,2,FALSE))</f>
        <v>12</v>
      </c>
      <c r="Q3623">
        <f>SUMIF($C$2:$C$4819,$C3623,$P$2:$P8440)/SUMIF($C$2:$C$4819,$C3623,$L$2:$L$4819)</f>
        <v>0.3</v>
      </c>
    </row>
    <row r="3624" spans="1:17" hidden="1" x14ac:dyDescent="0.3">
      <c r="A3624" t="s">
        <v>11502</v>
      </c>
      <c r="B3624" t="s">
        <v>6561</v>
      </c>
      <c r="C3624" t="s">
        <v>6577</v>
      </c>
      <c r="D3624" t="s">
        <v>6580</v>
      </c>
      <c r="E3624" t="s">
        <v>6581</v>
      </c>
      <c r="F3624" t="s">
        <v>11511</v>
      </c>
      <c r="G3624" s="2">
        <v>35.069800000000001</v>
      </c>
      <c r="H3624" t="s">
        <v>11512</v>
      </c>
      <c r="I3624">
        <v>0.3</v>
      </c>
      <c r="K3624" s="3">
        <f t="shared" si="57"/>
        <v>0.3</v>
      </c>
      <c r="L3624" s="4">
        <v>38</v>
      </c>
      <c r="M3624">
        <v>31</v>
      </c>
      <c r="N3624" s="3">
        <v>0.43559999999999999</v>
      </c>
      <c r="O3624" s="3">
        <v>0.43780000000000002</v>
      </c>
      <c r="P3624" s="4">
        <f>$L3624*IF($J3624="",$I3624,VLOOKUP($J3624,margin_ranges!$E$5:$F$10,2,FALSE))</f>
        <v>11.4</v>
      </c>
      <c r="Q3624">
        <f>SUMIF($C$2:$C$4819,$C3624,$P$2:$P8441)/SUMIF($C$2:$C$4819,$C3624,$L$2:$L$4819)</f>
        <v>0.3</v>
      </c>
    </row>
    <row r="3625" spans="1:17" hidden="1" x14ac:dyDescent="0.3">
      <c r="A3625" t="s">
        <v>11502</v>
      </c>
      <c r="B3625" t="s">
        <v>6561</v>
      </c>
      <c r="C3625" t="s">
        <v>6577</v>
      </c>
      <c r="D3625" t="s">
        <v>6582</v>
      </c>
      <c r="E3625" t="s">
        <v>6583</v>
      </c>
      <c r="F3625" t="s">
        <v>11511</v>
      </c>
      <c r="G3625" s="2">
        <v>35.069800000000001</v>
      </c>
      <c r="H3625" t="s">
        <v>11512</v>
      </c>
      <c r="I3625">
        <v>0.3</v>
      </c>
      <c r="K3625" s="3">
        <f t="shared" si="57"/>
        <v>0.3</v>
      </c>
      <c r="L3625" s="4">
        <v>43</v>
      </c>
      <c r="M3625">
        <v>36</v>
      </c>
      <c r="N3625" s="3">
        <v>0.44850000000000001</v>
      </c>
      <c r="O3625" s="3">
        <v>0.43780000000000002</v>
      </c>
      <c r="P3625" s="4">
        <f>$L3625*IF($J3625="",$I3625,VLOOKUP($J3625,margin_ranges!$E$5:$F$10,2,FALSE))</f>
        <v>12.9</v>
      </c>
      <c r="Q3625">
        <f>SUMIF($C$2:$C$4819,$C3625,$P$2:$P8442)/SUMIF($C$2:$C$4819,$C3625,$L$2:$L$4819)</f>
        <v>0.3</v>
      </c>
    </row>
    <row r="3626" spans="1:17" hidden="1" x14ac:dyDescent="0.3">
      <c r="A3626" t="s">
        <v>11502</v>
      </c>
      <c r="B3626" t="s">
        <v>4581</v>
      </c>
      <c r="C3626" t="s">
        <v>4711</v>
      </c>
      <c r="D3626" t="s">
        <v>4712</v>
      </c>
      <c r="E3626" t="s">
        <v>4713</v>
      </c>
      <c r="F3626" t="s">
        <v>11511</v>
      </c>
      <c r="G3626" s="2">
        <v>29</v>
      </c>
      <c r="H3626" t="s">
        <v>11512</v>
      </c>
      <c r="I3626">
        <v>0.3</v>
      </c>
      <c r="K3626" s="3">
        <f t="shared" si="57"/>
        <v>0.3</v>
      </c>
      <c r="L3626" s="4">
        <v>122</v>
      </c>
      <c r="M3626">
        <v>100</v>
      </c>
      <c r="N3626" s="3">
        <v>0.2898</v>
      </c>
      <c r="O3626" s="3">
        <v>0.2898</v>
      </c>
      <c r="P3626" s="4">
        <f>$L3626*IF($J3626="",$I3626,VLOOKUP($J3626,margin_ranges!$E$5:$F$10,2,FALSE))</f>
        <v>36.6</v>
      </c>
      <c r="Q3626">
        <f>SUMIF($C$2:$C$4819,$C3626,$P$2:$P8443)/SUMIF($C$2:$C$4819,$C3626,$L$2:$L$4819)</f>
        <v>0.3</v>
      </c>
    </row>
    <row r="3627" spans="1:17" hidden="1" x14ac:dyDescent="0.3">
      <c r="A3627" t="s">
        <v>11502</v>
      </c>
      <c r="B3627" t="s">
        <v>1360</v>
      </c>
      <c r="C3627" t="s">
        <v>2166</v>
      </c>
      <c r="D3627" s="1" t="s">
        <v>2167</v>
      </c>
      <c r="E3627" t="s">
        <v>2168</v>
      </c>
      <c r="F3627" t="s">
        <v>11511</v>
      </c>
      <c r="G3627" s="2">
        <v>23.039200000000001</v>
      </c>
      <c r="H3627" t="s">
        <v>11512</v>
      </c>
      <c r="I3627">
        <v>0.3</v>
      </c>
      <c r="K3627" s="3">
        <f t="shared" si="57"/>
        <v>0.3</v>
      </c>
      <c r="L3627" s="4">
        <v>12</v>
      </c>
      <c r="M3627">
        <v>6</v>
      </c>
      <c r="N3627" s="3">
        <v>0.28220000000000001</v>
      </c>
      <c r="O3627" s="3">
        <v>0.34520000000000001</v>
      </c>
      <c r="P3627" s="4">
        <f>$L3627*IF($J3627="",$I3627,VLOOKUP($J3627,margin_ranges!$E$5:$F$10,2,FALSE))</f>
        <v>3.5999999999999996</v>
      </c>
      <c r="Q3627">
        <f>SUMIF($C$2:$C$4819,$C3627,$P$2:$P8444)/SUMIF($C$2:$C$4819,$C3627,$L$2:$L$4819)</f>
        <v>0.3</v>
      </c>
    </row>
    <row r="3628" spans="1:17" hidden="1" x14ac:dyDescent="0.3">
      <c r="A3628" t="s">
        <v>11502</v>
      </c>
      <c r="B3628" t="s">
        <v>1360</v>
      </c>
      <c r="C3628" t="s">
        <v>2166</v>
      </c>
      <c r="D3628" t="s">
        <v>2169</v>
      </c>
      <c r="E3628" t="s">
        <v>2170</v>
      </c>
      <c r="F3628" t="s">
        <v>11511</v>
      </c>
      <c r="G3628" s="2">
        <v>23.039200000000001</v>
      </c>
      <c r="H3628" t="s">
        <v>11512</v>
      </c>
      <c r="I3628">
        <v>0.3</v>
      </c>
      <c r="K3628" s="3">
        <f t="shared" si="57"/>
        <v>0.3</v>
      </c>
      <c r="L3628" s="4">
        <v>54</v>
      </c>
      <c r="M3628">
        <v>29</v>
      </c>
      <c r="N3628" s="3">
        <v>0.37359999999999999</v>
      </c>
      <c r="O3628" s="3">
        <v>0.34520000000000001</v>
      </c>
      <c r="P3628" s="4">
        <f>$L3628*IF($J3628="",$I3628,VLOOKUP($J3628,margin_ranges!$E$5:$F$10,2,FALSE))</f>
        <v>16.2</v>
      </c>
      <c r="Q3628">
        <f>SUMIF($C$2:$C$4819,$C3628,$P$2:$P8445)/SUMIF($C$2:$C$4819,$C3628,$L$2:$L$4819)</f>
        <v>0.3</v>
      </c>
    </row>
    <row r="3629" spans="1:17" hidden="1" x14ac:dyDescent="0.3">
      <c r="A3629" t="s">
        <v>11502</v>
      </c>
      <c r="B3629" t="s">
        <v>1360</v>
      </c>
      <c r="C3629" t="s">
        <v>2166</v>
      </c>
      <c r="D3629" t="s">
        <v>2171</v>
      </c>
      <c r="E3629" t="s">
        <v>2172</v>
      </c>
      <c r="F3629" t="s">
        <v>11511</v>
      </c>
      <c r="G3629" s="2">
        <v>23.039200000000001</v>
      </c>
      <c r="H3629" t="s">
        <v>11512</v>
      </c>
      <c r="I3629">
        <v>0.3</v>
      </c>
      <c r="K3629" s="3">
        <f t="shared" si="57"/>
        <v>0.3</v>
      </c>
      <c r="L3629" s="4">
        <v>52</v>
      </c>
      <c r="M3629">
        <v>28</v>
      </c>
      <c r="N3629" s="3">
        <v>0.37840000000000001</v>
      </c>
      <c r="O3629" s="3">
        <v>0.34520000000000001</v>
      </c>
      <c r="P3629" s="4">
        <f>$L3629*IF($J3629="",$I3629,VLOOKUP($J3629,margin_ranges!$E$5:$F$10,2,FALSE))</f>
        <v>15.6</v>
      </c>
      <c r="Q3629">
        <f>SUMIF($C$2:$C$4819,$C3629,$P$2:$P8446)/SUMIF($C$2:$C$4819,$C3629,$L$2:$L$4819)</f>
        <v>0.3</v>
      </c>
    </row>
    <row r="3630" spans="1:17" hidden="1" x14ac:dyDescent="0.3">
      <c r="A3630" t="s">
        <v>11502</v>
      </c>
      <c r="B3630" t="s">
        <v>1360</v>
      </c>
      <c r="C3630" t="s">
        <v>2166</v>
      </c>
      <c r="D3630" t="s">
        <v>2173</v>
      </c>
      <c r="E3630" t="s">
        <v>2174</v>
      </c>
      <c r="F3630" t="s">
        <v>11511</v>
      </c>
      <c r="G3630" s="2">
        <v>23.039200000000001</v>
      </c>
      <c r="H3630" t="s">
        <v>11512</v>
      </c>
      <c r="I3630">
        <v>0.3</v>
      </c>
      <c r="K3630" s="3">
        <f t="shared" si="57"/>
        <v>0.3</v>
      </c>
      <c r="L3630" s="4">
        <v>47</v>
      </c>
      <c r="M3630">
        <v>25</v>
      </c>
      <c r="N3630" s="3">
        <v>0.32769999999999999</v>
      </c>
      <c r="O3630" s="3">
        <v>0.34520000000000001</v>
      </c>
      <c r="P3630" s="4">
        <f>$L3630*IF($J3630="",$I3630,VLOOKUP($J3630,margin_ranges!$E$5:$F$10,2,FALSE))</f>
        <v>14.1</v>
      </c>
      <c r="Q3630">
        <f>SUMIF($C$2:$C$4819,$C3630,$P$2:$P8447)/SUMIF($C$2:$C$4819,$C3630,$L$2:$L$4819)</f>
        <v>0.3</v>
      </c>
    </row>
    <row r="3631" spans="1:17" hidden="1" x14ac:dyDescent="0.3">
      <c r="A3631" t="s">
        <v>11502</v>
      </c>
      <c r="B3631" t="s">
        <v>1360</v>
      </c>
      <c r="C3631" t="s">
        <v>2166</v>
      </c>
      <c r="D3631" t="s">
        <v>2175</v>
      </c>
      <c r="E3631" t="s">
        <v>2176</v>
      </c>
      <c r="F3631" t="s">
        <v>11511</v>
      </c>
      <c r="G3631" s="2">
        <v>23.039200000000001</v>
      </c>
      <c r="H3631" t="s">
        <v>11512</v>
      </c>
      <c r="I3631">
        <v>0.3</v>
      </c>
      <c r="K3631" s="3">
        <f t="shared" si="57"/>
        <v>0.3</v>
      </c>
      <c r="L3631" s="4">
        <v>21</v>
      </c>
      <c r="M3631">
        <v>11</v>
      </c>
      <c r="N3631" s="3">
        <v>0.29620000000000002</v>
      </c>
      <c r="O3631" s="3">
        <v>0.34520000000000001</v>
      </c>
      <c r="P3631" s="4">
        <f>$L3631*IF($J3631="",$I3631,VLOOKUP($J3631,margin_ranges!$E$5:$F$10,2,FALSE))</f>
        <v>6.3</v>
      </c>
      <c r="Q3631">
        <f>SUMIF($C$2:$C$4819,$C3631,$P$2:$P8448)/SUMIF($C$2:$C$4819,$C3631,$L$2:$L$4819)</f>
        <v>0.3</v>
      </c>
    </row>
    <row r="3632" spans="1:17" hidden="1" x14ac:dyDescent="0.3">
      <c r="A3632" t="s">
        <v>11502</v>
      </c>
      <c r="B3632" t="s">
        <v>9476</v>
      </c>
      <c r="C3632" t="s">
        <v>9503</v>
      </c>
      <c r="D3632" t="s">
        <v>9504</v>
      </c>
      <c r="E3632" t="s">
        <v>9505</v>
      </c>
      <c r="F3632" t="s">
        <v>11511</v>
      </c>
      <c r="G3632" s="2">
        <v>26.141400000000001</v>
      </c>
      <c r="H3632" t="s">
        <v>11515</v>
      </c>
      <c r="I3632">
        <v>0.3</v>
      </c>
      <c r="K3632" s="3">
        <f t="shared" si="57"/>
        <v>0.30000000000000004</v>
      </c>
      <c r="L3632" s="4">
        <v>7</v>
      </c>
      <c r="M3632">
        <v>5</v>
      </c>
      <c r="N3632" s="3">
        <v>4.1000000000000002E-2</v>
      </c>
      <c r="O3632" s="3">
        <v>2.46E-2</v>
      </c>
      <c r="P3632" s="4">
        <f>$L3632*IF($J3632="",$I3632,VLOOKUP($J3632,margin_ranges!$E$5:$F$10,2,FALSE))</f>
        <v>2.1</v>
      </c>
      <c r="Q3632">
        <f>SUMIF($C$2:$C$4819,$C3632,$P$2:$P8449)/SUMIF($C$2:$C$4819,$C3632,$L$2:$L$4819)</f>
        <v>0.30000000000000004</v>
      </c>
    </row>
    <row r="3633" spans="1:17" hidden="1" x14ac:dyDescent="0.3">
      <c r="A3633" t="s">
        <v>11502</v>
      </c>
      <c r="B3633" t="s">
        <v>9476</v>
      </c>
      <c r="C3633" t="s">
        <v>9503</v>
      </c>
      <c r="D3633" t="s">
        <v>9506</v>
      </c>
      <c r="E3633" t="s">
        <v>9507</v>
      </c>
      <c r="F3633" t="s">
        <v>11513</v>
      </c>
      <c r="G3633" s="2">
        <v>26.141400000000001</v>
      </c>
      <c r="H3633" t="s">
        <v>11512</v>
      </c>
      <c r="I3633">
        <v>0.3</v>
      </c>
      <c r="K3633" s="3">
        <f t="shared" si="57"/>
        <v>0.30000000000000004</v>
      </c>
      <c r="L3633" s="4">
        <v>147</v>
      </c>
      <c r="M3633">
        <v>95</v>
      </c>
      <c r="N3633" s="3">
        <v>2.41E-2</v>
      </c>
      <c r="O3633" s="3">
        <v>2.46E-2</v>
      </c>
      <c r="P3633" s="4">
        <f>$L3633*IF($J3633="",$I3633,VLOOKUP($J3633,margin_ranges!$E$5:$F$10,2,FALSE))</f>
        <v>44.1</v>
      </c>
      <c r="Q3633">
        <f>SUMIF($C$2:$C$4819,$C3633,$P$2:$P8450)/SUMIF($C$2:$C$4819,$C3633,$L$2:$L$4819)</f>
        <v>0.30000000000000004</v>
      </c>
    </row>
    <row r="3634" spans="1:17" hidden="1" x14ac:dyDescent="0.3">
      <c r="A3634" t="s">
        <v>11502</v>
      </c>
      <c r="B3634" t="s">
        <v>7561</v>
      </c>
      <c r="C3634" t="s">
        <v>7819</v>
      </c>
      <c r="D3634" t="s">
        <v>7820</v>
      </c>
      <c r="E3634" t="s">
        <v>7821</v>
      </c>
      <c r="F3634" t="s">
        <v>11513</v>
      </c>
      <c r="G3634" s="2">
        <v>18.1403</v>
      </c>
      <c r="H3634" t="s">
        <v>11517</v>
      </c>
      <c r="I3634">
        <v>0.2</v>
      </c>
      <c r="K3634" s="3">
        <f t="shared" si="57"/>
        <v>0.24489795918367346</v>
      </c>
      <c r="L3634" s="4">
        <v>324</v>
      </c>
      <c r="M3634">
        <v>55</v>
      </c>
      <c r="N3634" s="3">
        <v>0.17</v>
      </c>
      <c r="O3634" s="3">
        <v>0.1163</v>
      </c>
      <c r="P3634" s="4">
        <f>$L3634*IF($J3634="",$I3634,VLOOKUP($J3634,margin_ranges!$E$5:$F$10,2,FALSE))</f>
        <v>64.8</v>
      </c>
      <c r="Q3634">
        <f>SUMIF($C$2:$C$4819,$C3634,$P$2:$P8451)/SUMIF($C$2:$C$4819,$C3634,$L$2:$L$4819)</f>
        <v>0.24489795918367346</v>
      </c>
    </row>
    <row r="3635" spans="1:17" hidden="1" x14ac:dyDescent="0.3">
      <c r="A3635" t="s">
        <v>11502</v>
      </c>
      <c r="B3635" t="s">
        <v>7561</v>
      </c>
      <c r="C3635" t="s">
        <v>7819</v>
      </c>
      <c r="D3635" s="1" t="s">
        <v>7822</v>
      </c>
      <c r="E3635" t="s">
        <v>7823</v>
      </c>
      <c r="F3635" t="s">
        <v>11513</v>
      </c>
      <c r="G3635" s="2">
        <v>18.1403</v>
      </c>
      <c r="H3635" t="s">
        <v>11512</v>
      </c>
      <c r="I3635">
        <v>0.3</v>
      </c>
      <c r="K3635" s="3">
        <f t="shared" si="57"/>
        <v>0.24489795918367346</v>
      </c>
      <c r="L3635" s="4">
        <v>264</v>
      </c>
      <c r="M3635">
        <v>45</v>
      </c>
      <c r="N3635" s="3">
        <v>7.8600000000000003E-2</v>
      </c>
      <c r="O3635" s="3">
        <v>0.1163</v>
      </c>
      <c r="P3635" s="4">
        <f>$L3635*IF($J3635="",$I3635,VLOOKUP($J3635,margin_ranges!$E$5:$F$10,2,FALSE))</f>
        <v>79.2</v>
      </c>
      <c r="Q3635">
        <f>SUMIF($C$2:$C$4819,$C3635,$P$2:$P8452)/SUMIF($C$2:$C$4819,$C3635,$L$2:$L$4819)</f>
        <v>0.24489795918367346</v>
      </c>
    </row>
    <row r="3636" spans="1:17" hidden="1" x14ac:dyDescent="0.3">
      <c r="A3636" t="s">
        <v>11502</v>
      </c>
      <c r="B3636" t="s">
        <v>9878</v>
      </c>
      <c r="C3636" t="s">
        <v>9902</v>
      </c>
      <c r="D3636" t="s">
        <v>9903</v>
      </c>
      <c r="E3636" t="s">
        <v>9904</v>
      </c>
      <c r="F3636" t="s">
        <v>11511</v>
      </c>
      <c r="G3636" s="2">
        <v>29</v>
      </c>
      <c r="H3636" t="s">
        <v>11512</v>
      </c>
      <c r="I3636">
        <v>0.3</v>
      </c>
      <c r="K3636" s="3">
        <f t="shared" si="57"/>
        <v>0.3</v>
      </c>
      <c r="L3636" s="4">
        <v>26</v>
      </c>
      <c r="M3636">
        <v>100</v>
      </c>
      <c r="N3636" s="3">
        <v>0.16350000000000001</v>
      </c>
      <c r="O3636" s="3">
        <v>0.16350000000000001</v>
      </c>
      <c r="P3636" s="4">
        <f>$L3636*IF($J3636="",$I3636,VLOOKUP($J3636,margin_ranges!$E$5:$F$10,2,FALSE))</f>
        <v>7.8</v>
      </c>
      <c r="Q3636">
        <f>SUMIF($C$2:$C$4819,$C3636,$P$2:$P8453)/SUMIF($C$2:$C$4819,$C3636,$L$2:$L$4819)</f>
        <v>0.3</v>
      </c>
    </row>
    <row r="3637" spans="1:17" hidden="1" x14ac:dyDescent="0.3">
      <c r="A3637" t="s">
        <v>11502</v>
      </c>
      <c r="B3637" t="s">
        <v>4581</v>
      </c>
      <c r="C3637" t="s">
        <v>4714</v>
      </c>
      <c r="D3637" t="s">
        <v>4715</v>
      </c>
      <c r="E3637" t="s">
        <v>4716</v>
      </c>
      <c r="F3637" t="s">
        <v>11513</v>
      </c>
      <c r="G3637" s="2">
        <v>29</v>
      </c>
      <c r="H3637" t="s">
        <v>11512</v>
      </c>
      <c r="I3637">
        <v>0.3</v>
      </c>
      <c r="K3637" s="3">
        <f t="shared" si="57"/>
        <v>0.3</v>
      </c>
      <c r="L3637" s="4">
        <v>175</v>
      </c>
      <c r="M3637">
        <v>100</v>
      </c>
      <c r="N3637" s="3">
        <v>6.3700000000000007E-2</v>
      </c>
      <c r="O3637" s="3">
        <v>6.3700000000000007E-2</v>
      </c>
      <c r="P3637" s="4">
        <f>$L3637*IF($J3637="",$I3637,VLOOKUP($J3637,margin_ranges!$E$5:$F$10,2,FALSE))</f>
        <v>52.5</v>
      </c>
      <c r="Q3637">
        <f>SUMIF($C$2:$C$4819,$C3637,$P$2:$P8454)/SUMIF($C$2:$C$4819,$C3637,$L$2:$L$4819)</f>
        <v>0.3</v>
      </c>
    </row>
    <row r="3638" spans="1:17" hidden="1" x14ac:dyDescent="0.3">
      <c r="A3638" t="s">
        <v>11502</v>
      </c>
      <c r="B3638" t="s">
        <v>801</v>
      </c>
      <c r="C3638" t="s">
        <v>862</v>
      </c>
      <c r="D3638" s="1" t="s">
        <v>863</v>
      </c>
      <c r="E3638" t="s">
        <v>864</v>
      </c>
      <c r="F3638" t="s">
        <v>11511</v>
      </c>
      <c r="G3638" s="2">
        <v>31.5322</v>
      </c>
      <c r="H3638" t="s">
        <v>11512</v>
      </c>
      <c r="I3638">
        <v>0.3</v>
      </c>
      <c r="K3638" s="3">
        <f t="shared" si="57"/>
        <v>0.3</v>
      </c>
      <c r="L3638" s="4">
        <v>26</v>
      </c>
      <c r="M3638">
        <v>24</v>
      </c>
      <c r="N3638" s="3">
        <v>0.55669999999999997</v>
      </c>
      <c r="O3638" s="3">
        <v>0.43169999999999997</v>
      </c>
      <c r="P3638" s="4">
        <f>$L3638*IF($J3638="",$I3638,VLOOKUP($J3638,margin_ranges!$E$5:$F$10,2,FALSE))</f>
        <v>7.8</v>
      </c>
      <c r="Q3638">
        <f>SUMIF($C$2:$C$4819,$C3638,$P$2:$P8455)/SUMIF($C$2:$C$4819,$C3638,$L$2:$L$4819)</f>
        <v>0.3</v>
      </c>
    </row>
    <row r="3639" spans="1:17" hidden="1" x14ac:dyDescent="0.3">
      <c r="A3639" t="s">
        <v>11502</v>
      </c>
      <c r="B3639" t="s">
        <v>801</v>
      </c>
      <c r="C3639" t="s">
        <v>862</v>
      </c>
      <c r="D3639" t="s">
        <v>865</v>
      </c>
      <c r="E3639" t="s">
        <v>866</v>
      </c>
      <c r="F3639" t="s">
        <v>11511</v>
      </c>
      <c r="G3639" s="2">
        <v>31.5322</v>
      </c>
      <c r="H3639" t="s">
        <v>11512</v>
      </c>
      <c r="I3639">
        <v>0.3</v>
      </c>
      <c r="K3639" s="3">
        <f t="shared" si="57"/>
        <v>0.3</v>
      </c>
      <c r="L3639" s="4">
        <v>78</v>
      </c>
      <c r="M3639">
        <v>71</v>
      </c>
      <c r="N3639" s="3">
        <v>0.40620000000000001</v>
      </c>
      <c r="O3639" s="3">
        <v>0.43169999999999997</v>
      </c>
      <c r="P3639" s="4">
        <f>$L3639*IF($J3639="",$I3639,VLOOKUP($J3639,margin_ranges!$E$5:$F$10,2,FALSE))</f>
        <v>23.4</v>
      </c>
      <c r="Q3639">
        <f>SUMIF($C$2:$C$4819,$C3639,$P$2:$P8456)/SUMIF($C$2:$C$4819,$C3639,$L$2:$L$4819)</f>
        <v>0.3</v>
      </c>
    </row>
    <row r="3640" spans="1:17" hidden="1" x14ac:dyDescent="0.3">
      <c r="A3640" t="s">
        <v>11502</v>
      </c>
      <c r="B3640" t="s">
        <v>5872</v>
      </c>
      <c r="C3640" t="s">
        <v>3420</v>
      </c>
      <c r="D3640" t="s">
        <v>5881</v>
      </c>
      <c r="E3640" t="s">
        <v>5882</v>
      </c>
      <c r="F3640" t="s">
        <v>11511</v>
      </c>
      <c r="G3640" s="2">
        <v>18.7075</v>
      </c>
      <c r="H3640" t="s">
        <v>11515</v>
      </c>
      <c r="I3640">
        <v>0.3</v>
      </c>
      <c r="K3640" s="3">
        <f t="shared" si="57"/>
        <v>0.35111137667304021</v>
      </c>
      <c r="L3640" s="4">
        <v>611</v>
      </c>
      <c r="M3640">
        <v>57</v>
      </c>
      <c r="N3640" s="3">
        <v>5.79E-2</v>
      </c>
      <c r="O3640" s="3">
        <v>4.41E-2</v>
      </c>
      <c r="P3640" s="4">
        <f>$L3640*IF($J3640="",$I3640,VLOOKUP($J3640,margin_ranges!$E$5:$F$10,2,FALSE))</f>
        <v>183.29999999999998</v>
      </c>
      <c r="Q3640">
        <f>SUMIF($C$2:$C$4819,$C3640,$P$2:$P8457)/SUMIF($C$2:$C$4819,$C3640,$L$2:$L$4819)</f>
        <v>0.35111137667304021</v>
      </c>
    </row>
    <row r="3641" spans="1:17" hidden="1" x14ac:dyDescent="0.3">
      <c r="A3641" t="s">
        <v>11502</v>
      </c>
      <c r="B3641" t="s">
        <v>8487</v>
      </c>
      <c r="C3641" t="s">
        <v>3420</v>
      </c>
      <c r="D3641" t="s">
        <v>8579</v>
      </c>
      <c r="E3641" t="s">
        <v>8580</v>
      </c>
      <c r="F3641" t="s">
        <v>11513</v>
      </c>
      <c r="G3641" s="2">
        <v>23.553599999999999</v>
      </c>
      <c r="H3641" t="s">
        <v>11512</v>
      </c>
      <c r="I3641">
        <v>0.3</v>
      </c>
      <c r="K3641" s="3">
        <f t="shared" si="57"/>
        <v>0.35111137667304021</v>
      </c>
      <c r="L3641" s="4">
        <v>956</v>
      </c>
      <c r="M3641">
        <v>24</v>
      </c>
      <c r="N3641" s="3">
        <v>9.9099999999999994E-2</v>
      </c>
      <c r="O3641" s="3">
        <v>8.9200000000000002E-2</v>
      </c>
      <c r="P3641" s="4">
        <f>$L3641*IF($J3641="",$I3641,VLOOKUP($J3641,margin_ranges!$E$5:$F$10,2,FALSE))</f>
        <v>286.8</v>
      </c>
      <c r="Q3641">
        <f>SUMIF($C$2:$C$4819,$C3641,$P$2:$P8458)/SUMIF($C$2:$C$4819,$C3641,$L$2:$L$4819)</f>
        <v>0.35111137667304021</v>
      </c>
    </row>
    <row r="3642" spans="1:17" hidden="1" x14ac:dyDescent="0.3">
      <c r="A3642" t="s">
        <v>11502</v>
      </c>
      <c r="B3642" t="s">
        <v>5872</v>
      </c>
      <c r="C3642" t="s">
        <v>3420</v>
      </c>
      <c r="D3642" t="s">
        <v>5883</v>
      </c>
      <c r="E3642" t="s">
        <v>5884</v>
      </c>
      <c r="F3642" t="s">
        <v>11511</v>
      </c>
      <c r="G3642" s="2">
        <v>18.7075</v>
      </c>
      <c r="H3642" t="s">
        <v>11512</v>
      </c>
      <c r="I3642">
        <v>0.3</v>
      </c>
      <c r="K3642" s="3">
        <f t="shared" si="57"/>
        <v>0.35111137667304021</v>
      </c>
      <c r="L3642" s="4">
        <v>214</v>
      </c>
      <c r="M3642">
        <v>20</v>
      </c>
      <c r="N3642" s="3">
        <v>2.53E-2</v>
      </c>
      <c r="O3642" s="3">
        <v>4.41E-2</v>
      </c>
      <c r="P3642" s="4">
        <f>$L3642*IF($J3642="",$I3642,VLOOKUP($J3642,margin_ranges!$E$5:$F$10,2,FALSE))</f>
        <v>64.2</v>
      </c>
      <c r="Q3642">
        <f>SUMIF($C$2:$C$4819,$C3642,$P$2:$P8459)/SUMIF($C$2:$C$4819,$C3642,$L$2:$L$4819)</f>
        <v>0.35111137667304021</v>
      </c>
    </row>
    <row r="3643" spans="1:17" hidden="1" x14ac:dyDescent="0.3">
      <c r="A3643" t="s">
        <v>11502</v>
      </c>
      <c r="B3643" t="s">
        <v>5872</v>
      </c>
      <c r="C3643" t="s">
        <v>3420</v>
      </c>
      <c r="D3643" t="s">
        <v>5885</v>
      </c>
      <c r="E3643" t="s">
        <v>5886</v>
      </c>
      <c r="F3643" t="s">
        <v>11511</v>
      </c>
      <c r="G3643" s="2">
        <v>18.7075</v>
      </c>
      <c r="H3643" t="s">
        <v>11515</v>
      </c>
      <c r="I3643">
        <v>0.3</v>
      </c>
      <c r="K3643" s="3">
        <f t="shared" si="57"/>
        <v>0.35111137667304021</v>
      </c>
      <c r="L3643" s="4">
        <v>92</v>
      </c>
      <c r="M3643">
        <v>9</v>
      </c>
      <c r="N3643" s="3">
        <v>2.5899999999999999E-2</v>
      </c>
      <c r="O3643" s="3">
        <v>4.41E-2</v>
      </c>
      <c r="P3643" s="4">
        <f>$L3643*IF($J3643="",$I3643,VLOOKUP($J3643,margin_ranges!$E$5:$F$10,2,FALSE))</f>
        <v>27.599999999999998</v>
      </c>
      <c r="Q3643">
        <f>SUMIF($C$2:$C$4819,$C3643,$P$2:$P8460)/SUMIF($C$2:$C$4819,$C3643,$L$2:$L$4819)</f>
        <v>0.35111137667304021</v>
      </c>
    </row>
    <row r="3644" spans="1:17" hidden="1" x14ac:dyDescent="0.3">
      <c r="A3644" t="s">
        <v>11502</v>
      </c>
      <c r="B3644" t="s">
        <v>3416</v>
      </c>
      <c r="C3644" t="s">
        <v>3420</v>
      </c>
      <c r="D3644" t="s">
        <v>3421</v>
      </c>
      <c r="E3644" t="s">
        <v>3422</v>
      </c>
      <c r="F3644" t="s">
        <v>11513</v>
      </c>
      <c r="G3644" s="2">
        <v>25.955300000000001</v>
      </c>
      <c r="H3644" t="s">
        <v>11516</v>
      </c>
      <c r="I3644">
        <v>0.43</v>
      </c>
      <c r="K3644" s="3">
        <f t="shared" si="57"/>
        <v>0.35111137667304021</v>
      </c>
      <c r="L3644" s="4">
        <v>147</v>
      </c>
      <c r="M3644">
        <v>4</v>
      </c>
      <c r="N3644" s="3">
        <v>3.2099999999999997E-2</v>
      </c>
      <c r="O3644" s="3">
        <v>7.3200000000000001E-2</v>
      </c>
      <c r="P3644" s="4">
        <f>$L3644*IF($J3644="",$I3644,VLOOKUP($J3644,margin_ranges!$E$5:$F$10,2,FALSE))</f>
        <v>63.21</v>
      </c>
      <c r="Q3644">
        <f>SUMIF($C$2:$C$4819,$C3644,$P$2:$P8461)/SUMIF($C$2:$C$4819,$C3644,$L$2:$L$4819)</f>
        <v>0.35111137667304021</v>
      </c>
    </row>
    <row r="3645" spans="1:17" hidden="1" x14ac:dyDescent="0.3">
      <c r="A3645" t="s">
        <v>11502</v>
      </c>
      <c r="B3645" t="s">
        <v>8487</v>
      </c>
      <c r="C3645" t="s">
        <v>3420</v>
      </c>
      <c r="D3645" t="s">
        <v>8581</v>
      </c>
      <c r="E3645" t="s">
        <v>8582</v>
      </c>
      <c r="F3645" t="s">
        <v>11513</v>
      </c>
      <c r="G3645" s="2">
        <v>23.553599999999999</v>
      </c>
      <c r="H3645" t="s">
        <v>11512</v>
      </c>
      <c r="I3645">
        <v>0.3</v>
      </c>
      <c r="K3645" s="3">
        <f t="shared" si="57"/>
        <v>0.35111137667304021</v>
      </c>
      <c r="L3645" s="4">
        <v>2220</v>
      </c>
      <c r="M3645">
        <v>55</v>
      </c>
      <c r="N3645" s="3">
        <v>9.2999999999999999E-2</v>
      </c>
      <c r="O3645" s="3">
        <v>8.9200000000000002E-2</v>
      </c>
      <c r="P3645" s="4">
        <f>$L3645*IF($J3645="",$I3645,VLOOKUP($J3645,margin_ranges!$E$5:$F$10,2,FALSE))</f>
        <v>666</v>
      </c>
      <c r="Q3645">
        <f>SUMIF($C$2:$C$4819,$C3645,$P$2:$P8462)/SUMIF($C$2:$C$4819,$C3645,$L$2:$L$4819)</f>
        <v>0.35111137667304021</v>
      </c>
    </row>
    <row r="3646" spans="1:17" hidden="1" x14ac:dyDescent="0.3">
      <c r="A3646" t="s">
        <v>11502</v>
      </c>
      <c r="B3646" t="s">
        <v>8487</v>
      </c>
      <c r="C3646" t="s">
        <v>3420</v>
      </c>
      <c r="D3646" t="s">
        <v>8583</v>
      </c>
      <c r="E3646" t="s">
        <v>8584</v>
      </c>
      <c r="F3646" t="s">
        <v>11513</v>
      </c>
      <c r="G3646" s="2">
        <v>23.553599999999999</v>
      </c>
      <c r="H3646" t="s">
        <v>11512</v>
      </c>
      <c r="I3646">
        <v>0.3</v>
      </c>
      <c r="K3646" s="3">
        <f t="shared" si="57"/>
        <v>0.35111137667304021</v>
      </c>
      <c r="L3646" s="4">
        <v>833</v>
      </c>
      <c r="M3646">
        <v>21</v>
      </c>
      <c r="N3646" s="3">
        <v>7.2900000000000006E-2</v>
      </c>
      <c r="O3646" s="3">
        <v>8.9200000000000002E-2</v>
      </c>
      <c r="P3646" s="4">
        <f>$L3646*IF($J3646="",$I3646,VLOOKUP($J3646,margin_ranges!$E$5:$F$10,2,FALSE))</f>
        <v>249.89999999999998</v>
      </c>
      <c r="Q3646">
        <f>SUMIF($C$2:$C$4819,$C3646,$P$2:$P8463)/SUMIF($C$2:$C$4819,$C3646,$L$2:$L$4819)</f>
        <v>0.35111137667304021</v>
      </c>
    </row>
    <row r="3647" spans="1:17" hidden="1" x14ac:dyDescent="0.3">
      <c r="A3647" t="s">
        <v>11502</v>
      </c>
      <c r="B3647" t="s">
        <v>5872</v>
      </c>
      <c r="C3647" t="s">
        <v>3420</v>
      </c>
      <c r="D3647" t="s">
        <v>5887</v>
      </c>
      <c r="E3647" t="s">
        <v>5888</v>
      </c>
      <c r="F3647" t="s">
        <v>11511</v>
      </c>
      <c r="G3647" s="2">
        <v>18.7075</v>
      </c>
      <c r="H3647" t="s">
        <v>11512</v>
      </c>
      <c r="I3647">
        <v>0.3</v>
      </c>
      <c r="K3647" s="3">
        <f t="shared" si="57"/>
        <v>0.35111137667304021</v>
      </c>
      <c r="L3647" s="4">
        <v>152</v>
      </c>
      <c r="M3647">
        <v>14</v>
      </c>
      <c r="N3647" s="3">
        <v>7.7799999999999994E-2</v>
      </c>
      <c r="O3647" s="3">
        <v>4.41E-2</v>
      </c>
      <c r="P3647" s="4">
        <f>$L3647*IF($J3647="",$I3647,VLOOKUP($J3647,margin_ranges!$E$5:$F$10,2,FALSE))</f>
        <v>45.6</v>
      </c>
      <c r="Q3647">
        <f>SUMIF($C$2:$C$4819,$C3647,$P$2:$P8464)/SUMIF($C$2:$C$4819,$C3647,$L$2:$L$4819)</f>
        <v>0.35111137667304021</v>
      </c>
    </row>
    <row r="3648" spans="1:17" hidden="1" x14ac:dyDescent="0.3">
      <c r="A3648" t="s">
        <v>11502</v>
      </c>
      <c r="B3648" t="s">
        <v>3416</v>
      </c>
      <c r="C3648" t="s">
        <v>3420</v>
      </c>
      <c r="D3648" t="s">
        <v>3423</v>
      </c>
      <c r="E3648" t="s">
        <v>3424</v>
      </c>
      <c r="F3648" t="s">
        <v>11513</v>
      </c>
      <c r="G3648" s="2">
        <v>25.955300000000001</v>
      </c>
      <c r="H3648" t="s">
        <v>11516</v>
      </c>
      <c r="I3648">
        <v>0.43</v>
      </c>
      <c r="K3648" s="3">
        <f t="shared" si="57"/>
        <v>0.35111137667304021</v>
      </c>
      <c r="L3648" s="4">
        <v>3143</v>
      </c>
      <c r="M3648">
        <v>96</v>
      </c>
      <c r="N3648" s="3">
        <v>7.7899999999999997E-2</v>
      </c>
      <c r="O3648" s="3">
        <v>7.3200000000000001E-2</v>
      </c>
      <c r="P3648" s="4">
        <f>$L3648*IF($J3648="",$I3648,VLOOKUP($J3648,margin_ranges!$E$5:$F$10,2,FALSE))</f>
        <v>1351.49</v>
      </c>
      <c r="Q3648">
        <f>SUMIF($C$2:$C$4819,$C3648,$P$2:$P8465)/SUMIF($C$2:$C$4819,$C3648,$L$2:$L$4819)</f>
        <v>0.35111137667304021</v>
      </c>
    </row>
    <row r="3649" spans="1:17" hidden="1" x14ac:dyDescent="0.3">
      <c r="A3649" t="s">
        <v>11502</v>
      </c>
      <c r="B3649" t="s">
        <v>7561</v>
      </c>
      <c r="C3649" s="1" t="s">
        <v>7824</v>
      </c>
      <c r="D3649" t="s">
        <v>7825</v>
      </c>
      <c r="E3649" t="s">
        <v>7826</v>
      </c>
      <c r="F3649" t="s">
        <v>11511</v>
      </c>
      <c r="G3649" s="2">
        <v>26.003</v>
      </c>
      <c r="H3649" t="s">
        <v>11512</v>
      </c>
      <c r="I3649">
        <v>0.3</v>
      </c>
      <c r="K3649" s="3">
        <f t="shared" si="57"/>
        <v>0.3</v>
      </c>
      <c r="L3649" s="4">
        <v>192</v>
      </c>
      <c r="M3649">
        <v>13</v>
      </c>
      <c r="N3649" s="3">
        <v>0.30499999999999999</v>
      </c>
      <c r="O3649" s="3">
        <v>0.1193</v>
      </c>
      <c r="P3649" s="4">
        <f>$L3649*IF($J3649="",$I3649,VLOOKUP($J3649,margin_ranges!$E$5:$F$10,2,FALSE))</f>
        <v>57.599999999999994</v>
      </c>
      <c r="Q3649">
        <f>SUMIF($C$2:$C$4819,$C3649,$P$2:$P8466)/SUMIF($C$2:$C$4819,$C3649,$L$2:$L$4819)</f>
        <v>0.3</v>
      </c>
    </row>
    <row r="3650" spans="1:17" hidden="1" x14ac:dyDescent="0.3">
      <c r="A3650" t="s">
        <v>11502</v>
      </c>
      <c r="B3650" t="s">
        <v>7561</v>
      </c>
      <c r="C3650" t="s">
        <v>7824</v>
      </c>
      <c r="D3650" t="s">
        <v>7827</v>
      </c>
      <c r="E3650" t="s">
        <v>7828</v>
      </c>
      <c r="F3650" t="s">
        <v>11513</v>
      </c>
      <c r="G3650" s="2">
        <v>26.003</v>
      </c>
      <c r="H3650" t="s">
        <v>11512</v>
      </c>
      <c r="I3650">
        <v>0.3</v>
      </c>
      <c r="K3650" s="3">
        <f t="shared" si="57"/>
        <v>0.3</v>
      </c>
      <c r="L3650" s="4">
        <v>598</v>
      </c>
      <c r="M3650">
        <v>39</v>
      </c>
      <c r="N3650" s="3">
        <v>0.1242</v>
      </c>
      <c r="O3650" s="3">
        <v>0.1193</v>
      </c>
      <c r="P3650" s="4">
        <f>$L3650*IF($J3650="",$I3650,VLOOKUP($J3650,margin_ranges!$E$5:$F$10,2,FALSE))</f>
        <v>179.4</v>
      </c>
      <c r="Q3650">
        <f>SUMIF($C$2:$C$4819,$C3650,$P$2:$P8467)/SUMIF($C$2:$C$4819,$C3650,$L$2:$L$4819)</f>
        <v>0.3</v>
      </c>
    </row>
    <row r="3651" spans="1:17" hidden="1" x14ac:dyDescent="0.3">
      <c r="A3651" t="s">
        <v>11502</v>
      </c>
      <c r="B3651" t="s">
        <v>7561</v>
      </c>
      <c r="C3651" t="s">
        <v>7824</v>
      </c>
      <c r="D3651" t="s">
        <v>7829</v>
      </c>
      <c r="E3651" t="s">
        <v>7830</v>
      </c>
      <c r="F3651" t="s">
        <v>11511</v>
      </c>
      <c r="G3651" s="2">
        <v>26.003</v>
      </c>
      <c r="H3651" t="s">
        <v>11512</v>
      </c>
      <c r="I3651">
        <v>0.3</v>
      </c>
      <c r="K3651" s="3">
        <f t="shared" ref="K3651:K3714" si="58">Q3651</f>
        <v>0.3</v>
      </c>
      <c r="L3651" s="4">
        <v>179</v>
      </c>
      <c r="M3651">
        <v>12</v>
      </c>
      <c r="N3651" s="3">
        <v>0.28039999999999998</v>
      </c>
      <c r="O3651" s="3">
        <v>0.1193</v>
      </c>
      <c r="P3651" s="4">
        <f>$L3651*IF($J3651="",$I3651,VLOOKUP($J3651,margin_ranges!$E$5:$F$10,2,FALSE))</f>
        <v>53.699999999999996</v>
      </c>
      <c r="Q3651">
        <f>SUMIF($C$2:$C$4819,$C3651,$P$2:$P8468)/SUMIF($C$2:$C$4819,$C3651,$L$2:$L$4819)</f>
        <v>0.3</v>
      </c>
    </row>
    <row r="3652" spans="1:17" hidden="1" x14ac:dyDescent="0.3">
      <c r="A3652" t="s">
        <v>11502</v>
      </c>
      <c r="B3652" t="s">
        <v>7561</v>
      </c>
      <c r="C3652" t="s">
        <v>7824</v>
      </c>
      <c r="D3652" t="s">
        <v>7831</v>
      </c>
      <c r="E3652" t="s">
        <v>7832</v>
      </c>
      <c r="F3652" t="s">
        <v>11513</v>
      </c>
      <c r="G3652" s="2">
        <v>26.003</v>
      </c>
      <c r="H3652" t="s">
        <v>11512</v>
      </c>
      <c r="I3652">
        <v>0.3</v>
      </c>
      <c r="K3652" s="3">
        <f t="shared" si="58"/>
        <v>0.3</v>
      </c>
      <c r="L3652" s="4">
        <v>175</v>
      </c>
      <c r="M3652">
        <v>12</v>
      </c>
      <c r="N3652" s="3">
        <v>6.4100000000000004E-2</v>
      </c>
      <c r="O3652" s="3">
        <v>0.1193</v>
      </c>
      <c r="P3652" s="4">
        <f>$L3652*IF($J3652="",$I3652,VLOOKUP($J3652,margin_ranges!$E$5:$F$10,2,FALSE))</f>
        <v>52.5</v>
      </c>
      <c r="Q3652">
        <f>SUMIF($C$2:$C$4819,$C3652,$P$2:$P8469)/SUMIF($C$2:$C$4819,$C3652,$L$2:$L$4819)</f>
        <v>0.3</v>
      </c>
    </row>
    <row r="3653" spans="1:17" hidden="1" x14ac:dyDescent="0.3">
      <c r="A3653" t="s">
        <v>11502</v>
      </c>
      <c r="B3653" t="s">
        <v>7561</v>
      </c>
      <c r="C3653" t="s">
        <v>7824</v>
      </c>
      <c r="D3653" t="s">
        <v>7833</v>
      </c>
      <c r="E3653" t="s">
        <v>7834</v>
      </c>
      <c r="F3653" t="s">
        <v>11513</v>
      </c>
      <c r="G3653" s="2">
        <v>26.003</v>
      </c>
      <c r="H3653" t="s">
        <v>11512</v>
      </c>
      <c r="I3653">
        <v>0.3</v>
      </c>
      <c r="K3653" s="3">
        <f t="shared" si="58"/>
        <v>0.3</v>
      </c>
      <c r="L3653" s="4">
        <v>326</v>
      </c>
      <c r="M3653">
        <v>22</v>
      </c>
      <c r="N3653" s="3">
        <v>8.7599999999999997E-2</v>
      </c>
      <c r="O3653" s="3">
        <v>0.1193</v>
      </c>
      <c r="P3653" s="4">
        <f>$L3653*IF($J3653="",$I3653,VLOOKUP($J3653,margin_ranges!$E$5:$F$10,2,FALSE))</f>
        <v>97.8</v>
      </c>
      <c r="Q3653">
        <f>SUMIF($C$2:$C$4819,$C3653,$P$2:$P8470)/SUMIF($C$2:$C$4819,$C3653,$L$2:$L$4819)</f>
        <v>0.3</v>
      </c>
    </row>
    <row r="3654" spans="1:17" hidden="1" x14ac:dyDescent="0.3">
      <c r="A3654" t="s">
        <v>11502</v>
      </c>
      <c r="B3654" t="s">
        <v>7561</v>
      </c>
      <c r="C3654" t="s">
        <v>7824</v>
      </c>
      <c r="D3654" t="s">
        <v>7835</v>
      </c>
      <c r="E3654" t="s">
        <v>7836</v>
      </c>
      <c r="F3654" t="s">
        <v>11511</v>
      </c>
      <c r="G3654" s="2">
        <v>26.003</v>
      </c>
      <c r="H3654" t="s">
        <v>11512</v>
      </c>
      <c r="I3654">
        <v>0.3</v>
      </c>
      <c r="K3654" s="3">
        <f t="shared" si="58"/>
        <v>0.3</v>
      </c>
      <c r="L3654" s="4">
        <v>48</v>
      </c>
      <c r="M3654">
        <v>3</v>
      </c>
      <c r="N3654" s="3">
        <v>0.21229999999999999</v>
      </c>
      <c r="O3654" s="3">
        <v>0.1193</v>
      </c>
      <c r="P3654" s="4">
        <f>$L3654*IF($J3654="",$I3654,VLOOKUP($J3654,margin_ranges!$E$5:$F$10,2,FALSE))</f>
        <v>14.399999999999999</v>
      </c>
      <c r="Q3654">
        <f>SUMIF($C$2:$C$4819,$C3654,$P$2:$P8471)/SUMIF($C$2:$C$4819,$C3654,$L$2:$L$4819)</f>
        <v>0.3</v>
      </c>
    </row>
    <row r="3655" spans="1:17" hidden="1" x14ac:dyDescent="0.3">
      <c r="A3655" t="s">
        <v>11502</v>
      </c>
      <c r="B3655" t="s">
        <v>3233</v>
      </c>
      <c r="C3655" t="s">
        <v>3278</v>
      </c>
      <c r="D3655" t="s">
        <v>3279</v>
      </c>
      <c r="E3655" t="s">
        <v>3280</v>
      </c>
      <c r="F3655" t="s">
        <v>11511</v>
      </c>
      <c r="G3655" s="2">
        <v>35.100299999999997</v>
      </c>
      <c r="H3655" t="s">
        <v>11512</v>
      </c>
      <c r="I3655">
        <v>0.3</v>
      </c>
      <c r="K3655" s="3">
        <f t="shared" si="58"/>
        <v>0.3</v>
      </c>
      <c r="L3655" s="4">
        <v>45</v>
      </c>
      <c r="M3655">
        <v>3</v>
      </c>
      <c r="N3655" s="3">
        <v>0.1419</v>
      </c>
      <c r="O3655" s="3">
        <v>5.6300000000000003E-2</v>
      </c>
      <c r="P3655" s="4">
        <f>$L3655*IF($J3655="",$I3655,VLOOKUP($J3655,margin_ranges!$E$5:$F$10,2,FALSE))</f>
        <v>13.5</v>
      </c>
      <c r="Q3655">
        <f>SUMIF($C$2:$C$4819,$C3655,$P$2:$P8472)/SUMIF($C$2:$C$4819,$C3655,$L$2:$L$4819)</f>
        <v>0.3</v>
      </c>
    </row>
    <row r="3656" spans="1:17" hidden="1" x14ac:dyDescent="0.3">
      <c r="A3656" t="s">
        <v>11502</v>
      </c>
      <c r="B3656" t="s">
        <v>3233</v>
      </c>
      <c r="C3656" t="s">
        <v>3278</v>
      </c>
      <c r="D3656" t="s">
        <v>3281</v>
      </c>
      <c r="E3656" t="s">
        <v>3282</v>
      </c>
      <c r="F3656" t="s">
        <v>11513</v>
      </c>
      <c r="G3656" s="2">
        <v>35.100299999999997</v>
      </c>
      <c r="H3656" t="s">
        <v>11512</v>
      </c>
      <c r="I3656">
        <v>0.3</v>
      </c>
      <c r="K3656" s="3">
        <f t="shared" si="58"/>
        <v>0.3</v>
      </c>
      <c r="L3656" s="4">
        <v>412</v>
      </c>
      <c r="M3656">
        <v>27</v>
      </c>
      <c r="N3656" s="3">
        <v>7.5800000000000006E-2</v>
      </c>
      <c r="O3656" s="3">
        <v>5.6300000000000003E-2</v>
      </c>
      <c r="P3656" s="4">
        <f>$L3656*IF($J3656="",$I3656,VLOOKUP($J3656,margin_ranges!$E$5:$F$10,2,FALSE))</f>
        <v>123.6</v>
      </c>
      <c r="Q3656">
        <f>SUMIF($C$2:$C$4819,$C3656,$P$2:$P8473)/SUMIF($C$2:$C$4819,$C3656,$L$2:$L$4819)</f>
        <v>0.3</v>
      </c>
    </row>
    <row r="3657" spans="1:17" hidden="1" x14ac:dyDescent="0.3">
      <c r="A3657" t="s">
        <v>11502</v>
      </c>
      <c r="B3657" t="s">
        <v>3233</v>
      </c>
      <c r="C3657" t="s">
        <v>3278</v>
      </c>
      <c r="D3657" t="s">
        <v>3283</v>
      </c>
      <c r="E3657" t="s">
        <v>3284</v>
      </c>
      <c r="F3657" t="s">
        <v>11513</v>
      </c>
      <c r="G3657" s="2">
        <v>35.100299999999997</v>
      </c>
      <c r="H3657" t="s">
        <v>11512</v>
      </c>
      <c r="I3657">
        <v>0.3</v>
      </c>
      <c r="K3657" s="3">
        <f t="shared" si="58"/>
        <v>0.3</v>
      </c>
      <c r="L3657" s="4">
        <v>311</v>
      </c>
      <c r="M3657">
        <v>20</v>
      </c>
      <c r="N3657" s="3">
        <v>4.3400000000000001E-2</v>
      </c>
      <c r="O3657" s="3">
        <v>5.6300000000000003E-2</v>
      </c>
      <c r="P3657" s="4">
        <f>$L3657*IF($J3657="",$I3657,VLOOKUP($J3657,margin_ranges!$E$5:$F$10,2,FALSE))</f>
        <v>93.3</v>
      </c>
      <c r="Q3657">
        <f>SUMIF($C$2:$C$4819,$C3657,$P$2:$P8474)/SUMIF($C$2:$C$4819,$C3657,$L$2:$L$4819)</f>
        <v>0.3</v>
      </c>
    </row>
    <row r="3658" spans="1:17" hidden="1" x14ac:dyDescent="0.3">
      <c r="A3658" t="s">
        <v>11502</v>
      </c>
      <c r="B3658" t="s">
        <v>3233</v>
      </c>
      <c r="C3658" t="s">
        <v>3278</v>
      </c>
      <c r="D3658" t="s">
        <v>3285</v>
      </c>
      <c r="E3658" t="s">
        <v>3286</v>
      </c>
      <c r="F3658" t="s">
        <v>11513</v>
      </c>
      <c r="G3658" s="2">
        <v>35.100299999999997</v>
      </c>
      <c r="H3658" t="s">
        <v>11512</v>
      </c>
      <c r="I3658">
        <v>0.3</v>
      </c>
      <c r="K3658" s="3">
        <f t="shared" si="58"/>
        <v>0.3</v>
      </c>
      <c r="L3658" s="4">
        <v>418</v>
      </c>
      <c r="M3658">
        <v>27</v>
      </c>
      <c r="N3658" s="3">
        <v>5.9700000000000003E-2</v>
      </c>
      <c r="O3658" s="3">
        <v>5.6300000000000003E-2</v>
      </c>
      <c r="P3658" s="4">
        <f>$L3658*IF($J3658="",$I3658,VLOOKUP($J3658,margin_ranges!$E$5:$F$10,2,FALSE))</f>
        <v>125.39999999999999</v>
      </c>
      <c r="Q3658">
        <f>SUMIF($C$2:$C$4819,$C3658,$P$2:$P8475)/SUMIF($C$2:$C$4819,$C3658,$L$2:$L$4819)</f>
        <v>0.3</v>
      </c>
    </row>
    <row r="3659" spans="1:17" hidden="1" x14ac:dyDescent="0.3">
      <c r="A3659" t="s">
        <v>11502</v>
      </c>
      <c r="B3659" t="s">
        <v>3233</v>
      </c>
      <c r="C3659" t="s">
        <v>3278</v>
      </c>
      <c r="D3659" t="s">
        <v>3287</v>
      </c>
      <c r="E3659" t="s">
        <v>3288</v>
      </c>
      <c r="F3659" t="s">
        <v>11513</v>
      </c>
      <c r="G3659" s="2">
        <v>35.100299999999997</v>
      </c>
      <c r="H3659" t="s">
        <v>11512</v>
      </c>
      <c r="I3659">
        <v>0.3</v>
      </c>
      <c r="K3659" s="3">
        <f t="shared" si="58"/>
        <v>0.3</v>
      </c>
      <c r="L3659" s="4">
        <v>346</v>
      </c>
      <c r="M3659">
        <v>23</v>
      </c>
      <c r="N3659" s="3">
        <v>4.3799999999999999E-2</v>
      </c>
      <c r="O3659" s="3">
        <v>5.6300000000000003E-2</v>
      </c>
      <c r="P3659" s="4">
        <f>$L3659*IF($J3659="",$I3659,VLOOKUP($J3659,margin_ranges!$E$5:$F$10,2,FALSE))</f>
        <v>103.8</v>
      </c>
      <c r="Q3659">
        <f>SUMIF($C$2:$C$4819,$C3659,$P$2:$P8476)/SUMIF($C$2:$C$4819,$C3659,$L$2:$L$4819)</f>
        <v>0.3</v>
      </c>
    </row>
    <row r="3660" spans="1:17" hidden="1" x14ac:dyDescent="0.3">
      <c r="A3660" t="s">
        <v>11502</v>
      </c>
      <c r="B3660" t="s">
        <v>9852</v>
      </c>
      <c r="C3660" t="s">
        <v>4717</v>
      </c>
      <c r="D3660" t="s">
        <v>9862</v>
      </c>
      <c r="E3660" t="s">
        <v>9863</v>
      </c>
      <c r="F3660" t="s">
        <v>11511</v>
      </c>
      <c r="G3660" s="2">
        <v>38.394100000000002</v>
      </c>
      <c r="H3660" t="s">
        <v>11512</v>
      </c>
      <c r="I3660">
        <v>0.3</v>
      </c>
      <c r="K3660" s="3">
        <f t="shared" si="58"/>
        <v>0.42212093925330746</v>
      </c>
      <c r="L3660" s="4">
        <v>160</v>
      </c>
      <c r="M3660">
        <v>1</v>
      </c>
      <c r="N3660" s="3">
        <v>0.49619999999999997</v>
      </c>
      <c r="O3660" s="3">
        <v>0.67310000000000003</v>
      </c>
      <c r="P3660" s="4">
        <f>$L3660*IF($J3660="",$I3660,VLOOKUP($J3660,margin_ranges!$E$5:$F$10,2,FALSE))</f>
        <v>48</v>
      </c>
      <c r="Q3660">
        <f>SUMIF($C$2:$C$4819,$C3660,$P$2:$P8477)/SUMIF($C$2:$C$4819,$C3660,$L$2:$L$4819)</f>
        <v>0.42212093925330746</v>
      </c>
    </row>
    <row r="3661" spans="1:17" x14ac:dyDescent="0.3">
      <c r="A3661" t="s">
        <v>11502</v>
      </c>
      <c r="B3661" t="s">
        <v>4581</v>
      </c>
      <c r="C3661" t="s">
        <v>4717</v>
      </c>
      <c r="D3661" t="s">
        <v>4718</v>
      </c>
      <c r="E3661" t="s">
        <v>4719</v>
      </c>
      <c r="F3661" t="s">
        <v>11511</v>
      </c>
      <c r="G3661" s="2">
        <v>30</v>
      </c>
      <c r="H3661" t="s">
        <v>11512</v>
      </c>
      <c r="I3661">
        <v>0.3</v>
      </c>
      <c r="J3661" t="s">
        <v>11514</v>
      </c>
      <c r="K3661" s="3">
        <f t="shared" si="58"/>
        <v>0.42212093925330746</v>
      </c>
      <c r="L3661" s="4">
        <v>53</v>
      </c>
      <c r="M3661">
        <v>100</v>
      </c>
      <c r="N3661" s="3">
        <v>0.35460000000000003</v>
      </c>
      <c r="O3661" s="3">
        <v>0.35460000000000003</v>
      </c>
      <c r="P3661" s="4">
        <f>$L3661*IF($J3661="",$I3661,VLOOKUP($J3661,margin_ranges!$E$5:$F$10,2,FALSE))</f>
        <v>22.79</v>
      </c>
      <c r="Q3661">
        <f>SUMIF($C$2:$C$4819,$C3661,$P$2:$P8478)/SUMIF($C$2:$C$4819,$C3661,$L$2:$L$4819)</f>
        <v>0.42212093925330746</v>
      </c>
    </row>
    <row r="3662" spans="1:17" x14ac:dyDescent="0.3">
      <c r="A3662" t="s">
        <v>11502</v>
      </c>
      <c r="B3662" t="s">
        <v>9852</v>
      </c>
      <c r="C3662" t="s">
        <v>4717</v>
      </c>
      <c r="D3662" s="1" t="s">
        <v>9864</v>
      </c>
      <c r="E3662" t="s">
        <v>9865</v>
      </c>
      <c r="F3662" t="s">
        <v>11513</v>
      </c>
      <c r="G3662" s="2">
        <v>38.394100000000002</v>
      </c>
      <c r="H3662" t="s">
        <v>11516</v>
      </c>
      <c r="I3662">
        <v>0.43</v>
      </c>
      <c r="J3662" t="s">
        <v>11514</v>
      </c>
      <c r="K3662" s="3">
        <f t="shared" si="58"/>
        <v>0.42212093925330746</v>
      </c>
      <c r="L3662" s="4">
        <v>2122</v>
      </c>
      <c r="M3662">
        <v>15</v>
      </c>
      <c r="N3662" s="3">
        <v>0.44119999999999998</v>
      </c>
      <c r="O3662" s="3">
        <v>0.67310000000000003</v>
      </c>
      <c r="P3662" s="4">
        <f>$L3662*IF($J3662="",$I3662,VLOOKUP($J3662,margin_ranges!$E$5:$F$10,2,FALSE))</f>
        <v>912.46</v>
      </c>
      <c r="Q3662">
        <f>SUMIF($C$2:$C$4819,$C3662,$P$2:$P8479)/SUMIF($C$2:$C$4819,$C3662,$L$2:$L$4819)</f>
        <v>0.42212093925330746</v>
      </c>
    </row>
    <row r="3663" spans="1:17" hidden="1" x14ac:dyDescent="0.3">
      <c r="A3663" t="s">
        <v>11502</v>
      </c>
      <c r="B3663" t="s">
        <v>9852</v>
      </c>
      <c r="C3663" t="s">
        <v>4717</v>
      </c>
      <c r="D3663" t="s">
        <v>9866</v>
      </c>
      <c r="E3663" t="s">
        <v>9867</v>
      </c>
      <c r="F3663" t="s">
        <v>11511</v>
      </c>
      <c r="G3663" s="2">
        <v>38.394100000000002</v>
      </c>
      <c r="H3663" t="s">
        <v>11512</v>
      </c>
      <c r="I3663">
        <v>0.3</v>
      </c>
      <c r="K3663" s="3">
        <f t="shared" si="58"/>
        <v>0.42212093925330746</v>
      </c>
      <c r="L3663" s="4">
        <v>9</v>
      </c>
      <c r="M3663">
        <v>0</v>
      </c>
      <c r="N3663" s="3">
        <v>0.2117</v>
      </c>
      <c r="O3663" s="3">
        <v>0.67310000000000003</v>
      </c>
      <c r="P3663" s="4">
        <f>$L3663*IF($J3663="",$I3663,VLOOKUP($J3663,margin_ranges!$E$5:$F$10,2,FALSE))</f>
        <v>2.6999999999999997</v>
      </c>
      <c r="Q3663">
        <f>SUMIF($C$2:$C$4819,$C3663,$P$2:$P8480)/SUMIF($C$2:$C$4819,$C3663,$L$2:$L$4819)</f>
        <v>0.42212093925330746</v>
      </c>
    </row>
    <row r="3664" spans="1:17" hidden="1" x14ac:dyDescent="0.3">
      <c r="A3664" t="s">
        <v>11502</v>
      </c>
      <c r="B3664" t="s">
        <v>9852</v>
      </c>
      <c r="C3664" t="s">
        <v>4717</v>
      </c>
      <c r="D3664" s="1" t="s">
        <v>9868</v>
      </c>
      <c r="E3664" t="s">
        <v>9869</v>
      </c>
      <c r="F3664" t="s">
        <v>11511</v>
      </c>
      <c r="G3664" s="2">
        <v>38.394100000000002</v>
      </c>
      <c r="H3664" t="s">
        <v>11512</v>
      </c>
      <c r="I3664">
        <v>0.3</v>
      </c>
      <c r="K3664" s="3">
        <f t="shared" si="58"/>
        <v>0.42212093925330746</v>
      </c>
      <c r="L3664" s="4">
        <v>52</v>
      </c>
      <c r="M3664">
        <v>0</v>
      </c>
      <c r="N3664" s="3">
        <v>0.69599999999999995</v>
      </c>
      <c r="O3664" s="3">
        <v>0.67310000000000003</v>
      </c>
      <c r="P3664" s="4">
        <f>$L3664*IF($J3664="",$I3664,VLOOKUP($J3664,margin_ranges!$E$5:$F$10,2,FALSE))</f>
        <v>15.6</v>
      </c>
      <c r="Q3664">
        <f>SUMIF($C$2:$C$4819,$C3664,$P$2:$P8481)/SUMIF($C$2:$C$4819,$C3664,$L$2:$L$4819)</f>
        <v>0.42212093925330746</v>
      </c>
    </row>
    <row r="3665" spans="1:17" hidden="1" x14ac:dyDescent="0.3">
      <c r="A3665" t="s">
        <v>11502</v>
      </c>
      <c r="B3665" t="s">
        <v>9852</v>
      </c>
      <c r="C3665" t="s">
        <v>4717</v>
      </c>
      <c r="D3665" t="s">
        <v>9870</v>
      </c>
      <c r="E3665" t="s">
        <v>9871</v>
      </c>
      <c r="F3665" t="s">
        <v>11511</v>
      </c>
      <c r="G3665" s="2">
        <v>38.394100000000002</v>
      </c>
      <c r="H3665" t="s">
        <v>11512</v>
      </c>
      <c r="I3665">
        <v>0.3</v>
      </c>
      <c r="K3665" s="3">
        <f t="shared" si="58"/>
        <v>0.42212093925330746</v>
      </c>
      <c r="L3665" s="4">
        <v>14</v>
      </c>
      <c r="M3665">
        <v>0</v>
      </c>
      <c r="N3665" s="3">
        <v>0.42030000000000001</v>
      </c>
      <c r="O3665" s="3">
        <v>0.67310000000000003</v>
      </c>
      <c r="P3665" s="4">
        <f>$L3665*IF($J3665="",$I3665,VLOOKUP($J3665,margin_ranges!$E$5:$F$10,2,FALSE))</f>
        <v>4.2</v>
      </c>
      <c r="Q3665">
        <f>SUMIF($C$2:$C$4819,$C3665,$P$2:$P8482)/SUMIF($C$2:$C$4819,$C3665,$L$2:$L$4819)</f>
        <v>0.42212093925330746</v>
      </c>
    </row>
    <row r="3666" spans="1:17" hidden="1" x14ac:dyDescent="0.3">
      <c r="A3666" t="s">
        <v>11502</v>
      </c>
      <c r="B3666" t="s">
        <v>9852</v>
      </c>
      <c r="C3666" t="s">
        <v>4717</v>
      </c>
      <c r="D3666" t="s">
        <v>9872</v>
      </c>
      <c r="E3666" t="s">
        <v>9873</v>
      </c>
      <c r="F3666" t="s">
        <v>11511</v>
      </c>
      <c r="G3666" s="2">
        <v>38.394100000000002</v>
      </c>
      <c r="H3666" t="s">
        <v>11512</v>
      </c>
      <c r="I3666">
        <v>0.3</v>
      </c>
      <c r="K3666" s="3">
        <f t="shared" si="58"/>
        <v>0.42212093925330746</v>
      </c>
      <c r="L3666" s="4">
        <v>10</v>
      </c>
      <c r="M3666">
        <v>0</v>
      </c>
      <c r="N3666" s="3">
        <v>0.49780000000000002</v>
      </c>
      <c r="O3666" s="3">
        <v>0.67310000000000003</v>
      </c>
      <c r="P3666" s="4">
        <f>$L3666*IF($J3666="",$I3666,VLOOKUP($J3666,margin_ranges!$E$5:$F$10,2,FALSE))</f>
        <v>3</v>
      </c>
      <c r="Q3666">
        <f>SUMIF($C$2:$C$4819,$C3666,$P$2:$P8483)/SUMIF($C$2:$C$4819,$C3666,$L$2:$L$4819)</f>
        <v>0.42212093925330746</v>
      </c>
    </row>
    <row r="3667" spans="1:17" x14ac:dyDescent="0.3">
      <c r="A3667" t="s">
        <v>11502</v>
      </c>
      <c r="B3667" t="s">
        <v>9852</v>
      </c>
      <c r="C3667" t="s">
        <v>4717</v>
      </c>
      <c r="D3667" t="s">
        <v>9874</v>
      </c>
      <c r="E3667" t="s">
        <v>9875</v>
      </c>
      <c r="F3667" t="s">
        <v>11513</v>
      </c>
      <c r="G3667" s="2">
        <v>38.394100000000002</v>
      </c>
      <c r="H3667" t="s">
        <v>11512</v>
      </c>
      <c r="I3667">
        <v>0.3</v>
      </c>
      <c r="J3667" t="s">
        <v>11514</v>
      </c>
      <c r="K3667" s="3">
        <f t="shared" si="58"/>
        <v>0.42212093925330746</v>
      </c>
      <c r="L3667" s="4">
        <v>11387</v>
      </c>
      <c r="M3667">
        <v>79</v>
      </c>
      <c r="N3667" s="3">
        <v>0.71840000000000004</v>
      </c>
      <c r="O3667" s="3">
        <v>0.67310000000000003</v>
      </c>
      <c r="P3667" s="4">
        <f>$L3667*IF($J3667="",$I3667,VLOOKUP($J3667,margin_ranges!$E$5:$F$10,2,FALSE))</f>
        <v>4896.41</v>
      </c>
      <c r="Q3667">
        <f>SUMIF($C$2:$C$4819,$C3667,$P$2:$P8484)/SUMIF($C$2:$C$4819,$C3667,$L$2:$L$4819)</f>
        <v>0.42212093925330746</v>
      </c>
    </row>
    <row r="3668" spans="1:17" hidden="1" x14ac:dyDescent="0.3">
      <c r="A3668" t="s">
        <v>11502</v>
      </c>
      <c r="B3668" t="s">
        <v>9852</v>
      </c>
      <c r="C3668" t="s">
        <v>4717</v>
      </c>
      <c r="D3668" t="s">
        <v>9876</v>
      </c>
      <c r="E3668" t="s">
        <v>9877</v>
      </c>
      <c r="F3668" t="s">
        <v>11511</v>
      </c>
      <c r="G3668" s="2">
        <v>38.394100000000002</v>
      </c>
      <c r="H3668" t="s">
        <v>11512</v>
      </c>
      <c r="I3668">
        <v>0.3</v>
      </c>
      <c r="K3668" s="3">
        <f t="shared" si="58"/>
        <v>0.42212093925330746</v>
      </c>
      <c r="L3668" s="4">
        <v>630</v>
      </c>
      <c r="M3668">
        <v>4</v>
      </c>
      <c r="N3668" s="3">
        <v>0.45879999999999999</v>
      </c>
      <c r="O3668" s="3">
        <v>0.67310000000000003</v>
      </c>
      <c r="P3668" s="4">
        <f>$L3668*IF($J3668="",$I3668,VLOOKUP($J3668,margin_ranges!$E$5:$F$10,2,FALSE))</f>
        <v>189</v>
      </c>
      <c r="Q3668">
        <f>SUMIF($C$2:$C$4819,$C3668,$P$2:$P8485)/SUMIF($C$2:$C$4819,$C3668,$L$2:$L$4819)</f>
        <v>0.42212093925330746</v>
      </c>
    </row>
    <row r="3669" spans="1:17" hidden="1" x14ac:dyDescent="0.3">
      <c r="A3669" t="s">
        <v>11502</v>
      </c>
      <c r="B3669" t="s">
        <v>8256</v>
      </c>
      <c r="C3669" t="s">
        <v>8457</v>
      </c>
      <c r="D3669" t="s">
        <v>8458</v>
      </c>
      <c r="E3669" t="s">
        <v>8459</v>
      </c>
      <c r="F3669" t="s">
        <v>11513</v>
      </c>
      <c r="G3669" s="2">
        <v>26.892199999999999</v>
      </c>
      <c r="H3669" t="s">
        <v>11512</v>
      </c>
      <c r="I3669">
        <v>0.3</v>
      </c>
      <c r="K3669" s="3">
        <f t="shared" si="58"/>
        <v>0.3</v>
      </c>
      <c r="L3669" s="4">
        <v>341</v>
      </c>
      <c r="M3669">
        <v>95</v>
      </c>
      <c r="N3669" s="3">
        <v>0.28639999999999999</v>
      </c>
      <c r="O3669" s="3">
        <v>0.2397</v>
      </c>
      <c r="P3669" s="4">
        <f>$L3669*IF($J3669="",$I3669,VLOOKUP($J3669,margin_ranges!$E$5:$F$10,2,FALSE))</f>
        <v>102.3</v>
      </c>
      <c r="Q3669">
        <f>SUMIF($C$2:$C$4819,$C3669,$P$2:$P8486)/SUMIF($C$2:$C$4819,$C3669,$L$2:$L$4819)</f>
        <v>0.3</v>
      </c>
    </row>
    <row r="3670" spans="1:17" hidden="1" x14ac:dyDescent="0.3">
      <c r="A3670" t="s">
        <v>11502</v>
      </c>
      <c r="B3670" t="s">
        <v>8256</v>
      </c>
      <c r="C3670" t="s">
        <v>8457</v>
      </c>
      <c r="D3670" t="s">
        <v>8460</v>
      </c>
      <c r="E3670" t="s">
        <v>8461</v>
      </c>
      <c r="F3670" t="s">
        <v>11511</v>
      </c>
      <c r="G3670" s="2">
        <v>26.892199999999999</v>
      </c>
      <c r="H3670" t="s">
        <v>11515</v>
      </c>
      <c r="I3670">
        <v>0.3</v>
      </c>
      <c r="K3670" s="3">
        <f t="shared" si="58"/>
        <v>0.3</v>
      </c>
      <c r="L3670" s="4">
        <v>19</v>
      </c>
      <c r="M3670">
        <v>5</v>
      </c>
      <c r="N3670" s="3">
        <v>5.6300000000000003E-2</v>
      </c>
      <c r="O3670" s="3">
        <v>0.2397</v>
      </c>
      <c r="P3670" s="4">
        <f>$L3670*IF($J3670="",$I3670,VLOOKUP($J3670,margin_ranges!$E$5:$F$10,2,FALSE))</f>
        <v>5.7</v>
      </c>
      <c r="Q3670">
        <f>SUMIF($C$2:$C$4819,$C3670,$P$2:$P8487)/SUMIF($C$2:$C$4819,$C3670,$L$2:$L$4819)</f>
        <v>0.3</v>
      </c>
    </row>
    <row r="3671" spans="1:17" hidden="1" x14ac:dyDescent="0.3">
      <c r="A3671" t="s">
        <v>11502</v>
      </c>
      <c r="B3671" t="s">
        <v>9581</v>
      </c>
      <c r="C3671" t="s">
        <v>9651</v>
      </c>
      <c r="D3671" t="s">
        <v>9652</v>
      </c>
      <c r="E3671" t="s">
        <v>9653</v>
      </c>
      <c r="F3671" t="s">
        <v>11511</v>
      </c>
      <c r="G3671" s="2">
        <v>27.997499999999999</v>
      </c>
      <c r="H3671" t="s">
        <v>11512</v>
      </c>
      <c r="I3671">
        <v>0.3</v>
      </c>
      <c r="K3671" s="3">
        <f t="shared" si="58"/>
        <v>0.30000000000000004</v>
      </c>
      <c r="L3671" s="4">
        <v>8</v>
      </c>
      <c r="M3671">
        <v>22</v>
      </c>
      <c r="N3671" s="3">
        <v>2.81E-2</v>
      </c>
      <c r="O3671" s="3">
        <v>6.9000000000000006E-2</v>
      </c>
      <c r="P3671" s="4">
        <f>$L3671*IF($J3671="",$I3671,VLOOKUP($J3671,margin_ranges!$E$5:$F$10,2,FALSE))</f>
        <v>2.4</v>
      </c>
      <c r="Q3671">
        <f>SUMIF($C$2:$C$4819,$C3671,$P$2:$P8488)/SUMIF($C$2:$C$4819,$C3671,$L$2:$L$4819)</f>
        <v>0.30000000000000004</v>
      </c>
    </row>
    <row r="3672" spans="1:17" hidden="1" x14ac:dyDescent="0.3">
      <c r="A3672" t="s">
        <v>11502</v>
      </c>
      <c r="B3672" t="s">
        <v>9581</v>
      </c>
      <c r="C3672" t="s">
        <v>9651</v>
      </c>
      <c r="D3672" t="s">
        <v>9654</v>
      </c>
      <c r="E3672" t="s">
        <v>9655</v>
      </c>
      <c r="F3672" t="s">
        <v>11511</v>
      </c>
      <c r="G3672" s="2">
        <v>27.997499999999999</v>
      </c>
      <c r="H3672" t="s">
        <v>11512</v>
      </c>
      <c r="I3672">
        <v>0.3</v>
      </c>
      <c r="K3672" s="3">
        <f t="shared" si="58"/>
        <v>0.30000000000000004</v>
      </c>
      <c r="L3672" s="4">
        <v>28</v>
      </c>
      <c r="M3672">
        <v>75</v>
      </c>
      <c r="N3672" s="3">
        <v>0.1119</v>
      </c>
      <c r="O3672" s="3">
        <v>6.9000000000000006E-2</v>
      </c>
      <c r="P3672" s="4">
        <f>$L3672*IF($J3672="",$I3672,VLOOKUP($J3672,margin_ranges!$E$5:$F$10,2,FALSE))</f>
        <v>8.4</v>
      </c>
      <c r="Q3672">
        <f>SUMIF($C$2:$C$4819,$C3672,$P$2:$P8489)/SUMIF($C$2:$C$4819,$C3672,$L$2:$L$4819)</f>
        <v>0.30000000000000004</v>
      </c>
    </row>
    <row r="3673" spans="1:17" hidden="1" x14ac:dyDescent="0.3">
      <c r="A3673" t="s">
        <v>11502</v>
      </c>
      <c r="B3673" t="s">
        <v>7561</v>
      </c>
      <c r="C3673" t="s">
        <v>7837</v>
      </c>
      <c r="D3673" t="s">
        <v>7838</v>
      </c>
      <c r="E3673" t="s">
        <v>7839</v>
      </c>
      <c r="F3673" t="s">
        <v>11511</v>
      </c>
      <c r="G3673" s="2">
        <v>26</v>
      </c>
      <c r="H3673" t="s">
        <v>11515</v>
      </c>
      <c r="I3673">
        <v>0.3</v>
      </c>
      <c r="K3673" s="3">
        <f t="shared" si="58"/>
        <v>0.3</v>
      </c>
      <c r="L3673" s="4">
        <v>20</v>
      </c>
      <c r="M3673">
        <v>100</v>
      </c>
      <c r="N3673" s="3">
        <v>0.12570000000000001</v>
      </c>
      <c r="O3673" s="3">
        <v>0.12559999999999999</v>
      </c>
      <c r="P3673" s="4">
        <f>$L3673*IF($J3673="",$I3673,VLOOKUP($J3673,margin_ranges!$E$5:$F$10,2,FALSE))</f>
        <v>6</v>
      </c>
      <c r="Q3673">
        <f>SUMIF($C$2:$C$4819,$C3673,$P$2:$P8490)/SUMIF($C$2:$C$4819,$C3673,$L$2:$L$4819)</f>
        <v>0.3</v>
      </c>
    </row>
    <row r="3674" spans="1:17" hidden="1" x14ac:dyDescent="0.3">
      <c r="A3674" t="s">
        <v>11502</v>
      </c>
      <c r="B3674" t="s">
        <v>6561</v>
      </c>
      <c r="C3674" t="s">
        <v>6584</v>
      </c>
      <c r="D3674" s="1" t="s">
        <v>6585</v>
      </c>
      <c r="E3674" t="s">
        <v>6586</v>
      </c>
      <c r="F3674" t="s">
        <v>11511</v>
      </c>
      <c r="G3674" s="2">
        <v>28.161799999999999</v>
      </c>
      <c r="H3674" t="s">
        <v>11515</v>
      </c>
      <c r="I3674">
        <v>0.3</v>
      </c>
      <c r="K3674" s="3">
        <f t="shared" si="58"/>
        <v>0.3</v>
      </c>
      <c r="L3674" s="4">
        <v>11</v>
      </c>
      <c r="M3674">
        <v>12</v>
      </c>
      <c r="N3674" s="3">
        <v>0.41739999999999999</v>
      </c>
      <c r="O3674" s="3">
        <v>0.34439999999999998</v>
      </c>
      <c r="P3674" s="4">
        <f>$L3674*IF($J3674="",$I3674,VLOOKUP($J3674,margin_ranges!$E$5:$F$10,2,FALSE))</f>
        <v>3.3</v>
      </c>
      <c r="Q3674">
        <f>SUMIF($C$2:$C$4819,$C3674,$P$2:$P8491)/SUMIF($C$2:$C$4819,$C3674,$L$2:$L$4819)</f>
        <v>0.3</v>
      </c>
    </row>
    <row r="3675" spans="1:17" hidden="1" x14ac:dyDescent="0.3">
      <c r="A3675" t="s">
        <v>11502</v>
      </c>
      <c r="B3675" t="s">
        <v>6561</v>
      </c>
      <c r="C3675" s="1" t="s">
        <v>6584</v>
      </c>
      <c r="D3675" t="s">
        <v>6587</v>
      </c>
      <c r="E3675" t="s">
        <v>6588</v>
      </c>
      <c r="F3675" t="s">
        <v>11511</v>
      </c>
      <c r="G3675" s="2">
        <v>28.161799999999999</v>
      </c>
      <c r="H3675" t="s">
        <v>11515</v>
      </c>
      <c r="I3675">
        <v>0.3</v>
      </c>
      <c r="K3675" s="3">
        <f t="shared" si="58"/>
        <v>0.3</v>
      </c>
      <c r="L3675" s="4">
        <v>82</v>
      </c>
      <c r="M3675">
        <v>86</v>
      </c>
      <c r="N3675" s="3">
        <v>0.36449999999999999</v>
      </c>
      <c r="O3675" s="3">
        <v>0.34439999999999998</v>
      </c>
      <c r="P3675" s="4">
        <f>$L3675*IF($J3675="",$I3675,VLOOKUP($J3675,margin_ranges!$E$5:$F$10,2,FALSE))</f>
        <v>24.599999999999998</v>
      </c>
      <c r="Q3675">
        <f>SUMIF($C$2:$C$4819,$C3675,$P$2:$P8492)/SUMIF($C$2:$C$4819,$C3675,$L$2:$L$4819)</f>
        <v>0.3</v>
      </c>
    </row>
    <row r="3676" spans="1:17" hidden="1" x14ac:dyDescent="0.3">
      <c r="A3676" t="s">
        <v>11502</v>
      </c>
      <c r="B3676" t="s">
        <v>6319</v>
      </c>
      <c r="C3676" t="s">
        <v>6320</v>
      </c>
      <c r="D3676" t="s">
        <v>6321</v>
      </c>
      <c r="E3676" t="s">
        <v>6322</v>
      </c>
      <c r="F3676" t="s">
        <v>11511</v>
      </c>
      <c r="G3676" s="2">
        <v>21.747900000000001</v>
      </c>
      <c r="H3676" t="s">
        <v>11512</v>
      </c>
      <c r="I3676">
        <v>0.3</v>
      </c>
      <c r="K3676" s="3">
        <f t="shared" si="58"/>
        <v>0.29999999999999993</v>
      </c>
      <c r="L3676" s="4">
        <v>499</v>
      </c>
      <c r="M3676">
        <v>26</v>
      </c>
      <c r="N3676" s="3">
        <v>0.29630000000000001</v>
      </c>
      <c r="O3676" s="3">
        <v>0.28999999999999998</v>
      </c>
      <c r="P3676" s="4">
        <f>$L3676*IF($J3676="",$I3676,VLOOKUP($J3676,margin_ranges!$E$5:$F$10,2,FALSE))</f>
        <v>149.69999999999999</v>
      </c>
      <c r="Q3676">
        <f>SUMIF($C$2:$C$4819,$C3676,$P$2:$P8493)/SUMIF($C$2:$C$4819,$C3676,$L$2:$L$4819)</f>
        <v>0.29999999999999993</v>
      </c>
    </row>
    <row r="3677" spans="1:17" hidden="1" x14ac:dyDescent="0.3">
      <c r="A3677" t="s">
        <v>11502</v>
      </c>
      <c r="B3677" t="s">
        <v>6319</v>
      </c>
      <c r="C3677" t="s">
        <v>6320</v>
      </c>
      <c r="D3677" t="s">
        <v>6323</v>
      </c>
      <c r="E3677" t="s">
        <v>6324</v>
      </c>
      <c r="F3677" t="s">
        <v>11513</v>
      </c>
      <c r="G3677" s="2">
        <v>21.747900000000001</v>
      </c>
      <c r="H3677" t="s">
        <v>11512</v>
      </c>
      <c r="I3677">
        <v>0.3</v>
      </c>
      <c r="K3677" s="3">
        <f t="shared" si="58"/>
        <v>0.29999999999999993</v>
      </c>
      <c r="L3677" s="4">
        <v>898</v>
      </c>
      <c r="M3677">
        <v>46</v>
      </c>
      <c r="N3677" s="3">
        <v>0.28510000000000002</v>
      </c>
      <c r="O3677" s="3">
        <v>0.28999999999999998</v>
      </c>
      <c r="P3677" s="4">
        <f>$L3677*IF($J3677="",$I3677,VLOOKUP($J3677,margin_ranges!$E$5:$F$10,2,FALSE))</f>
        <v>269.39999999999998</v>
      </c>
      <c r="Q3677">
        <f>SUMIF($C$2:$C$4819,$C3677,$P$2:$P8494)/SUMIF($C$2:$C$4819,$C3677,$L$2:$L$4819)</f>
        <v>0.29999999999999993</v>
      </c>
    </row>
    <row r="3678" spans="1:17" hidden="1" x14ac:dyDescent="0.3">
      <c r="A3678" t="s">
        <v>11502</v>
      </c>
      <c r="B3678" t="s">
        <v>6319</v>
      </c>
      <c r="C3678" t="s">
        <v>6320</v>
      </c>
      <c r="D3678" t="s">
        <v>6325</v>
      </c>
      <c r="E3678" t="s">
        <v>6326</v>
      </c>
      <c r="F3678" t="s">
        <v>11511</v>
      </c>
      <c r="G3678" s="2">
        <v>21.747900000000001</v>
      </c>
      <c r="H3678" t="s">
        <v>11512</v>
      </c>
      <c r="I3678">
        <v>0.3</v>
      </c>
      <c r="K3678" s="3">
        <f t="shared" si="58"/>
        <v>0.29999999999999993</v>
      </c>
      <c r="L3678" s="4">
        <v>545</v>
      </c>
      <c r="M3678">
        <v>28</v>
      </c>
      <c r="N3678" s="3">
        <v>0.29249999999999998</v>
      </c>
      <c r="O3678" s="3">
        <v>0.28999999999999998</v>
      </c>
      <c r="P3678" s="4">
        <f>$L3678*IF($J3678="",$I3678,VLOOKUP($J3678,margin_ranges!$E$5:$F$10,2,FALSE))</f>
        <v>163.5</v>
      </c>
      <c r="Q3678">
        <f>SUMIF($C$2:$C$4819,$C3678,$P$2:$P8495)/SUMIF($C$2:$C$4819,$C3678,$L$2:$L$4819)</f>
        <v>0.29999999999999993</v>
      </c>
    </row>
    <row r="3679" spans="1:17" hidden="1" x14ac:dyDescent="0.3">
      <c r="A3679" t="s">
        <v>11502</v>
      </c>
      <c r="B3679" t="s">
        <v>8090</v>
      </c>
      <c r="C3679" t="s">
        <v>8096</v>
      </c>
      <c r="D3679" t="s">
        <v>8097</v>
      </c>
      <c r="E3679" t="s">
        <v>8098</v>
      </c>
      <c r="F3679" t="s">
        <v>11513</v>
      </c>
      <c r="G3679" s="2">
        <v>25</v>
      </c>
      <c r="H3679" t="s">
        <v>11512</v>
      </c>
      <c r="I3679">
        <v>0.3</v>
      </c>
      <c r="K3679" s="3">
        <f t="shared" si="58"/>
        <v>0.3</v>
      </c>
      <c r="L3679" s="4">
        <v>45</v>
      </c>
      <c r="M3679">
        <v>57</v>
      </c>
      <c r="N3679" s="3">
        <v>5.2299999999999999E-2</v>
      </c>
      <c r="O3679" s="3">
        <v>5.2400000000000002E-2</v>
      </c>
      <c r="P3679" s="4">
        <f>$L3679*IF($J3679="",$I3679,VLOOKUP($J3679,margin_ranges!$E$5:$F$10,2,FALSE))</f>
        <v>13.5</v>
      </c>
      <c r="Q3679">
        <f>SUMIF($C$2:$C$4819,$C3679,$P$2:$P8496)/SUMIF($C$2:$C$4819,$C3679,$L$2:$L$4819)</f>
        <v>0.3</v>
      </c>
    </row>
    <row r="3680" spans="1:17" hidden="1" x14ac:dyDescent="0.3">
      <c r="A3680" t="s">
        <v>11502</v>
      </c>
      <c r="B3680" t="s">
        <v>8090</v>
      </c>
      <c r="C3680" t="s">
        <v>8096</v>
      </c>
      <c r="D3680" t="s">
        <v>8099</v>
      </c>
      <c r="E3680" t="s">
        <v>8100</v>
      </c>
      <c r="F3680" t="s">
        <v>11513</v>
      </c>
      <c r="G3680" s="2">
        <v>25</v>
      </c>
      <c r="H3680" t="s">
        <v>11512</v>
      </c>
      <c r="I3680">
        <v>0.3</v>
      </c>
      <c r="K3680" s="3">
        <f t="shared" si="58"/>
        <v>0.3</v>
      </c>
      <c r="L3680" s="4">
        <v>34</v>
      </c>
      <c r="M3680">
        <v>43</v>
      </c>
      <c r="N3680" s="3">
        <v>5.2600000000000001E-2</v>
      </c>
      <c r="O3680" s="3">
        <v>5.2400000000000002E-2</v>
      </c>
      <c r="P3680" s="4">
        <f>$L3680*IF($J3680="",$I3680,VLOOKUP($J3680,margin_ranges!$E$5:$F$10,2,FALSE))</f>
        <v>10.199999999999999</v>
      </c>
      <c r="Q3680">
        <f>SUMIF($C$2:$C$4819,$C3680,$P$2:$P8497)/SUMIF($C$2:$C$4819,$C3680,$L$2:$L$4819)</f>
        <v>0.3</v>
      </c>
    </row>
    <row r="3681" spans="1:17" hidden="1" x14ac:dyDescent="0.3">
      <c r="A3681" t="s">
        <v>11502</v>
      </c>
      <c r="B3681" t="s">
        <v>1360</v>
      </c>
      <c r="C3681" t="s">
        <v>2177</v>
      </c>
      <c r="D3681" t="s">
        <v>2178</v>
      </c>
      <c r="E3681" t="s">
        <v>2179</v>
      </c>
      <c r="F3681" t="s">
        <v>11511</v>
      </c>
      <c r="G3681" s="2">
        <v>26.305499999999999</v>
      </c>
      <c r="H3681" t="s">
        <v>11512</v>
      </c>
      <c r="I3681">
        <v>0.3</v>
      </c>
      <c r="K3681" s="3">
        <f t="shared" si="58"/>
        <v>0.30000000000000004</v>
      </c>
      <c r="L3681" s="4">
        <v>90</v>
      </c>
      <c r="M3681">
        <v>34</v>
      </c>
      <c r="N3681" s="3">
        <v>0.40279999999999999</v>
      </c>
      <c r="O3681" s="3">
        <v>0.33460000000000001</v>
      </c>
      <c r="P3681" s="4">
        <f>$L3681*IF($J3681="",$I3681,VLOOKUP($J3681,margin_ranges!$E$5:$F$10,2,FALSE))</f>
        <v>27</v>
      </c>
      <c r="Q3681">
        <f>SUMIF($C$2:$C$4819,$C3681,$P$2:$P8498)/SUMIF($C$2:$C$4819,$C3681,$L$2:$L$4819)</f>
        <v>0.30000000000000004</v>
      </c>
    </row>
    <row r="3682" spans="1:17" hidden="1" x14ac:dyDescent="0.3">
      <c r="A3682" t="s">
        <v>11502</v>
      </c>
      <c r="B3682" t="s">
        <v>1360</v>
      </c>
      <c r="C3682" t="s">
        <v>2177</v>
      </c>
      <c r="D3682" t="s">
        <v>2180</v>
      </c>
      <c r="E3682" t="s">
        <v>2181</v>
      </c>
      <c r="F3682" t="s">
        <v>11511</v>
      </c>
      <c r="G3682" s="2">
        <v>26.305499999999999</v>
      </c>
      <c r="H3682" t="s">
        <v>11512</v>
      </c>
      <c r="I3682">
        <v>0.3</v>
      </c>
      <c r="K3682" s="3">
        <f t="shared" si="58"/>
        <v>0.30000000000000004</v>
      </c>
      <c r="L3682" s="4">
        <v>31</v>
      </c>
      <c r="M3682">
        <v>12</v>
      </c>
      <c r="N3682" s="3">
        <v>0.33729999999999999</v>
      </c>
      <c r="O3682" s="3">
        <v>0.33460000000000001</v>
      </c>
      <c r="P3682" s="4">
        <f>$L3682*IF($J3682="",$I3682,VLOOKUP($J3682,margin_ranges!$E$5:$F$10,2,FALSE))</f>
        <v>9.2999999999999989</v>
      </c>
      <c r="Q3682">
        <f>SUMIF($C$2:$C$4819,$C3682,$P$2:$P8499)/SUMIF($C$2:$C$4819,$C3682,$L$2:$L$4819)</f>
        <v>0.30000000000000004</v>
      </c>
    </row>
    <row r="3683" spans="1:17" hidden="1" x14ac:dyDescent="0.3">
      <c r="A3683" t="s">
        <v>11502</v>
      </c>
      <c r="B3683" t="s">
        <v>1360</v>
      </c>
      <c r="C3683" t="s">
        <v>2177</v>
      </c>
      <c r="D3683" s="1" t="s">
        <v>2182</v>
      </c>
      <c r="E3683" t="s">
        <v>2183</v>
      </c>
      <c r="F3683" t="s">
        <v>11511</v>
      </c>
      <c r="G3683" s="2">
        <v>26.305499999999999</v>
      </c>
      <c r="H3683" t="s">
        <v>11515</v>
      </c>
      <c r="I3683">
        <v>0.3</v>
      </c>
      <c r="K3683" s="3">
        <f t="shared" si="58"/>
        <v>0.30000000000000004</v>
      </c>
      <c r="L3683" s="4">
        <v>142</v>
      </c>
      <c r="M3683">
        <v>54</v>
      </c>
      <c r="N3683" s="3">
        <v>0.30199999999999999</v>
      </c>
      <c r="O3683" s="3">
        <v>0.33460000000000001</v>
      </c>
      <c r="P3683" s="4">
        <f>$L3683*IF($J3683="",$I3683,VLOOKUP($J3683,margin_ranges!$E$5:$F$10,2,FALSE))</f>
        <v>42.6</v>
      </c>
      <c r="Q3683">
        <f>SUMIF($C$2:$C$4819,$C3683,$P$2:$P8500)/SUMIF($C$2:$C$4819,$C3683,$L$2:$L$4819)</f>
        <v>0.30000000000000004</v>
      </c>
    </row>
    <row r="3684" spans="1:17" hidden="1" x14ac:dyDescent="0.3">
      <c r="A3684" t="s">
        <v>11502</v>
      </c>
      <c r="B3684" t="s">
        <v>5214</v>
      </c>
      <c r="C3684" t="s">
        <v>5234</v>
      </c>
      <c r="D3684" t="s">
        <v>5235</v>
      </c>
      <c r="E3684" t="s">
        <v>5236</v>
      </c>
      <c r="F3684" t="s">
        <v>11513</v>
      </c>
      <c r="G3684" s="2">
        <v>28.210599999999999</v>
      </c>
      <c r="H3684" t="s">
        <v>11512</v>
      </c>
      <c r="I3684">
        <v>0.3</v>
      </c>
      <c r="K3684" s="3">
        <f t="shared" si="58"/>
        <v>0.29999999999999993</v>
      </c>
      <c r="L3684" s="4">
        <v>1964</v>
      </c>
      <c r="M3684">
        <v>12</v>
      </c>
      <c r="N3684" s="3">
        <v>0.31559999999999999</v>
      </c>
      <c r="O3684" s="3">
        <v>0.2462</v>
      </c>
      <c r="P3684" s="4">
        <f>$L3684*IF($J3684="",$I3684,VLOOKUP($J3684,margin_ranges!$E$5:$F$10,2,FALSE))</f>
        <v>589.19999999999993</v>
      </c>
      <c r="Q3684">
        <f>SUMIF($C$2:$C$4819,$C3684,$P$2:$P8501)/SUMIF($C$2:$C$4819,$C3684,$L$2:$L$4819)</f>
        <v>0.29999999999999993</v>
      </c>
    </row>
    <row r="3685" spans="1:17" hidden="1" x14ac:dyDescent="0.3">
      <c r="A3685" t="s">
        <v>11502</v>
      </c>
      <c r="B3685" t="s">
        <v>5214</v>
      </c>
      <c r="C3685" t="s">
        <v>5234</v>
      </c>
      <c r="D3685" t="s">
        <v>5237</v>
      </c>
      <c r="E3685" t="s">
        <v>5238</v>
      </c>
      <c r="F3685" t="s">
        <v>11513</v>
      </c>
      <c r="G3685" s="2">
        <v>28.210599999999999</v>
      </c>
      <c r="H3685" t="s">
        <v>11512</v>
      </c>
      <c r="I3685">
        <v>0.3</v>
      </c>
      <c r="K3685" s="3">
        <f t="shared" si="58"/>
        <v>0.29999999999999993</v>
      </c>
      <c r="L3685" s="4">
        <v>982</v>
      </c>
      <c r="M3685">
        <v>6</v>
      </c>
      <c r="N3685" s="3">
        <v>0.39169999999999999</v>
      </c>
      <c r="O3685" s="3">
        <v>0.2462</v>
      </c>
      <c r="P3685" s="4">
        <f>$L3685*IF($J3685="",$I3685,VLOOKUP($J3685,margin_ranges!$E$5:$F$10,2,FALSE))</f>
        <v>294.59999999999997</v>
      </c>
      <c r="Q3685">
        <f>SUMIF($C$2:$C$4819,$C3685,$P$2:$P8502)/SUMIF($C$2:$C$4819,$C3685,$L$2:$L$4819)</f>
        <v>0.29999999999999993</v>
      </c>
    </row>
    <row r="3686" spans="1:17" hidden="1" x14ac:dyDescent="0.3">
      <c r="A3686" t="s">
        <v>11502</v>
      </c>
      <c r="B3686" t="s">
        <v>5214</v>
      </c>
      <c r="C3686" t="s">
        <v>5234</v>
      </c>
      <c r="D3686" t="s">
        <v>5239</v>
      </c>
      <c r="E3686" t="s">
        <v>5240</v>
      </c>
      <c r="F3686" t="s">
        <v>11513</v>
      </c>
      <c r="G3686" s="2">
        <v>28.210599999999999</v>
      </c>
      <c r="H3686" t="s">
        <v>11512</v>
      </c>
      <c r="I3686">
        <v>0.3</v>
      </c>
      <c r="K3686" s="3">
        <f t="shared" si="58"/>
        <v>0.29999999999999993</v>
      </c>
      <c r="L3686" s="4">
        <v>2018</v>
      </c>
      <c r="M3686">
        <v>12</v>
      </c>
      <c r="N3686" s="3">
        <v>0.34079999999999999</v>
      </c>
      <c r="O3686" s="3">
        <v>0.2462</v>
      </c>
      <c r="P3686" s="4">
        <f>$L3686*IF($J3686="",$I3686,VLOOKUP($J3686,margin_ranges!$E$5:$F$10,2,FALSE))</f>
        <v>605.4</v>
      </c>
      <c r="Q3686">
        <f>SUMIF($C$2:$C$4819,$C3686,$P$2:$P8503)/SUMIF($C$2:$C$4819,$C3686,$L$2:$L$4819)</f>
        <v>0.29999999999999993</v>
      </c>
    </row>
    <row r="3687" spans="1:17" hidden="1" x14ac:dyDescent="0.3">
      <c r="A3687" t="s">
        <v>11502</v>
      </c>
      <c r="B3687" t="s">
        <v>5214</v>
      </c>
      <c r="C3687" t="s">
        <v>5234</v>
      </c>
      <c r="D3687" t="s">
        <v>5241</v>
      </c>
      <c r="E3687" t="s">
        <v>5242</v>
      </c>
      <c r="F3687" t="s">
        <v>11513</v>
      </c>
      <c r="G3687" s="2">
        <v>28.210599999999999</v>
      </c>
      <c r="H3687" t="s">
        <v>11512</v>
      </c>
      <c r="I3687">
        <v>0.3</v>
      </c>
      <c r="K3687" s="3">
        <f t="shared" si="58"/>
        <v>0.29999999999999993</v>
      </c>
      <c r="L3687" s="4">
        <v>1607</v>
      </c>
      <c r="M3687">
        <v>10</v>
      </c>
      <c r="N3687" s="3">
        <v>0.26169999999999999</v>
      </c>
      <c r="O3687" s="3">
        <v>0.2462</v>
      </c>
      <c r="P3687" s="4">
        <f>$L3687*IF($J3687="",$I3687,VLOOKUP($J3687,margin_ranges!$E$5:$F$10,2,FALSE))</f>
        <v>482.09999999999997</v>
      </c>
      <c r="Q3687">
        <f>SUMIF($C$2:$C$4819,$C3687,$P$2:$P8504)/SUMIF($C$2:$C$4819,$C3687,$L$2:$L$4819)</f>
        <v>0.29999999999999993</v>
      </c>
    </row>
    <row r="3688" spans="1:17" hidden="1" x14ac:dyDescent="0.3">
      <c r="A3688" t="s">
        <v>11502</v>
      </c>
      <c r="B3688" t="s">
        <v>5214</v>
      </c>
      <c r="C3688" t="s">
        <v>5234</v>
      </c>
      <c r="D3688" t="s">
        <v>5243</v>
      </c>
      <c r="E3688" t="s">
        <v>5244</v>
      </c>
      <c r="F3688" t="s">
        <v>11513</v>
      </c>
      <c r="G3688" s="2">
        <v>28.210599999999999</v>
      </c>
      <c r="H3688" t="s">
        <v>11512</v>
      </c>
      <c r="I3688">
        <v>0.3</v>
      </c>
      <c r="K3688" s="3">
        <f t="shared" si="58"/>
        <v>0.29999999999999993</v>
      </c>
      <c r="L3688" s="4">
        <v>1846</v>
      </c>
      <c r="M3688">
        <v>11</v>
      </c>
      <c r="N3688" s="3">
        <v>0.29399999999999998</v>
      </c>
      <c r="O3688" s="3">
        <v>0.2462</v>
      </c>
      <c r="P3688" s="4">
        <f>$L3688*IF($J3688="",$I3688,VLOOKUP($J3688,margin_ranges!$E$5:$F$10,2,FALSE))</f>
        <v>553.79999999999995</v>
      </c>
      <c r="Q3688">
        <f>SUMIF($C$2:$C$4819,$C3688,$P$2:$P8505)/SUMIF($C$2:$C$4819,$C3688,$L$2:$L$4819)</f>
        <v>0.29999999999999993</v>
      </c>
    </row>
    <row r="3689" spans="1:17" hidden="1" x14ac:dyDescent="0.3">
      <c r="A3689" t="s">
        <v>11502</v>
      </c>
      <c r="B3689" t="s">
        <v>5214</v>
      </c>
      <c r="C3689" t="s">
        <v>5234</v>
      </c>
      <c r="D3689" t="s">
        <v>5245</v>
      </c>
      <c r="E3689" t="s">
        <v>5246</v>
      </c>
      <c r="F3689" t="s">
        <v>11513</v>
      </c>
      <c r="G3689" s="2">
        <v>28.210599999999999</v>
      </c>
      <c r="H3689" t="s">
        <v>11512</v>
      </c>
      <c r="I3689">
        <v>0.3</v>
      </c>
      <c r="K3689" s="3">
        <f t="shared" si="58"/>
        <v>0.29999999999999993</v>
      </c>
      <c r="L3689" s="4">
        <v>1413</v>
      </c>
      <c r="M3689">
        <v>9</v>
      </c>
      <c r="N3689" s="3">
        <v>0.2341</v>
      </c>
      <c r="O3689" s="3">
        <v>0.2462</v>
      </c>
      <c r="P3689" s="4">
        <f>$L3689*IF($J3689="",$I3689,VLOOKUP($J3689,margin_ranges!$E$5:$F$10,2,FALSE))</f>
        <v>423.9</v>
      </c>
      <c r="Q3689">
        <f>SUMIF($C$2:$C$4819,$C3689,$P$2:$P8506)/SUMIF($C$2:$C$4819,$C3689,$L$2:$L$4819)</f>
        <v>0.29999999999999993</v>
      </c>
    </row>
    <row r="3690" spans="1:17" hidden="1" x14ac:dyDescent="0.3">
      <c r="A3690" t="s">
        <v>11502</v>
      </c>
      <c r="B3690" t="s">
        <v>5214</v>
      </c>
      <c r="C3690" t="s">
        <v>5234</v>
      </c>
      <c r="D3690" t="s">
        <v>5247</v>
      </c>
      <c r="E3690" t="s">
        <v>5248</v>
      </c>
      <c r="F3690" t="s">
        <v>11511</v>
      </c>
      <c r="G3690" s="2">
        <v>28.210599999999999</v>
      </c>
      <c r="H3690" t="s">
        <v>11512</v>
      </c>
      <c r="I3690">
        <v>0.3</v>
      </c>
      <c r="K3690" s="3">
        <f t="shared" si="58"/>
        <v>0.29999999999999993</v>
      </c>
      <c r="L3690" s="4">
        <v>34</v>
      </c>
      <c r="M3690">
        <v>0</v>
      </c>
      <c r="N3690" s="3">
        <v>0.18129999999999999</v>
      </c>
      <c r="O3690" s="3">
        <v>0.2462</v>
      </c>
      <c r="P3690" s="4">
        <f>$L3690*IF($J3690="",$I3690,VLOOKUP($J3690,margin_ranges!$E$5:$F$10,2,FALSE))</f>
        <v>10.199999999999999</v>
      </c>
      <c r="Q3690">
        <f>SUMIF($C$2:$C$4819,$C3690,$P$2:$P8507)/SUMIF($C$2:$C$4819,$C3690,$L$2:$L$4819)</f>
        <v>0.29999999999999993</v>
      </c>
    </row>
    <row r="3691" spans="1:17" hidden="1" x14ac:dyDescent="0.3">
      <c r="A3691" t="s">
        <v>11502</v>
      </c>
      <c r="B3691" t="s">
        <v>5214</v>
      </c>
      <c r="C3691" t="s">
        <v>5234</v>
      </c>
      <c r="D3691" t="s">
        <v>5249</v>
      </c>
      <c r="E3691" t="s">
        <v>5250</v>
      </c>
      <c r="F3691" t="s">
        <v>11513</v>
      </c>
      <c r="G3691" s="2">
        <v>28.210599999999999</v>
      </c>
      <c r="H3691" t="s">
        <v>11512</v>
      </c>
      <c r="I3691">
        <v>0.3</v>
      </c>
      <c r="K3691" s="3">
        <f t="shared" si="58"/>
        <v>0.29999999999999993</v>
      </c>
      <c r="L3691" s="4">
        <v>1360</v>
      </c>
      <c r="M3691">
        <v>8</v>
      </c>
      <c r="N3691" s="3">
        <v>0.1232</v>
      </c>
      <c r="O3691" s="3">
        <v>0.2462</v>
      </c>
      <c r="P3691" s="4">
        <f>$L3691*IF($J3691="",$I3691,VLOOKUP($J3691,margin_ranges!$E$5:$F$10,2,FALSE))</f>
        <v>408</v>
      </c>
      <c r="Q3691">
        <f>SUMIF($C$2:$C$4819,$C3691,$P$2:$P8508)/SUMIF($C$2:$C$4819,$C3691,$L$2:$L$4819)</f>
        <v>0.29999999999999993</v>
      </c>
    </row>
    <row r="3692" spans="1:17" hidden="1" x14ac:dyDescent="0.3">
      <c r="A3692" t="s">
        <v>11502</v>
      </c>
      <c r="B3692" t="s">
        <v>5214</v>
      </c>
      <c r="C3692" t="s">
        <v>5234</v>
      </c>
      <c r="D3692" t="s">
        <v>5251</v>
      </c>
      <c r="E3692" t="s">
        <v>5252</v>
      </c>
      <c r="F3692" t="s">
        <v>11513</v>
      </c>
      <c r="G3692" s="2">
        <v>28.210599999999999</v>
      </c>
      <c r="H3692" t="s">
        <v>11512</v>
      </c>
      <c r="I3692">
        <v>0.3</v>
      </c>
      <c r="K3692" s="3">
        <f t="shared" si="58"/>
        <v>0.29999999999999993</v>
      </c>
      <c r="L3692" s="4">
        <v>1847</v>
      </c>
      <c r="M3692">
        <v>11</v>
      </c>
      <c r="N3692" s="3">
        <v>0.16439999999999999</v>
      </c>
      <c r="O3692" s="3">
        <v>0.2462</v>
      </c>
      <c r="P3692" s="4">
        <f>$L3692*IF($J3692="",$I3692,VLOOKUP($J3692,margin_ranges!$E$5:$F$10,2,FALSE))</f>
        <v>554.1</v>
      </c>
      <c r="Q3692">
        <f>SUMIF($C$2:$C$4819,$C3692,$P$2:$P8509)/SUMIF($C$2:$C$4819,$C3692,$L$2:$L$4819)</f>
        <v>0.29999999999999993</v>
      </c>
    </row>
    <row r="3693" spans="1:17" hidden="1" x14ac:dyDescent="0.3">
      <c r="A3693" t="s">
        <v>11502</v>
      </c>
      <c r="B3693" t="s">
        <v>5214</v>
      </c>
      <c r="C3693" t="s">
        <v>5234</v>
      </c>
      <c r="D3693" t="s">
        <v>5253</v>
      </c>
      <c r="E3693" t="s">
        <v>5254</v>
      </c>
      <c r="F3693" t="s">
        <v>11513</v>
      </c>
      <c r="G3693" s="2">
        <v>28.210599999999999</v>
      </c>
      <c r="H3693" t="s">
        <v>11512</v>
      </c>
      <c r="I3693">
        <v>0.3</v>
      </c>
      <c r="K3693" s="3">
        <f t="shared" si="58"/>
        <v>0.29999999999999993</v>
      </c>
      <c r="L3693" s="4">
        <v>1673</v>
      </c>
      <c r="M3693">
        <v>10</v>
      </c>
      <c r="N3693" s="3">
        <v>0.29630000000000001</v>
      </c>
      <c r="O3693" s="3">
        <v>0.2462</v>
      </c>
      <c r="P3693" s="4">
        <f>$L3693*IF($J3693="",$I3693,VLOOKUP($J3693,margin_ranges!$E$5:$F$10,2,FALSE))</f>
        <v>501.9</v>
      </c>
      <c r="Q3693">
        <f>SUMIF($C$2:$C$4819,$C3693,$P$2:$P8510)/SUMIF($C$2:$C$4819,$C3693,$L$2:$L$4819)</f>
        <v>0.29999999999999993</v>
      </c>
    </row>
    <row r="3694" spans="1:17" hidden="1" x14ac:dyDescent="0.3">
      <c r="A3694" t="s">
        <v>11502</v>
      </c>
      <c r="B3694" t="s">
        <v>5214</v>
      </c>
      <c r="C3694" t="s">
        <v>5234</v>
      </c>
      <c r="D3694" t="s">
        <v>5255</v>
      </c>
      <c r="E3694" t="s">
        <v>5256</v>
      </c>
      <c r="F3694" t="s">
        <v>11513</v>
      </c>
      <c r="G3694" s="2">
        <v>28.210599999999999</v>
      </c>
      <c r="H3694" t="s">
        <v>11512</v>
      </c>
      <c r="I3694">
        <v>0.3</v>
      </c>
      <c r="K3694" s="3">
        <f t="shared" si="58"/>
        <v>0.29999999999999993</v>
      </c>
      <c r="L3694" s="4">
        <v>1874</v>
      </c>
      <c r="M3694">
        <v>11</v>
      </c>
      <c r="N3694" s="3">
        <v>0.18290000000000001</v>
      </c>
      <c r="O3694" s="3">
        <v>0.2462</v>
      </c>
      <c r="P3694" s="4">
        <f>$L3694*IF($J3694="",$I3694,VLOOKUP($J3694,margin_ranges!$E$5:$F$10,2,FALSE))</f>
        <v>562.19999999999993</v>
      </c>
      <c r="Q3694">
        <f>SUMIF($C$2:$C$4819,$C3694,$P$2:$P8511)/SUMIF($C$2:$C$4819,$C3694,$L$2:$L$4819)</f>
        <v>0.29999999999999993</v>
      </c>
    </row>
    <row r="3695" spans="1:17" hidden="1" x14ac:dyDescent="0.3">
      <c r="A3695" t="s">
        <v>11502</v>
      </c>
      <c r="B3695" t="s">
        <v>7561</v>
      </c>
      <c r="C3695" t="s">
        <v>7840</v>
      </c>
      <c r="D3695" t="s">
        <v>7841</v>
      </c>
      <c r="E3695" t="s">
        <v>7842</v>
      </c>
      <c r="F3695" t="s">
        <v>11511</v>
      </c>
      <c r="G3695" s="2">
        <v>28.999700000000001</v>
      </c>
      <c r="H3695" t="s">
        <v>11512</v>
      </c>
      <c r="I3695">
        <v>0.3</v>
      </c>
      <c r="K3695" s="3">
        <f t="shared" si="58"/>
        <v>0.3</v>
      </c>
      <c r="L3695" s="4">
        <v>168</v>
      </c>
      <c r="M3695">
        <v>100</v>
      </c>
      <c r="N3695" s="3">
        <v>0.15490000000000001</v>
      </c>
      <c r="O3695" s="3">
        <v>0.15490000000000001</v>
      </c>
      <c r="P3695" s="4">
        <f>$L3695*IF($J3695="",$I3695,VLOOKUP($J3695,margin_ranges!$E$5:$F$10,2,FALSE))</f>
        <v>50.4</v>
      </c>
      <c r="Q3695">
        <f>SUMIF($C$2:$C$4819,$C3695,$P$2:$P8512)/SUMIF($C$2:$C$4819,$C3695,$L$2:$L$4819)</f>
        <v>0.3</v>
      </c>
    </row>
    <row r="3696" spans="1:17" hidden="1" x14ac:dyDescent="0.3">
      <c r="A3696" t="s">
        <v>11502</v>
      </c>
      <c r="B3696" t="s">
        <v>7561</v>
      </c>
      <c r="C3696" t="s">
        <v>7843</v>
      </c>
      <c r="D3696" s="1" t="s">
        <v>7844</v>
      </c>
      <c r="E3696" t="s">
        <v>7845</v>
      </c>
      <c r="F3696" t="s">
        <v>11511</v>
      </c>
      <c r="G3696" s="2">
        <v>25</v>
      </c>
      <c r="H3696" t="s">
        <v>11512</v>
      </c>
      <c r="I3696">
        <v>0.3</v>
      </c>
      <c r="K3696" s="3">
        <f t="shared" si="58"/>
        <v>0.3</v>
      </c>
      <c r="L3696" s="4">
        <v>202</v>
      </c>
      <c r="M3696">
        <v>2</v>
      </c>
      <c r="N3696" s="3">
        <v>0.215</v>
      </c>
      <c r="O3696" s="3">
        <v>0.23219999999999999</v>
      </c>
      <c r="P3696" s="4">
        <f>$L3696*IF($J3696="",$I3696,VLOOKUP($J3696,margin_ranges!$E$5:$F$10,2,FALSE))</f>
        <v>60.599999999999994</v>
      </c>
      <c r="Q3696">
        <f>SUMIF($C$2:$C$4819,$C3696,$P$2:$P8513)/SUMIF($C$2:$C$4819,$C3696,$L$2:$L$4819)</f>
        <v>0.3</v>
      </c>
    </row>
    <row r="3697" spans="1:17" hidden="1" x14ac:dyDescent="0.3">
      <c r="A3697" t="s">
        <v>11502</v>
      </c>
      <c r="B3697" t="s">
        <v>7561</v>
      </c>
      <c r="C3697" t="s">
        <v>7843</v>
      </c>
      <c r="D3697" t="s">
        <v>7846</v>
      </c>
      <c r="E3697" t="s">
        <v>7847</v>
      </c>
      <c r="F3697" t="s">
        <v>11513</v>
      </c>
      <c r="G3697" s="2">
        <v>25</v>
      </c>
      <c r="H3697" t="s">
        <v>11512</v>
      </c>
      <c r="I3697">
        <v>0.3</v>
      </c>
      <c r="K3697" s="3">
        <f t="shared" si="58"/>
        <v>0.3</v>
      </c>
      <c r="L3697" s="4">
        <v>640</v>
      </c>
      <c r="M3697">
        <v>5</v>
      </c>
      <c r="N3697" s="3">
        <v>0.1709</v>
      </c>
      <c r="O3697" s="3">
        <v>0.23219999999999999</v>
      </c>
      <c r="P3697" s="4">
        <f>$L3697*IF($J3697="",$I3697,VLOOKUP($J3697,margin_ranges!$E$5:$F$10,2,FALSE))</f>
        <v>192</v>
      </c>
      <c r="Q3697">
        <f>SUMIF($C$2:$C$4819,$C3697,$P$2:$P8514)/SUMIF($C$2:$C$4819,$C3697,$L$2:$L$4819)</f>
        <v>0.3</v>
      </c>
    </row>
    <row r="3698" spans="1:17" hidden="1" x14ac:dyDescent="0.3">
      <c r="A3698" t="s">
        <v>11502</v>
      </c>
      <c r="B3698" t="s">
        <v>7561</v>
      </c>
      <c r="C3698" t="s">
        <v>7843</v>
      </c>
      <c r="D3698" t="s">
        <v>7848</v>
      </c>
      <c r="E3698" t="s">
        <v>7849</v>
      </c>
      <c r="F3698" t="s">
        <v>11513</v>
      </c>
      <c r="G3698" s="2">
        <v>25</v>
      </c>
      <c r="H3698" t="s">
        <v>11512</v>
      </c>
      <c r="I3698">
        <v>0.3</v>
      </c>
      <c r="K3698" s="3">
        <f t="shared" si="58"/>
        <v>0.3</v>
      </c>
      <c r="L3698" s="4">
        <v>1168</v>
      </c>
      <c r="M3698">
        <v>9</v>
      </c>
      <c r="N3698" s="3">
        <v>0.28960000000000002</v>
      </c>
      <c r="O3698" s="3">
        <v>0.23219999999999999</v>
      </c>
      <c r="P3698" s="4">
        <f>$L3698*IF($J3698="",$I3698,VLOOKUP($J3698,margin_ranges!$E$5:$F$10,2,FALSE))</f>
        <v>350.4</v>
      </c>
      <c r="Q3698">
        <f>SUMIF($C$2:$C$4819,$C3698,$P$2:$P8515)/SUMIF($C$2:$C$4819,$C3698,$L$2:$L$4819)</f>
        <v>0.3</v>
      </c>
    </row>
    <row r="3699" spans="1:17" hidden="1" x14ac:dyDescent="0.3">
      <c r="A3699" t="s">
        <v>11502</v>
      </c>
      <c r="B3699" t="s">
        <v>7561</v>
      </c>
      <c r="C3699" t="s">
        <v>7843</v>
      </c>
      <c r="D3699" t="s">
        <v>7850</v>
      </c>
      <c r="E3699" t="s">
        <v>7851</v>
      </c>
      <c r="F3699" t="s">
        <v>11513</v>
      </c>
      <c r="G3699" s="2">
        <v>25</v>
      </c>
      <c r="H3699" t="s">
        <v>11512</v>
      </c>
      <c r="I3699">
        <v>0.3</v>
      </c>
      <c r="K3699" s="3">
        <f t="shared" si="58"/>
        <v>0.3</v>
      </c>
      <c r="L3699" s="4">
        <v>211</v>
      </c>
      <c r="M3699">
        <v>2</v>
      </c>
      <c r="N3699" s="3">
        <v>9.7299999999999998E-2</v>
      </c>
      <c r="O3699" s="3">
        <v>0.23219999999999999</v>
      </c>
      <c r="P3699" s="4">
        <f>$L3699*IF($J3699="",$I3699,VLOOKUP($J3699,margin_ranges!$E$5:$F$10,2,FALSE))</f>
        <v>63.3</v>
      </c>
      <c r="Q3699">
        <f>SUMIF($C$2:$C$4819,$C3699,$P$2:$P8516)/SUMIF($C$2:$C$4819,$C3699,$L$2:$L$4819)</f>
        <v>0.3</v>
      </c>
    </row>
    <row r="3700" spans="1:17" hidden="1" x14ac:dyDescent="0.3">
      <c r="A3700" t="s">
        <v>11502</v>
      </c>
      <c r="B3700" t="s">
        <v>7561</v>
      </c>
      <c r="C3700" t="s">
        <v>7843</v>
      </c>
      <c r="D3700" t="s">
        <v>7852</v>
      </c>
      <c r="E3700" t="s">
        <v>7853</v>
      </c>
      <c r="F3700" t="s">
        <v>11511</v>
      </c>
      <c r="G3700" s="2">
        <v>25</v>
      </c>
      <c r="H3700" t="s">
        <v>11512</v>
      </c>
      <c r="I3700">
        <v>0.3</v>
      </c>
      <c r="K3700" s="3">
        <f t="shared" si="58"/>
        <v>0.3</v>
      </c>
      <c r="L3700" s="4">
        <v>225</v>
      </c>
      <c r="M3700">
        <v>2</v>
      </c>
      <c r="N3700" s="3">
        <v>0.1963</v>
      </c>
      <c r="O3700" s="3">
        <v>0.23219999999999999</v>
      </c>
      <c r="P3700" s="4">
        <f>$L3700*IF($J3700="",$I3700,VLOOKUP($J3700,margin_ranges!$E$5:$F$10,2,FALSE))</f>
        <v>67.5</v>
      </c>
      <c r="Q3700">
        <f>SUMIF($C$2:$C$4819,$C3700,$P$2:$P8517)/SUMIF($C$2:$C$4819,$C3700,$L$2:$L$4819)</f>
        <v>0.3</v>
      </c>
    </row>
    <row r="3701" spans="1:17" hidden="1" x14ac:dyDescent="0.3">
      <c r="A3701" t="s">
        <v>11502</v>
      </c>
      <c r="B3701" t="s">
        <v>7561</v>
      </c>
      <c r="C3701" t="s">
        <v>7843</v>
      </c>
      <c r="D3701" t="s">
        <v>7854</v>
      </c>
      <c r="E3701" t="s">
        <v>7855</v>
      </c>
      <c r="F3701" t="s">
        <v>11511</v>
      </c>
      <c r="G3701" s="2">
        <v>25</v>
      </c>
      <c r="H3701" t="s">
        <v>11512</v>
      </c>
      <c r="I3701">
        <v>0.3</v>
      </c>
      <c r="K3701" s="3">
        <f t="shared" si="58"/>
        <v>0.3</v>
      </c>
      <c r="L3701" s="4">
        <v>386</v>
      </c>
      <c r="M3701">
        <v>3</v>
      </c>
      <c r="N3701" s="3">
        <v>0.52849999999999997</v>
      </c>
      <c r="O3701" s="3">
        <v>0.23219999999999999</v>
      </c>
      <c r="P3701" s="4">
        <f>$L3701*IF($J3701="",$I3701,VLOOKUP($J3701,margin_ranges!$E$5:$F$10,2,FALSE))</f>
        <v>115.8</v>
      </c>
      <c r="Q3701">
        <f>SUMIF($C$2:$C$4819,$C3701,$P$2:$P8518)/SUMIF($C$2:$C$4819,$C3701,$L$2:$L$4819)</f>
        <v>0.3</v>
      </c>
    </row>
    <row r="3702" spans="1:17" hidden="1" x14ac:dyDescent="0.3">
      <c r="A3702" t="s">
        <v>11502</v>
      </c>
      <c r="B3702" t="s">
        <v>7561</v>
      </c>
      <c r="C3702" t="s">
        <v>7843</v>
      </c>
      <c r="D3702" t="s">
        <v>7856</v>
      </c>
      <c r="E3702" t="s">
        <v>7857</v>
      </c>
      <c r="F3702" t="s">
        <v>11511</v>
      </c>
      <c r="G3702" s="2">
        <v>25</v>
      </c>
      <c r="H3702" t="s">
        <v>11512</v>
      </c>
      <c r="I3702">
        <v>0.3</v>
      </c>
      <c r="K3702" s="3">
        <f t="shared" si="58"/>
        <v>0.3</v>
      </c>
      <c r="L3702" s="4">
        <v>233</v>
      </c>
      <c r="M3702">
        <v>2</v>
      </c>
      <c r="N3702" s="3">
        <v>0.14169999999999999</v>
      </c>
      <c r="O3702" s="3">
        <v>0.23219999999999999</v>
      </c>
      <c r="P3702" s="4">
        <f>$L3702*IF($J3702="",$I3702,VLOOKUP($J3702,margin_ranges!$E$5:$F$10,2,FALSE))</f>
        <v>69.899999999999991</v>
      </c>
      <c r="Q3702">
        <f>SUMIF($C$2:$C$4819,$C3702,$P$2:$P8519)/SUMIF($C$2:$C$4819,$C3702,$L$2:$L$4819)</f>
        <v>0.3</v>
      </c>
    </row>
    <row r="3703" spans="1:17" hidden="1" x14ac:dyDescent="0.3">
      <c r="A3703" t="s">
        <v>11502</v>
      </c>
      <c r="B3703" t="s">
        <v>7561</v>
      </c>
      <c r="C3703" t="s">
        <v>7843</v>
      </c>
      <c r="D3703" t="s">
        <v>7858</v>
      </c>
      <c r="E3703" t="s">
        <v>7859</v>
      </c>
      <c r="F3703" t="s">
        <v>11513</v>
      </c>
      <c r="G3703" s="2">
        <v>25</v>
      </c>
      <c r="H3703" t="s">
        <v>11512</v>
      </c>
      <c r="I3703">
        <v>0.3</v>
      </c>
      <c r="K3703" s="3">
        <f t="shared" si="58"/>
        <v>0.3</v>
      </c>
      <c r="L3703" s="4">
        <v>919</v>
      </c>
      <c r="M3703">
        <v>7</v>
      </c>
      <c r="N3703" s="3">
        <v>0.1583</v>
      </c>
      <c r="O3703" s="3">
        <v>0.23219999999999999</v>
      </c>
      <c r="P3703" s="4">
        <f>$L3703*IF($J3703="",$I3703,VLOOKUP($J3703,margin_ranges!$E$5:$F$10,2,FALSE))</f>
        <v>275.7</v>
      </c>
      <c r="Q3703">
        <f>SUMIF($C$2:$C$4819,$C3703,$P$2:$P8520)/SUMIF($C$2:$C$4819,$C3703,$L$2:$L$4819)</f>
        <v>0.3</v>
      </c>
    </row>
    <row r="3704" spans="1:17" hidden="1" x14ac:dyDescent="0.3">
      <c r="A3704" t="s">
        <v>11502</v>
      </c>
      <c r="B3704" t="s">
        <v>7561</v>
      </c>
      <c r="C3704" t="s">
        <v>7843</v>
      </c>
      <c r="D3704" t="s">
        <v>7860</v>
      </c>
      <c r="E3704" t="s">
        <v>7861</v>
      </c>
      <c r="F3704" t="s">
        <v>11511</v>
      </c>
      <c r="G3704" s="2">
        <v>25</v>
      </c>
      <c r="H3704" t="s">
        <v>11512</v>
      </c>
      <c r="I3704">
        <v>0.3</v>
      </c>
      <c r="K3704" s="3">
        <f t="shared" si="58"/>
        <v>0.3</v>
      </c>
      <c r="L3704" s="4">
        <v>730</v>
      </c>
      <c r="M3704">
        <v>6</v>
      </c>
      <c r="N3704" s="3">
        <v>0.52929999999999999</v>
      </c>
      <c r="O3704" s="3">
        <v>0.23219999999999999</v>
      </c>
      <c r="P3704" s="4">
        <f>$L3704*IF($J3704="",$I3704,VLOOKUP($J3704,margin_ranges!$E$5:$F$10,2,FALSE))</f>
        <v>219</v>
      </c>
      <c r="Q3704">
        <f>SUMIF($C$2:$C$4819,$C3704,$P$2:$P8521)/SUMIF($C$2:$C$4819,$C3704,$L$2:$L$4819)</f>
        <v>0.3</v>
      </c>
    </row>
    <row r="3705" spans="1:17" hidden="1" x14ac:dyDescent="0.3">
      <c r="A3705" t="s">
        <v>11502</v>
      </c>
      <c r="B3705" t="s">
        <v>7561</v>
      </c>
      <c r="C3705" t="s">
        <v>7843</v>
      </c>
      <c r="D3705" t="s">
        <v>7862</v>
      </c>
      <c r="E3705" t="s">
        <v>7863</v>
      </c>
      <c r="F3705" t="s">
        <v>11511</v>
      </c>
      <c r="G3705" s="2">
        <v>25</v>
      </c>
      <c r="H3705" t="s">
        <v>11512</v>
      </c>
      <c r="I3705">
        <v>0.3</v>
      </c>
      <c r="K3705" s="3">
        <f t="shared" si="58"/>
        <v>0.3</v>
      </c>
      <c r="L3705" s="4">
        <v>141</v>
      </c>
      <c r="M3705">
        <v>1</v>
      </c>
      <c r="N3705" s="3">
        <v>0.13800000000000001</v>
      </c>
      <c r="O3705" s="3">
        <v>0.23219999999999999</v>
      </c>
      <c r="P3705" s="4">
        <f>$L3705*IF($J3705="",$I3705,VLOOKUP($J3705,margin_ranges!$E$5:$F$10,2,FALSE))</f>
        <v>42.3</v>
      </c>
      <c r="Q3705">
        <f>SUMIF($C$2:$C$4819,$C3705,$P$2:$P8522)/SUMIF($C$2:$C$4819,$C3705,$L$2:$L$4819)</f>
        <v>0.3</v>
      </c>
    </row>
    <row r="3706" spans="1:17" hidden="1" x14ac:dyDescent="0.3">
      <c r="A3706" t="s">
        <v>11502</v>
      </c>
      <c r="B3706" t="s">
        <v>7561</v>
      </c>
      <c r="C3706" t="s">
        <v>7843</v>
      </c>
      <c r="D3706" t="s">
        <v>7864</v>
      </c>
      <c r="E3706" t="s">
        <v>7865</v>
      </c>
      <c r="F3706" t="s">
        <v>11513</v>
      </c>
      <c r="G3706" s="2">
        <v>25</v>
      </c>
      <c r="H3706" t="s">
        <v>11512</v>
      </c>
      <c r="I3706">
        <v>0.3</v>
      </c>
      <c r="K3706" s="3">
        <f t="shared" si="58"/>
        <v>0.3</v>
      </c>
      <c r="L3706" s="4">
        <v>255</v>
      </c>
      <c r="M3706">
        <v>2</v>
      </c>
      <c r="N3706" s="3">
        <v>0.1115</v>
      </c>
      <c r="O3706" s="3">
        <v>0.23219999999999999</v>
      </c>
      <c r="P3706" s="4">
        <f>$L3706*IF($J3706="",$I3706,VLOOKUP($J3706,margin_ranges!$E$5:$F$10,2,FALSE))</f>
        <v>76.5</v>
      </c>
      <c r="Q3706">
        <f>SUMIF($C$2:$C$4819,$C3706,$P$2:$P8523)/SUMIF($C$2:$C$4819,$C3706,$L$2:$L$4819)</f>
        <v>0.3</v>
      </c>
    </row>
    <row r="3707" spans="1:17" hidden="1" x14ac:dyDescent="0.3">
      <c r="A3707" t="s">
        <v>11502</v>
      </c>
      <c r="B3707" t="s">
        <v>7561</v>
      </c>
      <c r="C3707" t="s">
        <v>7843</v>
      </c>
      <c r="D3707" t="s">
        <v>7866</v>
      </c>
      <c r="E3707" t="s">
        <v>7867</v>
      </c>
      <c r="F3707" t="s">
        <v>11513</v>
      </c>
      <c r="G3707" s="2">
        <v>25</v>
      </c>
      <c r="H3707" t="s">
        <v>11512</v>
      </c>
      <c r="I3707">
        <v>0.3</v>
      </c>
      <c r="K3707" s="3">
        <f t="shared" si="58"/>
        <v>0.3</v>
      </c>
      <c r="L3707" s="4">
        <v>1309</v>
      </c>
      <c r="M3707">
        <v>11</v>
      </c>
      <c r="N3707" s="3">
        <v>0.1764</v>
      </c>
      <c r="O3707" s="3">
        <v>0.23219999999999999</v>
      </c>
      <c r="P3707" s="4">
        <f>$L3707*IF($J3707="",$I3707,VLOOKUP($J3707,margin_ranges!$E$5:$F$10,2,FALSE))</f>
        <v>392.7</v>
      </c>
      <c r="Q3707">
        <f>SUMIF($C$2:$C$4819,$C3707,$P$2:$P8524)/SUMIF($C$2:$C$4819,$C3707,$L$2:$L$4819)</f>
        <v>0.3</v>
      </c>
    </row>
    <row r="3708" spans="1:17" hidden="1" x14ac:dyDescent="0.3">
      <c r="A3708" t="s">
        <v>11502</v>
      </c>
      <c r="B3708" t="s">
        <v>7561</v>
      </c>
      <c r="C3708" t="s">
        <v>7843</v>
      </c>
      <c r="D3708" t="s">
        <v>7868</v>
      </c>
      <c r="E3708" t="s">
        <v>7869</v>
      </c>
      <c r="F3708" t="s">
        <v>11513</v>
      </c>
      <c r="G3708" s="2">
        <v>25</v>
      </c>
      <c r="H3708" t="s">
        <v>11512</v>
      </c>
      <c r="I3708">
        <v>0.3</v>
      </c>
      <c r="K3708" s="3">
        <f t="shared" si="58"/>
        <v>0.3</v>
      </c>
      <c r="L3708" s="4">
        <v>758</v>
      </c>
      <c r="M3708">
        <v>6</v>
      </c>
      <c r="N3708" s="3">
        <v>0.37</v>
      </c>
      <c r="O3708" s="3">
        <v>0.23219999999999999</v>
      </c>
      <c r="P3708" s="4">
        <f>$L3708*IF($J3708="",$I3708,VLOOKUP($J3708,margin_ranges!$E$5:$F$10,2,FALSE))</f>
        <v>227.4</v>
      </c>
      <c r="Q3708">
        <f>SUMIF($C$2:$C$4819,$C3708,$P$2:$P8525)/SUMIF($C$2:$C$4819,$C3708,$L$2:$L$4819)</f>
        <v>0.3</v>
      </c>
    </row>
    <row r="3709" spans="1:17" hidden="1" x14ac:dyDescent="0.3">
      <c r="A3709" t="s">
        <v>11502</v>
      </c>
      <c r="B3709" t="s">
        <v>7561</v>
      </c>
      <c r="C3709" t="s">
        <v>7843</v>
      </c>
      <c r="D3709" t="s">
        <v>7870</v>
      </c>
      <c r="E3709" t="s">
        <v>7871</v>
      </c>
      <c r="F3709" t="s">
        <v>11511</v>
      </c>
      <c r="G3709" s="2">
        <v>25</v>
      </c>
      <c r="H3709" t="s">
        <v>11512</v>
      </c>
      <c r="I3709">
        <v>0.3</v>
      </c>
      <c r="K3709" s="3">
        <f t="shared" si="58"/>
        <v>0.3</v>
      </c>
      <c r="L3709" s="4">
        <v>531</v>
      </c>
      <c r="M3709">
        <v>4</v>
      </c>
      <c r="N3709" s="3">
        <v>0.61329999999999996</v>
      </c>
      <c r="O3709" s="3">
        <v>0.23219999999999999</v>
      </c>
      <c r="P3709" s="4">
        <f>$L3709*IF($J3709="",$I3709,VLOOKUP($J3709,margin_ranges!$E$5:$F$10,2,FALSE))</f>
        <v>159.29999999999998</v>
      </c>
      <c r="Q3709">
        <f>SUMIF($C$2:$C$4819,$C3709,$P$2:$P8526)/SUMIF($C$2:$C$4819,$C3709,$L$2:$L$4819)</f>
        <v>0.3</v>
      </c>
    </row>
    <row r="3710" spans="1:17" hidden="1" x14ac:dyDescent="0.3">
      <c r="A3710" t="s">
        <v>11502</v>
      </c>
      <c r="B3710" t="s">
        <v>7561</v>
      </c>
      <c r="C3710" t="s">
        <v>7843</v>
      </c>
      <c r="D3710" t="s">
        <v>7872</v>
      </c>
      <c r="E3710" t="s">
        <v>7873</v>
      </c>
      <c r="F3710" t="s">
        <v>11511</v>
      </c>
      <c r="G3710" s="2">
        <v>25</v>
      </c>
      <c r="H3710" t="s">
        <v>11512</v>
      </c>
      <c r="I3710">
        <v>0.3</v>
      </c>
      <c r="K3710" s="3">
        <f t="shared" si="58"/>
        <v>0.3</v>
      </c>
      <c r="L3710" s="4">
        <v>178</v>
      </c>
      <c r="M3710">
        <v>1</v>
      </c>
      <c r="N3710" s="3">
        <v>0.16500000000000001</v>
      </c>
      <c r="O3710" s="3">
        <v>0.23219999999999999</v>
      </c>
      <c r="P3710" s="4">
        <f>$L3710*IF($J3710="",$I3710,VLOOKUP($J3710,margin_ranges!$E$5:$F$10,2,FALSE))</f>
        <v>53.4</v>
      </c>
      <c r="Q3710">
        <f>SUMIF($C$2:$C$4819,$C3710,$P$2:$P8527)/SUMIF($C$2:$C$4819,$C3710,$L$2:$L$4819)</f>
        <v>0.3</v>
      </c>
    </row>
    <row r="3711" spans="1:17" hidden="1" x14ac:dyDescent="0.3">
      <c r="A3711" t="s">
        <v>11502</v>
      </c>
      <c r="B3711" t="s">
        <v>7561</v>
      </c>
      <c r="C3711" t="s">
        <v>7843</v>
      </c>
      <c r="D3711" t="s">
        <v>7874</v>
      </c>
      <c r="E3711" t="s">
        <v>7875</v>
      </c>
      <c r="F3711" t="s">
        <v>11511</v>
      </c>
      <c r="G3711" s="2">
        <v>25</v>
      </c>
      <c r="H3711" t="s">
        <v>11512</v>
      </c>
      <c r="I3711">
        <v>0.3</v>
      </c>
      <c r="K3711" s="3">
        <f t="shared" si="58"/>
        <v>0.3</v>
      </c>
      <c r="L3711" s="4">
        <v>849</v>
      </c>
      <c r="M3711">
        <v>7</v>
      </c>
      <c r="N3711" s="3">
        <v>0.6341</v>
      </c>
      <c r="O3711" s="3">
        <v>0.23219999999999999</v>
      </c>
      <c r="P3711" s="4">
        <f>$L3711*IF($J3711="",$I3711,VLOOKUP($J3711,margin_ranges!$E$5:$F$10,2,FALSE))</f>
        <v>254.7</v>
      </c>
      <c r="Q3711">
        <f>SUMIF($C$2:$C$4819,$C3711,$P$2:$P8528)/SUMIF($C$2:$C$4819,$C3711,$L$2:$L$4819)</f>
        <v>0.3</v>
      </c>
    </row>
    <row r="3712" spans="1:17" hidden="1" x14ac:dyDescent="0.3">
      <c r="A3712" t="s">
        <v>11502</v>
      </c>
      <c r="B3712" t="s">
        <v>7561</v>
      </c>
      <c r="C3712" t="s">
        <v>7843</v>
      </c>
      <c r="D3712" t="s">
        <v>7876</v>
      </c>
      <c r="E3712" t="s">
        <v>7877</v>
      </c>
      <c r="F3712" t="s">
        <v>11511</v>
      </c>
      <c r="G3712" s="2">
        <v>25</v>
      </c>
      <c r="H3712" t="s">
        <v>11512</v>
      </c>
      <c r="I3712">
        <v>0.3</v>
      </c>
      <c r="K3712" s="3">
        <f t="shared" si="58"/>
        <v>0.3</v>
      </c>
      <c r="L3712" s="4">
        <v>393</v>
      </c>
      <c r="M3712">
        <v>3</v>
      </c>
      <c r="N3712" s="3">
        <v>0.30840000000000001</v>
      </c>
      <c r="O3712" s="3">
        <v>0.23219999999999999</v>
      </c>
      <c r="P3712" s="4">
        <f>$L3712*IF($J3712="",$I3712,VLOOKUP($J3712,margin_ranges!$E$5:$F$10,2,FALSE))</f>
        <v>117.89999999999999</v>
      </c>
      <c r="Q3712">
        <f>SUMIF($C$2:$C$4819,$C3712,$P$2:$P8529)/SUMIF($C$2:$C$4819,$C3712,$L$2:$L$4819)</f>
        <v>0.3</v>
      </c>
    </row>
    <row r="3713" spans="1:17" hidden="1" x14ac:dyDescent="0.3">
      <c r="A3713" t="s">
        <v>11502</v>
      </c>
      <c r="B3713" t="s">
        <v>7561</v>
      </c>
      <c r="C3713" t="s">
        <v>7843</v>
      </c>
      <c r="D3713" t="s">
        <v>7878</v>
      </c>
      <c r="E3713" t="s">
        <v>7879</v>
      </c>
      <c r="F3713" t="s">
        <v>11513</v>
      </c>
      <c r="G3713" s="2">
        <v>25</v>
      </c>
      <c r="H3713" t="s">
        <v>11512</v>
      </c>
      <c r="I3713">
        <v>0.3</v>
      </c>
      <c r="K3713" s="3">
        <f t="shared" si="58"/>
        <v>0.3</v>
      </c>
      <c r="L3713" s="4">
        <v>1029</v>
      </c>
      <c r="M3713">
        <v>8</v>
      </c>
      <c r="N3713" s="3">
        <v>0.23250000000000001</v>
      </c>
      <c r="O3713" s="3">
        <v>0.23219999999999999</v>
      </c>
      <c r="P3713" s="4">
        <f>$L3713*IF($J3713="",$I3713,VLOOKUP($J3713,margin_ranges!$E$5:$F$10,2,FALSE))</f>
        <v>308.7</v>
      </c>
      <c r="Q3713">
        <f>SUMIF($C$2:$C$4819,$C3713,$P$2:$P8530)/SUMIF($C$2:$C$4819,$C3713,$L$2:$L$4819)</f>
        <v>0.3</v>
      </c>
    </row>
    <row r="3714" spans="1:17" hidden="1" x14ac:dyDescent="0.3">
      <c r="A3714" t="s">
        <v>11502</v>
      </c>
      <c r="B3714" t="s">
        <v>7561</v>
      </c>
      <c r="C3714" t="s">
        <v>7843</v>
      </c>
      <c r="D3714" t="s">
        <v>7880</v>
      </c>
      <c r="E3714" t="s">
        <v>7881</v>
      </c>
      <c r="F3714" t="s">
        <v>11511</v>
      </c>
      <c r="G3714" s="2">
        <v>25</v>
      </c>
      <c r="H3714" t="s">
        <v>11512</v>
      </c>
      <c r="I3714">
        <v>0.3</v>
      </c>
      <c r="K3714" s="3">
        <f t="shared" si="58"/>
        <v>0.3</v>
      </c>
      <c r="L3714" s="4">
        <v>658</v>
      </c>
      <c r="M3714">
        <v>5</v>
      </c>
      <c r="N3714" s="3">
        <v>0.54959999999999998</v>
      </c>
      <c r="O3714" s="3">
        <v>0.23219999999999999</v>
      </c>
      <c r="P3714" s="4">
        <f>$L3714*IF($J3714="",$I3714,VLOOKUP($J3714,margin_ranges!$E$5:$F$10,2,FALSE))</f>
        <v>197.4</v>
      </c>
      <c r="Q3714">
        <f>SUMIF($C$2:$C$4819,$C3714,$P$2:$P8531)/SUMIF($C$2:$C$4819,$C3714,$L$2:$L$4819)</f>
        <v>0.3</v>
      </c>
    </row>
    <row r="3715" spans="1:17" hidden="1" x14ac:dyDescent="0.3">
      <c r="A3715" t="s">
        <v>11502</v>
      </c>
      <c r="B3715" t="s">
        <v>7561</v>
      </c>
      <c r="C3715" s="1" t="s">
        <v>7843</v>
      </c>
      <c r="D3715" t="s">
        <v>7882</v>
      </c>
      <c r="E3715" t="s">
        <v>7883</v>
      </c>
      <c r="F3715" t="s">
        <v>11513</v>
      </c>
      <c r="G3715" s="2">
        <v>25</v>
      </c>
      <c r="H3715" t="s">
        <v>11512</v>
      </c>
      <c r="I3715">
        <v>0.3</v>
      </c>
      <c r="K3715" s="3">
        <f t="shared" ref="K3715:K3778" si="59">Q3715</f>
        <v>0.3</v>
      </c>
      <c r="L3715" s="4">
        <v>1180</v>
      </c>
      <c r="M3715">
        <v>9</v>
      </c>
      <c r="N3715" s="3">
        <v>0.1724</v>
      </c>
      <c r="O3715" s="3">
        <v>0.23219999999999999</v>
      </c>
      <c r="P3715" s="4">
        <f>$L3715*IF($J3715="",$I3715,VLOOKUP($J3715,margin_ranges!$E$5:$F$10,2,FALSE))</f>
        <v>354</v>
      </c>
      <c r="Q3715">
        <f>SUMIF($C$2:$C$4819,$C3715,$P$2:$P8532)/SUMIF($C$2:$C$4819,$C3715,$L$2:$L$4819)</f>
        <v>0.3</v>
      </c>
    </row>
    <row r="3716" spans="1:17" hidden="1" x14ac:dyDescent="0.3">
      <c r="A3716" t="s">
        <v>11502</v>
      </c>
      <c r="B3716" t="s">
        <v>7561</v>
      </c>
      <c r="C3716" t="s">
        <v>7843</v>
      </c>
      <c r="D3716" s="1" t="s">
        <v>7884</v>
      </c>
      <c r="E3716" t="s">
        <v>7885</v>
      </c>
      <c r="F3716" t="s">
        <v>11511</v>
      </c>
      <c r="G3716" s="2">
        <v>25</v>
      </c>
      <c r="H3716" t="s">
        <v>11512</v>
      </c>
      <c r="I3716">
        <v>0.3</v>
      </c>
      <c r="K3716" s="3">
        <f t="shared" si="59"/>
        <v>0.3</v>
      </c>
      <c r="L3716" s="4">
        <v>265</v>
      </c>
      <c r="M3716">
        <v>2</v>
      </c>
      <c r="N3716" s="3">
        <v>0.62009999999999998</v>
      </c>
      <c r="O3716" s="3">
        <v>0.23219999999999999</v>
      </c>
      <c r="P3716" s="4">
        <f>$L3716*IF($J3716="",$I3716,VLOOKUP($J3716,margin_ranges!$E$5:$F$10,2,FALSE))</f>
        <v>79.5</v>
      </c>
      <c r="Q3716">
        <f>SUMIF($C$2:$C$4819,$C3716,$P$2:$P8533)/SUMIF($C$2:$C$4819,$C3716,$L$2:$L$4819)</f>
        <v>0.3</v>
      </c>
    </row>
    <row r="3717" spans="1:17" hidden="1" x14ac:dyDescent="0.3">
      <c r="A3717" t="s">
        <v>11502</v>
      </c>
      <c r="B3717" t="s">
        <v>7561</v>
      </c>
      <c r="C3717" t="s">
        <v>7843</v>
      </c>
      <c r="D3717" t="s">
        <v>7886</v>
      </c>
      <c r="E3717" t="s">
        <v>7887</v>
      </c>
      <c r="F3717" t="s">
        <v>11513</v>
      </c>
      <c r="G3717" s="2">
        <v>25</v>
      </c>
      <c r="H3717" t="s">
        <v>11512</v>
      </c>
      <c r="I3717">
        <v>0.3</v>
      </c>
      <c r="K3717" s="3">
        <f t="shared" si="59"/>
        <v>0.3</v>
      </c>
      <c r="L3717" s="4">
        <v>176</v>
      </c>
      <c r="M3717">
        <v>1</v>
      </c>
      <c r="N3717" s="3">
        <v>0.1066</v>
      </c>
      <c r="O3717" s="3">
        <v>0.23219999999999999</v>
      </c>
      <c r="P3717" s="4">
        <f>$L3717*IF($J3717="",$I3717,VLOOKUP($J3717,margin_ranges!$E$5:$F$10,2,FALSE))</f>
        <v>52.8</v>
      </c>
      <c r="Q3717">
        <f>SUMIF($C$2:$C$4819,$C3717,$P$2:$P8534)/SUMIF($C$2:$C$4819,$C3717,$L$2:$L$4819)</f>
        <v>0.3</v>
      </c>
    </row>
    <row r="3718" spans="1:17" hidden="1" x14ac:dyDescent="0.3">
      <c r="A3718" t="s">
        <v>11502</v>
      </c>
      <c r="B3718" t="s">
        <v>8256</v>
      </c>
      <c r="C3718" t="s">
        <v>8462</v>
      </c>
      <c r="D3718" t="s">
        <v>8463</v>
      </c>
      <c r="E3718" t="s">
        <v>8464</v>
      </c>
      <c r="F3718" t="s">
        <v>11511</v>
      </c>
      <c r="G3718" s="2">
        <v>29</v>
      </c>
      <c r="H3718" t="s">
        <v>11515</v>
      </c>
      <c r="I3718">
        <v>0.3</v>
      </c>
      <c r="K3718" s="3">
        <f t="shared" si="59"/>
        <v>0.3</v>
      </c>
      <c r="L3718" s="4">
        <v>11</v>
      </c>
      <c r="M3718">
        <v>36</v>
      </c>
      <c r="N3718" s="3">
        <v>0.17649999999999999</v>
      </c>
      <c r="O3718" s="3">
        <v>0.2351</v>
      </c>
      <c r="P3718" s="4">
        <f>$L3718*IF($J3718="",$I3718,VLOOKUP($J3718,margin_ranges!$E$5:$F$10,2,FALSE))</f>
        <v>3.3</v>
      </c>
      <c r="Q3718">
        <f>SUMIF($C$2:$C$4819,$C3718,$P$2:$P8535)/SUMIF($C$2:$C$4819,$C3718,$L$2:$L$4819)</f>
        <v>0.3</v>
      </c>
    </row>
    <row r="3719" spans="1:17" hidden="1" x14ac:dyDescent="0.3">
      <c r="A3719" t="s">
        <v>11502</v>
      </c>
      <c r="B3719" t="s">
        <v>8256</v>
      </c>
      <c r="C3719" t="s">
        <v>8462</v>
      </c>
      <c r="D3719" s="1" t="s">
        <v>8465</v>
      </c>
      <c r="E3719" t="s">
        <v>8466</v>
      </c>
      <c r="F3719" t="s">
        <v>11511</v>
      </c>
      <c r="G3719" s="2">
        <v>29</v>
      </c>
      <c r="H3719" t="s">
        <v>11515</v>
      </c>
      <c r="I3719">
        <v>0.3</v>
      </c>
      <c r="K3719" s="3">
        <f t="shared" si="59"/>
        <v>0.3</v>
      </c>
      <c r="L3719" s="4">
        <v>19</v>
      </c>
      <c r="M3719">
        <v>64</v>
      </c>
      <c r="N3719" s="3">
        <v>0.29070000000000001</v>
      </c>
      <c r="O3719" s="3">
        <v>0.2351</v>
      </c>
      <c r="P3719" s="4">
        <f>$L3719*IF($J3719="",$I3719,VLOOKUP($J3719,margin_ranges!$E$5:$F$10,2,FALSE))</f>
        <v>5.7</v>
      </c>
      <c r="Q3719">
        <f>SUMIF($C$2:$C$4819,$C3719,$P$2:$P8536)/SUMIF($C$2:$C$4819,$C3719,$L$2:$L$4819)</f>
        <v>0.3</v>
      </c>
    </row>
    <row r="3720" spans="1:17" hidden="1" x14ac:dyDescent="0.3">
      <c r="A3720" t="s">
        <v>11502</v>
      </c>
      <c r="B3720" t="s">
        <v>1360</v>
      </c>
      <c r="C3720" t="s">
        <v>2184</v>
      </c>
      <c r="D3720" t="s">
        <v>2185</v>
      </c>
      <c r="E3720" t="s">
        <v>2186</v>
      </c>
      <c r="F3720" t="s">
        <v>11511</v>
      </c>
      <c r="G3720" s="2">
        <v>29</v>
      </c>
      <c r="H3720" t="s">
        <v>11512</v>
      </c>
      <c r="I3720">
        <v>0.3</v>
      </c>
      <c r="K3720" s="3">
        <f t="shared" si="59"/>
        <v>0.3</v>
      </c>
      <c r="L3720" s="4">
        <v>17</v>
      </c>
      <c r="M3720">
        <v>79</v>
      </c>
      <c r="N3720" s="3">
        <v>0.2258</v>
      </c>
      <c r="O3720" s="3">
        <v>0.2157</v>
      </c>
      <c r="P3720" s="4">
        <f>$L3720*IF($J3720="",$I3720,VLOOKUP($J3720,margin_ranges!$E$5:$F$10,2,FALSE))</f>
        <v>5.0999999999999996</v>
      </c>
      <c r="Q3720">
        <f>SUMIF($C$2:$C$4819,$C3720,$P$2:$P8537)/SUMIF($C$2:$C$4819,$C3720,$L$2:$L$4819)</f>
        <v>0.3</v>
      </c>
    </row>
    <row r="3721" spans="1:17" hidden="1" x14ac:dyDescent="0.3">
      <c r="A3721" t="s">
        <v>11502</v>
      </c>
      <c r="B3721" t="s">
        <v>6775</v>
      </c>
      <c r="C3721" t="s">
        <v>3974</v>
      </c>
      <c r="D3721" t="s">
        <v>7059</v>
      </c>
      <c r="E3721" t="s">
        <v>7060</v>
      </c>
      <c r="F3721" t="s">
        <v>11511</v>
      </c>
      <c r="G3721" s="2">
        <v>25</v>
      </c>
      <c r="H3721" t="s">
        <v>11512</v>
      </c>
      <c r="I3721">
        <v>0.3</v>
      </c>
      <c r="K3721" s="3">
        <f t="shared" si="59"/>
        <v>0.3</v>
      </c>
      <c r="L3721" s="4">
        <v>7</v>
      </c>
      <c r="M3721">
        <v>100</v>
      </c>
      <c r="N3721" s="3">
        <v>0.51119999999999999</v>
      </c>
      <c r="O3721" s="3">
        <v>0.44379999999999997</v>
      </c>
      <c r="P3721" s="4">
        <f>$L3721*IF($J3721="",$I3721,VLOOKUP($J3721,margin_ranges!$E$5:$F$10,2,FALSE))</f>
        <v>2.1</v>
      </c>
      <c r="Q3721">
        <f>SUMIF($C$2:$C$4819,$C3721,$P$2:$P8538)/SUMIF($C$2:$C$4819,$C3721,$L$2:$L$4819)</f>
        <v>0.3</v>
      </c>
    </row>
    <row r="3722" spans="1:17" hidden="1" x14ac:dyDescent="0.3">
      <c r="A3722" t="s">
        <v>11502</v>
      </c>
      <c r="B3722" t="s">
        <v>3968</v>
      </c>
      <c r="C3722" t="s">
        <v>3974</v>
      </c>
      <c r="D3722" t="s">
        <v>3975</v>
      </c>
      <c r="E3722" t="s">
        <v>3976</v>
      </c>
      <c r="F3722" t="s">
        <v>11511</v>
      </c>
      <c r="G3722" s="2">
        <v>28.984000000000002</v>
      </c>
      <c r="H3722" t="s">
        <v>11512</v>
      </c>
      <c r="I3722">
        <v>0.3</v>
      </c>
      <c r="K3722" s="3">
        <f t="shared" si="59"/>
        <v>0.3</v>
      </c>
      <c r="L3722" s="4">
        <v>22</v>
      </c>
      <c r="M3722">
        <v>38</v>
      </c>
      <c r="N3722" s="3">
        <v>0.34810000000000002</v>
      </c>
      <c r="O3722" s="3">
        <v>0.41310000000000002</v>
      </c>
      <c r="P3722" s="4">
        <f>$L3722*IF($J3722="",$I3722,VLOOKUP($J3722,margin_ranges!$E$5:$F$10,2,FALSE))</f>
        <v>6.6</v>
      </c>
      <c r="Q3722">
        <f>SUMIF($C$2:$C$4819,$C3722,$P$2:$P8539)/SUMIF($C$2:$C$4819,$C3722,$L$2:$L$4819)</f>
        <v>0.3</v>
      </c>
    </row>
    <row r="3723" spans="1:17" hidden="1" x14ac:dyDescent="0.3">
      <c r="A3723" t="s">
        <v>11502</v>
      </c>
      <c r="B3723" t="s">
        <v>3968</v>
      </c>
      <c r="C3723" t="s">
        <v>3974</v>
      </c>
      <c r="D3723" t="s">
        <v>3977</v>
      </c>
      <c r="E3723" t="s">
        <v>3978</v>
      </c>
      <c r="F3723" t="s">
        <v>11511</v>
      </c>
      <c r="G3723" s="2">
        <v>28.984000000000002</v>
      </c>
      <c r="H3723" t="s">
        <v>11512</v>
      </c>
      <c r="I3723">
        <v>0.3</v>
      </c>
      <c r="K3723" s="3">
        <f t="shared" si="59"/>
        <v>0.3</v>
      </c>
      <c r="L3723" s="4">
        <v>36</v>
      </c>
      <c r="M3723">
        <v>62</v>
      </c>
      <c r="N3723" s="3">
        <v>0.4849</v>
      </c>
      <c r="O3723" s="3">
        <v>0.41310000000000002</v>
      </c>
      <c r="P3723" s="4">
        <f>$L3723*IF($J3723="",$I3723,VLOOKUP($J3723,margin_ranges!$E$5:$F$10,2,FALSE))</f>
        <v>10.799999999999999</v>
      </c>
      <c r="Q3723">
        <f>SUMIF($C$2:$C$4819,$C3723,$P$2:$P8540)/SUMIF($C$2:$C$4819,$C3723,$L$2:$L$4819)</f>
        <v>0.3</v>
      </c>
    </row>
    <row r="3724" spans="1:17" hidden="1" x14ac:dyDescent="0.3">
      <c r="A3724" t="s">
        <v>11502</v>
      </c>
      <c r="B3724" t="s">
        <v>8885</v>
      </c>
      <c r="C3724" t="s">
        <v>8896</v>
      </c>
      <c r="D3724" t="s">
        <v>8897</v>
      </c>
      <c r="E3724" t="s">
        <v>8898</v>
      </c>
      <c r="F3724" t="s">
        <v>11513</v>
      </c>
      <c r="G3724" s="2">
        <v>27.787299999999998</v>
      </c>
      <c r="H3724" t="s">
        <v>11512</v>
      </c>
      <c r="I3724">
        <v>0.3</v>
      </c>
      <c r="K3724" s="3">
        <f t="shared" si="59"/>
        <v>0.36445945945945946</v>
      </c>
      <c r="L3724" s="4">
        <v>335</v>
      </c>
      <c r="M3724">
        <v>35</v>
      </c>
      <c r="N3724" s="3">
        <v>6.0699999999999997E-2</v>
      </c>
      <c r="O3724" s="3">
        <v>4.8800000000000003E-2</v>
      </c>
      <c r="P3724" s="4">
        <f>$L3724*IF($J3724="",$I3724,VLOOKUP($J3724,margin_ranges!$E$5:$F$10,2,FALSE))</f>
        <v>100.5</v>
      </c>
      <c r="Q3724">
        <f>SUMIF($C$2:$C$4819,$C3724,$P$2:$P8541)/SUMIF($C$2:$C$4819,$C3724,$L$2:$L$4819)</f>
        <v>0.36445945945945946</v>
      </c>
    </row>
    <row r="3725" spans="1:17" hidden="1" x14ac:dyDescent="0.3">
      <c r="A3725" t="s">
        <v>11502</v>
      </c>
      <c r="B3725" t="s">
        <v>8885</v>
      </c>
      <c r="C3725" t="s">
        <v>8896</v>
      </c>
      <c r="D3725" t="s">
        <v>8899</v>
      </c>
      <c r="E3725" t="s">
        <v>8900</v>
      </c>
      <c r="F3725" t="s">
        <v>11513</v>
      </c>
      <c r="G3725" s="2">
        <v>27.787299999999998</v>
      </c>
      <c r="H3725" t="s">
        <v>11516</v>
      </c>
      <c r="I3725">
        <v>0.43</v>
      </c>
      <c r="K3725" s="3">
        <f t="shared" si="59"/>
        <v>0.36445945945945946</v>
      </c>
      <c r="L3725" s="4">
        <v>299</v>
      </c>
      <c r="M3725">
        <v>31</v>
      </c>
      <c r="N3725" s="3">
        <v>3.6999999999999998E-2</v>
      </c>
      <c r="O3725" s="3">
        <v>4.8800000000000003E-2</v>
      </c>
      <c r="P3725" s="4">
        <f>$L3725*IF($J3725="",$I3725,VLOOKUP($J3725,margin_ranges!$E$5:$F$10,2,FALSE))</f>
        <v>128.57</v>
      </c>
      <c r="Q3725">
        <f>SUMIF($C$2:$C$4819,$C3725,$P$2:$P8542)/SUMIF($C$2:$C$4819,$C3725,$L$2:$L$4819)</f>
        <v>0.36445945945945946</v>
      </c>
    </row>
    <row r="3726" spans="1:17" hidden="1" x14ac:dyDescent="0.3">
      <c r="A3726" t="s">
        <v>11502</v>
      </c>
      <c r="B3726" t="s">
        <v>8885</v>
      </c>
      <c r="C3726" t="s">
        <v>8896</v>
      </c>
      <c r="D3726" t="s">
        <v>8901</v>
      </c>
      <c r="E3726" t="s">
        <v>8902</v>
      </c>
      <c r="F3726" t="s">
        <v>11513</v>
      </c>
      <c r="G3726" s="2">
        <v>27.787299999999998</v>
      </c>
      <c r="H3726" t="s">
        <v>11516</v>
      </c>
      <c r="I3726">
        <v>0.43</v>
      </c>
      <c r="K3726" s="3">
        <f t="shared" si="59"/>
        <v>0.36445945945945946</v>
      </c>
      <c r="L3726" s="4">
        <v>178</v>
      </c>
      <c r="M3726">
        <v>18</v>
      </c>
      <c r="N3726" s="3">
        <v>5.2400000000000002E-2</v>
      </c>
      <c r="O3726" s="3">
        <v>4.8800000000000003E-2</v>
      </c>
      <c r="P3726" s="4">
        <f>$L3726*IF($J3726="",$I3726,VLOOKUP($J3726,margin_ranges!$E$5:$F$10,2,FALSE))</f>
        <v>76.539999999999992</v>
      </c>
      <c r="Q3726">
        <f>SUMIF($C$2:$C$4819,$C3726,$P$2:$P8543)/SUMIF($C$2:$C$4819,$C3726,$L$2:$L$4819)</f>
        <v>0.36445945945945946</v>
      </c>
    </row>
    <row r="3727" spans="1:17" hidden="1" x14ac:dyDescent="0.3">
      <c r="A3727" t="s">
        <v>11502</v>
      </c>
      <c r="B3727" t="s">
        <v>8885</v>
      </c>
      <c r="C3727" t="s">
        <v>8896</v>
      </c>
      <c r="D3727" t="s">
        <v>8903</v>
      </c>
      <c r="E3727" t="s">
        <v>8904</v>
      </c>
      <c r="F3727" t="s">
        <v>11511</v>
      </c>
      <c r="G3727" s="2">
        <v>27.787299999999998</v>
      </c>
      <c r="H3727" t="s">
        <v>11512</v>
      </c>
      <c r="I3727">
        <v>0.3</v>
      </c>
      <c r="K3727" s="3">
        <f t="shared" si="59"/>
        <v>0.36445945945945946</v>
      </c>
      <c r="L3727" s="4">
        <v>75</v>
      </c>
      <c r="M3727">
        <v>8</v>
      </c>
      <c r="N3727" s="3">
        <v>5.9400000000000001E-2</v>
      </c>
      <c r="O3727" s="3">
        <v>4.8800000000000003E-2</v>
      </c>
      <c r="P3727" s="4">
        <f>$L3727*IF($J3727="",$I3727,VLOOKUP($J3727,margin_ranges!$E$5:$F$10,2,FALSE))</f>
        <v>22.5</v>
      </c>
      <c r="Q3727">
        <f>SUMIF($C$2:$C$4819,$C3727,$P$2:$P8544)/SUMIF($C$2:$C$4819,$C3727,$L$2:$L$4819)</f>
        <v>0.36445945945945946</v>
      </c>
    </row>
    <row r="3728" spans="1:17" hidden="1" x14ac:dyDescent="0.3">
      <c r="A3728" t="s">
        <v>11502</v>
      </c>
      <c r="B3728" t="s">
        <v>8885</v>
      </c>
      <c r="C3728" t="s">
        <v>8896</v>
      </c>
      <c r="D3728" t="s">
        <v>8905</v>
      </c>
      <c r="E3728" t="s">
        <v>8906</v>
      </c>
      <c r="F3728" t="s">
        <v>11511</v>
      </c>
      <c r="G3728" s="2">
        <v>27.787299999999998</v>
      </c>
      <c r="H3728" t="s">
        <v>11512</v>
      </c>
      <c r="I3728">
        <v>0.3</v>
      </c>
      <c r="K3728" s="3">
        <f t="shared" si="59"/>
        <v>0.36445945945945946</v>
      </c>
      <c r="L3728" s="4">
        <v>48</v>
      </c>
      <c r="M3728">
        <v>5</v>
      </c>
      <c r="N3728" s="3">
        <v>2.9000000000000001E-2</v>
      </c>
      <c r="O3728" s="3">
        <v>4.8800000000000003E-2</v>
      </c>
      <c r="P3728" s="4">
        <f>$L3728*IF($J3728="",$I3728,VLOOKUP($J3728,margin_ranges!$E$5:$F$10,2,FALSE))</f>
        <v>14.399999999999999</v>
      </c>
      <c r="Q3728">
        <f>SUMIF($C$2:$C$4819,$C3728,$P$2:$P8545)/SUMIF($C$2:$C$4819,$C3728,$L$2:$L$4819)</f>
        <v>0.36445945945945946</v>
      </c>
    </row>
    <row r="3729" spans="1:17" hidden="1" x14ac:dyDescent="0.3">
      <c r="A3729" t="s">
        <v>11502</v>
      </c>
      <c r="B3729" t="s">
        <v>8885</v>
      </c>
      <c r="C3729" t="s">
        <v>8896</v>
      </c>
      <c r="D3729" t="s">
        <v>8907</v>
      </c>
      <c r="E3729" t="s">
        <v>8908</v>
      </c>
      <c r="F3729" t="s">
        <v>11511</v>
      </c>
      <c r="G3729" s="2">
        <v>27.787299999999998</v>
      </c>
      <c r="H3729" t="s">
        <v>11512</v>
      </c>
      <c r="I3729">
        <v>0.3</v>
      </c>
      <c r="K3729" s="3">
        <f t="shared" si="59"/>
        <v>0.36445945945945946</v>
      </c>
      <c r="L3729" s="4">
        <v>27</v>
      </c>
      <c r="M3729">
        <v>3</v>
      </c>
      <c r="N3729" s="3">
        <v>2.8299999999999999E-2</v>
      </c>
      <c r="O3729" s="3">
        <v>4.8800000000000003E-2</v>
      </c>
      <c r="P3729" s="4">
        <f>$L3729*IF($J3729="",$I3729,VLOOKUP($J3729,margin_ranges!$E$5:$F$10,2,FALSE))</f>
        <v>8.1</v>
      </c>
      <c r="Q3729">
        <f>SUMIF($C$2:$C$4819,$C3729,$P$2:$P8546)/SUMIF($C$2:$C$4819,$C3729,$L$2:$L$4819)</f>
        <v>0.36445945945945946</v>
      </c>
    </row>
    <row r="3730" spans="1:17" hidden="1" x14ac:dyDescent="0.3">
      <c r="A3730" t="s">
        <v>11502</v>
      </c>
      <c r="B3730" t="s">
        <v>4923</v>
      </c>
      <c r="C3730" t="s">
        <v>4951</v>
      </c>
      <c r="D3730" t="s">
        <v>4952</v>
      </c>
      <c r="E3730" t="s">
        <v>4953</v>
      </c>
      <c r="F3730" t="s">
        <v>11513</v>
      </c>
      <c r="G3730" s="2">
        <v>25.803100000000001</v>
      </c>
      <c r="H3730" t="s">
        <v>11515</v>
      </c>
      <c r="I3730">
        <v>0.3</v>
      </c>
      <c r="K3730" s="3">
        <f t="shared" si="59"/>
        <v>0.3</v>
      </c>
      <c r="L3730" s="4">
        <v>2198</v>
      </c>
      <c r="M3730">
        <v>51</v>
      </c>
      <c r="N3730" s="3">
        <v>0.42959999999999998</v>
      </c>
      <c r="O3730" s="3">
        <v>0.32729999999999998</v>
      </c>
      <c r="P3730" s="4">
        <f>$L3730*IF($J3730="",$I3730,VLOOKUP($J3730,margin_ranges!$E$5:$F$10,2,FALSE))</f>
        <v>659.4</v>
      </c>
      <c r="Q3730">
        <f>SUMIF($C$2:$C$4819,$C3730,$P$2:$P8547)/SUMIF($C$2:$C$4819,$C3730,$L$2:$L$4819)</f>
        <v>0.3</v>
      </c>
    </row>
    <row r="3731" spans="1:17" hidden="1" x14ac:dyDescent="0.3">
      <c r="A3731" t="s">
        <v>11502</v>
      </c>
      <c r="B3731" t="s">
        <v>4923</v>
      </c>
      <c r="C3731" t="s">
        <v>4951</v>
      </c>
      <c r="D3731" t="s">
        <v>4954</v>
      </c>
      <c r="E3731" t="s">
        <v>4955</v>
      </c>
      <c r="F3731" t="s">
        <v>11513</v>
      </c>
      <c r="G3731" s="2">
        <v>25.803100000000001</v>
      </c>
      <c r="H3731" t="s">
        <v>11515</v>
      </c>
      <c r="I3731">
        <v>0.3</v>
      </c>
      <c r="K3731" s="3">
        <f t="shared" si="59"/>
        <v>0.3</v>
      </c>
      <c r="L3731" s="4">
        <v>1069</v>
      </c>
      <c r="M3731">
        <v>25</v>
      </c>
      <c r="N3731" s="3">
        <v>0.45350000000000001</v>
      </c>
      <c r="O3731" s="3">
        <v>0.32729999999999998</v>
      </c>
      <c r="P3731" s="4">
        <f>$L3731*IF($J3731="",$I3731,VLOOKUP($J3731,margin_ranges!$E$5:$F$10,2,FALSE))</f>
        <v>320.7</v>
      </c>
      <c r="Q3731">
        <f>SUMIF($C$2:$C$4819,$C3731,$P$2:$P8548)/SUMIF($C$2:$C$4819,$C3731,$L$2:$L$4819)</f>
        <v>0.3</v>
      </c>
    </row>
    <row r="3732" spans="1:17" hidden="1" x14ac:dyDescent="0.3">
      <c r="A3732" t="s">
        <v>11502</v>
      </c>
      <c r="B3732" t="s">
        <v>4923</v>
      </c>
      <c r="C3732" t="s">
        <v>4951</v>
      </c>
      <c r="D3732" t="s">
        <v>4956</v>
      </c>
      <c r="E3732" t="s">
        <v>4957</v>
      </c>
      <c r="F3732" t="s">
        <v>11513</v>
      </c>
      <c r="G3732" s="2">
        <v>25.803100000000001</v>
      </c>
      <c r="H3732" t="s">
        <v>11515</v>
      </c>
      <c r="I3732">
        <v>0.3</v>
      </c>
      <c r="K3732" s="3">
        <f t="shared" si="59"/>
        <v>0.3</v>
      </c>
      <c r="L3732" s="4">
        <v>1029</v>
      </c>
      <c r="M3732">
        <v>24</v>
      </c>
      <c r="N3732" s="3">
        <v>0.44240000000000002</v>
      </c>
      <c r="O3732" s="3">
        <v>0.32729999999999998</v>
      </c>
      <c r="P3732" s="4">
        <f>$L3732*IF($J3732="",$I3732,VLOOKUP($J3732,margin_ranges!$E$5:$F$10,2,FALSE))</f>
        <v>308.7</v>
      </c>
      <c r="Q3732">
        <f>SUMIF($C$2:$C$4819,$C3732,$P$2:$P8549)/SUMIF($C$2:$C$4819,$C3732,$L$2:$L$4819)</f>
        <v>0.3</v>
      </c>
    </row>
    <row r="3733" spans="1:17" hidden="1" x14ac:dyDescent="0.3">
      <c r="A3733" t="s">
        <v>11502</v>
      </c>
      <c r="B3733" t="s">
        <v>151</v>
      </c>
      <c r="C3733" t="s">
        <v>527</v>
      </c>
      <c r="D3733" t="s">
        <v>528</v>
      </c>
      <c r="E3733" t="s">
        <v>529</v>
      </c>
      <c r="F3733" t="s">
        <v>11511</v>
      </c>
      <c r="G3733" s="2">
        <v>25</v>
      </c>
      <c r="H3733" t="s">
        <v>11512</v>
      </c>
      <c r="I3733">
        <v>0.3</v>
      </c>
      <c r="K3733" s="3">
        <f t="shared" si="59"/>
        <v>0.3</v>
      </c>
      <c r="L3733" s="4">
        <v>84</v>
      </c>
      <c r="M3733">
        <v>22</v>
      </c>
      <c r="N3733" s="3">
        <v>6.0100000000000001E-2</v>
      </c>
      <c r="O3733" s="3">
        <v>5.9499999999999997E-2</v>
      </c>
      <c r="P3733" s="4">
        <f>$L3733*IF($J3733="",$I3733,VLOOKUP($J3733,margin_ranges!$E$5:$F$10,2,FALSE))</f>
        <v>25.2</v>
      </c>
      <c r="Q3733">
        <f>SUMIF($C$2:$C$4819,$C3733,$P$2:$P8550)/SUMIF($C$2:$C$4819,$C3733,$L$2:$L$4819)</f>
        <v>0.3</v>
      </c>
    </row>
    <row r="3734" spans="1:17" hidden="1" x14ac:dyDescent="0.3">
      <c r="A3734" t="s">
        <v>11502</v>
      </c>
      <c r="B3734" t="s">
        <v>151</v>
      </c>
      <c r="C3734" t="s">
        <v>527</v>
      </c>
      <c r="D3734" t="s">
        <v>530</v>
      </c>
      <c r="E3734" t="s">
        <v>531</v>
      </c>
      <c r="F3734" t="s">
        <v>11511</v>
      </c>
      <c r="G3734" s="2">
        <v>25</v>
      </c>
      <c r="H3734" t="s">
        <v>11512</v>
      </c>
      <c r="I3734">
        <v>0.3</v>
      </c>
      <c r="K3734" s="3">
        <f t="shared" si="59"/>
        <v>0.3</v>
      </c>
      <c r="L3734" s="4">
        <v>74</v>
      </c>
      <c r="M3734">
        <v>19</v>
      </c>
      <c r="N3734" s="3">
        <v>4.4600000000000001E-2</v>
      </c>
      <c r="O3734" s="3">
        <v>5.9499999999999997E-2</v>
      </c>
      <c r="P3734" s="4">
        <f>$L3734*IF($J3734="",$I3734,VLOOKUP($J3734,margin_ranges!$E$5:$F$10,2,FALSE))</f>
        <v>22.2</v>
      </c>
      <c r="Q3734">
        <f>SUMIF($C$2:$C$4819,$C3734,$P$2:$P8551)/SUMIF($C$2:$C$4819,$C3734,$L$2:$L$4819)</f>
        <v>0.3</v>
      </c>
    </row>
    <row r="3735" spans="1:17" hidden="1" x14ac:dyDescent="0.3">
      <c r="A3735" t="s">
        <v>11502</v>
      </c>
      <c r="B3735" t="s">
        <v>151</v>
      </c>
      <c r="C3735" t="s">
        <v>527</v>
      </c>
      <c r="D3735" t="s">
        <v>532</v>
      </c>
      <c r="E3735" t="s">
        <v>533</v>
      </c>
      <c r="F3735" t="s">
        <v>11511</v>
      </c>
      <c r="G3735" s="2">
        <v>25</v>
      </c>
      <c r="H3735" t="s">
        <v>11512</v>
      </c>
      <c r="I3735">
        <v>0.3</v>
      </c>
      <c r="K3735" s="3">
        <f t="shared" si="59"/>
        <v>0.3</v>
      </c>
      <c r="L3735" s="4">
        <v>62</v>
      </c>
      <c r="M3735">
        <v>16</v>
      </c>
      <c r="N3735" s="3">
        <v>4.19E-2</v>
      </c>
      <c r="O3735" s="3">
        <v>5.9499999999999997E-2</v>
      </c>
      <c r="P3735" s="4">
        <f>$L3735*IF($J3735="",$I3735,VLOOKUP($J3735,margin_ranges!$E$5:$F$10,2,FALSE))</f>
        <v>18.599999999999998</v>
      </c>
      <c r="Q3735">
        <f>SUMIF($C$2:$C$4819,$C3735,$P$2:$P8552)/SUMIF($C$2:$C$4819,$C3735,$L$2:$L$4819)</f>
        <v>0.3</v>
      </c>
    </row>
    <row r="3736" spans="1:17" hidden="1" x14ac:dyDescent="0.3">
      <c r="A3736" t="s">
        <v>11502</v>
      </c>
      <c r="B3736" t="s">
        <v>151</v>
      </c>
      <c r="C3736" t="s">
        <v>527</v>
      </c>
      <c r="D3736" t="s">
        <v>534</v>
      </c>
      <c r="E3736" t="s">
        <v>535</v>
      </c>
      <c r="F3736" t="s">
        <v>11511</v>
      </c>
      <c r="G3736" s="2">
        <v>25</v>
      </c>
      <c r="H3736" t="s">
        <v>11512</v>
      </c>
      <c r="I3736">
        <v>0.3</v>
      </c>
      <c r="K3736" s="3">
        <f t="shared" si="59"/>
        <v>0.3</v>
      </c>
      <c r="L3736" s="4">
        <v>159</v>
      </c>
      <c r="M3736">
        <v>42</v>
      </c>
      <c r="N3736" s="3">
        <v>8.1799999999999998E-2</v>
      </c>
      <c r="O3736" s="3">
        <v>5.9499999999999997E-2</v>
      </c>
      <c r="P3736" s="4">
        <f>$L3736*IF($J3736="",$I3736,VLOOKUP($J3736,margin_ranges!$E$5:$F$10,2,FALSE))</f>
        <v>47.699999999999996</v>
      </c>
      <c r="Q3736">
        <f>SUMIF($C$2:$C$4819,$C3736,$P$2:$P8553)/SUMIF($C$2:$C$4819,$C3736,$L$2:$L$4819)</f>
        <v>0.3</v>
      </c>
    </row>
    <row r="3737" spans="1:17" hidden="1" x14ac:dyDescent="0.3">
      <c r="A3737" t="s">
        <v>11502</v>
      </c>
      <c r="B3737" t="s">
        <v>1360</v>
      </c>
      <c r="C3737" t="s">
        <v>2187</v>
      </c>
      <c r="D3737" t="s">
        <v>2188</v>
      </c>
      <c r="E3737" t="s">
        <v>2189</v>
      </c>
      <c r="F3737" t="s">
        <v>11511</v>
      </c>
      <c r="G3737" s="2">
        <v>28.487100000000002</v>
      </c>
      <c r="H3737" t="s">
        <v>11512</v>
      </c>
      <c r="I3737">
        <v>0.3</v>
      </c>
      <c r="K3737" s="3">
        <f t="shared" si="59"/>
        <v>0.3</v>
      </c>
      <c r="L3737" s="4">
        <v>15</v>
      </c>
      <c r="M3737">
        <v>13</v>
      </c>
      <c r="N3737" s="3">
        <v>0.31709999999999999</v>
      </c>
      <c r="O3737" s="3">
        <v>0.43759999999999999</v>
      </c>
      <c r="P3737" s="4">
        <f>$L3737*IF($J3737="",$I3737,VLOOKUP($J3737,margin_ranges!$E$5:$F$10,2,FALSE))</f>
        <v>4.5</v>
      </c>
      <c r="Q3737">
        <f>SUMIF($C$2:$C$4819,$C3737,$P$2:$P8554)/SUMIF($C$2:$C$4819,$C3737,$L$2:$L$4819)</f>
        <v>0.3</v>
      </c>
    </row>
    <row r="3738" spans="1:17" hidden="1" x14ac:dyDescent="0.3">
      <c r="A3738" t="s">
        <v>11502</v>
      </c>
      <c r="B3738" t="s">
        <v>1360</v>
      </c>
      <c r="C3738" t="s">
        <v>2187</v>
      </c>
      <c r="D3738" t="s">
        <v>2190</v>
      </c>
      <c r="E3738" t="s">
        <v>2191</v>
      </c>
      <c r="F3738" t="s">
        <v>11511</v>
      </c>
      <c r="G3738" s="2">
        <v>28.487100000000002</v>
      </c>
      <c r="H3738" t="s">
        <v>11512</v>
      </c>
      <c r="I3738">
        <v>0.3</v>
      </c>
      <c r="K3738" s="3">
        <f t="shared" si="59"/>
        <v>0.3</v>
      </c>
      <c r="L3738" s="4">
        <v>57</v>
      </c>
      <c r="M3738">
        <v>48</v>
      </c>
      <c r="N3738" s="3">
        <v>0.49659999999999999</v>
      </c>
      <c r="O3738" s="3">
        <v>0.43759999999999999</v>
      </c>
      <c r="P3738" s="4">
        <f>$L3738*IF($J3738="",$I3738,VLOOKUP($J3738,margin_ranges!$E$5:$F$10,2,FALSE))</f>
        <v>17.099999999999998</v>
      </c>
      <c r="Q3738">
        <f>SUMIF($C$2:$C$4819,$C3738,$P$2:$P8555)/SUMIF($C$2:$C$4819,$C3738,$L$2:$L$4819)</f>
        <v>0.3</v>
      </c>
    </row>
    <row r="3739" spans="1:17" hidden="1" x14ac:dyDescent="0.3">
      <c r="A3739" t="s">
        <v>11502</v>
      </c>
      <c r="B3739" t="s">
        <v>1360</v>
      </c>
      <c r="C3739" t="s">
        <v>2187</v>
      </c>
      <c r="D3739" t="s">
        <v>2192</v>
      </c>
      <c r="E3739" t="s">
        <v>2193</v>
      </c>
      <c r="F3739" t="s">
        <v>11511</v>
      </c>
      <c r="G3739" s="2">
        <v>28.487100000000002</v>
      </c>
      <c r="H3739" t="s">
        <v>11512</v>
      </c>
      <c r="I3739">
        <v>0.3</v>
      </c>
      <c r="K3739" s="3">
        <f t="shared" si="59"/>
        <v>0.3</v>
      </c>
      <c r="L3739" s="4">
        <v>46</v>
      </c>
      <c r="M3739">
        <v>39</v>
      </c>
      <c r="N3739" s="3">
        <v>0.42849999999999999</v>
      </c>
      <c r="O3739" s="3">
        <v>0.43759999999999999</v>
      </c>
      <c r="P3739" s="4">
        <f>$L3739*IF($J3739="",$I3739,VLOOKUP($J3739,margin_ranges!$E$5:$F$10,2,FALSE))</f>
        <v>13.799999999999999</v>
      </c>
      <c r="Q3739">
        <f>SUMIF($C$2:$C$4819,$C3739,$P$2:$P8556)/SUMIF($C$2:$C$4819,$C3739,$L$2:$L$4819)</f>
        <v>0.3</v>
      </c>
    </row>
    <row r="3740" spans="1:17" hidden="1" x14ac:dyDescent="0.3">
      <c r="A3740" t="s">
        <v>11502</v>
      </c>
      <c r="B3740" t="s">
        <v>2744</v>
      </c>
      <c r="C3740" t="s">
        <v>2751</v>
      </c>
      <c r="D3740" t="s">
        <v>2752</v>
      </c>
      <c r="E3740" t="s">
        <v>2753</v>
      </c>
      <c r="F3740" t="s">
        <v>11511</v>
      </c>
      <c r="G3740" s="2">
        <v>30</v>
      </c>
      <c r="H3740" t="s">
        <v>11517</v>
      </c>
      <c r="I3740">
        <v>0.2</v>
      </c>
      <c r="K3740" s="3">
        <f t="shared" si="59"/>
        <v>0.2</v>
      </c>
      <c r="L3740" s="4">
        <v>82</v>
      </c>
      <c r="M3740">
        <v>18</v>
      </c>
      <c r="N3740" s="3">
        <v>0.23080000000000001</v>
      </c>
      <c r="O3740" s="3">
        <v>0.18509999999999999</v>
      </c>
      <c r="P3740" s="4">
        <f>$L3740*IF($J3740="",$I3740,VLOOKUP($J3740,margin_ranges!$E$5:$F$10,2,FALSE))</f>
        <v>16.400000000000002</v>
      </c>
      <c r="Q3740">
        <f>SUMIF($C$2:$C$4819,$C3740,$P$2:$P8557)/SUMIF($C$2:$C$4819,$C3740,$L$2:$L$4819)</f>
        <v>0.2</v>
      </c>
    </row>
    <row r="3741" spans="1:17" hidden="1" x14ac:dyDescent="0.3">
      <c r="A3741" t="s">
        <v>11502</v>
      </c>
      <c r="B3741" t="s">
        <v>2744</v>
      </c>
      <c r="C3741" t="s">
        <v>2751</v>
      </c>
      <c r="D3741" t="s">
        <v>2754</v>
      </c>
      <c r="E3741" t="s">
        <v>2755</v>
      </c>
      <c r="F3741" t="s">
        <v>11511</v>
      </c>
      <c r="G3741" s="2">
        <v>30</v>
      </c>
      <c r="H3741" t="s">
        <v>11517</v>
      </c>
      <c r="I3741">
        <v>0.2</v>
      </c>
      <c r="K3741" s="3">
        <f t="shared" si="59"/>
        <v>0.2</v>
      </c>
      <c r="L3741" s="4">
        <v>386</v>
      </c>
      <c r="M3741">
        <v>82</v>
      </c>
      <c r="N3741" s="3">
        <v>0.17799999999999999</v>
      </c>
      <c r="O3741" s="3">
        <v>0.18509999999999999</v>
      </c>
      <c r="P3741" s="4">
        <f>$L3741*IF($J3741="",$I3741,VLOOKUP($J3741,margin_ranges!$E$5:$F$10,2,FALSE))</f>
        <v>77.2</v>
      </c>
      <c r="Q3741">
        <f>SUMIF($C$2:$C$4819,$C3741,$P$2:$P8558)/SUMIF($C$2:$C$4819,$C3741,$L$2:$L$4819)</f>
        <v>0.2</v>
      </c>
    </row>
    <row r="3742" spans="1:17" hidden="1" x14ac:dyDescent="0.3">
      <c r="A3742" t="s">
        <v>11502</v>
      </c>
      <c r="B3742" t="s">
        <v>9905</v>
      </c>
      <c r="C3742" t="s">
        <v>9905</v>
      </c>
      <c r="D3742" t="s">
        <v>9906</v>
      </c>
      <c r="E3742" t="s">
        <v>9907</v>
      </c>
      <c r="F3742" t="s">
        <v>11513</v>
      </c>
      <c r="G3742" s="2">
        <v>33.998899999999999</v>
      </c>
      <c r="H3742" t="s">
        <v>11512</v>
      </c>
      <c r="I3742">
        <v>0.3</v>
      </c>
      <c r="K3742" s="3">
        <f t="shared" si="59"/>
        <v>0.3</v>
      </c>
      <c r="L3742" s="4">
        <v>856</v>
      </c>
      <c r="M3742">
        <v>100</v>
      </c>
      <c r="N3742" s="3">
        <v>0.38969999999999999</v>
      </c>
      <c r="O3742" s="3">
        <v>0.38969999999999999</v>
      </c>
      <c r="P3742" s="4">
        <f>$L3742*IF($J3742="",$I3742,VLOOKUP($J3742,margin_ranges!$E$5:$F$10,2,FALSE))</f>
        <v>256.8</v>
      </c>
      <c r="Q3742">
        <f>SUMIF($C$2:$C$4819,$C3742,$P$2:$P8559)/SUMIF($C$2:$C$4819,$C3742,$L$2:$L$4819)</f>
        <v>0.3</v>
      </c>
    </row>
    <row r="3743" spans="1:17" hidden="1" x14ac:dyDescent="0.3">
      <c r="A3743" t="s">
        <v>11502</v>
      </c>
      <c r="B3743" t="s">
        <v>1360</v>
      </c>
      <c r="C3743" t="s">
        <v>2194</v>
      </c>
      <c r="D3743" s="1" t="s">
        <v>2195</v>
      </c>
      <c r="E3743" t="s">
        <v>2196</v>
      </c>
      <c r="F3743" t="s">
        <v>11511</v>
      </c>
      <c r="G3743" s="2">
        <v>29</v>
      </c>
      <c r="H3743" t="s">
        <v>11512</v>
      </c>
      <c r="I3743">
        <v>0.3</v>
      </c>
      <c r="K3743" s="3">
        <f t="shared" si="59"/>
        <v>0.3</v>
      </c>
      <c r="L3743" s="4">
        <v>34</v>
      </c>
      <c r="M3743">
        <v>100</v>
      </c>
      <c r="N3743" s="3">
        <v>0.65039999999999998</v>
      </c>
      <c r="O3743" s="3">
        <v>0.65039999999999998</v>
      </c>
      <c r="P3743" s="4">
        <f>$L3743*IF($J3743="",$I3743,VLOOKUP($J3743,margin_ranges!$E$5:$F$10,2,FALSE))</f>
        <v>10.199999999999999</v>
      </c>
      <c r="Q3743">
        <f>SUMIF($C$2:$C$4819,$C3743,$P$2:$P8560)/SUMIF($C$2:$C$4819,$C3743,$L$2:$L$4819)</f>
        <v>0.3</v>
      </c>
    </row>
    <row r="3744" spans="1:17" hidden="1" x14ac:dyDescent="0.3">
      <c r="A3744" t="s">
        <v>11502</v>
      </c>
      <c r="B3744" t="s">
        <v>1360</v>
      </c>
      <c r="C3744" t="s">
        <v>2197</v>
      </c>
      <c r="D3744" t="s">
        <v>2198</v>
      </c>
      <c r="E3744" t="s">
        <v>2199</v>
      </c>
      <c r="F3744" t="s">
        <v>11511</v>
      </c>
      <c r="G3744" s="2">
        <v>27.151</v>
      </c>
      <c r="H3744" t="s">
        <v>11512</v>
      </c>
      <c r="I3744">
        <v>0.3</v>
      </c>
      <c r="K3744" s="3">
        <f t="shared" si="59"/>
        <v>0.29999999999999993</v>
      </c>
      <c r="L3744" s="4">
        <v>247</v>
      </c>
      <c r="M3744">
        <v>29</v>
      </c>
      <c r="N3744" s="3">
        <v>0.52149999999999996</v>
      </c>
      <c r="O3744" s="3">
        <v>0.42599999999999999</v>
      </c>
      <c r="P3744" s="4">
        <f>$L3744*IF($J3744="",$I3744,VLOOKUP($J3744,margin_ranges!$E$5:$F$10,2,FALSE))</f>
        <v>74.099999999999994</v>
      </c>
      <c r="Q3744">
        <f>SUMIF($C$2:$C$4819,$C3744,$P$2:$P8561)/SUMIF($C$2:$C$4819,$C3744,$L$2:$L$4819)</f>
        <v>0.29999999999999993</v>
      </c>
    </row>
    <row r="3745" spans="1:17" hidden="1" x14ac:dyDescent="0.3">
      <c r="A3745" t="s">
        <v>11502</v>
      </c>
      <c r="B3745" t="s">
        <v>4233</v>
      </c>
      <c r="C3745" t="s">
        <v>2197</v>
      </c>
      <c r="D3745" t="s">
        <v>4254</v>
      </c>
      <c r="E3745" t="s">
        <v>4255</v>
      </c>
      <c r="F3745" t="s">
        <v>11513</v>
      </c>
      <c r="G3745" s="2">
        <v>25</v>
      </c>
      <c r="H3745" t="s">
        <v>11512</v>
      </c>
      <c r="I3745">
        <v>0.3</v>
      </c>
      <c r="K3745" s="3">
        <f t="shared" si="59"/>
        <v>0.29999999999999993</v>
      </c>
      <c r="L3745" s="4">
        <v>2278</v>
      </c>
      <c r="M3745">
        <v>50</v>
      </c>
      <c r="N3745" s="3">
        <v>0.54279999999999995</v>
      </c>
      <c r="O3745" s="3">
        <v>0.51639999999999997</v>
      </c>
      <c r="P3745" s="4">
        <f>$L3745*IF($J3745="",$I3745,VLOOKUP($J3745,margin_ranges!$E$5:$F$10,2,FALSE))</f>
        <v>683.4</v>
      </c>
      <c r="Q3745">
        <f>SUMIF($C$2:$C$4819,$C3745,$P$2:$P8562)/SUMIF($C$2:$C$4819,$C3745,$L$2:$L$4819)</f>
        <v>0.29999999999999993</v>
      </c>
    </row>
    <row r="3746" spans="1:17" hidden="1" x14ac:dyDescent="0.3">
      <c r="A3746" t="s">
        <v>11502</v>
      </c>
      <c r="B3746" t="s">
        <v>4233</v>
      </c>
      <c r="C3746" t="s">
        <v>2197</v>
      </c>
      <c r="D3746" t="s">
        <v>4256</v>
      </c>
      <c r="E3746" t="s">
        <v>4257</v>
      </c>
      <c r="F3746" t="s">
        <v>11513</v>
      </c>
      <c r="G3746" s="2">
        <v>25</v>
      </c>
      <c r="H3746" t="s">
        <v>11512</v>
      </c>
      <c r="I3746">
        <v>0.3</v>
      </c>
      <c r="K3746" s="3">
        <f t="shared" si="59"/>
        <v>0.29999999999999993</v>
      </c>
      <c r="L3746" s="4">
        <v>2249</v>
      </c>
      <c r="M3746">
        <v>50</v>
      </c>
      <c r="N3746" s="3">
        <v>0.4904</v>
      </c>
      <c r="O3746" s="3">
        <v>0.51639999999999997</v>
      </c>
      <c r="P3746" s="4">
        <f>$L3746*IF($J3746="",$I3746,VLOOKUP($J3746,margin_ranges!$E$5:$F$10,2,FALSE))</f>
        <v>674.69999999999993</v>
      </c>
      <c r="Q3746">
        <f>SUMIF($C$2:$C$4819,$C3746,$P$2:$P8563)/SUMIF($C$2:$C$4819,$C3746,$L$2:$L$4819)</f>
        <v>0.29999999999999993</v>
      </c>
    </row>
    <row r="3747" spans="1:17" hidden="1" x14ac:dyDescent="0.3">
      <c r="A3747" t="s">
        <v>11502</v>
      </c>
      <c r="B3747" t="s">
        <v>1360</v>
      </c>
      <c r="C3747" t="s">
        <v>2197</v>
      </c>
      <c r="D3747" t="s">
        <v>2200</v>
      </c>
      <c r="E3747" t="s">
        <v>2201</v>
      </c>
      <c r="F3747" t="s">
        <v>11511</v>
      </c>
      <c r="G3747" s="2">
        <v>27.151</v>
      </c>
      <c r="H3747" t="s">
        <v>11512</v>
      </c>
      <c r="I3747">
        <v>0.3</v>
      </c>
      <c r="K3747" s="3">
        <f t="shared" si="59"/>
        <v>0.29999999999999993</v>
      </c>
      <c r="L3747" s="4">
        <v>182</v>
      </c>
      <c r="M3747">
        <v>22</v>
      </c>
      <c r="N3747" s="3">
        <v>0.35220000000000001</v>
      </c>
      <c r="O3747" s="3">
        <v>0.42599999999999999</v>
      </c>
      <c r="P3747" s="4">
        <f>$L3747*IF($J3747="",$I3747,VLOOKUP($J3747,margin_ranges!$E$5:$F$10,2,FALSE))</f>
        <v>54.6</v>
      </c>
      <c r="Q3747">
        <f>SUMIF($C$2:$C$4819,$C3747,$P$2:$P8564)/SUMIF($C$2:$C$4819,$C3747,$L$2:$L$4819)</f>
        <v>0.29999999999999993</v>
      </c>
    </row>
    <row r="3748" spans="1:17" hidden="1" x14ac:dyDescent="0.3">
      <c r="A3748" t="s">
        <v>11502</v>
      </c>
      <c r="B3748" t="s">
        <v>1360</v>
      </c>
      <c r="C3748" t="s">
        <v>2197</v>
      </c>
      <c r="D3748" t="s">
        <v>2202</v>
      </c>
      <c r="E3748" t="s">
        <v>2203</v>
      </c>
      <c r="F3748" t="s">
        <v>11511</v>
      </c>
      <c r="G3748" s="2">
        <v>27.151</v>
      </c>
      <c r="H3748" t="s">
        <v>11512</v>
      </c>
      <c r="I3748">
        <v>0.3</v>
      </c>
      <c r="K3748" s="3">
        <f t="shared" si="59"/>
        <v>0.29999999999999993</v>
      </c>
      <c r="L3748" s="4">
        <v>127</v>
      </c>
      <c r="M3748">
        <v>15</v>
      </c>
      <c r="N3748" s="3">
        <v>0.33860000000000001</v>
      </c>
      <c r="O3748" s="3">
        <v>0.42599999999999999</v>
      </c>
      <c r="P3748" s="4">
        <f>$L3748*IF($J3748="",$I3748,VLOOKUP($J3748,margin_ranges!$E$5:$F$10,2,FALSE))</f>
        <v>38.1</v>
      </c>
      <c r="Q3748">
        <f>SUMIF($C$2:$C$4819,$C3748,$P$2:$P8565)/SUMIF($C$2:$C$4819,$C3748,$L$2:$L$4819)</f>
        <v>0.29999999999999993</v>
      </c>
    </row>
    <row r="3749" spans="1:17" hidden="1" x14ac:dyDescent="0.3">
      <c r="A3749" t="s">
        <v>11502</v>
      </c>
      <c r="B3749" t="s">
        <v>1360</v>
      </c>
      <c r="C3749" t="s">
        <v>2197</v>
      </c>
      <c r="D3749" t="s">
        <v>2204</v>
      </c>
      <c r="E3749" t="s">
        <v>2205</v>
      </c>
      <c r="F3749" t="s">
        <v>11511</v>
      </c>
      <c r="G3749" s="2">
        <v>27.151</v>
      </c>
      <c r="H3749" t="s">
        <v>11512</v>
      </c>
      <c r="I3749">
        <v>0.3</v>
      </c>
      <c r="K3749" s="3">
        <f t="shared" si="59"/>
        <v>0.29999999999999993</v>
      </c>
      <c r="L3749" s="4">
        <v>236</v>
      </c>
      <c r="M3749">
        <v>28</v>
      </c>
      <c r="N3749" s="3">
        <v>0.53620000000000001</v>
      </c>
      <c r="O3749" s="3">
        <v>0.42599999999999999</v>
      </c>
      <c r="P3749" s="4">
        <f>$L3749*IF($J3749="",$I3749,VLOOKUP($J3749,margin_ranges!$E$5:$F$10,2,FALSE))</f>
        <v>70.8</v>
      </c>
      <c r="Q3749">
        <f>SUMIF($C$2:$C$4819,$C3749,$P$2:$P8566)/SUMIF($C$2:$C$4819,$C3749,$L$2:$L$4819)</f>
        <v>0.29999999999999993</v>
      </c>
    </row>
    <row r="3750" spans="1:17" hidden="1" x14ac:dyDescent="0.3">
      <c r="A3750" t="s">
        <v>11502</v>
      </c>
      <c r="B3750" t="s">
        <v>1360</v>
      </c>
      <c r="C3750" s="1" t="s">
        <v>2197</v>
      </c>
      <c r="D3750" t="s">
        <v>2206</v>
      </c>
      <c r="E3750" t="s">
        <v>2207</v>
      </c>
      <c r="F3750" t="s">
        <v>11511</v>
      </c>
      <c r="G3750" s="2">
        <v>27.151</v>
      </c>
      <c r="H3750" t="s">
        <v>11512</v>
      </c>
      <c r="I3750">
        <v>0.3</v>
      </c>
      <c r="K3750" s="3">
        <f t="shared" si="59"/>
        <v>0.29999999999999993</v>
      </c>
      <c r="L3750" s="4">
        <v>55</v>
      </c>
      <c r="M3750">
        <v>6</v>
      </c>
      <c r="N3750" s="3">
        <v>0.27900000000000003</v>
      </c>
      <c r="O3750" s="3">
        <v>0.42599999999999999</v>
      </c>
      <c r="P3750" s="4">
        <f>$L3750*IF($J3750="",$I3750,VLOOKUP($J3750,margin_ranges!$E$5:$F$10,2,FALSE))</f>
        <v>16.5</v>
      </c>
      <c r="Q3750">
        <f>SUMIF($C$2:$C$4819,$C3750,$P$2:$P8567)/SUMIF($C$2:$C$4819,$C3750,$L$2:$L$4819)</f>
        <v>0.29999999999999993</v>
      </c>
    </row>
    <row r="3751" spans="1:17" hidden="1" x14ac:dyDescent="0.3">
      <c r="A3751" t="s">
        <v>11502</v>
      </c>
      <c r="B3751" t="s">
        <v>6705</v>
      </c>
      <c r="C3751" t="s">
        <v>6758</v>
      </c>
      <c r="D3751" t="s">
        <v>6759</v>
      </c>
      <c r="E3751" t="s">
        <v>6760</v>
      </c>
      <c r="F3751" t="s">
        <v>11511</v>
      </c>
      <c r="G3751" s="2">
        <v>29</v>
      </c>
      <c r="H3751" t="s">
        <v>11512</v>
      </c>
      <c r="I3751">
        <v>0.3</v>
      </c>
      <c r="K3751" s="3">
        <f t="shared" si="59"/>
        <v>0.30000000000000004</v>
      </c>
      <c r="L3751" s="4">
        <v>27</v>
      </c>
      <c r="M3751">
        <v>24</v>
      </c>
      <c r="N3751" s="3">
        <v>0.16980000000000001</v>
      </c>
      <c r="O3751" s="3">
        <v>0.1588</v>
      </c>
      <c r="P3751" s="4">
        <f>$L3751*IF($J3751="",$I3751,VLOOKUP($J3751,margin_ranges!$E$5:$F$10,2,FALSE))</f>
        <v>8.1</v>
      </c>
      <c r="Q3751">
        <f>SUMIF($C$2:$C$4819,$C3751,$P$2:$P8568)/SUMIF($C$2:$C$4819,$C3751,$L$2:$L$4819)</f>
        <v>0.30000000000000004</v>
      </c>
    </row>
    <row r="3752" spans="1:17" hidden="1" x14ac:dyDescent="0.3">
      <c r="A3752" t="s">
        <v>11502</v>
      </c>
      <c r="B3752" t="s">
        <v>6705</v>
      </c>
      <c r="C3752" t="s">
        <v>6758</v>
      </c>
      <c r="D3752" t="s">
        <v>6761</v>
      </c>
      <c r="E3752" t="s">
        <v>6762</v>
      </c>
      <c r="F3752" t="s">
        <v>11511</v>
      </c>
      <c r="G3752" s="2">
        <v>29</v>
      </c>
      <c r="H3752" t="s">
        <v>11512</v>
      </c>
      <c r="I3752">
        <v>0.3</v>
      </c>
      <c r="K3752" s="3">
        <f t="shared" si="59"/>
        <v>0.30000000000000004</v>
      </c>
      <c r="L3752" s="4">
        <v>14</v>
      </c>
      <c r="M3752">
        <v>12</v>
      </c>
      <c r="N3752" s="3">
        <v>9.9699999999999997E-2</v>
      </c>
      <c r="O3752" s="3">
        <v>0.1588</v>
      </c>
      <c r="P3752" s="4">
        <f>$L3752*IF($J3752="",$I3752,VLOOKUP($J3752,margin_ranges!$E$5:$F$10,2,FALSE))</f>
        <v>4.2</v>
      </c>
      <c r="Q3752">
        <f>SUMIF($C$2:$C$4819,$C3752,$P$2:$P8569)/SUMIF($C$2:$C$4819,$C3752,$L$2:$L$4819)</f>
        <v>0.30000000000000004</v>
      </c>
    </row>
    <row r="3753" spans="1:17" hidden="1" x14ac:dyDescent="0.3">
      <c r="A3753" t="s">
        <v>11502</v>
      </c>
      <c r="B3753" t="s">
        <v>6705</v>
      </c>
      <c r="C3753" t="s">
        <v>6758</v>
      </c>
      <c r="D3753" s="1" t="s">
        <v>6763</v>
      </c>
      <c r="E3753" t="s">
        <v>6764</v>
      </c>
      <c r="F3753" t="s">
        <v>11511</v>
      </c>
      <c r="G3753" s="2">
        <v>29</v>
      </c>
      <c r="H3753" t="s">
        <v>11512</v>
      </c>
      <c r="I3753">
        <v>0.3</v>
      </c>
      <c r="K3753" s="3">
        <f t="shared" si="59"/>
        <v>0.30000000000000004</v>
      </c>
      <c r="L3753" s="4">
        <v>20</v>
      </c>
      <c r="M3753">
        <v>18</v>
      </c>
      <c r="N3753" s="3">
        <v>0.1449</v>
      </c>
      <c r="O3753" s="3">
        <v>0.1588</v>
      </c>
      <c r="P3753" s="4">
        <f>$L3753*IF($J3753="",$I3753,VLOOKUP($J3753,margin_ranges!$E$5:$F$10,2,FALSE))</f>
        <v>6</v>
      </c>
      <c r="Q3753">
        <f>SUMIF($C$2:$C$4819,$C3753,$P$2:$P8570)/SUMIF($C$2:$C$4819,$C3753,$L$2:$L$4819)</f>
        <v>0.30000000000000004</v>
      </c>
    </row>
    <row r="3754" spans="1:17" hidden="1" x14ac:dyDescent="0.3">
      <c r="A3754" t="s">
        <v>11502</v>
      </c>
      <c r="B3754" t="s">
        <v>6705</v>
      </c>
      <c r="C3754" t="s">
        <v>6758</v>
      </c>
      <c r="D3754" t="s">
        <v>6765</v>
      </c>
      <c r="E3754" t="s">
        <v>6766</v>
      </c>
      <c r="F3754" t="s">
        <v>11511</v>
      </c>
      <c r="G3754" s="2">
        <v>29</v>
      </c>
      <c r="H3754" t="s">
        <v>11512</v>
      </c>
      <c r="I3754">
        <v>0.3</v>
      </c>
      <c r="K3754" s="3">
        <f t="shared" si="59"/>
        <v>0.30000000000000004</v>
      </c>
      <c r="L3754" s="4">
        <v>24</v>
      </c>
      <c r="M3754">
        <v>21</v>
      </c>
      <c r="N3754" s="3">
        <v>0.1734</v>
      </c>
      <c r="O3754" s="3">
        <v>0.1588</v>
      </c>
      <c r="P3754" s="4">
        <f>$L3754*IF($J3754="",$I3754,VLOOKUP($J3754,margin_ranges!$E$5:$F$10,2,FALSE))</f>
        <v>7.1999999999999993</v>
      </c>
      <c r="Q3754">
        <f>SUMIF($C$2:$C$4819,$C3754,$P$2:$P8571)/SUMIF($C$2:$C$4819,$C3754,$L$2:$L$4819)</f>
        <v>0.30000000000000004</v>
      </c>
    </row>
    <row r="3755" spans="1:17" hidden="1" x14ac:dyDescent="0.3">
      <c r="A3755" t="s">
        <v>11502</v>
      </c>
      <c r="B3755" t="s">
        <v>6705</v>
      </c>
      <c r="C3755" t="s">
        <v>6758</v>
      </c>
      <c r="D3755" t="s">
        <v>6767</v>
      </c>
      <c r="E3755" t="s">
        <v>6768</v>
      </c>
      <c r="F3755" t="s">
        <v>11511</v>
      </c>
      <c r="G3755" s="2">
        <v>29</v>
      </c>
      <c r="H3755" t="s">
        <v>11512</v>
      </c>
      <c r="I3755">
        <v>0.3</v>
      </c>
      <c r="K3755" s="3">
        <f t="shared" si="59"/>
        <v>0.30000000000000004</v>
      </c>
      <c r="L3755" s="4">
        <v>29</v>
      </c>
      <c r="M3755">
        <v>26</v>
      </c>
      <c r="N3755" s="3">
        <v>0.2019</v>
      </c>
      <c r="O3755" s="3">
        <v>0.1588</v>
      </c>
      <c r="P3755" s="4">
        <f>$L3755*IF($J3755="",$I3755,VLOOKUP($J3755,margin_ranges!$E$5:$F$10,2,FALSE))</f>
        <v>8.6999999999999993</v>
      </c>
      <c r="Q3755">
        <f>SUMIF($C$2:$C$4819,$C3755,$P$2:$P8572)/SUMIF($C$2:$C$4819,$C3755,$L$2:$L$4819)</f>
        <v>0.30000000000000004</v>
      </c>
    </row>
    <row r="3756" spans="1:17" hidden="1" x14ac:dyDescent="0.3">
      <c r="A3756" t="s">
        <v>11502</v>
      </c>
      <c r="B3756" t="s">
        <v>151</v>
      </c>
      <c r="C3756" t="s">
        <v>536</v>
      </c>
      <c r="D3756" t="s">
        <v>537</v>
      </c>
      <c r="E3756" t="s">
        <v>538</v>
      </c>
      <c r="F3756" t="s">
        <v>11511</v>
      </c>
      <c r="G3756" s="2">
        <v>29</v>
      </c>
      <c r="H3756" t="s">
        <v>11512</v>
      </c>
      <c r="I3756">
        <v>0.3</v>
      </c>
      <c r="K3756" s="3">
        <f t="shared" si="59"/>
        <v>0.3</v>
      </c>
      <c r="L3756" s="4">
        <v>54</v>
      </c>
      <c r="M3756">
        <v>49</v>
      </c>
      <c r="N3756" s="3">
        <v>0.17660000000000001</v>
      </c>
      <c r="O3756" s="3">
        <v>0.14910000000000001</v>
      </c>
      <c r="P3756" s="4">
        <f>$L3756*IF($J3756="",$I3756,VLOOKUP($J3756,margin_ranges!$E$5:$F$10,2,FALSE))</f>
        <v>16.2</v>
      </c>
      <c r="Q3756">
        <f>SUMIF($C$2:$C$4819,$C3756,$P$2:$P8573)/SUMIF($C$2:$C$4819,$C3756,$L$2:$L$4819)</f>
        <v>0.3</v>
      </c>
    </row>
    <row r="3757" spans="1:17" hidden="1" x14ac:dyDescent="0.3">
      <c r="A3757" t="s">
        <v>11502</v>
      </c>
      <c r="B3757" t="s">
        <v>151</v>
      </c>
      <c r="C3757" t="s">
        <v>536</v>
      </c>
      <c r="D3757" t="s">
        <v>539</v>
      </c>
      <c r="E3757" t="s">
        <v>540</v>
      </c>
      <c r="F3757" t="s">
        <v>11511</v>
      </c>
      <c r="G3757" s="2">
        <v>29</v>
      </c>
      <c r="H3757" t="s">
        <v>11512</v>
      </c>
      <c r="I3757">
        <v>0.3</v>
      </c>
      <c r="K3757" s="3">
        <f t="shared" si="59"/>
        <v>0.3</v>
      </c>
      <c r="L3757" s="4">
        <v>56</v>
      </c>
      <c r="M3757">
        <v>51</v>
      </c>
      <c r="N3757" s="3">
        <v>0.13</v>
      </c>
      <c r="O3757" s="3">
        <v>0.14910000000000001</v>
      </c>
      <c r="P3757" s="4">
        <f>$L3757*IF($J3757="",$I3757,VLOOKUP($J3757,margin_ranges!$E$5:$F$10,2,FALSE))</f>
        <v>16.8</v>
      </c>
      <c r="Q3757">
        <f>SUMIF($C$2:$C$4819,$C3757,$P$2:$P8574)/SUMIF($C$2:$C$4819,$C3757,$L$2:$L$4819)</f>
        <v>0.3</v>
      </c>
    </row>
    <row r="3758" spans="1:17" hidden="1" x14ac:dyDescent="0.3">
      <c r="A3758" t="s">
        <v>11502</v>
      </c>
      <c r="B3758" t="s">
        <v>151</v>
      </c>
      <c r="C3758" t="s">
        <v>541</v>
      </c>
      <c r="D3758" t="s">
        <v>542</v>
      </c>
      <c r="E3758" t="s">
        <v>543</v>
      </c>
      <c r="F3758" t="s">
        <v>11511</v>
      </c>
      <c r="G3758" s="2">
        <v>27.696000000000002</v>
      </c>
      <c r="H3758" t="s">
        <v>11512</v>
      </c>
      <c r="I3758">
        <v>0.3</v>
      </c>
      <c r="K3758" s="3">
        <f t="shared" si="59"/>
        <v>0.3</v>
      </c>
      <c r="L3758" s="4">
        <v>12</v>
      </c>
      <c r="M3758">
        <v>35</v>
      </c>
      <c r="N3758" s="3">
        <v>8.9399999999999993E-2</v>
      </c>
      <c r="O3758" s="3">
        <v>0.1079</v>
      </c>
      <c r="P3758" s="4">
        <f>$L3758*IF($J3758="",$I3758,VLOOKUP($J3758,margin_ranges!$E$5:$F$10,2,FALSE))</f>
        <v>3.5999999999999996</v>
      </c>
      <c r="Q3758">
        <f>SUMIF($C$2:$C$4819,$C3758,$P$2:$P8575)/SUMIF($C$2:$C$4819,$C3758,$L$2:$L$4819)</f>
        <v>0.3</v>
      </c>
    </row>
    <row r="3759" spans="1:17" hidden="1" x14ac:dyDescent="0.3">
      <c r="A3759" t="s">
        <v>11502</v>
      </c>
      <c r="B3759" t="s">
        <v>151</v>
      </c>
      <c r="C3759" t="s">
        <v>541</v>
      </c>
      <c r="D3759" t="s">
        <v>544</v>
      </c>
      <c r="E3759" t="s">
        <v>545</v>
      </c>
      <c r="F3759" t="s">
        <v>11511</v>
      </c>
      <c r="G3759" s="2">
        <v>27.696000000000002</v>
      </c>
      <c r="H3759" t="s">
        <v>11512</v>
      </c>
      <c r="I3759">
        <v>0.3</v>
      </c>
      <c r="K3759" s="3">
        <f t="shared" si="59"/>
        <v>0.3</v>
      </c>
      <c r="L3759" s="4">
        <v>22</v>
      </c>
      <c r="M3759">
        <v>65</v>
      </c>
      <c r="N3759" s="3">
        <v>0.1212</v>
      </c>
      <c r="O3759" s="3">
        <v>0.1079</v>
      </c>
      <c r="P3759" s="4">
        <f>$L3759*IF($J3759="",$I3759,VLOOKUP($J3759,margin_ranges!$E$5:$F$10,2,FALSE))</f>
        <v>6.6</v>
      </c>
      <c r="Q3759">
        <f>SUMIF($C$2:$C$4819,$C3759,$P$2:$P8576)/SUMIF($C$2:$C$4819,$C3759,$L$2:$L$4819)</f>
        <v>0.3</v>
      </c>
    </row>
    <row r="3760" spans="1:17" hidden="1" x14ac:dyDescent="0.3">
      <c r="A3760" t="s">
        <v>11502</v>
      </c>
      <c r="B3760" t="s">
        <v>801</v>
      </c>
      <c r="C3760" t="s">
        <v>867</v>
      </c>
      <c r="D3760" t="s">
        <v>868</v>
      </c>
      <c r="E3760" t="s">
        <v>869</v>
      </c>
      <c r="F3760" t="s">
        <v>11511</v>
      </c>
      <c r="G3760" s="2">
        <v>33.962200000000003</v>
      </c>
      <c r="H3760" t="s">
        <v>11512</v>
      </c>
      <c r="I3760">
        <v>0.3</v>
      </c>
      <c r="K3760" s="3">
        <f t="shared" si="59"/>
        <v>0.29999999999999993</v>
      </c>
      <c r="L3760" s="4">
        <v>20</v>
      </c>
      <c r="M3760">
        <v>31</v>
      </c>
      <c r="N3760" s="3">
        <v>0.246</v>
      </c>
      <c r="O3760" s="3">
        <v>0.19470000000000001</v>
      </c>
      <c r="P3760" s="4">
        <f>$L3760*IF($J3760="",$I3760,VLOOKUP($J3760,margin_ranges!$E$5:$F$10,2,FALSE))</f>
        <v>6</v>
      </c>
      <c r="Q3760">
        <f>SUMIF($C$2:$C$4819,$C3760,$P$2:$P8577)/SUMIF($C$2:$C$4819,$C3760,$L$2:$L$4819)</f>
        <v>0.29999999999999993</v>
      </c>
    </row>
    <row r="3761" spans="1:17" hidden="1" x14ac:dyDescent="0.3">
      <c r="A3761" t="s">
        <v>11502</v>
      </c>
      <c r="B3761" t="s">
        <v>801</v>
      </c>
      <c r="C3761" t="s">
        <v>867</v>
      </c>
      <c r="D3761" t="s">
        <v>870</v>
      </c>
      <c r="E3761" t="s">
        <v>871</v>
      </c>
      <c r="F3761" t="s">
        <v>11511</v>
      </c>
      <c r="G3761" s="2">
        <v>33.962200000000003</v>
      </c>
      <c r="H3761" t="s">
        <v>11512</v>
      </c>
      <c r="I3761">
        <v>0.3</v>
      </c>
      <c r="K3761" s="3">
        <f t="shared" si="59"/>
        <v>0.29999999999999993</v>
      </c>
      <c r="L3761" s="4">
        <v>36</v>
      </c>
      <c r="M3761">
        <v>56</v>
      </c>
      <c r="N3761" s="3">
        <v>0.17510000000000001</v>
      </c>
      <c r="O3761" s="3">
        <v>0.19470000000000001</v>
      </c>
      <c r="P3761" s="4">
        <f>$L3761*IF($J3761="",$I3761,VLOOKUP($J3761,margin_ranges!$E$5:$F$10,2,FALSE))</f>
        <v>10.799999999999999</v>
      </c>
      <c r="Q3761">
        <f>SUMIF($C$2:$C$4819,$C3761,$P$2:$P8578)/SUMIF($C$2:$C$4819,$C3761,$L$2:$L$4819)</f>
        <v>0.29999999999999993</v>
      </c>
    </row>
    <row r="3762" spans="1:17" hidden="1" x14ac:dyDescent="0.3">
      <c r="A3762" t="s">
        <v>11502</v>
      </c>
      <c r="B3762" t="s">
        <v>9926</v>
      </c>
      <c r="C3762" t="s">
        <v>9927</v>
      </c>
      <c r="D3762" t="s">
        <v>9928</v>
      </c>
      <c r="E3762" t="s">
        <v>9929</v>
      </c>
      <c r="F3762" t="s">
        <v>11511</v>
      </c>
      <c r="G3762" s="2">
        <v>29</v>
      </c>
      <c r="H3762" t="s">
        <v>11512</v>
      </c>
      <c r="I3762">
        <v>0.3</v>
      </c>
      <c r="K3762" s="3">
        <f t="shared" si="59"/>
        <v>0.3</v>
      </c>
      <c r="L3762" s="4">
        <v>93</v>
      </c>
      <c r="M3762">
        <v>57</v>
      </c>
      <c r="N3762" s="3">
        <v>0.2258</v>
      </c>
      <c r="O3762" s="3">
        <v>0.15279999999999999</v>
      </c>
      <c r="P3762" s="4">
        <f>$L3762*IF($J3762="",$I3762,VLOOKUP($J3762,margin_ranges!$E$5:$F$10,2,FALSE))</f>
        <v>27.9</v>
      </c>
      <c r="Q3762">
        <f>SUMIF($C$2:$C$4819,$C3762,$P$2:$P8579)/SUMIF($C$2:$C$4819,$C3762,$L$2:$L$4819)</f>
        <v>0.3</v>
      </c>
    </row>
    <row r="3763" spans="1:17" hidden="1" x14ac:dyDescent="0.3">
      <c r="A3763" t="s">
        <v>11502</v>
      </c>
      <c r="B3763" t="s">
        <v>9926</v>
      </c>
      <c r="C3763" t="s">
        <v>9927</v>
      </c>
      <c r="D3763" t="s">
        <v>9930</v>
      </c>
      <c r="E3763" t="s">
        <v>9931</v>
      </c>
      <c r="F3763" t="s">
        <v>11511</v>
      </c>
      <c r="G3763" s="2">
        <v>29</v>
      </c>
      <c r="H3763" t="s">
        <v>11512</v>
      </c>
      <c r="I3763">
        <v>0.3</v>
      </c>
      <c r="K3763" s="3">
        <f t="shared" si="59"/>
        <v>0.3</v>
      </c>
      <c r="L3763" s="4">
        <v>72</v>
      </c>
      <c r="M3763">
        <v>43</v>
      </c>
      <c r="N3763" s="3">
        <v>9.9699999999999997E-2</v>
      </c>
      <c r="O3763" s="3">
        <v>0.15279999999999999</v>
      </c>
      <c r="P3763" s="4">
        <f>$L3763*IF($J3763="",$I3763,VLOOKUP($J3763,margin_ranges!$E$5:$F$10,2,FALSE))</f>
        <v>21.599999999999998</v>
      </c>
      <c r="Q3763">
        <f>SUMIF($C$2:$C$4819,$C3763,$P$2:$P8580)/SUMIF($C$2:$C$4819,$C3763,$L$2:$L$4819)</f>
        <v>0.3</v>
      </c>
    </row>
    <row r="3764" spans="1:17" hidden="1" x14ac:dyDescent="0.3">
      <c r="A3764" t="s">
        <v>11502</v>
      </c>
      <c r="B3764" t="s">
        <v>9772</v>
      </c>
      <c r="C3764" t="s">
        <v>9840</v>
      </c>
      <c r="D3764" t="s">
        <v>9841</v>
      </c>
      <c r="E3764" t="s">
        <v>9842</v>
      </c>
      <c r="F3764" t="s">
        <v>11511</v>
      </c>
      <c r="G3764" s="2">
        <v>25</v>
      </c>
      <c r="H3764" t="s">
        <v>11515</v>
      </c>
      <c r="I3764">
        <v>0.3</v>
      </c>
      <c r="K3764" s="3">
        <f t="shared" si="59"/>
        <v>0.3</v>
      </c>
      <c r="L3764" s="4">
        <v>18</v>
      </c>
      <c r="M3764">
        <v>100</v>
      </c>
      <c r="N3764" s="3">
        <v>0.13189999999999999</v>
      </c>
      <c r="O3764" s="3">
        <v>0.13189999999999999</v>
      </c>
      <c r="P3764" s="4">
        <f>$L3764*IF($J3764="",$I3764,VLOOKUP($J3764,margin_ranges!$E$5:$F$10,2,FALSE))</f>
        <v>5.3999999999999995</v>
      </c>
      <c r="Q3764">
        <f>SUMIF($C$2:$C$4819,$C3764,$P$2:$P8581)/SUMIF($C$2:$C$4819,$C3764,$L$2:$L$4819)</f>
        <v>0.3</v>
      </c>
    </row>
    <row r="3765" spans="1:17" hidden="1" x14ac:dyDescent="0.3">
      <c r="A3765" t="s">
        <v>11502</v>
      </c>
      <c r="B3765" t="s">
        <v>2640</v>
      </c>
      <c r="C3765" t="s">
        <v>2656</v>
      </c>
      <c r="D3765" t="s">
        <v>2657</v>
      </c>
      <c r="E3765" t="s">
        <v>2658</v>
      </c>
      <c r="F3765" t="s">
        <v>11511</v>
      </c>
      <c r="G3765" s="2">
        <v>24.958100000000002</v>
      </c>
      <c r="H3765" t="s">
        <v>11512</v>
      </c>
      <c r="I3765">
        <v>0.3</v>
      </c>
      <c r="K3765" s="3">
        <f t="shared" si="59"/>
        <v>0.3</v>
      </c>
      <c r="L3765" s="4">
        <v>288</v>
      </c>
      <c r="M3765">
        <v>14</v>
      </c>
      <c r="N3765" s="3">
        <v>7.4200000000000002E-2</v>
      </c>
      <c r="O3765" s="3">
        <v>9.01E-2</v>
      </c>
      <c r="P3765" s="4">
        <f>$L3765*IF($J3765="",$I3765,VLOOKUP($J3765,margin_ranges!$E$5:$F$10,2,FALSE))</f>
        <v>86.399999999999991</v>
      </c>
      <c r="Q3765">
        <f>SUMIF($C$2:$C$4819,$C3765,$P$2:$P8582)/SUMIF($C$2:$C$4819,$C3765,$L$2:$L$4819)</f>
        <v>0.3</v>
      </c>
    </row>
    <row r="3766" spans="1:17" hidden="1" x14ac:dyDescent="0.3">
      <c r="A3766" t="s">
        <v>11502</v>
      </c>
      <c r="B3766" t="s">
        <v>2640</v>
      </c>
      <c r="C3766" t="s">
        <v>2656</v>
      </c>
      <c r="D3766" t="s">
        <v>2659</v>
      </c>
      <c r="E3766" t="s">
        <v>2660</v>
      </c>
      <c r="F3766" t="s">
        <v>11511</v>
      </c>
      <c r="G3766" s="2">
        <v>24.958100000000002</v>
      </c>
      <c r="H3766" t="s">
        <v>11512</v>
      </c>
      <c r="I3766">
        <v>0.3</v>
      </c>
      <c r="K3766" s="3">
        <f t="shared" si="59"/>
        <v>0.3</v>
      </c>
      <c r="L3766" s="4">
        <v>410</v>
      </c>
      <c r="M3766">
        <v>19</v>
      </c>
      <c r="N3766" s="3">
        <v>0.11700000000000001</v>
      </c>
      <c r="O3766" s="3">
        <v>9.01E-2</v>
      </c>
      <c r="P3766" s="4">
        <f>$L3766*IF($J3766="",$I3766,VLOOKUP($J3766,margin_ranges!$E$5:$F$10,2,FALSE))</f>
        <v>123</v>
      </c>
      <c r="Q3766">
        <f>SUMIF($C$2:$C$4819,$C3766,$P$2:$P8583)/SUMIF($C$2:$C$4819,$C3766,$L$2:$L$4819)</f>
        <v>0.3</v>
      </c>
    </row>
    <row r="3767" spans="1:17" hidden="1" x14ac:dyDescent="0.3">
      <c r="A3767" t="s">
        <v>11502</v>
      </c>
      <c r="B3767" t="s">
        <v>2640</v>
      </c>
      <c r="C3767" t="s">
        <v>2656</v>
      </c>
      <c r="D3767" t="s">
        <v>2661</v>
      </c>
      <c r="E3767" t="s">
        <v>2662</v>
      </c>
      <c r="F3767" t="s">
        <v>11511</v>
      </c>
      <c r="G3767" s="2">
        <v>24.958100000000002</v>
      </c>
      <c r="H3767" t="s">
        <v>11512</v>
      </c>
      <c r="I3767">
        <v>0.3</v>
      </c>
      <c r="K3767" s="3">
        <f t="shared" si="59"/>
        <v>0.3</v>
      </c>
      <c r="L3767" s="4">
        <v>329</v>
      </c>
      <c r="M3767">
        <v>16</v>
      </c>
      <c r="N3767" s="3">
        <v>8.2000000000000003E-2</v>
      </c>
      <c r="O3767" s="3">
        <v>9.01E-2</v>
      </c>
      <c r="P3767" s="4">
        <f>$L3767*IF($J3767="",$I3767,VLOOKUP($J3767,margin_ranges!$E$5:$F$10,2,FALSE))</f>
        <v>98.7</v>
      </c>
      <c r="Q3767">
        <f>SUMIF($C$2:$C$4819,$C3767,$P$2:$P8584)/SUMIF($C$2:$C$4819,$C3767,$L$2:$L$4819)</f>
        <v>0.3</v>
      </c>
    </row>
    <row r="3768" spans="1:17" hidden="1" x14ac:dyDescent="0.3">
      <c r="A3768" t="s">
        <v>11502</v>
      </c>
      <c r="B3768" t="s">
        <v>2640</v>
      </c>
      <c r="C3768" t="s">
        <v>2656</v>
      </c>
      <c r="D3768" t="s">
        <v>2663</v>
      </c>
      <c r="E3768" t="s">
        <v>2664</v>
      </c>
      <c r="F3768" t="s">
        <v>11511</v>
      </c>
      <c r="G3768" s="2">
        <v>24.958100000000002</v>
      </c>
      <c r="H3768" t="s">
        <v>11512</v>
      </c>
      <c r="I3768">
        <v>0.3</v>
      </c>
      <c r="K3768" s="3">
        <f t="shared" si="59"/>
        <v>0.3</v>
      </c>
      <c r="L3768" s="4">
        <v>259</v>
      </c>
      <c r="M3768">
        <v>12</v>
      </c>
      <c r="N3768" s="3">
        <v>6.4000000000000001E-2</v>
      </c>
      <c r="O3768" s="3">
        <v>9.01E-2</v>
      </c>
      <c r="P3768" s="4">
        <f>$L3768*IF($J3768="",$I3768,VLOOKUP($J3768,margin_ranges!$E$5:$F$10,2,FALSE))</f>
        <v>77.7</v>
      </c>
      <c r="Q3768">
        <f>SUMIF($C$2:$C$4819,$C3768,$P$2:$P8585)/SUMIF($C$2:$C$4819,$C3768,$L$2:$L$4819)</f>
        <v>0.3</v>
      </c>
    </row>
    <row r="3769" spans="1:17" hidden="1" x14ac:dyDescent="0.3">
      <c r="A3769" t="s">
        <v>11502</v>
      </c>
      <c r="B3769" t="s">
        <v>2640</v>
      </c>
      <c r="C3769" t="s">
        <v>2656</v>
      </c>
      <c r="D3769" t="s">
        <v>2665</v>
      </c>
      <c r="E3769" t="s">
        <v>2666</v>
      </c>
      <c r="F3769" t="s">
        <v>11511</v>
      </c>
      <c r="G3769" s="2">
        <v>24.958100000000002</v>
      </c>
      <c r="H3769" t="s">
        <v>11512</v>
      </c>
      <c r="I3769">
        <v>0.3</v>
      </c>
      <c r="K3769" s="3">
        <f t="shared" si="59"/>
        <v>0.3</v>
      </c>
      <c r="L3769" s="4">
        <v>397</v>
      </c>
      <c r="M3769">
        <v>19</v>
      </c>
      <c r="N3769" s="3">
        <v>9.8699999999999996E-2</v>
      </c>
      <c r="O3769" s="3">
        <v>9.01E-2</v>
      </c>
      <c r="P3769" s="4">
        <f>$L3769*IF($J3769="",$I3769,VLOOKUP($J3769,margin_ranges!$E$5:$F$10,2,FALSE))</f>
        <v>119.1</v>
      </c>
      <c r="Q3769">
        <f>SUMIF($C$2:$C$4819,$C3769,$P$2:$P8586)/SUMIF($C$2:$C$4819,$C3769,$L$2:$L$4819)</f>
        <v>0.3</v>
      </c>
    </row>
    <row r="3770" spans="1:17" hidden="1" x14ac:dyDescent="0.3">
      <c r="A3770" t="s">
        <v>11502</v>
      </c>
      <c r="B3770" t="s">
        <v>2640</v>
      </c>
      <c r="C3770" t="s">
        <v>2656</v>
      </c>
      <c r="D3770" t="s">
        <v>2667</v>
      </c>
      <c r="E3770" t="s">
        <v>2668</v>
      </c>
      <c r="F3770" t="s">
        <v>11511</v>
      </c>
      <c r="G3770" s="2">
        <v>24.958100000000002</v>
      </c>
      <c r="H3770" t="s">
        <v>11512</v>
      </c>
      <c r="I3770">
        <v>0.3</v>
      </c>
      <c r="K3770" s="3">
        <f t="shared" si="59"/>
        <v>0.3</v>
      </c>
      <c r="L3770" s="4">
        <v>417</v>
      </c>
      <c r="M3770">
        <v>20</v>
      </c>
      <c r="N3770" s="3">
        <v>0.10489999999999999</v>
      </c>
      <c r="O3770" s="3">
        <v>9.01E-2</v>
      </c>
      <c r="P3770" s="4">
        <f>$L3770*IF($J3770="",$I3770,VLOOKUP($J3770,margin_ranges!$E$5:$F$10,2,FALSE))</f>
        <v>125.1</v>
      </c>
      <c r="Q3770">
        <f>SUMIF($C$2:$C$4819,$C3770,$P$2:$P8587)/SUMIF($C$2:$C$4819,$C3770,$L$2:$L$4819)</f>
        <v>0.3</v>
      </c>
    </row>
    <row r="3771" spans="1:17" hidden="1" x14ac:dyDescent="0.3">
      <c r="A3771" t="s">
        <v>11502</v>
      </c>
      <c r="B3771" t="s">
        <v>9932</v>
      </c>
      <c r="C3771" t="s">
        <v>9933</v>
      </c>
      <c r="D3771" t="s">
        <v>9934</v>
      </c>
      <c r="E3771" t="s">
        <v>9935</v>
      </c>
      <c r="F3771" t="s">
        <v>11513</v>
      </c>
      <c r="G3771" s="2">
        <v>24.207899999999999</v>
      </c>
      <c r="H3771" t="s">
        <v>11512</v>
      </c>
      <c r="I3771">
        <v>0.3</v>
      </c>
      <c r="K3771" s="3">
        <f t="shared" si="59"/>
        <v>0.21789948238437135</v>
      </c>
      <c r="L3771" s="4">
        <v>710</v>
      </c>
      <c r="M3771">
        <v>12</v>
      </c>
      <c r="N3771" s="3">
        <v>8.2199999999999995E-2</v>
      </c>
      <c r="O3771" s="3">
        <v>0.1077</v>
      </c>
      <c r="P3771" s="4">
        <f>$L3771*IF($J3771="",$I3771,VLOOKUP($J3771,margin_ranges!$E$5:$F$10,2,FALSE))</f>
        <v>213</v>
      </c>
      <c r="Q3771">
        <f>SUMIF($C$2:$C$4819,$C3771,$P$2:$P8588)/SUMIF($C$2:$C$4819,$C3771,$L$2:$L$4819)</f>
        <v>0.21789948238437135</v>
      </c>
    </row>
    <row r="3772" spans="1:17" hidden="1" x14ac:dyDescent="0.3">
      <c r="A3772" t="s">
        <v>11502</v>
      </c>
      <c r="B3772" t="s">
        <v>9932</v>
      </c>
      <c r="C3772" t="s">
        <v>9933</v>
      </c>
      <c r="D3772" t="s">
        <v>9936</v>
      </c>
      <c r="E3772" t="s">
        <v>9937</v>
      </c>
      <c r="F3772" t="s">
        <v>11511</v>
      </c>
      <c r="G3772" s="2">
        <v>24.207899999999999</v>
      </c>
      <c r="H3772" t="s">
        <v>11512</v>
      </c>
      <c r="I3772">
        <v>0.3</v>
      </c>
      <c r="K3772" s="3">
        <f t="shared" si="59"/>
        <v>0.21789948238437135</v>
      </c>
      <c r="L3772" s="4">
        <v>216</v>
      </c>
      <c r="M3772">
        <v>4</v>
      </c>
      <c r="N3772" s="3">
        <v>0.12970000000000001</v>
      </c>
      <c r="O3772" s="3">
        <v>0.1077</v>
      </c>
      <c r="P3772" s="4">
        <f>$L3772*IF($J3772="",$I3772,VLOOKUP($J3772,margin_ranges!$E$5:$F$10,2,FALSE))</f>
        <v>64.8</v>
      </c>
      <c r="Q3772">
        <f>SUMIF($C$2:$C$4819,$C3772,$P$2:$P8589)/SUMIF($C$2:$C$4819,$C3772,$L$2:$L$4819)</f>
        <v>0.21789948238437135</v>
      </c>
    </row>
    <row r="3773" spans="1:17" hidden="1" x14ac:dyDescent="0.3">
      <c r="A3773" t="s">
        <v>11502</v>
      </c>
      <c r="B3773" t="s">
        <v>9932</v>
      </c>
      <c r="C3773" t="s">
        <v>9933</v>
      </c>
      <c r="D3773" s="1" t="s">
        <v>9938</v>
      </c>
      <c r="E3773" t="s">
        <v>9939</v>
      </c>
      <c r="F3773" t="s">
        <v>11511</v>
      </c>
      <c r="G3773" s="2">
        <v>24.207899999999999</v>
      </c>
      <c r="H3773" t="s">
        <v>11515</v>
      </c>
      <c r="I3773">
        <v>0.3</v>
      </c>
      <c r="K3773" s="3">
        <f t="shared" si="59"/>
        <v>0.21789948238437135</v>
      </c>
      <c r="L3773" s="4">
        <v>32</v>
      </c>
      <c r="M3773">
        <v>1</v>
      </c>
      <c r="N3773" s="3">
        <v>4.3200000000000002E-2</v>
      </c>
      <c r="O3773" s="3">
        <v>0.1077</v>
      </c>
      <c r="P3773" s="4">
        <f>$L3773*IF($J3773="",$I3773,VLOOKUP($J3773,margin_ranges!$E$5:$F$10,2,FALSE))</f>
        <v>9.6</v>
      </c>
      <c r="Q3773">
        <f>SUMIF($C$2:$C$4819,$C3773,$P$2:$P8590)/SUMIF($C$2:$C$4819,$C3773,$L$2:$L$4819)</f>
        <v>0.21789948238437135</v>
      </c>
    </row>
    <row r="3774" spans="1:17" hidden="1" x14ac:dyDescent="0.3">
      <c r="A3774" t="s">
        <v>11502</v>
      </c>
      <c r="B3774" t="s">
        <v>9932</v>
      </c>
      <c r="C3774" t="s">
        <v>9933</v>
      </c>
      <c r="D3774" t="s">
        <v>9940</v>
      </c>
      <c r="E3774" t="s">
        <v>9941</v>
      </c>
      <c r="F3774" t="s">
        <v>11511</v>
      </c>
      <c r="G3774" s="2">
        <v>24.207899999999999</v>
      </c>
      <c r="H3774" t="s">
        <v>11515</v>
      </c>
      <c r="I3774">
        <v>0.3</v>
      </c>
      <c r="K3774" s="3">
        <f t="shared" si="59"/>
        <v>0.21789948238437135</v>
      </c>
      <c r="L3774" s="4">
        <v>114</v>
      </c>
      <c r="M3774">
        <v>2</v>
      </c>
      <c r="N3774" s="3">
        <v>0.17019999999999999</v>
      </c>
      <c r="O3774" s="3">
        <v>0.1077</v>
      </c>
      <c r="P3774" s="4">
        <f>$L3774*IF($J3774="",$I3774,VLOOKUP($J3774,margin_ranges!$E$5:$F$10,2,FALSE))</f>
        <v>34.199999999999996</v>
      </c>
      <c r="Q3774">
        <f>SUMIF($C$2:$C$4819,$C3774,$P$2:$P8591)/SUMIF($C$2:$C$4819,$C3774,$L$2:$L$4819)</f>
        <v>0.21789948238437135</v>
      </c>
    </row>
    <row r="3775" spans="1:17" hidden="1" x14ac:dyDescent="0.3">
      <c r="A3775" t="s">
        <v>11502</v>
      </c>
      <c r="B3775" t="s">
        <v>9932</v>
      </c>
      <c r="C3775" t="s">
        <v>9933</v>
      </c>
      <c r="D3775" t="s">
        <v>9942</v>
      </c>
      <c r="E3775" t="s">
        <v>9943</v>
      </c>
      <c r="F3775" t="s">
        <v>11513</v>
      </c>
      <c r="G3775" s="2">
        <v>24.207899999999999</v>
      </c>
      <c r="H3775" t="s">
        <v>11517</v>
      </c>
      <c r="I3775">
        <v>0.2</v>
      </c>
      <c r="K3775" s="3">
        <f t="shared" si="59"/>
        <v>0.21789948238437135</v>
      </c>
      <c r="L3775" s="4">
        <v>1043</v>
      </c>
      <c r="M3775">
        <v>17</v>
      </c>
      <c r="N3775" s="3">
        <v>9.2100000000000001E-2</v>
      </c>
      <c r="O3775" s="3">
        <v>0.1077</v>
      </c>
      <c r="P3775" s="4">
        <f>$L3775*IF($J3775="",$I3775,VLOOKUP($J3775,margin_ranges!$E$5:$F$10,2,FALSE))</f>
        <v>208.60000000000002</v>
      </c>
      <c r="Q3775">
        <f>SUMIF($C$2:$C$4819,$C3775,$P$2:$P8592)/SUMIF($C$2:$C$4819,$C3775,$L$2:$L$4819)</f>
        <v>0.21789948238437135</v>
      </c>
    </row>
    <row r="3776" spans="1:17" hidden="1" x14ac:dyDescent="0.3">
      <c r="A3776" t="s">
        <v>11502</v>
      </c>
      <c r="B3776" t="s">
        <v>9932</v>
      </c>
      <c r="C3776" t="s">
        <v>9933</v>
      </c>
      <c r="D3776" t="s">
        <v>9944</v>
      </c>
      <c r="E3776" t="s">
        <v>9945</v>
      </c>
      <c r="F3776" t="s">
        <v>11513</v>
      </c>
      <c r="G3776" s="2">
        <v>24.207899999999999</v>
      </c>
      <c r="H3776" t="s">
        <v>11517</v>
      </c>
      <c r="I3776">
        <v>0.2</v>
      </c>
      <c r="K3776" s="3">
        <f t="shared" si="59"/>
        <v>0.21789948238437135</v>
      </c>
      <c r="L3776" s="4">
        <v>3874</v>
      </c>
      <c r="M3776">
        <v>65</v>
      </c>
      <c r="N3776" s="3">
        <v>0.1123</v>
      </c>
      <c r="O3776" s="3">
        <v>0.1077</v>
      </c>
      <c r="P3776" s="4">
        <f>$L3776*IF($J3776="",$I3776,VLOOKUP($J3776,margin_ranges!$E$5:$F$10,2,FALSE))</f>
        <v>774.80000000000007</v>
      </c>
      <c r="Q3776">
        <f>SUMIF($C$2:$C$4819,$C3776,$P$2:$P8593)/SUMIF($C$2:$C$4819,$C3776,$L$2:$L$4819)</f>
        <v>0.21789948238437135</v>
      </c>
    </row>
    <row r="3777" spans="1:17" hidden="1" x14ac:dyDescent="0.3">
      <c r="A3777" t="s">
        <v>11502</v>
      </c>
      <c r="B3777" t="s">
        <v>6775</v>
      </c>
      <c r="C3777" t="s">
        <v>7061</v>
      </c>
      <c r="D3777" t="s">
        <v>7062</v>
      </c>
      <c r="E3777" t="s">
        <v>7063</v>
      </c>
      <c r="F3777" t="s">
        <v>11511</v>
      </c>
      <c r="G3777" s="2">
        <v>29</v>
      </c>
      <c r="H3777" t="s">
        <v>11512</v>
      </c>
      <c r="I3777">
        <v>0.3</v>
      </c>
      <c r="K3777" s="3">
        <f t="shared" si="59"/>
        <v>0.3</v>
      </c>
      <c r="L3777" s="4">
        <v>284</v>
      </c>
      <c r="M3777">
        <v>100</v>
      </c>
      <c r="N3777" s="3">
        <v>0.68569999999999998</v>
      </c>
      <c r="O3777" s="3">
        <v>0.68569999999999998</v>
      </c>
      <c r="P3777" s="4">
        <f>$L3777*IF($J3777="",$I3777,VLOOKUP($J3777,margin_ranges!$E$5:$F$10,2,FALSE))</f>
        <v>85.2</v>
      </c>
      <c r="Q3777">
        <f>SUMIF($C$2:$C$4819,$C3777,$P$2:$P8594)/SUMIF($C$2:$C$4819,$C3777,$L$2:$L$4819)</f>
        <v>0.3</v>
      </c>
    </row>
    <row r="3778" spans="1:17" hidden="1" x14ac:dyDescent="0.3">
      <c r="A3778" t="s">
        <v>11502</v>
      </c>
      <c r="B3778" t="s">
        <v>1007</v>
      </c>
      <c r="C3778" t="s">
        <v>1129</v>
      </c>
      <c r="D3778" t="s">
        <v>1130</v>
      </c>
      <c r="E3778" t="s">
        <v>1131</v>
      </c>
      <c r="F3778" t="s">
        <v>11511</v>
      </c>
      <c r="G3778" s="2">
        <v>25</v>
      </c>
      <c r="H3778" t="s">
        <v>11512</v>
      </c>
      <c r="I3778">
        <v>0.3</v>
      </c>
      <c r="K3778" s="3">
        <f t="shared" si="59"/>
        <v>0.3</v>
      </c>
      <c r="L3778" s="4">
        <v>8</v>
      </c>
      <c r="M3778">
        <v>62</v>
      </c>
      <c r="N3778" s="3">
        <v>0.2268</v>
      </c>
      <c r="O3778" s="3">
        <v>0.19689999999999999</v>
      </c>
      <c r="P3778" s="4">
        <f>$L3778*IF($J3778="",$I3778,VLOOKUP($J3778,margin_ranges!$E$5:$F$10,2,FALSE))</f>
        <v>2.4</v>
      </c>
      <c r="Q3778">
        <f>SUMIF($C$2:$C$4819,$C3778,$P$2:$P8595)/SUMIF($C$2:$C$4819,$C3778,$L$2:$L$4819)</f>
        <v>0.3</v>
      </c>
    </row>
    <row r="3779" spans="1:17" hidden="1" x14ac:dyDescent="0.3">
      <c r="A3779" t="s">
        <v>11502</v>
      </c>
      <c r="B3779" t="s">
        <v>10032</v>
      </c>
      <c r="C3779" t="s">
        <v>10036</v>
      </c>
      <c r="D3779" t="s">
        <v>10037</v>
      </c>
      <c r="E3779" t="s">
        <v>10038</v>
      </c>
      <c r="F3779" t="s">
        <v>11511</v>
      </c>
      <c r="G3779" s="2">
        <v>29</v>
      </c>
      <c r="H3779" t="s">
        <v>11512</v>
      </c>
      <c r="I3779">
        <v>0.3</v>
      </c>
      <c r="K3779" s="3">
        <f t="shared" ref="K3779:K3842" si="60">Q3779</f>
        <v>0.3</v>
      </c>
      <c r="L3779" s="4">
        <v>17</v>
      </c>
      <c r="M3779">
        <v>21</v>
      </c>
      <c r="N3779" s="3">
        <v>0.25690000000000002</v>
      </c>
      <c r="O3779" s="3">
        <v>0.3785</v>
      </c>
      <c r="P3779" s="4">
        <f>$L3779*IF($J3779="",$I3779,VLOOKUP($J3779,margin_ranges!$E$5:$F$10,2,FALSE))</f>
        <v>5.0999999999999996</v>
      </c>
      <c r="Q3779">
        <f>SUMIF($C$2:$C$4819,$C3779,$P$2:$P8596)/SUMIF($C$2:$C$4819,$C3779,$L$2:$L$4819)</f>
        <v>0.3</v>
      </c>
    </row>
    <row r="3780" spans="1:17" hidden="1" x14ac:dyDescent="0.3">
      <c r="A3780" t="s">
        <v>11502</v>
      </c>
      <c r="B3780" t="s">
        <v>10032</v>
      </c>
      <c r="C3780" t="s">
        <v>10036</v>
      </c>
      <c r="D3780" t="s">
        <v>10039</v>
      </c>
      <c r="E3780" t="s">
        <v>10040</v>
      </c>
      <c r="F3780" t="s">
        <v>11511</v>
      </c>
      <c r="G3780" s="2">
        <v>29</v>
      </c>
      <c r="H3780" t="s">
        <v>11512</v>
      </c>
      <c r="I3780">
        <v>0.3</v>
      </c>
      <c r="K3780" s="3">
        <f t="shared" si="60"/>
        <v>0.3</v>
      </c>
      <c r="L3780" s="4">
        <v>38</v>
      </c>
      <c r="M3780">
        <v>47</v>
      </c>
      <c r="N3780" s="3">
        <v>0.40670000000000001</v>
      </c>
      <c r="O3780" s="3">
        <v>0.3785</v>
      </c>
      <c r="P3780" s="4">
        <f>$L3780*IF($J3780="",$I3780,VLOOKUP($J3780,margin_ranges!$E$5:$F$10,2,FALSE))</f>
        <v>11.4</v>
      </c>
      <c r="Q3780">
        <f>SUMIF($C$2:$C$4819,$C3780,$P$2:$P8597)/SUMIF($C$2:$C$4819,$C3780,$L$2:$L$4819)</f>
        <v>0.3</v>
      </c>
    </row>
    <row r="3781" spans="1:17" hidden="1" x14ac:dyDescent="0.3">
      <c r="A3781" t="s">
        <v>11502</v>
      </c>
      <c r="B3781" t="s">
        <v>10032</v>
      </c>
      <c r="C3781" t="s">
        <v>10036</v>
      </c>
      <c r="D3781" t="s">
        <v>10041</v>
      </c>
      <c r="E3781" t="s">
        <v>10042</v>
      </c>
      <c r="F3781" t="s">
        <v>11511</v>
      </c>
      <c r="G3781" s="2">
        <v>29</v>
      </c>
      <c r="H3781" t="s">
        <v>11512</v>
      </c>
      <c r="I3781">
        <v>0.3</v>
      </c>
      <c r="K3781" s="3">
        <f t="shared" si="60"/>
        <v>0.3</v>
      </c>
      <c r="L3781" s="4">
        <v>26</v>
      </c>
      <c r="M3781">
        <v>32</v>
      </c>
      <c r="N3781" s="3">
        <v>0.47749999999999998</v>
      </c>
      <c r="O3781" s="3">
        <v>0.3785</v>
      </c>
      <c r="P3781" s="4">
        <f>$L3781*IF($J3781="",$I3781,VLOOKUP($J3781,margin_ranges!$E$5:$F$10,2,FALSE))</f>
        <v>7.8</v>
      </c>
      <c r="Q3781">
        <f>SUMIF($C$2:$C$4819,$C3781,$P$2:$P8598)/SUMIF($C$2:$C$4819,$C3781,$L$2:$L$4819)</f>
        <v>0.3</v>
      </c>
    </row>
    <row r="3782" spans="1:17" hidden="1" x14ac:dyDescent="0.3">
      <c r="A3782" t="s">
        <v>11502</v>
      </c>
      <c r="B3782" t="s">
        <v>7561</v>
      </c>
      <c r="C3782" t="s">
        <v>7888</v>
      </c>
      <c r="D3782" t="s">
        <v>7889</v>
      </c>
      <c r="E3782" t="s">
        <v>7890</v>
      </c>
      <c r="F3782" t="s">
        <v>11511</v>
      </c>
      <c r="G3782" s="2">
        <v>17.529</v>
      </c>
      <c r="H3782" t="s">
        <v>11515</v>
      </c>
      <c r="I3782">
        <v>0.3</v>
      </c>
      <c r="K3782" s="3">
        <f t="shared" si="60"/>
        <v>0.26674107142857145</v>
      </c>
      <c r="L3782" s="4">
        <v>81</v>
      </c>
      <c r="M3782">
        <v>18</v>
      </c>
      <c r="N3782" s="3">
        <v>0.1739</v>
      </c>
      <c r="O3782" s="3">
        <v>0.153</v>
      </c>
      <c r="P3782" s="4">
        <f>$L3782*IF($J3782="",$I3782,VLOOKUP($J3782,margin_ranges!$E$5:$F$10,2,FALSE))</f>
        <v>24.3</v>
      </c>
      <c r="Q3782">
        <f>SUMIF($C$2:$C$4819,$C3782,$P$2:$P8599)/SUMIF($C$2:$C$4819,$C3782,$L$2:$L$4819)</f>
        <v>0.26674107142857145</v>
      </c>
    </row>
    <row r="3783" spans="1:17" hidden="1" x14ac:dyDescent="0.3">
      <c r="A3783" t="s">
        <v>11502</v>
      </c>
      <c r="B3783" t="s">
        <v>7561</v>
      </c>
      <c r="C3783" t="s">
        <v>7888</v>
      </c>
      <c r="D3783" s="1" t="s">
        <v>7891</v>
      </c>
      <c r="E3783" t="s">
        <v>7892</v>
      </c>
      <c r="F3783" t="s">
        <v>11511</v>
      </c>
      <c r="G3783" s="2">
        <v>17.529</v>
      </c>
      <c r="H3783" t="s">
        <v>11517</v>
      </c>
      <c r="I3783">
        <v>0.2</v>
      </c>
      <c r="K3783" s="3">
        <f t="shared" si="60"/>
        <v>0.26674107142857145</v>
      </c>
      <c r="L3783" s="4">
        <v>70</v>
      </c>
      <c r="M3783">
        <v>15</v>
      </c>
      <c r="N3783" s="3">
        <v>0.1129</v>
      </c>
      <c r="O3783" s="3">
        <v>0.153</v>
      </c>
      <c r="P3783" s="4">
        <f>$L3783*IF($J3783="",$I3783,VLOOKUP($J3783,margin_ranges!$E$5:$F$10,2,FALSE))</f>
        <v>14</v>
      </c>
      <c r="Q3783">
        <f>SUMIF($C$2:$C$4819,$C3783,$P$2:$P8600)/SUMIF($C$2:$C$4819,$C3783,$L$2:$L$4819)</f>
        <v>0.26674107142857145</v>
      </c>
    </row>
    <row r="3784" spans="1:17" hidden="1" x14ac:dyDescent="0.3">
      <c r="A3784" t="s">
        <v>11502</v>
      </c>
      <c r="B3784" t="s">
        <v>7561</v>
      </c>
      <c r="C3784" t="s">
        <v>7888</v>
      </c>
      <c r="D3784" t="s">
        <v>7893</v>
      </c>
      <c r="E3784" t="s">
        <v>7894</v>
      </c>
      <c r="F3784" t="s">
        <v>11511</v>
      </c>
      <c r="G3784" s="2">
        <v>17.529</v>
      </c>
      <c r="H3784" t="s">
        <v>11512</v>
      </c>
      <c r="I3784">
        <v>0.3</v>
      </c>
      <c r="K3784" s="3">
        <f t="shared" si="60"/>
        <v>0.26674107142857145</v>
      </c>
      <c r="L3784" s="4">
        <v>31</v>
      </c>
      <c r="M3784">
        <v>7</v>
      </c>
      <c r="N3784" s="3">
        <v>7.5800000000000006E-2</v>
      </c>
      <c r="O3784" s="3">
        <v>0.153</v>
      </c>
      <c r="P3784" s="4">
        <f>$L3784*IF($J3784="",$I3784,VLOOKUP($J3784,margin_ranges!$E$5:$F$10,2,FALSE))</f>
        <v>9.2999999999999989</v>
      </c>
      <c r="Q3784">
        <f>SUMIF($C$2:$C$4819,$C3784,$P$2:$P8601)/SUMIF($C$2:$C$4819,$C3784,$L$2:$L$4819)</f>
        <v>0.26674107142857145</v>
      </c>
    </row>
    <row r="3785" spans="1:17" hidden="1" x14ac:dyDescent="0.3">
      <c r="A3785" t="s">
        <v>11502</v>
      </c>
      <c r="B3785" t="s">
        <v>7561</v>
      </c>
      <c r="C3785" t="s">
        <v>7888</v>
      </c>
      <c r="D3785" t="s">
        <v>7895</v>
      </c>
      <c r="E3785" t="s">
        <v>7896</v>
      </c>
      <c r="F3785" t="s">
        <v>11511</v>
      </c>
      <c r="G3785" s="2">
        <v>17.529</v>
      </c>
      <c r="H3785" t="s">
        <v>11512</v>
      </c>
      <c r="I3785">
        <v>0.3</v>
      </c>
      <c r="K3785" s="3">
        <f t="shared" si="60"/>
        <v>0.26674107142857145</v>
      </c>
      <c r="L3785" s="4">
        <v>32</v>
      </c>
      <c r="M3785">
        <v>7</v>
      </c>
      <c r="N3785" s="3">
        <v>0.1663</v>
      </c>
      <c r="O3785" s="3">
        <v>0.153</v>
      </c>
      <c r="P3785" s="4">
        <f>$L3785*IF($J3785="",$I3785,VLOOKUP($J3785,margin_ranges!$E$5:$F$10,2,FALSE))</f>
        <v>9.6</v>
      </c>
      <c r="Q3785">
        <f>SUMIF($C$2:$C$4819,$C3785,$P$2:$P8602)/SUMIF($C$2:$C$4819,$C3785,$L$2:$L$4819)</f>
        <v>0.26674107142857145</v>
      </c>
    </row>
    <row r="3786" spans="1:17" hidden="1" x14ac:dyDescent="0.3">
      <c r="A3786" t="s">
        <v>11502</v>
      </c>
      <c r="B3786" t="s">
        <v>7561</v>
      </c>
      <c r="C3786" s="1" t="s">
        <v>7888</v>
      </c>
      <c r="D3786" t="s">
        <v>7897</v>
      </c>
      <c r="E3786" t="s">
        <v>7898</v>
      </c>
      <c r="F3786" t="s">
        <v>11511</v>
      </c>
      <c r="G3786" s="2">
        <v>17.529</v>
      </c>
      <c r="H3786" t="s">
        <v>11517</v>
      </c>
      <c r="I3786">
        <v>0.2</v>
      </c>
      <c r="K3786" s="3">
        <f t="shared" si="60"/>
        <v>0.26674107142857145</v>
      </c>
      <c r="L3786" s="4">
        <v>79</v>
      </c>
      <c r="M3786">
        <v>17</v>
      </c>
      <c r="N3786" s="3">
        <v>0.1404</v>
      </c>
      <c r="O3786" s="3">
        <v>0.153</v>
      </c>
      <c r="P3786" s="4">
        <f>$L3786*IF($J3786="",$I3786,VLOOKUP($J3786,margin_ranges!$E$5:$F$10,2,FALSE))</f>
        <v>15.8</v>
      </c>
      <c r="Q3786">
        <f>SUMIF($C$2:$C$4819,$C3786,$P$2:$P8603)/SUMIF($C$2:$C$4819,$C3786,$L$2:$L$4819)</f>
        <v>0.26674107142857145</v>
      </c>
    </row>
    <row r="3787" spans="1:17" hidden="1" x14ac:dyDescent="0.3">
      <c r="A3787" t="s">
        <v>11502</v>
      </c>
      <c r="B3787" t="s">
        <v>7561</v>
      </c>
      <c r="C3787" t="s">
        <v>7888</v>
      </c>
      <c r="D3787" t="s">
        <v>7899</v>
      </c>
      <c r="E3787" t="s">
        <v>7900</v>
      </c>
      <c r="F3787" t="s">
        <v>11511</v>
      </c>
      <c r="G3787" s="2">
        <v>17.529</v>
      </c>
      <c r="H3787" t="s">
        <v>11515</v>
      </c>
      <c r="I3787">
        <v>0.3</v>
      </c>
      <c r="K3787" s="3">
        <f t="shared" si="60"/>
        <v>0.26674107142857145</v>
      </c>
      <c r="L3787" s="4">
        <v>155</v>
      </c>
      <c r="M3787">
        <v>34</v>
      </c>
      <c r="N3787" s="3">
        <v>0.22509999999999999</v>
      </c>
      <c r="O3787" s="3">
        <v>0.153</v>
      </c>
      <c r="P3787" s="4">
        <f>$L3787*IF($J3787="",$I3787,VLOOKUP($J3787,margin_ranges!$E$5:$F$10,2,FALSE))</f>
        <v>46.5</v>
      </c>
      <c r="Q3787">
        <f>SUMIF($C$2:$C$4819,$C3787,$P$2:$P8604)/SUMIF($C$2:$C$4819,$C3787,$L$2:$L$4819)</f>
        <v>0.26674107142857145</v>
      </c>
    </row>
    <row r="3788" spans="1:17" hidden="1" x14ac:dyDescent="0.3">
      <c r="A3788" t="s">
        <v>11502</v>
      </c>
      <c r="B3788" t="s">
        <v>8818</v>
      </c>
      <c r="C3788" t="s">
        <v>8838</v>
      </c>
      <c r="D3788" t="s">
        <v>8839</v>
      </c>
      <c r="E3788" t="s">
        <v>8840</v>
      </c>
      <c r="F3788" t="s">
        <v>11513</v>
      </c>
      <c r="G3788" s="2">
        <v>26.987300000000001</v>
      </c>
      <c r="H3788" t="s">
        <v>11515</v>
      </c>
      <c r="I3788">
        <v>0.3</v>
      </c>
      <c r="K3788" s="3">
        <f t="shared" si="60"/>
        <v>0.30000000000000004</v>
      </c>
      <c r="L3788" s="4">
        <v>9457</v>
      </c>
      <c r="M3788">
        <v>35</v>
      </c>
      <c r="N3788" s="3">
        <v>0.1598</v>
      </c>
      <c r="O3788" s="3">
        <v>0.1779</v>
      </c>
      <c r="P3788" s="4">
        <f>$L3788*IF($J3788="",$I3788,VLOOKUP($J3788,margin_ranges!$E$5:$F$10,2,FALSE))</f>
        <v>2837.1</v>
      </c>
      <c r="Q3788">
        <f>SUMIF($C$2:$C$4819,$C3788,$P$2:$P8605)/SUMIF($C$2:$C$4819,$C3788,$L$2:$L$4819)</f>
        <v>0.30000000000000004</v>
      </c>
    </row>
    <row r="3789" spans="1:17" hidden="1" x14ac:dyDescent="0.3">
      <c r="A3789" t="s">
        <v>11502</v>
      </c>
      <c r="B3789" t="s">
        <v>8818</v>
      </c>
      <c r="C3789" t="s">
        <v>8838</v>
      </c>
      <c r="D3789" t="s">
        <v>8841</v>
      </c>
      <c r="E3789" t="s">
        <v>8842</v>
      </c>
      <c r="F3789" t="s">
        <v>11513</v>
      </c>
      <c r="G3789" s="2">
        <v>26.987300000000001</v>
      </c>
      <c r="H3789" t="s">
        <v>11515</v>
      </c>
      <c r="I3789">
        <v>0.3</v>
      </c>
      <c r="K3789" s="3">
        <f t="shared" si="60"/>
        <v>0.30000000000000004</v>
      </c>
      <c r="L3789" s="4">
        <v>3784</v>
      </c>
      <c r="M3789">
        <v>14</v>
      </c>
      <c r="N3789" s="3">
        <v>0.19170000000000001</v>
      </c>
      <c r="O3789" s="3">
        <v>0.1779</v>
      </c>
      <c r="P3789" s="4">
        <f>$L3789*IF($J3789="",$I3789,VLOOKUP($J3789,margin_ranges!$E$5:$F$10,2,FALSE))</f>
        <v>1135.2</v>
      </c>
      <c r="Q3789">
        <f>SUMIF($C$2:$C$4819,$C3789,$P$2:$P8606)/SUMIF($C$2:$C$4819,$C3789,$L$2:$L$4819)</f>
        <v>0.30000000000000004</v>
      </c>
    </row>
    <row r="3790" spans="1:17" hidden="1" x14ac:dyDescent="0.3">
      <c r="A3790" t="s">
        <v>11502</v>
      </c>
      <c r="B3790" t="s">
        <v>8818</v>
      </c>
      <c r="C3790" t="s">
        <v>8838</v>
      </c>
      <c r="D3790" s="1" t="s">
        <v>8843</v>
      </c>
      <c r="E3790" t="s">
        <v>8844</v>
      </c>
      <c r="F3790" t="s">
        <v>11513</v>
      </c>
      <c r="G3790" s="2">
        <v>26.987300000000001</v>
      </c>
      <c r="H3790" t="s">
        <v>11515</v>
      </c>
      <c r="I3790">
        <v>0.3</v>
      </c>
      <c r="K3790" s="3">
        <f t="shared" si="60"/>
        <v>0.30000000000000004</v>
      </c>
      <c r="L3790" s="4">
        <v>875</v>
      </c>
      <c r="M3790">
        <v>3</v>
      </c>
      <c r="N3790" s="3">
        <v>0.1116</v>
      </c>
      <c r="O3790" s="3">
        <v>0.1779</v>
      </c>
      <c r="P3790" s="4">
        <f>$L3790*IF($J3790="",$I3790,VLOOKUP($J3790,margin_ranges!$E$5:$F$10,2,FALSE))</f>
        <v>262.5</v>
      </c>
      <c r="Q3790">
        <f>SUMIF($C$2:$C$4819,$C3790,$P$2:$P8607)/SUMIF($C$2:$C$4819,$C3790,$L$2:$L$4819)</f>
        <v>0.30000000000000004</v>
      </c>
    </row>
    <row r="3791" spans="1:17" hidden="1" x14ac:dyDescent="0.3">
      <c r="A3791" t="s">
        <v>11502</v>
      </c>
      <c r="B3791" t="s">
        <v>8818</v>
      </c>
      <c r="C3791" t="s">
        <v>8838</v>
      </c>
      <c r="D3791" s="1" t="s">
        <v>8845</v>
      </c>
      <c r="E3791" t="s">
        <v>8846</v>
      </c>
      <c r="F3791" t="s">
        <v>11513</v>
      </c>
      <c r="G3791" s="2">
        <v>26.987300000000001</v>
      </c>
      <c r="H3791" t="s">
        <v>11515</v>
      </c>
      <c r="I3791">
        <v>0.3</v>
      </c>
      <c r="K3791" s="3">
        <f t="shared" si="60"/>
        <v>0.30000000000000004</v>
      </c>
      <c r="L3791" s="4">
        <v>8656</v>
      </c>
      <c r="M3791">
        <v>32</v>
      </c>
      <c r="N3791" s="3">
        <v>0.21079999999999999</v>
      </c>
      <c r="O3791" s="3">
        <v>0.1779</v>
      </c>
      <c r="P3791" s="4">
        <f>$L3791*IF($J3791="",$I3791,VLOOKUP($J3791,margin_ranges!$E$5:$F$10,2,FALSE))</f>
        <v>2596.7999999999997</v>
      </c>
      <c r="Q3791">
        <f>SUMIF($C$2:$C$4819,$C3791,$P$2:$P8608)/SUMIF($C$2:$C$4819,$C3791,$L$2:$L$4819)</f>
        <v>0.30000000000000004</v>
      </c>
    </row>
    <row r="3792" spans="1:17" hidden="1" x14ac:dyDescent="0.3">
      <c r="A3792" t="s">
        <v>11502</v>
      </c>
      <c r="B3792" t="s">
        <v>8818</v>
      </c>
      <c r="C3792" t="s">
        <v>8838</v>
      </c>
      <c r="D3792" t="s">
        <v>8847</v>
      </c>
      <c r="E3792" t="s">
        <v>8848</v>
      </c>
      <c r="F3792" t="s">
        <v>11513</v>
      </c>
      <c r="G3792" s="2">
        <v>26.987300000000001</v>
      </c>
      <c r="H3792" t="s">
        <v>11515</v>
      </c>
      <c r="I3792">
        <v>0.3</v>
      </c>
      <c r="K3792" s="3">
        <f t="shared" si="60"/>
        <v>0.30000000000000004</v>
      </c>
      <c r="L3792" s="4">
        <v>1587</v>
      </c>
      <c r="M3792">
        <v>6</v>
      </c>
      <c r="N3792" s="3">
        <v>0.15679999999999999</v>
      </c>
      <c r="O3792" s="3">
        <v>0.1779</v>
      </c>
      <c r="P3792" s="4">
        <f>$L3792*IF($J3792="",$I3792,VLOOKUP($J3792,margin_ranges!$E$5:$F$10,2,FALSE))</f>
        <v>476.09999999999997</v>
      </c>
      <c r="Q3792">
        <f>SUMIF($C$2:$C$4819,$C3792,$P$2:$P8609)/SUMIF($C$2:$C$4819,$C3792,$L$2:$L$4819)</f>
        <v>0.30000000000000004</v>
      </c>
    </row>
    <row r="3793" spans="1:17" hidden="1" x14ac:dyDescent="0.3">
      <c r="A3793" t="s">
        <v>11502</v>
      </c>
      <c r="B3793" t="s">
        <v>8818</v>
      </c>
      <c r="C3793" t="s">
        <v>8838</v>
      </c>
      <c r="D3793" s="1" t="s">
        <v>8849</v>
      </c>
      <c r="E3793" t="s">
        <v>8850</v>
      </c>
      <c r="F3793" t="s">
        <v>11513</v>
      </c>
      <c r="G3793" s="2">
        <v>26.987300000000001</v>
      </c>
      <c r="H3793" t="s">
        <v>11515</v>
      </c>
      <c r="I3793">
        <v>0.3</v>
      </c>
      <c r="K3793" s="3">
        <f t="shared" si="60"/>
        <v>0.30000000000000004</v>
      </c>
      <c r="L3793" s="4">
        <v>2580</v>
      </c>
      <c r="M3793">
        <v>10</v>
      </c>
      <c r="N3793" s="3">
        <v>0.214</v>
      </c>
      <c r="O3793" s="3">
        <v>0.1779</v>
      </c>
      <c r="P3793" s="4">
        <f>$L3793*IF($J3793="",$I3793,VLOOKUP($J3793,margin_ranges!$E$5:$F$10,2,FALSE))</f>
        <v>774</v>
      </c>
      <c r="Q3793">
        <f>SUMIF($C$2:$C$4819,$C3793,$P$2:$P8610)/SUMIF($C$2:$C$4819,$C3793,$L$2:$L$4819)</f>
        <v>0.30000000000000004</v>
      </c>
    </row>
    <row r="3794" spans="1:17" hidden="1" x14ac:dyDescent="0.3">
      <c r="A3794" t="s">
        <v>11502</v>
      </c>
      <c r="B3794" t="s">
        <v>5007</v>
      </c>
      <c r="C3794" t="s">
        <v>5100</v>
      </c>
      <c r="D3794" t="s">
        <v>5101</v>
      </c>
      <c r="E3794" t="s">
        <v>5102</v>
      </c>
      <c r="F3794" t="s">
        <v>11511</v>
      </c>
      <c r="G3794" s="2">
        <v>20</v>
      </c>
      <c r="H3794" t="s">
        <v>11512</v>
      </c>
      <c r="I3794">
        <v>0.3</v>
      </c>
      <c r="K3794" s="3">
        <f t="shared" si="60"/>
        <v>0.3</v>
      </c>
      <c r="L3794" s="4">
        <v>192</v>
      </c>
      <c r="M3794">
        <v>100</v>
      </c>
      <c r="N3794" s="3">
        <v>0.10349999999999999</v>
      </c>
      <c r="O3794" s="3">
        <v>0.10349999999999999</v>
      </c>
      <c r="P3794" s="4">
        <f>$L3794*IF($J3794="",$I3794,VLOOKUP($J3794,margin_ranges!$E$5:$F$10,2,FALSE))</f>
        <v>57.599999999999994</v>
      </c>
      <c r="Q3794">
        <f>SUMIF($C$2:$C$4819,$C3794,$P$2:$P8611)/SUMIF($C$2:$C$4819,$C3794,$L$2:$L$4819)</f>
        <v>0.3</v>
      </c>
    </row>
    <row r="3795" spans="1:17" hidden="1" x14ac:dyDescent="0.3">
      <c r="A3795" t="s">
        <v>11502</v>
      </c>
      <c r="B3795" t="s">
        <v>9946</v>
      </c>
      <c r="C3795" t="s">
        <v>5100</v>
      </c>
      <c r="D3795" t="s">
        <v>9947</v>
      </c>
      <c r="E3795" t="s">
        <v>9948</v>
      </c>
      <c r="F3795" t="s">
        <v>11513</v>
      </c>
      <c r="G3795" s="2">
        <v>38.348999999999997</v>
      </c>
      <c r="H3795" t="s">
        <v>11512</v>
      </c>
      <c r="I3795">
        <v>0.3</v>
      </c>
      <c r="K3795" s="3">
        <f t="shared" si="60"/>
        <v>0.3</v>
      </c>
      <c r="L3795" s="4">
        <v>139</v>
      </c>
      <c r="M3795">
        <v>23</v>
      </c>
      <c r="N3795" s="3">
        <v>0.3029</v>
      </c>
      <c r="O3795" s="3">
        <v>0.17549999999999999</v>
      </c>
      <c r="P3795" s="4">
        <f>$L3795*IF($J3795="",$I3795,VLOOKUP($J3795,margin_ranges!$E$5:$F$10,2,FALSE))</f>
        <v>41.699999999999996</v>
      </c>
      <c r="Q3795">
        <f>SUMIF($C$2:$C$4819,$C3795,$P$2:$P8612)/SUMIF($C$2:$C$4819,$C3795,$L$2:$L$4819)</f>
        <v>0.3</v>
      </c>
    </row>
    <row r="3796" spans="1:17" hidden="1" x14ac:dyDescent="0.3">
      <c r="A3796" t="s">
        <v>11502</v>
      </c>
      <c r="B3796" t="s">
        <v>9946</v>
      </c>
      <c r="C3796" t="s">
        <v>5100</v>
      </c>
      <c r="D3796" t="s">
        <v>9949</v>
      </c>
      <c r="E3796" t="s">
        <v>9950</v>
      </c>
      <c r="F3796" t="s">
        <v>11511</v>
      </c>
      <c r="G3796" s="2">
        <v>38.348999999999997</v>
      </c>
      <c r="H3796" t="s">
        <v>11512</v>
      </c>
      <c r="I3796">
        <v>0.3</v>
      </c>
      <c r="K3796" s="3">
        <f t="shared" si="60"/>
        <v>0.3</v>
      </c>
      <c r="L3796" s="4">
        <v>64</v>
      </c>
      <c r="M3796">
        <v>11</v>
      </c>
      <c r="N3796" s="3">
        <v>0.29249999999999998</v>
      </c>
      <c r="O3796" s="3">
        <v>0.17549999999999999</v>
      </c>
      <c r="P3796" s="4">
        <f>$L3796*IF($J3796="",$I3796,VLOOKUP($J3796,margin_ranges!$E$5:$F$10,2,FALSE))</f>
        <v>19.2</v>
      </c>
      <c r="Q3796">
        <f>SUMIF($C$2:$C$4819,$C3796,$P$2:$P8613)/SUMIF($C$2:$C$4819,$C3796,$L$2:$L$4819)</f>
        <v>0.3</v>
      </c>
    </row>
    <row r="3797" spans="1:17" hidden="1" x14ac:dyDescent="0.3">
      <c r="A3797" t="s">
        <v>11502</v>
      </c>
      <c r="B3797" t="s">
        <v>9946</v>
      </c>
      <c r="C3797" t="s">
        <v>5100</v>
      </c>
      <c r="D3797" s="1" t="s">
        <v>9951</v>
      </c>
      <c r="E3797" t="s">
        <v>9952</v>
      </c>
      <c r="F3797" t="s">
        <v>11511</v>
      </c>
      <c r="G3797" s="2">
        <v>38.348999999999997</v>
      </c>
      <c r="H3797" t="s">
        <v>11512</v>
      </c>
      <c r="I3797">
        <v>0.3</v>
      </c>
      <c r="K3797" s="3">
        <f t="shared" si="60"/>
        <v>0.3</v>
      </c>
      <c r="L3797" s="4">
        <v>21</v>
      </c>
      <c r="M3797">
        <v>3</v>
      </c>
      <c r="N3797" s="3">
        <v>0.1368</v>
      </c>
      <c r="O3797" s="3">
        <v>0.17549999999999999</v>
      </c>
      <c r="P3797" s="4">
        <f>$L3797*IF($J3797="",$I3797,VLOOKUP($J3797,margin_ranges!$E$5:$F$10,2,FALSE))</f>
        <v>6.3</v>
      </c>
      <c r="Q3797">
        <f>SUMIF($C$2:$C$4819,$C3797,$P$2:$P8614)/SUMIF($C$2:$C$4819,$C3797,$L$2:$L$4819)</f>
        <v>0.3</v>
      </c>
    </row>
    <row r="3798" spans="1:17" hidden="1" x14ac:dyDescent="0.3">
      <c r="A3798" t="s">
        <v>11502</v>
      </c>
      <c r="B3798" t="s">
        <v>6775</v>
      </c>
      <c r="C3798" t="s">
        <v>5100</v>
      </c>
      <c r="D3798" t="s">
        <v>7064</v>
      </c>
      <c r="E3798" t="s">
        <v>5102</v>
      </c>
      <c r="F3798" t="s">
        <v>11511</v>
      </c>
      <c r="G3798" s="2">
        <v>29</v>
      </c>
      <c r="H3798" t="s">
        <v>11512</v>
      </c>
      <c r="I3798">
        <v>0.3</v>
      </c>
      <c r="K3798" s="3">
        <f t="shared" si="60"/>
        <v>0.3</v>
      </c>
      <c r="L3798" s="4">
        <v>188</v>
      </c>
      <c r="M3798">
        <v>100</v>
      </c>
      <c r="N3798" s="3">
        <v>0.14480000000000001</v>
      </c>
      <c r="O3798" s="3">
        <v>0.1447</v>
      </c>
      <c r="P3798" s="4">
        <f>$L3798*IF($J3798="",$I3798,VLOOKUP($J3798,margin_ranges!$E$5:$F$10,2,FALSE))</f>
        <v>56.4</v>
      </c>
      <c r="Q3798">
        <f>SUMIF($C$2:$C$4819,$C3798,$P$2:$P8615)/SUMIF($C$2:$C$4819,$C3798,$L$2:$L$4819)</f>
        <v>0.3</v>
      </c>
    </row>
    <row r="3799" spans="1:17" hidden="1" x14ac:dyDescent="0.3">
      <c r="A3799" t="s">
        <v>11502</v>
      </c>
      <c r="B3799" t="s">
        <v>9946</v>
      </c>
      <c r="C3799" t="s">
        <v>5100</v>
      </c>
      <c r="D3799" t="s">
        <v>9953</v>
      </c>
      <c r="E3799" t="s">
        <v>9954</v>
      </c>
      <c r="F3799" t="s">
        <v>11511</v>
      </c>
      <c r="G3799" s="2">
        <v>38.348999999999997</v>
      </c>
      <c r="H3799" t="s">
        <v>11512</v>
      </c>
      <c r="I3799">
        <v>0.3</v>
      </c>
      <c r="K3799" s="3">
        <f t="shared" si="60"/>
        <v>0.3</v>
      </c>
      <c r="L3799" s="4">
        <v>56</v>
      </c>
      <c r="M3799">
        <v>9</v>
      </c>
      <c r="N3799" s="3">
        <v>0.26740000000000003</v>
      </c>
      <c r="O3799" s="3">
        <v>0.17549999999999999</v>
      </c>
      <c r="P3799" s="4">
        <f>$L3799*IF($J3799="",$I3799,VLOOKUP($J3799,margin_ranges!$E$5:$F$10,2,FALSE))</f>
        <v>16.8</v>
      </c>
      <c r="Q3799">
        <f>SUMIF($C$2:$C$4819,$C3799,$P$2:$P8616)/SUMIF($C$2:$C$4819,$C3799,$L$2:$L$4819)</f>
        <v>0.3</v>
      </c>
    </row>
    <row r="3800" spans="1:17" hidden="1" x14ac:dyDescent="0.3">
      <c r="A3800" t="s">
        <v>11502</v>
      </c>
      <c r="B3800" t="s">
        <v>9946</v>
      </c>
      <c r="C3800" t="s">
        <v>5100</v>
      </c>
      <c r="D3800" t="s">
        <v>9955</v>
      </c>
      <c r="E3800" t="s">
        <v>9956</v>
      </c>
      <c r="F3800" t="s">
        <v>11511</v>
      </c>
      <c r="G3800" s="2">
        <v>38.348999999999997</v>
      </c>
      <c r="H3800" t="s">
        <v>11515</v>
      </c>
      <c r="I3800">
        <v>0.3</v>
      </c>
      <c r="K3800" s="3">
        <f t="shared" si="60"/>
        <v>0.3</v>
      </c>
      <c r="L3800" s="4">
        <v>10</v>
      </c>
      <c r="M3800">
        <v>2</v>
      </c>
      <c r="N3800" s="3">
        <v>0.1646</v>
      </c>
      <c r="O3800" s="3">
        <v>0.17549999999999999</v>
      </c>
      <c r="P3800" s="4">
        <f>$L3800*IF($J3800="",$I3800,VLOOKUP($J3800,margin_ranges!$E$5:$F$10,2,FALSE))</f>
        <v>3</v>
      </c>
      <c r="Q3800">
        <f>SUMIF($C$2:$C$4819,$C3800,$P$2:$P8617)/SUMIF($C$2:$C$4819,$C3800,$L$2:$L$4819)</f>
        <v>0.3</v>
      </c>
    </row>
    <row r="3801" spans="1:17" hidden="1" x14ac:dyDescent="0.3">
      <c r="A3801" t="s">
        <v>11502</v>
      </c>
      <c r="B3801" t="s">
        <v>9946</v>
      </c>
      <c r="C3801" t="s">
        <v>5100</v>
      </c>
      <c r="D3801" t="s">
        <v>9957</v>
      </c>
      <c r="E3801" t="s">
        <v>9958</v>
      </c>
      <c r="F3801" t="s">
        <v>11511</v>
      </c>
      <c r="G3801" s="2">
        <v>38.348999999999997</v>
      </c>
      <c r="H3801" t="s">
        <v>11512</v>
      </c>
      <c r="I3801">
        <v>0.3</v>
      </c>
      <c r="K3801" s="3">
        <f t="shared" si="60"/>
        <v>0.3</v>
      </c>
      <c r="L3801" s="4">
        <v>27</v>
      </c>
      <c r="M3801">
        <v>4</v>
      </c>
      <c r="N3801" s="3">
        <v>0.1855</v>
      </c>
      <c r="O3801" s="3">
        <v>0.17549999999999999</v>
      </c>
      <c r="P3801" s="4">
        <f>$L3801*IF($J3801="",$I3801,VLOOKUP($J3801,margin_ranges!$E$5:$F$10,2,FALSE))</f>
        <v>8.1</v>
      </c>
      <c r="Q3801">
        <f>SUMIF($C$2:$C$4819,$C3801,$P$2:$P8618)/SUMIF($C$2:$C$4819,$C3801,$L$2:$L$4819)</f>
        <v>0.3</v>
      </c>
    </row>
    <row r="3802" spans="1:17" hidden="1" x14ac:dyDescent="0.3">
      <c r="A3802" t="s">
        <v>11502</v>
      </c>
      <c r="B3802" t="s">
        <v>9946</v>
      </c>
      <c r="C3802" t="s">
        <v>5100</v>
      </c>
      <c r="D3802" t="s">
        <v>9959</v>
      </c>
      <c r="E3802" t="s">
        <v>9960</v>
      </c>
      <c r="F3802" t="s">
        <v>11513</v>
      </c>
      <c r="G3802" s="2">
        <v>38.348999999999997</v>
      </c>
      <c r="H3802" t="s">
        <v>11512</v>
      </c>
      <c r="I3802">
        <v>0.3</v>
      </c>
      <c r="K3802" s="3">
        <f t="shared" si="60"/>
        <v>0.3</v>
      </c>
      <c r="L3802" s="4">
        <v>90</v>
      </c>
      <c r="M3802">
        <v>15</v>
      </c>
      <c r="N3802" s="3">
        <v>7.3099999999999998E-2</v>
      </c>
      <c r="O3802" s="3">
        <v>0.17549999999999999</v>
      </c>
      <c r="P3802" s="4">
        <f>$L3802*IF($J3802="",$I3802,VLOOKUP($J3802,margin_ranges!$E$5:$F$10,2,FALSE))</f>
        <v>27</v>
      </c>
      <c r="Q3802">
        <f>SUMIF($C$2:$C$4819,$C3802,$P$2:$P8619)/SUMIF($C$2:$C$4819,$C3802,$L$2:$L$4819)</f>
        <v>0.3</v>
      </c>
    </row>
    <row r="3803" spans="1:17" hidden="1" x14ac:dyDescent="0.3">
      <c r="A3803" t="s">
        <v>11502</v>
      </c>
      <c r="B3803" t="s">
        <v>9946</v>
      </c>
      <c r="C3803" t="s">
        <v>5100</v>
      </c>
      <c r="D3803" t="s">
        <v>9961</v>
      </c>
      <c r="E3803" t="s">
        <v>9962</v>
      </c>
      <c r="F3803" t="s">
        <v>11513</v>
      </c>
      <c r="G3803" s="2">
        <v>38.348999999999997</v>
      </c>
      <c r="H3803" t="s">
        <v>11512</v>
      </c>
      <c r="I3803">
        <v>0.3</v>
      </c>
      <c r="K3803" s="3">
        <f t="shared" si="60"/>
        <v>0.3</v>
      </c>
      <c r="L3803" s="4">
        <v>38</v>
      </c>
      <c r="M3803">
        <v>6</v>
      </c>
      <c r="N3803" s="3">
        <v>0.13300000000000001</v>
      </c>
      <c r="O3803" s="3">
        <v>0.17549999999999999</v>
      </c>
      <c r="P3803" s="4">
        <f>$L3803*IF($J3803="",$I3803,VLOOKUP($J3803,margin_ranges!$E$5:$F$10,2,FALSE))</f>
        <v>11.4</v>
      </c>
      <c r="Q3803">
        <f>SUMIF($C$2:$C$4819,$C3803,$P$2:$P8620)/SUMIF($C$2:$C$4819,$C3803,$L$2:$L$4819)</f>
        <v>0.3</v>
      </c>
    </row>
    <row r="3804" spans="1:17" hidden="1" x14ac:dyDescent="0.3">
      <c r="A3804" t="s">
        <v>11502</v>
      </c>
      <c r="B3804" t="s">
        <v>9946</v>
      </c>
      <c r="C3804" t="s">
        <v>5100</v>
      </c>
      <c r="D3804" t="s">
        <v>9963</v>
      </c>
      <c r="E3804" t="s">
        <v>9964</v>
      </c>
      <c r="F3804" t="s">
        <v>11511</v>
      </c>
      <c r="G3804" s="2">
        <v>38.348999999999997</v>
      </c>
      <c r="H3804" t="s">
        <v>11515</v>
      </c>
      <c r="I3804">
        <v>0.3</v>
      </c>
      <c r="K3804" s="3">
        <f t="shared" si="60"/>
        <v>0.3</v>
      </c>
      <c r="L3804" s="4">
        <v>22</v>
      </c>
      <c r="M3804">
        <v>4</v>
      </c>
      <c r="N3804" s="3">
        <v>7.9600000000000004E-2</v>
      </c>
      <c r="O3804" s="3">
        <v>0.17549999999999999</v>
      </c>
      <c r="P3804" s="4">
        <f>$L3804*IF($J3804="",$I3804,VLOOKUP($J3804,margin_ranges!$E$5:$F$10,2,FALSE))</f>
        <v>6.6</v>
      </c>
      <c r="Q3804">
        <f>SUMIF($C$2:$C$4819,$C3804,$P$2:$P8621)/SUMIF($C$2:$C$4819,$C3804,$L$2:$L$4819)</f>
        <v>0.3</v>
      </c>
    </row>
    <row r="3805" spans="1:17" hidden="1" x14ac:dyDescent="0.3">
      <c r="A3805" t="s">
        <v>11502</v>
      </c>
      <c r="B3805" t="s">
        <v>9946</v>
      </c>
      <c r="C3805" t="s">
        <v>5100</v>
      </c>
      <c r="D3805" t="s">
        <v>9965</v>
      </c>
      <c r="E3805" t="s">
        <v>9966</v>
      </c>
      <c r="F3805" t="s">
        <v>11511</v>
      </c>
      <c r="G3805" s="2">
        <v>38.348999999999997</v>
      </c>
      <c r="H3805" t="s">
        <v>11512</v>
      </c>
      <c r="I3805">
        <v>0.3</v>
      </c>
      <c r="K3805" s="3">
        <f t="shared" si="60"/>
        <v>0.3</v>
      </c>
      <c r="L3805" s="4">
        <v>71</v>
      </c>
      <c r="M3805">
        <v>12</v>
      </c>
      <c r="N3805" s="3">
        <v>0.2339</v>
      </c>
      <c r="O3805" s="3">
        <v>0.17549999999999999</v>
      </c>
      <c r="P3805" s="4">
        <f>$L3805*IF($J3805="",$I3805,VLOOKUP($J3805,margin_ranges!$E$5:$F$10,2,FALSE))</f>
        <v>21.3</v>
      </c>
      <c r="Q3805">
        <f>SUMIF($C$2:$C$4819,$C3805,$P$2:$P8622)/SUMIF($C$2:$C$4819,$C3805,$L$2:$L$4819)</f>
        <v>0.3</v>
      </c>
    </row>
    <row r="3806" spans="1:17" hidden="1" x14ac:dyDescent="0.3">
      <c r="A3806" t="s">
        <v>11502</v>
      </c>
      <c r="B3806" t="s">
        <v>9946</v>
      </c>
      <c r="C3806" t="s">
        <v>5100</v>
      </c>
      <c r="D3806" t="s">
        <v>9967</v>
      </c>
      <c r="E3806" t="s">
        <v>9968</v>
      </c>
      <c r="F3806" t="s">
        <v>11511</v>
      </c>
      <c r="G3806" s="2">
        <v>38.348999999999997</v>
      </c>
      <c r="H3806" t="s">
        <v>11512</v>
      </c>
      <c r="I3806">
        <v>0.3</v>
      </c>
      <c r="K3806" s="3">
        <f t="shared" si="60"/>
        <v>0.3</v>
      </c>
      <c r="L3806" s="4">
        <v>24</v>
      </c>
      <c r="M3806">
        <v>4</v>
      </c>
      <c r="N3806" s="3">
        <v>0.24</v>
      </c>
      <c r="O3806" s="3">
        <v>0.17549999999999999</v>
      </c>
      <c r="P3806" s="4">
        <f>$L3806*IF($J3806="",$I3806,VLOOKUP($J3806,margin_ranges!$E$5:$F$10,2,FALSE))</f>
        <v>7.1999999999999993</v>
      </c>
      <c r="Q3806">
        <f>SUMIF($C$2:$C$4819,$C3806,$P$2:$P8623)/SUMIF($C$2:$C$4819,$C3806,$L$2:$L$4819)</f>
        <v>0.3</v>
      </c>
    </row>
    <row r="3807" spans="1:17" hidden="1" x14ac:dyDescent="0.3">
      <c r="A3807" t="s">
        <v>11502</v>
      </c>
      <c r="B3807" t="s">
        <v>9946</v>
      </c>
      <c r="C3807" t="s">
        <v>5100</v>
      </c>
      <c r="D3807" t="s">
        <v>9969</v>
      </c>
      <c r="E3807" t="s">
        <v>9970</v>
      </c>
      <c r="F3807" t="s">
        <v>11511</v>
      </c>
      <c r="G3807" s="2">
        <v>38.348999999999997</v>
      </c>
      <c r="H3807" t="s">
        <v>11512</v>
      </c>
      <c r="I3807">
        <v>0.3</v>
      </c>
      <c r="K3807" s="3">
        <f t="shared" si="60"/>
        <v>0.3</v>
      </c>
      <c r="L3807" s="4">
        <v>11</v>
      </c>
      <c r="M3807">
        <v>2</v>
      </c>
      <c r="N3807" s="3">
        <v>0.28970000000000001</v>
      </c>
      <c r="O3807" s="3">
        <v>0.17549999999999999</v>
      </c>
      <c r="P3807" s="4">
        <f>$L3807*IF($J3807="",$I3807,VLOOKUP($J3807,margin_ranges!$E$5:$F$10,2,FALSE))</f>
        <v>3.3</v>
      </c>
      <c r="Q3807">
        <f>SUMIF($C$2:$C$4819,$C3807,$P$2:$P8624)/SUMIF($C$2:$C$4819,$C3807,$L$2:$L$4819)</f>
        <v>0.3</v>
      </c>
    </row>
    <row r="3808" spans="1:17" hidden="1" x14ac:dyDescent="0.3">
      <c r="A3808" t="s">
        <v>11502</v>
      </c>
      <c r="B3808" t="s">
        <v>9946</v>
      </c>
      <c r="C3808" t="s">
        <v>5100</v>
      </c>
      <c r="D3808" t="s">
        <v>9971</v>
      </c>
      <c r="E3808" t="s">
        <v>9972</v>
      </c>
      <c r="F3808" t="s">
        <v>11511</v>
      </c>
      <c r="G3808" s="2">
        <v>38.348999999999997</v>
      </c>
      <c r="H3808" t="s">
        <v>11512</v>
      </c>
      <c r="I3808">
        <v>0.3</v>
      </c>
      <c r="K3808" s="3">
        <f t="shared" si="60"/>
        <v>0.3</v>
      </c>
      <c r="L3808" s="4">
        <v>30</v>
      </c>
      <c r="M3808">
        <v>5</v>
      </c>
      <c r="N3808" s="3">
        <v>0.20300000000000001</v>
      </c>
      <c r="O3808" s="3">
        <v>0.17549999999999999</v>
      </c>
      <c r="P3808" s="4">
        <f>$L3808*IF($J3808="",$I3808,VLOOKUP($J3808,margin_ranges!$E$5:$F$10,2,FALSE))</f>
        <v>9</v>
      </c>
      <c r="Q3808">
        <f>SUMIF($C$2:$C$4819,$C3808,$P$2:$P8625)/SUMIF($C$2:$C$4819,$C3808,$L$2:$L$4819)</f>
        <v>0.3</v>
      </c>
    </row>
    <row r="3809" spans="1:17" hidden="1" x14ac:dyDescent="0.3">
      <c r="A3809" t="s">
        <v>11502</v>
      </c>
      <c r="B3809" t="s">
        <v>9772</v>
      </c>
      <c r="C3809" t="s">
        <v>9843</v>
      </c>
      <c r="D3809" t="s">
        <v>9844</v>
      </c>
      <c r="E3809" t="s">
        <v>9845</v>
      </c>
      <c r="F3809" t="s">
        <v>11511</v>
      </c>
      <c r="G3809" s="2">
        <v>26.9297</v>
      </c>
      <c r="H3809" t="s">
        <v>11515</v>
      </c>
      <c r="I3809">
        <v>0.3</v>
      </c>
      <c r="K3809" s="3">
        <f t="shared" si="60"/>
        <v>0.30000000000000004</v>
      </c>
      <c r="L3809" s="4">
        <v>14</v>
      </c>
      <c r="M3809">
        <v>15</v>
      </c>
      <c r="N3809" s="3">
        <v>7.9100000000000004E-2</v>
      </c>
      <c r="O3809" s="3">
        <v>6.6000000000000003E-2</v>
      </c>
      <c r="P3809" s="4">
        <f>$L3809*IF($J3809="",$I3809,VLOOKUP($J3809,margin_ranges!$E$5:$F$10,2,FALSE))</f>
        <v>4.2</v>
      </c>
      <c r="Q3809">
        <f>SUMIF($C$2:$C$4819,$C3809,$P$2:$P8626)/SUMIF($C$2:$C$4819,$C3809,$L$2:$L$4819)</f>
        <v>0.30000000000000004</v>
      </c>
    </row>
    <row r="3810" spans="1:17" hidden="1" x14ac:dyDescent="0.3">
      <c r="A3810" t="s">
        <v>11502</v>
      </c>
      <c r="B3810" t="s">
        <v>9772</v>
      </c>
      <c r="C3810" t="s">
        <v>9843</v>
      </c>
      <c r="D3810" t="s">
        <v>9846</v>
      </c>
      <c r="E3810" t="s">
        <v>9847</v>
      </c>
      <c r="F3810" t="s">
        <v>11511</v>
      </c>
      <c r="G3810" s="2">
        <v>26.9297</v>
      </c>
      <c r="H3810" t="s">
        <v>11512</v>
      </c>
      <c r="I3810">
        <v>0.3</v>
      </c>
      <c r="K3810" s="3">
        <f t="shared" si="60"/>
        <v>0.30000000000000004</v>
      </c>
      <c r="L3810" s="4">
        <v>20</v>
      </c>
      <c r="M3810">
        <v>21</v>
      </c>
      <c r="N3810" s="3">
        <v>0.12280000000000001</v>
      </c>
      <c r="O3810" s="3">
        <v>6.6000000000000003E-2</v>
      </c>
      <c r="P3810" s="4">
        <f>$L3810*IF($J3810="",$I3810,VLOOKUP($J3810,margin_ranges!$E$5:$F$10,2,FALSE))</f>
        <v>6</v>
      </c>
      <c r="Q3810">
        <f>SUMIF($C$2:$C$4819,$C3810,$P$2:$P8627)/SUMIF($C$2:$C$4819,$C3810,$L$2:$L$4819)</f>
        <v>0.30000000000000004</v>
      </c>
    </row>
    <row r="3811" spans="1:17" hidden="1" x14ac:dyDescent="0.3">
      <c r="A3811" t="s">
        <v>11502</v>
      </c>
      <c r="B3811" t="s">
        <v>9772</v>
      </c>
      <c r="C3811" t="s">
        <v>9843</v>
      </c>
      <c r="D3811" t="s">
        <v>9848</v>
      </c>
      <c r="E3811" t="s">
        <v>9849</v>
      </c>
      <c r="F3811" t="s">
        <v>11511</v>
      </c>
      <c r="G3811" s="2">
        <v>26.9297</v>
      </c>
      <c r="H3811" t="s">
        <v>11515</v>
      </c>
      <c r="I3811">
        <v>0.3</v>
      </c>
      <c r="K3811" s="3">
        <f t="shared" si="60"/>
        <v>0.30000000000000004</v>
      </c>
      <c r="L3811" s="4">
        <v>38</v>
      </c>
      <c r="M3811">
        <v>40</v>
      </c>
      <c r="N3811" s="3">
        <v>5.6099999999999997E-2</v>
      </c>
      <c r="O3811" s="3">
        <v>6.6000000000000003E-2</v>
      </c>
      <c r="P3811" s="4">
        <f>$L3811*IF($J3811="",$I3811,VLOOKUP($J3811,margin_ranges!$E$5:$F$10,2,FALSE))</f>
        <v>11.4</v>
      </c>
      <c r="Q3811">
        <f>SUMIF($C$2:$C$4819,$C3811,$P$2:$P8628)/SUMIF($C$2:$C$4819,$C3811,$L$2:$L$4819)</f>
        <v>0.30000000000000004</v>
      </c>
    </row>
    <row r="3812" spans="1:17" hidden="1" x14ac:dyDescent="0.3">
      <c r="A3812" t="s">
        <v>11502</v>
      </c>
      <c r="B3812" t="s">
        <v>9772</v>
      </c>
      <c r="C3812" t="s">
        <v>9843</v>
      </c>
      <c r="D3812" t="s">
        <v>9850</v>
      </c>
      <c r="E3812" t="s">
        <v>9851</v>
      </c>
      <c r="F3812" t="s">
        <v>11511</v>
      </c>
      <c r="G3812" s="2">
        <v>26.9297</v>
      </c>
      <c r="H3812" t="s">
        <v>11515</v>
      </c>
      <c r="I3812">
        <v>0.3</v>
      </c>
      <c r="K3812" s="3">
        <f t="shared" si="60"/>
        <v>0.30000000000000004</v>
      </c>
      <c r="L3812" s="4">
        <v>22</v>
      </c>
      <c r="M3812">
        <v>24</v>
      </c>
      <c r="N3812" s="3">
        <v>5.0700000000000002E-2</v>
      </c>
      <c r="O3812" s="3">
        <v>6.6000000000000003E-2</v>
      </c>
      <c r="P3812" s="4">
        <f>$L3812*IF($J3812="",$I3812,VLOOKUP($J3812,margin_ranges!$E$5:$F$10,2,FALSE))</f>
        <v>6.6</v>
      </c>
      <c r="Q3812">
        <f>SUMIF($C$2:$C$4819,$C3812,$P$2:$P8629)/SUMIF($C$2:$C$4819,$C3812,$L$2:$L$4819)</f>
        <v>0.30000000000000004</v>
      </c>
    </row>
    <row r="3813" spans="1:17" hidden="1" x14ac:dyDescent="0.3">
      <c r="A3813" t="s">
        <v>11502</v>
      </c>
      <c r="B3813" t="s">
        <v>1360</v>
      </c>
      <c r="C3813" t="s">
        <v>2208</v>
      </c>
      <c r="D3813" t="s">
        <v>2209</v>
      </c>
      <c r="E3813" t="s">
        <v>2210</v>
      </c>
      <c r="F3813" t="s">
        <v>11511</v>
      </c>
      <c r="G3813" s="2">
        <v>22.701899999999998</v>
      </c>
      <c r="H3813" t="s">
        <v>11515</v>
      </c>
      <c r="I3813">
        <v>0.3</v>
      </c>
      <c r="K3813" s="3">
        <f t="shared" si="60"/>
        <v>0.3</v>
      </c>
      <c r="L3813" s="4">
        <v>8</v>
      </c>
      <c r="M3813">
        <v>37</v>
      </c>
      <c r="N3813" s="3">
        <v>0.29480000000000001</v>
      </c>
      <c r="O3813" s="3">
        <v>0.2268</v>
      </c>
      <c r="P3813" s="4">
        <f>$L3813*IF($J3813="",$I3813,VLOOKUP($J3813,margin_ranges!$E$5:$F$10,2,FALSE))</f>
        <v>2.4</v>
      </c>
      <c r="Q3813">
        <f>SUMIF($C$2:$C$4819,$C3813,$P$2:$P8630)/SUMIF($C$2:$C$4819,$C3813,$L$2:$L$4819)</f>
        <v>0.3</v>
      </c>
    </row>
    <row r="3814" spans="1:17" hidden="1" x14ac:dyDescent="0.3">
      <c r="A3814" t="s">
        <v>11502</v>
      </c>
      <c r="B3814" t="s">
        <v>1360</v>
      </c>
      <c r="C3814" t="s">
        <v>2208</v>
      </c>
      <c r="D3814" t="s">
        <v>2211</v>
      </c>
      <c r="E3814" t="s">
        <v>2212</v>
      </c>
      <c r="F3814" t="s">
        <v>11511</v>
      </c>
      <c r="G3814" s="2">
        <v>22.701899999999998</v>
      </c>
      <c r="H3814" t="s">
        <v>11512</v>
      </c>
      <c r="I3814">
        <v>0.3</v>
      </c>
      <c r="K3814" s="3">
        <f t="shared" si="60"/>
        <v>0.3</v>
      </c>
      <c r="L3814" s="4">
        <v>8</v>
      </c>
      <c r="M3814">
        <v>37</v>
      </c>
      <c r="N3814" s="3">
        <v>0.19719999999999999</v>
      </c>
      <c r="O3814" s="3">
        <v>0.2268</v>
      </c>
      <c r="P3814" s="4">
        <f>$L3814*IF($J3814="",$I3814,VLOOKUP($J3814,margin_ranges!$E$5:$F$10,2,FALSE))</f>
        <v>2.4</v>
      </c>
      <c r="Q3814">
        <f>SUMIF($C$2:$C$4819,$C3814,$P$2:$P8631)/SUMIF($C$2:$C$4819,$C3814,$L$2:$L$4819)</f>
        <v>0.3</v>
      </c>
    </row>
    <row r="3815" spans="1:17" hidden="1" x14ac:dyDescent="0.3">
      <c r="A3815" t="s">
        <v>11502</v>
      </c>
      <c r="B3815" t="s">
        <v>1360</v>
      </c>
      <c r="C3815" t="s">
        <v>2213</v>
      </c>
      <c r="D3815" t="s">
        <v>2214</v>
      </c>
      <c r="E3815" t="s">
        <v>2215</v>
      </c>
      <c r="F3815" t="s">
        <v>11511</v>
      </c>
      <c r="G3815" s="2">
        <v>21.174299999999999</v>
      </c>
      <c r="H3815" t="s">
        <v>11515</v>
      </c>
      <c r="I3815">
        <v>0.3</v>
      </c>
      <c r="K3815" s="3">
        <f t="shared" si="60"/>
        <v>0.3</v>
      </c>
      <c r="L3815" s="4">
        <v>36</v>
      </c>
      <c r="M3815">
        <v>24</v>
      </c>
      <c r="N3815" s="3">
        <v>0.22459999999999999</v>
      </c>
      <c r="O3815" s="3">
        <v>0.25369999999999998</v>
      </c>
      <c r="P3815" s="4">
        <f>$L3815*IF($J3815="",$I3815,VLOOKUP($J3815,margin_ranges!$E$5:$F$10,2,FALSE))</f>
        <v>10.799999999999999</v>
      </c>
      <c r="Q3815">
        <f>SUMIF($C$2:$C$4819,$C3815,$P$2:$P8632)/SUMIF($C$2:$C$4819,$C3815,$L$2:$L$4819)</f>
        <v>0.3</v>
      </c>
    </row>
    <row r="3816" spans="1:17" hidden="1" x14ac:dyDescent="0.3">
      <c r="A3816" t="s">
        <v>11502</v>
      </c>
      <c r="B3816" t="s">
        <v>1360</v>
      </c>
      <c r="C3816" t="s">
        <v>2213</v>
      </c>
      <c r="D3816" t="s">
        <v>2216</v>
      </c>
      <c r="E3816" t="s">
        <v>2217</v>
      </c>
      <c r="F3816" t="s">
        <v>11511</v>
      </c>
      <c r="G3816" s="2">
        <v>21.174299999999999</v>
      </c>
      <c r="H3816" t="s">
        <v>11515</v>
      </c>
      <c r="I3816">
        <v>0.3</v>
      </c>
      <c r="K3816" s="3">
        <f t="shared" si="60"/>
        <v>0.3</v>
      </c>
      <c r="L3816" s="4">
        <v>60</v>
      </c>
      <c r="M3816">
        <v>40</v>
      </c>
      <c r="N3816" s="3">
        <v>0.31140000000000001</v>
      </c>
      <c r="O3816" s="3">
        <v>0.25369999999999998</v>
      </c>
      <c r="P3816" s="4">
        <f>$L3816*IF($J3816="",$I3816,VLOOKUP($J3816,margin_ranges!$E$5:$F$10,2,FALSE))</f>
        <v>18</v>
      </c>
      <c r="Q3816">
        <f>SUMIF($C$2:$C$4819,$C3816,$P$2:$P8633)/SUMIF($C$2:$C$4819,$C3816,$L$2:$L$4819)</f>
        <v>0.3</v>
      </c>
    </row>
    <row r="3817" spans="1:17" hidden="1" x14ac:dyDescent="0.3">
      <c r="A3817" t="s">
        <v>11502</v>
      </c>
      <c r="B3817" t="s">
        <v>1360</v>
      </c>
      <c r="C3817" t="s">
        <v>2213</v>
      </c>
      <c r="D3817" t="s">
        <v>2218</v>
      </c>
      <c r="E3817" t="s">
        <v>2219</v>
      </c>
      <c r="F3817" t="s">
        <v>11511</v>
      </c>
      <c r="G3817" s="2">
        <v>21.174299999999999</v>
      </c>
      <c r="H3817" t="s">
        <v>11515</v>
      </c>
      <c r="I3817">
        <v>0.3</v>
      </c>
      <c r="K3817" s="3">
        <f t="shared" si="60"/>
        <v>0.3</v>
      </c>
      <c r="L3817" s="4">
        <v>54</v>
      </c>
      <c r="M3817">
        <v>36</v>
      </c>
      <c r="N3817" s="3">
        <v>0.22509999999999999</v>
      </c>
      <c r="O3817" s="3">
        <v>0.25369999999999998</v>
      </c>
      <c r="P3817" s="4">
        <f>$L3817*IF($J3817="",$I3817,VLOOKUP($J3817,margin_ranges!$E$5:$F$10,2,FALSE))</f>
        <v>16.2</v>
      </c>
      <c r="Q3817">
        <f>SUMIF($C$2:$C$4819,$C3817,$P$2:$P8634)/SUMIF($C$2:$C$4819,$C3817,$L$2:$L$4819)</f>
        <v>0.3</v>
      </c>
    </row>
    <row r="3818" spans="1:17" hidden="1" x14ac:dyDescent="0.3">
      <c r="A3818" t="s">
        <v>11502</v>
      </c>
      <c r="B3818" t="s">
        <v>6775</v>
      </c>
      <c r="C3818" t="s">
        <v>4258</v>
      </c>
      <c r="D3818" t="s">
        <v>7065</v>
      </c>
      <c r="E3818" t="s">
        <v>4260</v>
      </c>
      <c r="F3818" t="s">
        <v>11513</v>
      </c>
      <c r="G3818" s="2">
        <v>25</v>
      </c>
      <c r="H3818" t="s">
        <v>11512</v>
      </c>
      <c r="I3818">
        <v>0.3</v>
      </c>
      <c r="K3818" s="3">
        <f t="shared" si="60"/>
        <v>0.3</v>
      </c>
      <c r="L3818" s="4">
        <v>1042</v>
      </c>
      <c r="M3818">
        <v>26</v>
      </c>
      <c r="N3818" s="3">
        <v>0.20180000000000001</v>
      </c>
      <c r="O3818" s="3">
        <v>0.18240000000000001</v>
      </c>
      <c r="P3818" s="4">
        <f>$L3818*IF($J3818="",$I3818,VLOOKUP($J3818,margin_ranges!$E$5:$F$10,2,FALSE))</f>
        <v>312.59999999999997</v>
      </c>
      <c r="Q3818">
        <f>SUMIF($C$2:$C$4819,$C3818,$P$2:$P8635)/SUMIF($C$2:$C$4819,$C3818,$L$2:$L$4819)</f>
        <v>0.3</v>
      </c>
    </row>
    <row r="3819" spans="1:17" hidden="1" x14ac:dyDescent="0.3">
      <c r="A3819" t="s">
        <v>11502</v>
      </c>
      <c r="B3819" t="s">
        <v>6775</v>
      </c>
      <c r="C3819" t="s">
        <v>4258</v>
      </c>
      <c r="D3819" t="s">
        <v>7066</v>
      </c>
      <c r="E3819" t="s">
        <v>4262</v>
      </c>
      <c r="F3819" t="s">
        <v>11513</v>
      </c>
      <c r="G3819" s="2">
        <v>25</v>
      </c>
      <c r="H3819" t="s">
        <v>11512</v>
      </c>
      <c r="I3819">
        <v>0.3</v>
      </c>
      <c r="K3819" s="3">
        <f t="shared" si="60"/>
        <v>0.3</v>
      </c>
      <c r="L3819" s="4">
        <v>1073</v>
      </c>
      <c r="M3819">
        <v>27</v>
      </c>
      <c r="N3819" s="3">
        <v>0.20319999999999999</v>
      </c>
      <c r="O3819" s="3">
        <v>0.18240000000000001</v>
      </c>
      <c r="P3819" s="4">
        <f>$L3819*IF($J3819="",$I3819,VLOOKUP($J3819,margin_ranges!$E$5:$F$10,2,FALSE))</f>
        <v>321.89999999999998</v>
      </c>
      <c r="Q3819">
        <f>SUMIF($C$2:$C$4819,$C3819,$P$2:$P8636)/SUMIF($C$2:$C$4819,$C3819,$L$2:$L$4819)</f>
        <v>0.3</v>
      </c>
    </row>
    <row r="3820" spans="1:17" hidden="1" x14ac:dyDescent="0.3">
      <c r="A3820" t="s">
        <v>11502</v>
      </c>
      <c r="B3820" t="s">
        <v>4233</v>
      </c>
      <c r="C3820" t="s">
        <v>4258</v>
      </c>
      <c r="D3820" t="s">
        <v>4259</v>
      </c>
      <c r="E3820" t="s">
        <v>4260</v>
      </c>
      <c r="F3820" t="s">
        <v>11513</v>
      </c>
      <c r="G3820" s="2">
        <v>25</v>
      </c>
      <c r="H3820" t="s">
        <v>11512</v>
      </c>
      <c r="I3820">
        <v>0.3</v>
      </c>
      <c r="K3820" s="3">
        <f t="shared" si="60"/>
        <v>0.3</v>
      </c>
      <c r="L3820" s="4">
        <v>378</v>
      </c>
      <c r="M3820">
        <v>50</v>
      </c>
      <c r="N3820" s="3">
        <v>0.39029999999999998</v>
      </c>
      <c r="O3820" s="3">
        <v>0.39910000000000001</v>
      </c>
      <c r="P3820" s="4">
        <f>$L3820*IF($J3820="",$I3820,VLOOKUP($J3820,margin_ranges!$E$5:$F$10,2,FALSE))</f>
        <v>113.39999999999999</v>
      </c>
      <c r="Q3820">
        <f>SUMIF($C$2:$C$4819,$C3820,$P$2:$P8637)/SUMIF($C$2:$C$4819,$C3820,$L$2:$L$4819)</f>
        <v>0.3</v>
      </c>
    </row>
    <row r="3821" spans="1:17" hidden="1" x14ac:dyDescent="0.3">
      <c r="A3821" t="s">
        <v>11502</v>
      </c>
      <c r="B3821" t="s">
        <v>6775</v>
      </c>
      <c r="C3821" t="s">
        <v>4258</v>
      </c>
      <c r="D3821" t="s">
        <v>7067</v>
      </c>
      <c r="E3821" t="s">
        <v>7068</v>
      </c>
      <c r="F3821" t="s">
        <v>11513</v>
      </c>
      <c r="G3821" s="2">
        <v>25</v>
      </c>
      <c r="H3821" t="s">
        <v>11512</v>
      </c>
      <c r="I3821">
        <v>0.3</v>
      </c>
      <c r="K3821" s="3">
        <f t="shared" si="60"/>
        <v>0.3</v>
      </c>
      <c r="L3821" s="4">
        <v>1841</v>
      </c>
      <c r="M3821">
        <v>47</v>
      </c>
      <c r="N3821" s="3">
        <v>0.16400000000000001</v>
      </c>
      <c r="O3821" s="3">
        <v>0.18240000000000001</v>
      </c>
      <c r="P3821" s="4">
        <f>$L3821*IF($J3821="",$I3821,VLOOKUP($J3821,margin_ranges!$E$5:$F$10,2,FALSE))</f>
        <v>552.29999999999995</v>
      </c>
      <c r="Q3821">
        <f>SUMIF($C$2:$C$4819,$C3821,$P$2:$P8638)/SUMIF($C$2:$C$4819,$C3821,$L$2:$L$4819)</f>
        <v>0.3</v>
      </c>
    </row>
    <row r="3822" spans="1:17" hidden="1" x14ac:dyDescent="0.3">
      <c r="A3822" t="s">
        <v>11502</v>
      </c>
      <c r="B3822" t="s">
        <v>4233</v>
      </c>
      <c r="C3822" t="s">
        <v>4258</v>
      </c>
      <c r="D3822" t="s">
        <v>4261</v>
      </c>
      <c r="E3822" t="s">
        <v>4262</v>
      </c>
      <c r="F3822" t="s">
        <v>11513</v>
      </c>
      <c r="G3822" s="2">
        <v>25</v>
      </c>
      <c r="H3822" t="s">
        <v>11512</v>
      </c>
      <c r="I3822">
        <v>0.3</v>
      </c>
      <c r="K3822" s="3">
        <f t="shared" si="60"/>
        <v>0.3</v>
      </c>
      <c r="L3822" s="4">
        <v>383</v>
      </c>
      <c r="M3822">
        <v>50</v>
      </c>
      <c r="N3822" s="3">
        <v>0.40810000000000002</v>
      </c>
      <c r="O3822" s="3">
        <v>0.39910000000000001</v>
      </c>
      <c r="P3822" s="4">
        <f>$L3822*IF($J3822="",$I3822,VLOOKUP($J3822,margin_ranges!$E$5:$F$10,2,FALSE))</f>
        <v>114.89999999999999</v>
      </c>
      <c r="Q3822">
        <f>SUMIF($C$2:$C$4819,$C3822,$P$2:$P8639)/SUMIF($C$2:$C$4819,$C3822,$L$2:$L$4819)</f>
        <v>0.3</v>
      </c>
    </row>
    <row r="3823" spans="1:17" hidden="1" x14ac:dyDescent="0.3">
      <c r="A3823" t="s">
        <v>11502</v>
      </c>
      <c r="B3823" t="s">
        <v>9973</v>
      </c>
      <c r="C3823" t="s">
        <v>9974</v>
      </c>
      <c r="D3823" s="1" t="s">
        <v>9975</v>
      </c>
      <c r="E3823" t="s">
        <v>9976</v>
      </c>
      <c r="F3823" t="s">
        <v>11513</v>
      </c>
      <c r="G3823" s="2">
        <v>32.140099999999997</v>
      </c>
      <c r="H3823" t="s">
        <v>11514</v>
      </c>
      <c r="I3823">
        <v>0.43</v>
      </c>
      <c r="K3823" s="3">
        <f t="shared" si="60"/>
        <v>0.42999999999999994</v>
      </c>
      <c r="L3823" s="4">
        <v>86</v>
      </c>
      <c r="M3823">
        <v>72</v>
      </c>
      <c r="N3823" s="3">
        <v>5.1900000000000002E-2</v>
      </c>
      <c r="O3823" s="3">
        <v>3.9100000000000003E-2</v>
      </c>
      <c r="P3823" s="4">
        <f>$L3823*IF($J3823="",$I3823,VLOOKUP($J3823,margin_ranges!$E$5:$F$10,2,FALSE))</f>
        <v>36.979999999999997</v>
      </c>
      <c r="Q3823">
        <f>SUMIF($C$2:$C$4819,$C3823,$P$2:$P8640)/SUMIF($C$2:$C$4819,$C3823,$L$2:$L$4819)</f>
        <v>0.42999999999999994</v>
      </c>
    </row>
    <row r="3824" spans="1:17" hidden="1" x14ac:dyDescent="0.3">
      <c r="A3824" t="s">
        <v>11502</v>
      </c>
      <c r="B3824" t="s">
        <v>8885</v>
      </c>
      <c r="C3824" t="s">
        <v>8909</v>
      </c>
      <c r="D3824" t="s">
        <v>8910</v>
      </c>
      <c r="E3824" t="s">
        <v>8911</v>
      </c>
      <c r="F3824" t="s">
        <v>11513</v>
      </c>
      <c r="G3824" s="2">
        <v>20.859000000000002</v>
      </c>
      <c r="H3824" t="s">
        <v>11516</v>
      </c>
      <c r="I3824">
        <v>0.43</v>
      </c>
      <c r="K3824" s="3">
        <f t="shared" si="60"/>
        <v>0.3347011952191235</v>
      </c>
      <c r="L3824" s="4">
        <v>294</v>
      </c>
      <c r="M3824">
        <v>59</v>
      </c>
      <c r="N3824" s="3">
        <v>6.4500000000000002E-2</v>
      </c>
      <c r="O3824" s="3">
        <v>5.9299999999999999E-2</v>
      </c>
      <c r="P3824" s="4">
        <f>$L3824*IF($J3824="",$I3824,VLOOKUP($J3824,margin_ranges!$E$5:$F$10,2,FALSE))</f>
        <v>126.42</v>
      </c>
      <c r="Q3824">
        <f>SUMIF($C$2:$C$4819,$C3824,$P$2:$P8641)/SUMIF($C$2:$C$4819,$C3824,$L$2:$L$4819)</f>
        <v>0.3347011952191235</v>
      </c>
    </row>
    <row r="3825" spans="1:17" hidden="1" x14ac:dyDescent="0.3">
      <c r="A3825" t="s">
        <v>11502</v>
      </c>
      <c r="B3825" t="s">
        <v>8885</v>
      </c>
      <c r="C3825" t="s">
        <v>8909</v>
      </c>
      <c r="D3825" t="s">
        <v>8912</v>
      </c>
      <c r="E3825" t="s">
        <v>8913</v>
      </c>
      <c r="F3825" t="s">
        <v>11513</v>
      </c>
      <c r="G3825" s="2">
        <v>20.859000000000002</v>
      </c>
      <c r="H3825" t="s">
        <v>11517</v>
      </c>
      <c r="I3825">
        <v>0.2</v>
      </c>
      <c r="K3825" s="3">
        <f t="shared" si="60"/>
        <v>0.3347011952191235</v>
      </c>
      <c r="L3825" s="4">
        <v>208</v>
      </c>
      <c r="M3825">
        <v>41</v>
      </c>
      <c r="N3825" s="3">
        <v>5.3900000000000003E-2</v>
      </c>
      <c r="O3825" s="3">
        <v>5.9299999999999999E-2</v>
      </c>
      <c r="P3825" s="4">
        <f>$L3825*IF($J3825="",$I3825,VLOOKUP($J3825,margin_ranges!$E$5:$F$10,2,FALSE))</f>
        <v>41.6</v>
      </c>
      <c r="Q3825">
        <f>SUMIF($C$2:$C$4819,$C3825,$P$2:$P8642)/SUMIF($C$2:$C$4819,$C3825,$L$2:$L$4819)</f>
        <v>0.3347011952191235</v>
      </c>
    </row>
    <row r="3826" spans="1:17" hidden="1" x14ac:dyDescent="0.3">
      <c r="A3826" t="s">
        <v>11502</v>
      </c>
      <c r="B3826" t="s">
        <v>9977</v>
      </c>
      <c r="C3826" t="s">
        <v>9978</v>
      </c>
      <c r="D3826" t="s">
        <v>9979</v>
      </c>
      <c r="E3826" t="s">
        <v>9980</v>
      </c>
      <c r="F3826" t="s">
        <v>11511</v>
      </c>
      <c r="G3826" s="2">
        <v>30</v>
      </c>
      <c r="H3826" t="s">
        <v>11515</v>
      </c>
      <c r="I3826">
        <v>0.3</v>
      </c>
      <c r="K3826" s="3">
        <f t="shared" si="60"/>
        <v>0.3</v>
      </c>
      <c r="L3826" s="4">
        <v>17</v>
      </c>
      <c r="M3826">
        <v>100</v>
      </c>
      <c r="N3826" s="3">
        <v>0.56340000000000001</v>
      </c>
      <c r="O3826" s="3">
        <v>0.29499999999999998</v>
      </c>
      <c r="P3826" s="4">
        <f>$L3826*IF($J3826="",$I3826,VLOOKUP($J3826,margin_ranges!$E$5:$F$10,2,FALSE))</f>
        <v>5.0999999999999996</v>
      </c>
      <c r="Q3826">
        <f>SUMIF($C$2:$C$4819,$C3826,$P$2:$P8643)/SUMIF($C$2:$C$4819,$C3826,$L$2:$L$4819)</f>
        <v>0.3</v>
      </c>
    </row>
    <row r="3827" spans="1:17" hidden="1" x14ac:dyDescent="0.3">
      <c r="A3827" t="s">
        <v>11502</v>
      </c>
      <c r="B3827" t="s">
        <v>10032</v>
      </c>
      <c r="C3827" t="s">
        <v>10043</v>
      </c>
      <c r="D3827" t="s">
        <v>10044</v>
      </c>
      <c r="E3827" t="s">
        <v>10045</v>
      </c>
      <c r="F3827" t="s">
        <v>11511</v>
      </c>
      <c r="G3827" s="2">
        <v>28.930599999999998</v>
      </c>
      <c r="H3827" t="s">
        <v>11512</v>
      </c>
      <c r="I3827">
        <v>0.3</v>
      </c>
      <c r="K3827" s="3">
        <f t="shared" si="60"/>
        <v>0.3</v>
      </c>
      <c r="L3827" s="4">
        <v>18</v>
      </c>
      <c r="M3827">
        <v>98</v>
      </c>
      <c r="N3827" s="3">
        <v>0.5776</v>
      </c>
      <c r="O3827" s="3">
        <v>0.50790000000000002</v>
      </c>
      <c r="P3827" s="4">
        <f>$L3827*IF($J3827="",$I3827,VLOOKUP($J3827,margin_ranges!$E$5:$F$10,2,FALSE))</f>
        <v>5.3999999999999995</v>
      </c>
      <c r="Q3827">
        <f>SUMIF($C$2:$C$4819,$C3827,$P$2:$P8644)/SUMIF($C$2:$C$4819,$C3827,$L$2:$L$4819)</f>
        <v>0.3</v>
      </c>
    </row>
    <row r="3828" spans="1:17" hidden="1" x14ac:dyDescent="0.3">
      <c r="A3828" t="s">
        <v>11502</v>
      </c>
      <c r="B3828" t="s">
        <v>1360</v>
      </c>
      <c r="C3828" t="s">
        <v>2220</v>
      </c>
      <c r="D3828" t="s">
        <v>2221</v>
      </c>
      <c r="E3828" t="s">
        <v>2222</v>
      </c>
      <c r="F3828" t="s">
        <v>11511</v>
      </c>
      <c r="G3828" s="2">
        <v>25.4971</v>
      </c>
      <c r="H3828" t="s">
        <v>11512</v>
      </c>
      <c r="I3828">
        <v>0.3</v>
      </c>
      <c r="K3828" s="3">
        <f t="shared" si="60"/>
        <v>0.29999999999999993</v>
      </c>
      <c r="L3828" s="4">
        <v>12</v>
      </c>
      <c r="M3828">
        <v>50</v>
      </c>
      <c r="N3828" s="3">
        <v>0.38240000000000002</v>
      </c>
      <c r="O3828" s="3">
        <v>0.3952</v>
      </c>
      <c r="P3828" s="4">
        <f>$L3828*IF($J3828="",$I3828,VLOOKUP($J3828,margin_ranges!$E$5:$F$10,2,FALSE))</f>
        <v>3.5999999999999996</v>
      </c>
      <c r="Q3828">
        <f>SUMIF($C$2:$C$4819,$C3828,$P$2:$P8645)/SUMIF($C$2:$C$4819,$C3828,$L$2:$L$4819)</f>
        <v>0.29999999999999993</v>
      </c>
    </row>
    <row r="3829" spans="1:17" hidden="1" x14ac:dyDescent="0.3">
      <c r="A3829" t="s">
        <v>11502</v>
      </c>
      <c r="B3829" t="s">
        <v>1360</v>
      </c>
      <c r="C3829" s="1" t="s">
        <v>2220</v>
      </c>
      <c r="D3829" t="s">
        <v>2223</v>
      </c>
      <c r="E3829" t="s">
        <v>2224</v>
      </c>
      <c r="F3829" t="s">
        <v>11511</v>
      </c>
      <c r="G3829" s="2">
        <v>25.4971</v>
      </c>
      <c r="H3829" t="s">
        <v>11512</v>
      </c>
      <c r="I3829">
        <v>0.3</v>
      </c>
      <c r="K3829" s="3">
        <f t="shared" si="60"/>
        <v>0.29999999999999993</v>
      </c>
      <c r="L3829" s="4">
        <v>9</v>
      </c>
      <c r="M3829">
        <v>37</v>
      </c>
      <c r="N3829" s="3">
        <v>0.4047</v>
      </c>
      <c r="O3829" s="3">
        <v>0.3952</v>
      </c>
      <c r="P3829" s="4">
        <f>$L3829*IF($J3829="",$I3829,VLOOKUP($J3829,margin_ranges!$E$5:$F$10,2,FALSE))</f>
        <v>2.6999999999999997</v>
      </c>
      <c r="Q3829">
        <f>SUMIF($C$2:$C$4819,$C3829,$P$2:$P8646)/SUMIF($C$2:$C$4819,$C3829,$L$2:$L$4819)</f>
        <v>0.29999999999999993</v>
      </c>
    </row>
    <row r="3830" spans="1:17" hidden="1" x14ac:dyDescent="0.3">
      <c r="A3830" t="s">
        <v>11502</v>
      </c>
      <c r="B3830" t="s">
        <v>2687</v>
      </c>
      <c r="C3830" t="s">
        <v>2726</v>
      </c>
      <c r="D3830" t="s">
        <v>2727</v>
      </c>
      <c r="E3830" t="s">
        <v>2728</v>
      </c>
      <c r="F3830" t="s">
        <v>11511</v>
      </c>
      <c r="G3830" s="2">
        <v>35</v>
      </c>
      <c r="H3830" t="s">
        <v>11515</v>
      </c>
      <c r="I3830">
        <v>0.3</v>
      </c>
      <c r="K3830" s="3">
        <f t="shared" si="60"/>
        <v>0.3</v>
      </c>
      <c r="L3830" s="4">
        <v>58</v>
      </c>
      <c r="M3830">
        <v>45</v>
      </c>
      <c r="N3830" s="3">
        <v>0.49969999999999998</v>
      </c>
      <c r="O3830" s="3">
        <v>0.4395</v>
      </c>
      <c r="P3830" s="4">
        <f>$L3830*IF($J3830="",$I3830,VLOOKUP($J3830,margin_ranges!$E$5:$F$10,2,FALSE))</f>
        <v>17.399999999999999</v>
      </c>
      <c r="Q3830">
        <f>SUMIF($C$2:$C$4819,$C3830,$P$2:$P8647)/SUMIF($C$2:$C$4819,$C3830,$L$2:$L$4819)</f>
        <v>0.3</v>
      </c>
    </row>
    <row r="3831" spans="1:17" hidden="1" x14ac:dyDescent="0.3">
      <c r="A3831" t="s">
        <v>11502</v>
      </c>
      <c r="B3831" t="s">
        <v>2687</v>
      </c>
      <c r="C3831" t="s">
        <v>2726</v>
      </c>
      <c r="D3831" t="s">
        <v>2729</v>
      </c>
      <c r="E3831" t="s">
        <v>2730</v>
      </c>
      <c r="F3831" t="s">
        <v>11511</v>
      </c>
      <c r="G3831" s="2">
        <v>35</v>
      </c>
      <c r="H3831" t="s">
        <v>11515</v>
      </c>
      <c r="I3831">
        <v>0.3</v>
      </c>
      <c r="K3831" s="3">
        <f t="shared" si="60"/>
        <v>0.3</v>
      </c>
      <c r="L3831" s="4">
        <v>72</v>
      </c>
      <c r="M3831">
        <v>55</v>
      </c>
      <c r="N3831" s="3">
        <v>0.4093</v>
      </c>
      <c r="O3831" s="3">
        <v>0.4395</v>
      </c>
      <c r="P3831" s="4">
        <f>$L3831*IF($J3831="",$I3831,VLOOKUP($J3831,margin_ranges!$E$5:$F$10,2,FALSE))</f>
        <v>21.599999999999998</v>
      </c>
      <c r="Q3831">
        <f>SUMIF($C$2:$C$4819,$C3831,$P$2:$P8648)/SUMIF($C$2:$C$4819,$C3831,$L$2:$L$4819)</f>
        <v>0.3</v>
      </c>
    </row>
    <row r="3832" spans="1:17" hidden="1" x14ac:dyDescent="0.3">
      <c r="A3832" t="s">
        <v>11502</v>
      </c>
      <c r="B3832" t="s">
        <v>5007</v>
      </c>
      <c r="C3832" t="s">
        <v>5103</v>
      </c>
      <c r="D3832" t="s">
        <v>5104</v>
      </c>
      <c r="E3832" t="s">
        <v>5105</v>
      </c>
      <c r="F3832" t="s">
        <v>11511</v>
      </c>
      <c r="G3832" s="2">
        <v>25</v>
      </c>
      <c r="H3832" t="s">
        <v>11516</v>
      </c>
      <c r="I3832">
        <v>0.43</v>
      </c>
      <c r="K3832" s="3">
        <f t="shared" si="60"/>
        <v>0.43</v>
      </c>
      <c r="L3832" s="4">
        <v>39</v>
      </c>
      <c r="M3832">
        <v>100</v>
      </c>
      <c r="N3832" s="3">
        <v>1.03E-2</v>
      </c>
      <c r="O3832" s="3">
        <v>1.03E-2</v>
      </c>
      <c r="P3832" s="4">
        <f>$L3832*IF($J3832="",$I3832,VLOOKUP($J3832,margin_ranges!$E$5:$F$10,2,FALSE))</f>
        <v>16.77</v>
      </c>
      <c r="Q3832">
        <f>SUMIF($C$2:$C$4819,$C3832,$P$2:$P8649)/SUMIF($C$2:$C$4819,$C3832,$L$2:$L$4819)</f>
        <v>0.43</v>
      </c>
    </row>
    <row r="3833" spans="1:17" hidden="1" x14ac:dyDescent="0.3">
      <c r="A3833" t="s">
        <v>11502</v>
      </c>
      <c r="B3833" t="s">
        <v>4233</v>
      </c>
      <c r="C3833" t="s">
        <v>4263</v>
      </c>
      <c r="D3833" t="s">
        <v>4264</v>
      </c>
      <c r="E3833" t="s">
        <v>4265</v>
      </c>
      <c r="F3833" t="s">
        <v>11513</v>
      </c>
      <c r="G3833" s="2">
        <v>25</v>
      </c>
      <c r="H3833" t="s">
        <v>11512</v>
      </c>
      <c r="I3833">
        <v>0.3</v>
      </c>
      <c r="K3833" s="3">
        <f t="shared" si="60"/>
        <v>0.29999999999999993</v>
      </c>
      <c r="L3833" s="4">
        <v>909</v>
      </c>
      <c r="M3833">
        <v>47</v>
      </c>
      <c r="N3833" s="3">
        <v>0.34810000000000002</v>
      </c>
      <c r="O3833" s="3">
        <v>0.35249999999999998</v>
      </c>
      <c r="P3833" s="4">
        <f>$L3833*IF($J3833="",$I3833,VLOOKUP($J3833,margin_ranges!$E$5:$F$10,2,FALSE))</f>
        <v>272.7</v>
      </c>
      <c r="Q3833">
        <f>SUMIF($C$2:$C$4819,$C3833,$P$2:$P8650)/SUMIF($C$2:$C$4819,$C3833,$L$2:$L$4819)</f>
        <v>0.29999999999999993</v>
      </c>
    </row>
    <row r="3834" spans="1:17" hidden="1" x14ac:dyDescent="0.3">
      <c r="A3834" t="s">
        <v>11502</v>
      </c>
      <c r="B3834" t="s">
        <v>4233</v>
      </c>
      <c r="C3834" t="s">
        <v>4263</v>
      </c>
      <c r="D3834" t="s">
        <v>4266</v>
      </c>
      <c r="E3834" t="s">
        <v>4267</v>
      </c>
      <c r="F3834" t="s">
        <v>11513</v>
      </c>
      <c r="G3834" s="2">
        <v>25</v>
      </c>
      <c r="H3834" t="s">
        <v>11512</v>
      </c>
      <c r="I3834">
        <v>0.3</v>
      </c>
      <c r="K3834" s="3">
        <f t="shared" si="60"/>
        <v>0.29999999999999993</v>
      </c>
      <c r="L3834" s="4">
        <v>1043</v>
      </c>
      <c r="M3834">
        <v>53</v>
      </c>
      <c r="N3834" s="3">
        <v>0.35680000000000001</v>
      </c>
      <c r="O3834" s="3">
        <v>0.35249999999999998</v>
      </c>
      <c r="P3834" s="4">
        <f>$L3834*IF($J3834="",$I3834,VLOOKUP($J3834,margin_ranges!$E$5:$F$10,2,FALSE))</f>
        <v>312.89999999999998</v>
      </c>
      <c r="Q3834">
        <f>SUMIF($C$2:$C$4819,$C3834,$P$2:$P8651)/SUMIF($C$2:$C$4819,$C3834,$L$2:$L$4819)</f>
        <v>0.29999999999999993</v>
      </c>
    </row>
    <row r="3835" spans="1:17" hidden="1" x14ac:dyDescent="0.3">
      <c r="A3835" t="s">
        <v>11502</v>
      </c>
      <c r="B3835" t="s">
        <v>9987</v>
      </c>
      <c r="C3835" t="s">
        <v>9988</v>
      </c>
      <c r="D3835" t="s">
        <v>9989</v>
      </c>
      <c r="E3835" t="s">
        <v>9990</v>
      </c>
      <c r="F3835" t="s">
        <v>11513</v>
      </c>
      <c r="G3835" s="2">
        <v>38.811999999999998</v>
      </c>
      <c r="H3835" t="s">
        <v>11512</v>
      </c>
      <c r="I3835">
        <v>0.3</v>
      </c>
      <c r="K3835" s="3">
        <f t="shared" si="60"/>
        <v>0.3</v>
      </c>
      <c r="L3835" s="4">
        <v>70</v>
      </c>
      <c r="M3835">
        <v>97</v>
      </c>
      <c r="N3835" s="3">
        <v>0.1908</v>
      </c>
      <c r="O3835" s="3">
        <v>0.1812</v>
      </c>
      <c r="P3835" s="4">
        <f>$L3835*IF($J3835="",$I3835,VLOOKUP($J3835,margin_ranges!$E$5:$F$10,2,FALSE))</f>
        <v>21</v>
      </c>
      <c r="Q3835">
        <f>SUMIF($C$2:$C$4819,$C3835,$P$2:$P8652)/SUMIF($C$2:$C$4819,$C3835,$L$2:$L$4819)</f>
        <v>0.3</v>
      </c>
    </row>
    <row r="3836" spans="1:17" hidden="1" x14ac:dyDescent="0.3">
      <c r="A3836" t="s">
        <v>11502</v>
      </c>
      <c r="B3836" t="s">
        <v>9908</v>
      </c>
      <c r="C3836" t="s">
        <v>9919</v>
      </c>
      <c r="D3836" t="s">
        <v>9920</v>
      </c>
      <c r="E3836" t="s">
        <v>9921</v>
      </c>
      <c r="F3836" t="s">
        <v>11511</v>
      </c>
      <c r="G3836" s="2">
        <v>38.837299999999999</v>
      </c>
      <c r="H3836" t="s">
        <v>11515</v>
      </c>
      <c r="I3836">
        <v>0.3</v>
      </c>
      <c r="K3836" s="3">
        <f t="shared" si="60"/>
        <v>0.3</v>
      </c>
      <c r="L3836" s="4">
        <v>151</v>
      </c>
      <c r="M3836">
        <v>40</v>
      </c>
      <c r="N3836" s="3">
        <v>0.1145</v>
      </c>
      <c r="O3836" s="3">
        <v>0.14330000000000001</v>
      </c>
      <c r="P3836" s="4">
        <f>$L3836*IF($J3836="",$I3836,VLOOKUP($J3836,margin_ranges!$E$5:$F$10,2,FALSE))</f>
        <v>45.3</v>
      </c>
      <c r="Q3836">
        <f>SUMIF($C$2:$C$4819,$C3836,$P$2:$P8653)/SUMIF($C$2:$C$4819,$C3836,$L$2:$L$4819)</f>
        <v>0.3</v>
      </c>
    </row>
    <row r="3837" spans="1:17" hidden="1" x14ac:dyDescent="0.3">
      <c r="A3837" t="s">
        <v>11502</v>
      </c>
      <c r="B3837" t="s">
        <v>9908</v>
      </c>
      <c r="C3837" t="s">
        <v>9919</v>
      </c>
      <c r="D3837" t="s">
        <v>9922</v>
      </c>
      <c r="E3837" t="s">
        <v>9921</v>
      </c>
      <c r="F3837" t="s">
        <v>11511</v>
      </c>
      <c r="G3837" s="2">
        <v>38.837299999999999</v>
      </c>
      <c r="H3837" t="s">
        <v>11515</v>
      </c>
      <c r="I3837">
        <v>0.3</v>
      </c>
      <c r="K3837" s="3">
        <f t="shared" si="60"/>
        <v>0.3</v>
      </c>
      <c r="L3837" s="4">
        <v>58</v>
      </c>
      <c r="M3837">
        <v>16</v>
      </c>
      <c r="N3837" s="3">
        <v>0.1895</v>
      </c>
      <c r="O3837" s="3">
        <v>0.14330000000000001</v>
      </c>
      <c r="P3837" s="4">
        <f>$L3837*IF($J3837="",$I3837,VLOOKUP($J3837,margin_ranges!$E$5:$F$10,2,FALSE))</f>
        <v>17.399999999999999</v>
      </c>
      <c r="Q3837">
        <f>SUMIF($C$2:$C$4819,$C3837,$P$2:$P8654)/SUMIF($C$2:$C$4819,$C3837,$L$2:$L$4819)</f>
        <v>0.3</v>
      </c>
    </row>
    <row r="3838" spans="1:17" hidden="1" x14ac:dyDescent="0.3">
      <c r="A3838" t="s">
        <v>11502</v>
      </c>
      <c r="B3838" t="s">
        <v>9908</v>
      </c>
      <c r="C3838" t="s">
        <v>9919</v>
      </c>
      <c r="D3838" t="s">
        <v>9923</v>
      </c>
      <c r="E3838" t="s">
        <v>9924</v>
      </c>
      <c r="F3838" t="s">
        <v>11511</v>
      </c>
      <c r="G3838" s="2">
        <v>38.837299999999999</v>
      </c>
      <c r="H3838" t="s">
        <v>11515</v>
      </c>
      <c r="I3838">
        <v>0.3</v>
      </c>
      <c r="K3838" s="3">
        <f t="shared" si="60"/>
        <v>0.3</v>
      </c>
      <c r="L3838" s="4">
        <v>29</v>
      </c>
      <c r="M3838">
        <v>8</v>
      </c>
      <c r="N3838" s="3">
        <v>0.13700000000000001</v>
      </c>
      <c r="O3838" s="3">
        <v>0.14330000000000001</v>
      </c>
      <c r="P3838" s="4">
        <f>$L3838*IF($J3838="",$I3838,VLOOKUP($J3838,margin_ranges!$E$5:$F$10,2,FALSE))</f>
        <v>8.6999999999999993</v>
      </c>
      <c r="Q3838">
        <f>SUMIF($C$2:$C$4819,$C3838,$P$2:$P8655)/SUMIF($C$2:$C$4819,$C3838,$L$2:$L$4819)</f>
        <v>0.3</v>
      </c>
    </row>
    <row r="3839" spans="1:17" hidden="1" x14ac:dyDescent="0.3">
      <c r="A3839" t="s">
        <v>11502</v>
      </c>
      <c r="B3839" t="s">
        <v>9908</v>
      </c>
      <c r="C3839" t="s">
        <v>9919</v>
      </c>
      <c r="D3839" s="1" t="s">
        <v>9925</v>
      </c>
      <c r="E3839" t="s">
        <v>9921</v>
      </c>
      <c r="F3839" t="s">
        <v>11511</v>
      </c>
      <c r="G3839" s="2">
        <v>38.837299999999999</v>
      </c>
      <c r="H3839" t="s">
        <v>11515</v>
      </c>
      <c r="I3839">
        <v>0.3</v>
      </c>
      <c r="K3839" s="3">
        <f t="shared" si="60"/>
        <v>0.3</v>
      </c>
      <c r="L3839" s="4">
        <v>136</v>
      </c>
      <c r="M3839">
        <v>36</v>
      </c>
      <c r="N3839" s="3">
        <v>0.1696</v>
      </c>
      <c r="O3839" s="3">
        <v>0.14330000000000001</v>
      </c>
      <c r="P3839" s="4">
        <f>$L3839*IF($J3839="",$I3839,VLOOKUP($J3839,margin_ranges!$E$5:$F$10,2,FALSE))</f>
        <v>40.799999999999997</v>
      </c>
      <c r="Q3839">
        <f>SUMIF($C$2:$C$4819,$C3839,$P$2:$P8656)/SUMIF($C$2:$C$4819,$C3839,$L$2:$L$4819)</f>
        <v>0.3</v>
      </c>
    </row>
    <row r="3840" spans="1:17" hidden="1" x14ac:dyDescent="0.3">
      <c r="A3840" t="s">
        <v>11502</v>
      </c>
      <c r="B3840" t="s">
        <v>9991</v>
      </c>
      <c r="C3840" t="s">
        <v>9992</v>
      </c>
      <c r="D3840" t="s">
        <v>9993</v>
      </c>
      <c r="E3840" t="s">
        <v>9994</v>
      </c>
      <c r="F3840" t="s">
        <v>11511</v>
      </c>
      <c r="G3840" s="2">
        <v>29.130299999999998</v>
      </c>
      <c r="H3840" t="s">
        <v>11515</v>
      </c>
      <c r="I3840">
        <v>0.3</v>
      </c>
      <c r="K3840" s="3">
        <f t="shared" si="60"/>
        <v>0.3</v>
      </c>
      <c r="L3840" s="4">
        <v>92</v>
      </c>
      <c r="M3840">
        <v>17</v>
      </c>
      <c r="N3840" s="3">
        <v>0.3755</v>
      </c>
      <c r="O3840" s="3">
        <v>0.15</v>
      </c>
      <c r="P3840" s="4">
        <f>$L3840*IF($J3840="",$I3840,VLOOKUP($J3840,margin_ranges!$E$5:$F$10,2,FALSE))</f>
        <v>27.599999999999998</v>
      </c>
      <c r="Q3840">
        <f>SUMIF($C$2:$C$4819,$C3840,$P$2:$P8657)/SUMIF($C$2:$C$4819,$C3840,$L$2:$L$4819)</f>
        <v>0.3</v>
      </c>
    </row>
    <row r="3841" spans="1:17" hidden="1" x14ac:dyDescent="0.3">
      <c r="A3841" t="s">
        <v>11502</v>
      </c>
      <c r="B3841" t="s">
        <v>9991</v>
      </c>
      <c r="C3841" t="s">
        <v>9992</v>
      </c>
      <c r="D3841" t="s">
        <v>9995</v>
      </c>
      <c r="E3841" t="s">
        <v>9996</v>
      </c>
      <c r="F3841" t="s">
        <v>11511</v>
      </c>
      <c r="G3841" s="2">
        <v>29.130299999999998</v>
      </c>
      <c r="H3841" t="s">
        <v>11515</v>
      </c>
      <c r="I3841">
        <v>0.3</v>
      </c>
      <c r="K3841" s="3">
        <f t="shared" si="60"/>
        <v>0.3</v>
      </c>
      <c r="L3841" s="4">
        <v>144</v>
      </c>
      <c r="M3841">
        <v>27</v>
      </c>
      <c r="N3841" s="3">
        <v>0.22919999999999999</v>
      </c>
      <c r="O3841" s="3">
        <v>0.15</v>
      </c>
      <c r="P3841" s="4">
        <f>$L3841*IF($J3841="",$I3841,VLOOKUP($J3841,margin_ranges!$E$5:$F$10,2,FALSE))</f>
        <v>43.199999999999996</v>
      </c>
      <c r="Q3841">
        <f>SUMIF($C$2:$C$4819,$C3841,$P$2:$P8658)/SUMIF($C$2:$C$4819,$C3841,$L$2:$L$4819)</f>
        <v>0.3</v>
      </c>
    </row>
    <row r="3842" spans="1:17" hidden="1" x14ac:dyDescent="0.3">
      <c r="A3842" t="s">
        <v>11502</v>
      </c>
      <c r="B3842" t="s">
        <v>9991</v>
      </c>
      <c r="C3842" t="s">
        <v>9992</v>
      </c>
      <c r="D3842" s="1" t="s">
        <v>9997</v>
      </c>
      <c r="E3842" t="s">
        <v>9998</v>
      </c>
      <c r="F3842" t="s">
        <v>11511</v>
      </c>
      <c r="G3842" s="2">
        <v>29.130299999999998</v>
      </c>
      <c r="H3842" t="s">
        <v>11515</v>
      </c>
      <c r="I3842">
        <v>0.3</v>
      </c>
      <c r="K3842" s="3">
        <f t="shared" si="60"/>
        <v>0.3</v>
      </c>
      <c r="L3842" s="4">
        <v>144</v>
      </c>
      <c r="M3842">
        <v>27</v>
      </c>
      <c r="N3842" s="3">
        <v>0.2298</v>
      </c>
      <c r="O3842" s="3">
        <v>0.15</v>
      </c>
      <c r="P3842" s="4">
        <f>$L3842*IF($J3842="",$I3842,VLOOKUP($J3842,margin_ranges!$E$5:$F$10,2,FALSE))</f>
        <v>43.199999999999996</v>
      </c>
      <c r="Q3842">
        <f>SUMIF($C$2:$C$4819,$C3842,$P$2:$P8659)/SUMIF($C$2:$C$4819,$C3842,$L$2:$L$4819)</f>
        <v>0.3</v>
      </c>
    </row>
    <row r="3843" spans="1:17" hidden="1" x14ac:dyDescent="0.3">
      <c r="A3843" t="s">
        <v>11502</v>
      </c>
      <c r="B3843" t="s">
        <v>9991</v>
      </c>
      <c r="C3843" t="s">
        <v>9992</v>
      </c>
      <c r="D3843" t="s">
        <v>9999</v>
      </c>
      <c r="E3843" t="s">
        <v>10000</v>
      </c>
      <c r="F3843" t="s">
        <v>11511</v>
      </c>
      <c r="G3843" s="2">
        <v>29.130299999999998</v>
      </c>
      <c r="H3843" t="s">
        <v>11515</v>
      </c>
      <c r="I3843">
        <v>0.3</v>
      </c>
      <c r="K3843" s="3">
        <f t="shared" ref="K3843:K3906" si="61">Q3843</f>
        <v>0.3</v>
      </c>
      <c r="L3843" s="4">
        <v>148</v>
      </c>
      <c r="M3843">
        <v>28</v>
      </c>
      <c r="N3843" s="3">
        <v>0.2132</v>
      </c>
      <c r="O3843" s="3">
        <v>0.15</v>
      </c>
      <c r="P3843" s="4">
        <f>$L3843*IF($J3843="",$I3843,VLOOKUP($J3843,margin_ranges!$E$5:$F$10,2,FALSE))</f>
        <v>44.4</v>
      </c>
      <c r="Q3843">
        <f>SUMIF($C$2:$C$4819,$C3843,$P$2:$P8660)/SUMIF($C$2:$C$4819,$C3843,$L$2:$L$4819)</f>
        <v>0.3</v>
      </c>
    </row>
    <row r="3844" spans="1:17" hidden="1" x14ac:dyDescent="0.3">
      <c r="A3844" t="s">
        <v>11502</v>
      </c>
      <c r="B3844" t="s">
        <v>3145</v>
      </c>
      <c r="C3844" t="s">
        <v>3146</v>
      </c>
      <c r="D3844" s="1" t="s">
        <v>3147</v>
      </c>
      <c r="E3844" t="s">
        <v>3148</v>
      </c>
      <c r="F3844" t="s">
        <v>11511</v>
      </c>
      <c r="G3844" s="2">
        <v>29.954699999999999</v>
      </c>
      <c r="H3844" t="s">
        <v>11515</v>
      </c>
      <c r="I3844">
        <v>0.3</v>
      </c>
      <c r="K3844" s="3">
        <f t="shared" si="61"/>
        <v>0.3</v>
      </c>
      <c r="L3844" s="4">
        <v>12</v>
      </c>
      <c r="M3844">
        <v>19</v>
      </c>
      <c r="N3844" s="3">
        <v>0.2026</v>
      </c>
      <c r="O3844" s="3">
        <v>0.20039999999999999</v>
      </c>
      <c r="P3844" s="4">
        <f>$L3844*IF($J3844="",$I3844,VLOOKUP($J3844,margin_ranges!$E$5:$F$10,2,FALSE))</f>
        <v>3.5999999999999996</v>
      </c>
      <c r="Q3844">
        <f>SUMIF($C$2:$C$4819,$C3844,$P$2:$P8661)/SUMIF($C$2:$C$4819,$C3844,$L$2:$L$4819)</f>
        <v>0.3</v>
      </c>
    </row>
    <row r="3845" spans="1:17" hidden="1" x14ac:dyDescent="0.3">
      <c r="A3845" t="s">
        <v>11502</v>
      </c>
      <c r="B3845" t="s">
        <v>3145</v>
      </c>
      <c r="C3845" t="s">
        <v>3146</v>
      </c>
      <c r="D3845" s="1" t="s">
        <v>3149</v>
      </c>
      <c r="E3845" t="s">
        <v>3150</v>
      </c>
      <c r="F3845" t="s">
        <v>11511</v>
      </c>
      <c r="G3845" s="2">
        <v>29.954699999999999</v>
      </c>
      <c r="H3845" t="s">
        <v>11515</v>
      </c>
      <c r="I3845">
        <v>0.3</v>
      </c>
      <c r="K3845" s="3">
        <f t="shared" si="61"/>
        <v>0.3</v>
      </c>
      <c r="L3845" s="4">
        <v>16</v>
      </c>
      <c r="M3845">
        <v>24</v>
      </c>
      <c r="N3845" s="3">
        <v>0.16339999999999999</v>
      </c>
      <c r="O3845" s="3">
        <v>0.20039999999999999</v>
      </c>
      <c r="P3845" s="4">
        <f>$L3845*IF($J3845="",$I3845,VLOOKUP($J3845,margin_ranges!$E$5:$F$10,2,FALSE))</f>
        <v>4.8</v>
      </c>
      <c r="Q3845">
        <f>SUMIF($C$2:$C$4819,$C3845,$P$2:$P8662)/SUMIF($C$2:$C$4819,$C3845,$L$2:$L$4819)</f>
        <v>0.3</v>
      </c>
    </row>
    <row r="3846" spans="1:17" hidden="1" x14ac:dyDescent="0.3">
      <c r="A3846" t="s">
        <v>11502</v>
      </c>
      <c r="B3846" t="s">
        <v>3145</v>
      </c>
      <c r="C3846" s="1" t="s">
        <v>3146</v>
      </c>
      <c r="D3846" t="s">
        <v>3151</v>
      </c>
      <c r="E3846" t="s">
        <v>3152</v>
      </c>
      <c r="F3846" t="s">
        <v>11511</v>
      </c>
      <c r="G3846" s="2">
        <v>29.954699999999999</v>
      </c>
      <c r="H3846" t="s">
        <v>11515</v>
      </c>
      <c r="I3846">
        <v>0.3</v>
      </c>
      <c r="K3846" s="3">
        <f t="shared" si="61"/>
        <v>0.3</v>
      </c>
      <c r="L3846" s="4">
        <v>13</v>
      </c>
      <c r="M3846">
        <v>19</v>
      </c>
      <c r="N3846" s="3">
        <v>0.20549999999999999</v>
      </c>
      <c r="O3846" s="3">
        <v>0.20039999999999999</v>
      </c>
      <c r="P3846" s="4">
        <f>$L3846*IF($J3846="",$I3846,VLOOKUP($J3846,margin_ranges!$E$5:$F$10,2,FALSE))</f>
        <v>3.9</v>
      </c>
      <c r="Q3846">
        <f>SUMIF($C$2:$C$4819,$C3846,$P$2:$P8663)/SUMIF($C$2:$C$4819,$C3846,$L$2:$L$4819)</f>
        <v>0.3</v>
      </c>
    </row>
    <row r="3847" spans="1:17" hidden="1" x14ac:dyDescent="0.3">
      <c r="A3847" t="s">
        <v>11502</v>
      </c>
      <c r="B3847" t="s">
        <v>3145</v>
      </c>
      <c r="C3847" t="s">
        <v>3146</v>
      </c>
      <c r="D3847" t="s">
        <v>3153</v>
      </c>
      <c r="E3847" t="s">
        <v>3154</v>
      </c>
      <c r="F3847" t="s">
        <v>11511</v>
      </c>
      <c r="G3847" s="2">
        <v>29.954699999999999</v>
      </c>
      <c r="H3847" t="s">
        <v>11515</v>
      </c>
      <c r="I3847">
        <v>0.3</v>
      </c>
      <c r="K3847" s="3">
        <f t="shared" si="61"/>
        <v>0.3</v>
      </c>
      <c r="L3847" s="4">
        <v>22</v>
      </c>
      <c r="M3847">
        <v>33</v>
      </c>
      <c r="N3847" s="3">
        <v>0.22</v>
      </c>
      <c r="O3847" s="3">
        <v>0.20039999999999999</v>
      </c>
      <c r="P3847" s="4">
        <f>$L3847*IF($J3847="",$I3847,VLOOKUP($J3847,margin_ranges!$E$5:$F$10,2,FALSE))</f>
        <v>6.6</v>
      </c>
      <c r="Q3847">
        <f>SUMIF($C$2:$C$4819,$C3847,$P$2:$P8664)/SUMIF($C$2:$C$4819,$C3847,$L$2:$L$4819)</f>
        <v>0.3</v>
      </c>
    </row>
    <row r="3848" spans="1:17" hidden="1" x14ac:dyDescent="0.3">
      <c r="A3848" t="s">
        <v>11502</v>
      </c>
      <c r="B3848" t="s">
        <v>8184</v>
      </c>
      <c r="C3848" t="s">
        <v>8225</v>
      </c>
      <c r="D3848" t="s">
        <v>8226</v>
      </c>
      <c r="E3848" t="s">
        <v>8227</v>
      </c>
      <c r="F3848" t="s">
        <v>11511</v>
      </c>
      <c r="G3848" s="2">
        <v>29.199300000000001</v>
      </c>
      <c r="H3848" t="s">
        <v>11515</v>
      </c>
      <c r="I3848">
        <v>0.3</v>
      </c>
      <c r="K3848" s="3">
        <f t="shared" si="61"/>
        <v>0.3</v>
      </c>
      <c r="L3848" s="4">
        <v>23</v>
      </c>
      <c r="M3848">
        <v>84</v>
      </c>
      <c r="N3848" s="3">
        <v>0.1774</v>
      </c>
      <c r="O3848" s="3">
        <v>0.16880000000000001</v>
      </c>
      <c r="P3848" s="4">
        <f>$L3848*IF($J3848="",$I3848,VLOOKUP($J3848,margin_ranges!$E$5:$F$10,2,FALSE))</f>
        <v>6.8999999999999995</v>
      </c>
      <c r="Q3848">
        <f>SUMIF($C$2:$C$4819,$C3848,$P$2:$P8665)/SUMIF($C$2:$C$4819,$C3848,$L$2:$L$4819)</f>
        <v>0.3</v>
      </c>
    </row>
    <row r="3849" spans="1:17" hidden="1" x14ac:dyDescent="0.3">
      <c r="A3849" t="s">
        <v>11502</v>
      </c>
      <c r="B3849" t="s">
        <v>8487</v>
      </c>
      <c r="C3849" t="s">
        <v>8585</v>
      </c>
      <c r="D3849" t="s">
        <v>8586</v>
      </c>
      <c r="E3849" t="s">
        <v>8587</v>
      </c>
      <c r="F3849" t="s">
        <v>11511</v>
      </c>
      <c r="G3849" s="2">
        <v>29</v>
      </c>
      <c r="H3849" t="s">
        <v>11512</v>
      </c>
      <c r="I3849">
        <v>0.3</v>
      </c>
      <c r="K3849" s="3">
        <f t="shared" si="61"/>
        <v>0.29999999999999993</v>
      </c>
      <c r="L3849" s="4">
        <v>174</v>
      </c>
      <c r="M3849">
        <v>17</v>
      </c>
      <c r="N3849" s="3">
        <v>0.60599999999999998</v>
      </c>
      <c r="O3849" s="3">
        <v>0.50290000000000001</v>
      </c>
      <c r="P3849" s="4">
        <f>$L3849*IF($J3849="",$I3849,VLOOKUP($J3849,margin_ranges!$E$5:$F$10,2,FALSE))</f>
        <v>52.199999999999996</v>
      </c>
      <c r="Q3849">
        <f>SUMIF($C$2:$C$4819,$C3849,$P$2:$P8666)/SUMIF($C$2:$C$4819,$C3849,$L$2:$L$4819)</f>
        <v>0.29999999999999993</v>
      </c>
    </row>
    <row r="3850" spans="1:17" hidden="1" x14ac:dyDescent="0.3">
      <c r="A3850" t="s">
        <v>11502</v>
      </c>
      <c r="B3850" t="s">
        <v>8487</v>
      </c>
      <c r="C3850" t="s">
        <v>8585</v>
      </c>
      <c r="D3850" t="s">
        <v>8588</v>
      </c>
      <c r="E3850" t="s">
        <v>8589</v>
      </c>
      <c r="F3850" t="s">
        <v>11511</v>
      </c>
      <c r="G3850" s="2">
        <v>29</v>
      </c>
      <c r="H3850" t="s">
        <v>11512</v>
      </c>
      <c r="I3850">
        <v>0.3</v>
      </c>
      <c r="K3850" s="3">
        <f t="shared" si="61"/>
        <v>0.29999999999999993</v>
      </c>
      <c r="L3850" s="4">
        <v>402</v>
      </c>
      <c r="M3850">
        <v>39</v>
      </c>
      <c r="N3850" s="3">
        <v>0.4587</v>
      </c>
      <c r="O3850" s="3">
        <v>0.50290000000000001</v>
      </c>
      <c r="P3850" s="4">
        <f>$L3850*IF($J3850="",$I3850,VLOOKUP($J3850,margin_ranges!$E$5:$F$10,2,FALSE))</f>
        <v>120.6</v>
      </c>
      <c r="Q3850">
        <f>SUMIF($C$2:$C$4819,$C3850,$P$2:$P8667)/SUMIF($C$2:$C$4819,$C3850,$L$2:$L$4819)</f>
        <v>0.29999999999999993</v>
      </c>
    </row>
    <row r="3851" spans="1:17" hidden="1" x14ac:dyDescent="0.3">
      <c r="A3851" t="s">
        <v>11502</v>
      </c>
      <c r="B3851" t="s">
        <v>8487</v>
      </c>
      <c r="C3851" t="s">
        <v>8585</v>
      </c>
      <c r="D3851" s="1" t="s">
        <v>8590</v>
      </c>
      <c r="E3851" t="s">
        <v>8591</v>
      </c>
      <c r="F3851" t="s">
        <v>11511</v>
      </c>
      <c r="G3851" s="2">
        <v>29</v>
      </c>
      <c r="H3851" t="s">
        <v>11512</v>
      </c>
      <c r="I3851">
        <v>0.3</v>
      </c>
      <c r="K3851" s="3">
        <f t="shared" si="61"/>
        <v>0.29999999999999993</v>
      </c>
      <c r="L3851" s="4">
        <v>280</v>
      </c>
      <c r="M3851">
        <v>27</v>
      </c>
      <c r="N3851" s="3">
        <v>0.46739999999999998</v>
      </c>
      <c r="O3851" s="3">
        <v>0.50290000000000001</v>
      </c>
      <c r="P3851" s="4">
        <f>$L3851*IF($J3851="",$I3851,VLOOKUP($J3851,margin_ranges!$E$5:$F$10,2,FALSE))</f>
        <v>84</v>
      </c>
      <c r="Q3851">
        <f>SUMIF($C$2:$C$4819,$C3851,$P$2:$P8668)/SUMIF($C$2:$C$4819,$C3851,$L$2:$L$4819)</f>
        <v>0.29999999999999993</v>
      </c>
    </row>
    <row r="3852" spans="1:17" hidden="1" x14ac:dyDescent="0.3">
      <c r="A3852" t="s">
        <v>11502</v>
      </c>
      <c r="B3852" t="s">
        <v>8487</v>
      </c>
      <c r="C3852" t="s">
        <v>8585</v>
      </c>
      <c r="D3852" t="s">
        <v>8592</v>
      </c>
      <c r="E3852" t="s">
        <v>8593</v>
      </c>
      <c r="F3852" t="s">
        <v>11511</v>
      </c>
      <c r="G3852" s="2">
        <v>29</v>
      </c>
      <c r="H3852" t="s">
        <v>11512</v>
      </c>
      <c r="I3852">
        <v>0.3</v>
      </c>
      <c r="K3852" s="3">
        <f t="shared" si="61"/>
        <v>0.29999999999999993</v>
      </c>
      <c r="L3852" s="4">
        <v>179</v>
      </c>
      <c r="M3852">
        <v>17</v>
      </c>
      <c r="N3852" s="3">
        <v>0.53500000000000003</v>
      </c>
      <c r="O3852" s="3">
        <v>0.50290000000000001</v>
      </c>
      <c r="P3852" s="4">
        <f>$L3852*IF($J3852="",$I3852,VLOOKUP($J3852,margin_ranges!$E$5:$F$10,2,FALSE))</f>
        <v>53.699999999999996</v>
      </c>
      <c r="Q3852">
        <f>SUMIF($C$2:$C$4819,$C3852,$P$2:$P8669)/SUMIF($C$2:$C$4819,$C3852,$L$2:$L$4819)</f>
        <v>0.29999999999999993</v>
      </c>
    </row>
    <row r="3853" spans="1:17" hidden="1" x14ac:dyDescent="0.3">
      <c r="A3853" t="s">
        <v>11502</v>
      </c>
      <c r="B3853" t="s">
        <v>1360</v>
      </c>
      <c r="C3853" t="s">
        <v>2225</v>
      </c>
      <c r="D3853" t="s">
        <v>2226</v>
      </c>
      <c r="E3853" t="s">
        <v>2227</v>
      </c>
      <c r="F3853" t="s">
        <v>11511</v>
      </c>
      <c r="G3853" s="2">
        <v>27.0229</v>
      </c>
      <c r="H3853" t="s">
        <v>11512</v>
      </c>
      <c r="I3853">
        <v>0.3</v>
      </c>
      <c r="K3853" s="3">
        <f t="shared" si="61"/>
        <v>0.3337795275590551</v>
      </c>
      <c r="L3853" s="4">
        <v>46</v>
      </c>
      <c r="M3853">
        <v>36</v>
      </c>
      <c r="N3853" s="3">
        <v>0.31030000000000002</v>
      </c>
      <c r="O3853" s="3">
        <v>0.27979999999999999</v>
      </c>
      <c r="P3853" s="4">
        <f>$L3853*IF($J3853="",$I3853,VLOOKUP($J3853,margin_ranges!$E$5:$F$10,2,FALSE))</f>
        <v>13.799999999999999</v>
      </c>
      <c r="Q3853">
        <f>SUMIF($C$2:$C$4819,$C3853,$P$2:$P8670)/SUMIF($C$2:$C$4819,$C3853,$L$2:$L$4819)</f>
        <v>0.3337795275590551</v>
      </c>
    </row>
    <row r="3854" spans="1:17" hidden="1" x14ac:dyDescent="0.3">
      <c r="A3854" t="s">
        <v>11502</v>
      </c>
      <c r="B3854" t="s">
        <v>1360</v>
      </c>
      <c r="C3854" t="s">
        <v>2225</v>
      </c>
      <c r="D3854" t="s">
        <v>2228</v>
      </c>
      <c r="E3854" t="s">
        <v>2229</v>
      </c>
      <c r="F3854" t="s">
        <v>11511</v>
      </c>
      <c r="G3854" s="2">
        <v>27.0229</v>
      </c>
      <c r="H3854" t="s">
        <v>11512</v>
      </c>
      <c r="I3854">
        <v>0.3</v>
      </c>
      <c r="K3854" s="3">
        <f t="shared" si="61"/>
        <v>0.3337795275590551</v>
      </c>
      <c r="L3854" s="4">
        <v>18</v>
      </c>
      <c r="M3854">
        <v>14</v>
      </c>
      <c r="N3854" s="3">
        <v>0.33119999999999999</v>
      </c>
      <c r="O3854" s="3">
        <v>0.27979999999999999</v>
      </c>
      <c r="P3854" s="4">
        <f>$L3854*IF($J3854="",$I3854,VLOOKUP($J3854,margin_ranges!$E$5:$F$10,2,FALSE))</f>
        <v>5.3999999999999995</v>
      </c>
      <c r="Q3854">
        <f>SUMIF($C$2:$C$4819,$C3854,$P$2:$P8671)/SUMIF($C$2:$C$4819,$C3854,$L$2:$L$4819)</f>
        <v>0.3337795275590551</v>
      </c>
    </row>
    <row r="3855" spans="1:17" hidden="1" x14ac:dyDescent="0.3">
      <c r="A3855" t="s">
        <v>11502</v>
      </c>
      <c r="B3855" t="s">
        <v>1360</v>
      </c>
      <c r="C3855" t="s">
        <v>2225</v>
      </c>
      <c r="D3855" t="s">
        <v>2230</v>
      </c>
      <c r="E3855" t="s">
        <v>2231</v>
      </c>
      <c r="F3855" t="s">
        <v>11511</v>
      </c>
      <c r="G3855" s="2">
        <v>27.0229</v>
      </c>
      <c r="H3855" t="s">
        <v>11512</v>
      </c>
      <c r="I3855">
        <v>0.3</v>
      </c>
      <c r="K3855" s="3">
        <f t="shared" si="61"/>
        <v>0.3337795275590551</v>
      </c>
      <c r="L3855" s="4">
        <v>30</v>
      </c>
      <c r="M3855">
        <v>24</v>
      </c>
      <c r="N3855" s="3">
        <v>0.2341</v>
      </c>
      <c r="O3855" s="3">
        <v>0.27979999999999999</v>
      </c>
      <c r="P3855" s="4">
        <f>$L3855*IF($J3855="",$I3855,VLOOKUP($J3855,margin_ranges!$E$5:$F$10,2,FALSE))</f>
        <v>9</v>
      </c>
      <c r="Q3855">
        <f>SUMIF($C$2:$C$4819,$C3855,$P$2:$P8672)/SUMIF($C$2:$C$4819,$C3855,$L$2:$L$4819)</f>
        <v>0.3337795275590551</v>
      </c>
    </row>
    <row r="3856" spans="1:17" hidden="1" x14ac:dyDescent="0.3">
      <c r="A3856" t="s">
        <v>11502</v>
      </c>
      <c r="B3856" t="s">
        <v>1360</v>
      </c>
      <c r="C3856" t="s">
        <v>2225</v>
      </c>
      <c r="D3856" t="s">
        <v>2232</v>
      </c>
      <c r="E3856" t="s">
        <v>2233</v>
      </c>
      <c r="F3856" t="s">
        <v>11511</v>
      </c>
      <c r="G3856" s="2">
        <v>27.0229</v>
      </c>
      <c r="H3856" t="s">
        <v>11514</v>
      </c>
      <c r="I3856">
        <v>0.43</v>
      </c>
      <c r="K3856" s="3">
        <f t="shared" si="61"/>
        <v>0.3337795275590551</v>
      </c>
      <c r="L3856" s="4">
        <v>33</v>
      </c>
      <c r="M3856">
        <v>26</v>
      </c>
      <c r="N3856" s="3">
        <v>0.2661</v>
      </c>
      <c r="O3856" s="3">
        <v>0.27979999999999999</v>
      </c>
      <c r="P3856" s="4">
        <f>$L3856*IF($J3856="",$I3856,VLOOKUP($J3856,margin_ranges!$E$5:$F$10,2,FALSE))</f>
        <v>14.19</v>
      </c>
      <c r="Q3856">
        <f>SUMIF($C$2:$C$4819,$C3856,$P$2:$P8673)/SUMIF($C$2:$C$4819,$C3856,$L$2:$L$4819)</f>
        <v>0.3337795275590551</v>
      </c>
    </row>
    <row r="3857" spans="1:17" hidden="1" x14ac:dyDescent="0.3">
      <c r="A3857" t="s">
        <v>11502</v>
      </c>
      <c r="B3857" t="s">
        <v>9069</v>
      </c>
      <c r="C3857" t="s">
        <v>3006</v>
      </c>
      <c r="D3857" t="s">
        <v>9313</v>
      </c>
      <c r="E3857" t="s">
        <v>9314</v>
      </c>
      <c r="F3857" t="s">
        <v>11511</v>
      </c>
      <c r="G3857" s="2">
        <v>29</v>
      </c>
      <c r="H3857" t="s">
        <v>11512</v>
      </c>
      <c r="I3857">
        <v>0.3</v>
      </c>
      <c r="K3857" s="3">
        <f t="shared" si="61"/>
        <v>0.3</v>
      </c>
      <c r="L3857" s="4">
        <v>36</v>
      </c>
      <c r="M3857">
        <v>100</v>
      </c>
      <c r="N3857" s="3">
        <v>0.2301</v>
      </c>
      <c r="O3857" s="3">
        <v>0.2301</v>
      </c>
      <c r="P3857" s="4">
        <f>$L3857*IF($J3857="",$I3857,VLOOKUP($J3857,margin_ranges!$E$5:$F$10,2,FALSE))</f>
        <v>10.799999999999999</v>
      </c>
      <c r="Q3857">
        <f>SUMIF($C$2:$C$4819,$C3857,$P$2:$P8674)/SUMIF($C$2:$C$4819,$C3857,$L$2:$L$4819)</f>
        <v>0.3</v>
      </c>
    </row>
    <row r="3858" spans="1:17" hidden="1" x14ac:dyDescent="0.3">
      <c r="A3858" t="s">
        <v>11502</v>
      </c>
      <c r="B3858" t="s">
        <v>2967</v>
      </c>
      <c r="C3858" t="s">
        <v>3006</v>
      </c>
      <c r="D3858" t="s">
        <v>3007</v>
      </c>
      <c r="E3858" t="s">
        <v>3008</v>
      </c>
      <c r="F3858" t="s">
        <v>11513</v>
      </c>
      <c r="G3858" s="2">
        <v>27.041399999999999</v>
      </c>
      <c r="H3858" t="s">
        <v>11512</v>
      </c>
      <c r="I3858">
        <v>0.3</v>
      </c>
      <c r="K3858" s="3">
        <f t="shared" si="61"/>
        <v>0.3</v>
      </c>
      <c r="L3858" s="4">
        <v>187</v>
      </c>
      <c r="M3858">
        <v>51</v>
      </c>
      <c r="N3858" s="3">
        <v>0.15429999999999999</v>
      </c>
      <c r="O3858" s="3">
        <v>0.16489999999999999</v>
      </c>
      <c r="P3858" s="4">
        <f>$L3858*IF($J3858="",$I3858,VLOOKUP($J3858,margin_ranges!$E$5:$F$10,2,FALSE))</f>
        <v>56.1</v>
      </c>
      <c r="Q3858">
        <f>SUMIF($C$2:$C$4819,$C3858,$P$2:$P8675)/SUMIF($C$2:$C$4819,$C3858,$L$2:$L$4819)</f>
        <v>0.3</v>
      </c>
    </row>
    <row r="3859" spans="1:17" hidden="1" x14ac:dyDescent="0.3">
      <c r="A3859" t="s">
        <v>11502</v>
      </c>
      <c r="B3859" t="s">
        <v>2967</v>
      </c>
      <c r="C3859" t="s">
        <v>3006</v>
      </c>
      <c r="D3859" s="1" t="s">
        <v>3009</v>
      </c>
      <c r="E3859" t="s">
        <v>3010</v>
      </c>
      <c r="F3859" t="s">
        <v>11513</v>
      </c>
      <c r="G3859" s="2">
        <v>27.041399999999999</v>
      </c>
      <c r="H3859" t="s">
        <v>11512</v>
      </c>
      <c r="I3859">
        <v>0.3</v>
      </c>
      <c r="K3859" s="3">
        <f t="shared" si="61"/>
        <v>0.3</v>
      </c>
      <c r="L3859" s="4">
        <v>179</v>
      </c>
      <c r="M3859">
        <v>49</v>
      </c>
      <c r="N3859" s="3">
        <v>0.17549999999999999</v>
      </c>
      <c r="O3859" s="3">
        <v>0.16489999999999999</v>
      </c>
      <c r="P3859" s="4">
        <f>$L3859*IF($J3859="",$I3859,VLOOKUP($J3859,margin_ranges!$E$5:$F$10,2,FALSE))</f>
        <v>53.699999999999996</v>
      </c>
      <c r="Q3859">
        <f>SUMIF($C$2:$C$4819,$C3859,$P$2:$P8676)/SUMIF($C$2:$C$4819,$C3859,$L$2:$L$4819)</f>
        <v>0.3</v>
      </c>
    </row>
    <row r="3860" spans="1:17" hidden="1" x14ac:dyDescent="0.3">
      <c r="A3860" t="s">
        <v>11502</v>
      </c>
      <c r="B3860" t="s">
        <v>4581</v>
      </c>
      <c r="C3860" t="s">
        <v>4720</v>
      </c>
      <c r="D3860" t="s">
        <v>4721</v>
      </c>
      <c r="E3860" t="s">
        <v>4722</v>
      </c>
      <c r="F3860" t="s">
        <v>11513</v>
      </c>
      <c r="G3860" s="2">
        <v>29</v>
      </c>
      <c r="H3860" t="s">
        <v>11512</v>
      </c>
      <c r="I3860">
        <v>0.3</v>
      </c>
      <c r="K3860" s="3">
        <f t="shared" si="61"/>
        <v>0.3</v>
      </c>
      <c r="L3860" s="4">
        <v>1219</v>
      </c>
      <c r="M3860">
        <v>100</v>
      </c>
      <c r="N3860" s="3">
        <v>0.3548</v>
      </c>
      <c r="O3860" s="3">
        <v>0.3548</v>
      </c>
      <c r="P3860" s="4">
        <f>$L3860*IF($J3860="",$I3860,VLOOKUP($J3860,margin_ranges!$E$5:$F$10,2,FALSE))</f>
        <v>365.7</v>
      </c>
      <c r="Q3860">
        <f>SUMIF($C$2:$C$4819,$C3860,$P$2:$P8677)/SUMIF($C$2:$C$4819,$C3860,$L$2:$L$4819)</f>
        <v>0.3</v>
      </c>
    </row>
    <row r="3861" spans="1:17" hidden="1" x14ac:dyDescent="0.3">
      <c r="A3861" t="s">
        <v>11502</v>
      </c>
      <c r="B3861" t="s">
        <v>8256</v>
      </c>
      <c r="C3861" t="s">
        <v>8467</v>
      </c>
      <c r="D3861" s="1" t="s">
        <v>8468</v>
      </c>
      <c r="E3861" t="s">
        <v>8469</v>
      </c>
      <c r="F3861" t="s">
        <v>11511</v>
      </c>
      <c r="G3861" s="2">
        <v>25</v>
      </c>
      <c r="H3861" t="s">
        <v>11512</v>
      </c>
      <c r="I3861">
        <v>0.3</v>
      </c>
      <c r="K3861" s="3">
        <f t="shared" si="61"/>
        <v>0.30000000000000004</v>
      </c>
      <c r="L3861" s="4">
        <v>10</v>
      </c>
      <c r="M3861">
        <v>58</v>
      </c>
      <c r="N3861" s="3">
        <v>0.56789999999999996</v>
      </c>
      <c r="O3861" s="3">
        <v>0.49149999999999999</v>
      </c>
      <c r="P3861" s="4">
        <f>$L3861*IF($J3861="",$I3861,VLOOKUP($J3861,margin_ranges!$E$5:$F$10,2,FALSE))</f>
        <v>3</v>
      </c>
      <c r="Q3861">
        <f>SUMIF($C$2:$C$4819,$C3861,$P$2:$P8678)/SUMIF($C$2:$C$4819,$C3861,$L$2:$L$4819)</f>
        <v>0.30000000000000004</v>
      </c>
    </row>
    <row r="3862" spans="1:17" hidden="1" x14ac:dyDescent="0.3">
      <c r="A3862" t="s">
        <v>11502</v>
      </c>
      <c r="B3862" t="s">
        <v>8256</v>
      </c>
      <c r="C3862" t="s">
        <v>8467</v>
      </c>
      <c r="D3862" t="s">
        <v>8470</v>
      </c>
      <c r="E3862" t="s">
        <v>8471</v>
      </c>
      <c r="F3862" t="s">
        <v>11511</v>
      </c>
      <c r="G3862" s="2">
        <v>25</v>
      </c>
      <c r="H3862" t="s">
        <v>11512</v>
      </c>
      <c r="I3862">
        <v>0.3</v>
      </c>
      <c r="K3862" s="3">
        <f t="shared" si="61"/>
        <v>0.30000000000000004</v>
      </c>
      <c r="L3862" s="4">
        <v>8</v>
      </c>
      <c r="M3862">
        <v>42</v>
      </c>
      <c r="N3862" s="3">
        <v>0.41349999999999998</v>
      </c>
      <c r="O3862" s="3">
        <v>0.49149999999999999</v>
      </c>
      <c r="P3862" s="4">
        <f>$L3862*IF($J3862="",$I3862,VLOOKUP($J3862,margin_ranges!$E$5:$F$10,2,FALSE))</f>
        <v>2.4</v>
      </c>
      <c r="Q3862">
        <f>SUMIF($C$2:$C$4819,$C3862,$P$2:$P8679)/SUMIF($C$2:$C$4819,$C3862,$L$2:$L$4819)</f>
        <v>0.30000000000000004</v>
      </c>
    </row>
    <row r="3863" spans="1:17" hidden="1" x14ac:dyDescent="0.3">
      <c r="A3863" t="s">
        <v>11502</v>
      </c>
      <c r="B3863" t="s">
        <v>10084</v>
      </c>
      <c r="C3863" t="s">
        <v>10188</v>
      </c>
      <c r="D3863" t="s">
        <v>10189</v>
      </c>
      <c r="E3863" t="s">
        <v>10190</v>
      </c>
      <c r="F3863" t="s">
        <v>11511</v>
      </c>
      <c r="G3863" s="2">
        <v>35.491999999999997</v>
      </c>
      <c r="H3863" t="s">
        <v>11512</v>
      </c>
      <c r="I3863">
        <v>0.3</v>
      </c>
      <c r="K3863" s="3">
        <f t="shared" si="61"/>
        <v>0.3</v>
      </c>
      <c r="L3863" s="4">
        <v>158</v>
      </c>
      <c r="M3863">
        <v>23</v>
      </c>
      <c r="N3863" s="3">
        <v>0.12620000000000001</v>
      </c>
      <c r="O3863" s="3">
        <v>0.1171</v>
      </c>
      <c r="P3863" s="4">
        <f>$L3863*IF($J3863="",$I3863,VLOOKUP($J3863,margin_ranges!$E$5:$F$10,2,FALSE))</f>
        <v>47.4</v>
      </c>
      <c r="Q3863">
        <f>SUMIF($C$2:$C$4819,$C3863,$P$2:$P8680)/SUMIF($C$2:$C$4819,$C3863,$L$2:$L$4819)</f>
        <v>0.3</v>
      </c>
    </row>
    <row r="3864" spans="1:17" hidden="1" x14ac:dyDescent="0.3">
      <c r="A3864" t="s">
        <v>11502</v>
      </c>
      <c r="B3864" t="s">
        <v>10084</v>
      </c>
      <c r="C3864" t="s">
        <v>10188</v>
      </c>
      <c r="D3864" s="1" t="s">
        <v>10191</v>
      </c>
      <c r="E3864" t="s">
        <v>10192</v>
      </c>
      <c r="F3864" t="s">
        <v>11511</v>
      </c>
      <c r="G3864" s="2">
        <v>35.491999999999997</v>
      </c>
      <c r="H3864" t="s">
        <v>11512</v>
      </c>
      <c r="I3864">
        <v>0.3</v>
      </c>
      <c r="K3864" s="3">
        <f t="shared" si="61"/>
        <v>0.3</v>
      </c>
      <c r="L3864" s="4">
        <v>132</v>
      </c>
      <c r="M3864">
        <v>19</v>
      </c>
      <c r="N3864" s="3">
        <v>0.1188</v>
      </c>
      <c r="O3864" s="3">
        <v>0.1171</v>
      </c>
      <c r="P3864" s="4">
        <f>$L3864*IF($J3864="",$I3864,VLOOKUP($J3864,margin_ranges!$E$5:$F$10,2,FALSE))</f>
        <v>39.6</v>
      </c>
      <c r="Q3864">
        <f>SUMIF($C$2:$C$4819,$C3864,$P$2:$P8681)/SUMIF($C$2:$C$4819,$C3864,$L$2:$L$4819)</f>
        <v>0.3</v>
      </c>
    </row>
    <row r="3865" spans="1:17" hidden="1" x14ac:dyDescent="0.3">
      <c r="A3865" t="s">
        <v>11502</v>
      </c>
      <c r="B3865" t="s">
        <v>10084</v>
      </c>
      <c r="C3865" t="s">
        <v>10188</v>
      </c>
      <c r="D3865" t="s">
        <v>10193</v>
      </c>
      <c r="E3865" t="s">
        <v>10194</v>
      </c>
      <c r="F3865" t="s">
        <v>11511</v>
      </c>
      <c r="G3865" s="2">
        <v>35.491999999999997</v>
      </c>
      <c r="H3865" t="s">
        <v>11512</v>
      </c>
      <c r="I3865">
        <v>0.3</v>
      </c>
      <c r="K3865" s="3">
        <f t="shared" si="61"/>
        <v>0.3</v>
      </c>
      <c r="L3865" s="4">
        <v>124</v>
      </c>
      <c r="M3865">
        <v>18</v>
      </c>
      <c r="N3865" s="3">
        <v>0.12709999999999999</v>
      </c>
      <c r="O3865" s="3">
        <v>0.1171</v>
      </c>
      <c r="P3865" s="4">
        <f>$L3865*IF($J3865="",$I3865,VLOOKUP($J3865,margin_ranges!$E$5:$F$10,2,FALSE))</f>
        <v>37.199999999999996</v>
      </c>
      <c r="Q3865">
        <f>SUMIF($C$2:$C$4819,$C3865,$P$2:$P8682)/SUMIF($C$2:$C$4819,$C3865,$L$2:$L$4819)</f>
        <v>0.3</v>
      </c>
    </row>
    <row r="3866" spans="1:17" hidden="1" x14ac:dyDescent="0.3">
      <c r="A3866" t="s">
        <v>11502</v>
      </c>
      <c r="B3866" t="s">
        <v>10084</v>
      </c>
      <c r="C3866" t="s">
        <v>10188</v>
      </c>
      <c r="D3866" t="s">
        <v>10195</v>
      </c>
      <c r="E3866" t="s">
        <v>10196</v>
      </c>
      <c r="F3866" t="s">
        <v>11511</v>
      </c>
      <c r="G3866" s="2">
        <v>35.491999999999997</v>
      </c>
      <c r="H3866" t="s">
        <v>11512</v>
      </c>
      <c r="I3866">
        <v>0.3</v>
      </c>
      <c r="K3866" s="3">
        <f t="shared" si="61"/>
        <v>0.3</v>
      </c>
      <c r="L3866" s="4">
        <v>163</v>
      </c>
      <c r="M3866">
        <v>24</v>
      </c>
      <c r="N3866" s="3">
        <v>0.1086</v>
      </c>
      <c r="O3866" s="3">
        <v>0.1171</v>
      </c>
      <c r="P3866" s="4">
        <f>$L3866*IF($J3866="",$I3866,VLOOKUP($J3866,margin_ranges!$E$5:$F$10,2,FALSE))</f>
        <v>48.9</v>
      </c>
      <c r="Q3866">
        <f>SUMIF($C$2:$C$4819,$C3866,$P$2:$P8683)/SUMIF($C$2:$C$4819,$C3866,$L$2:$L$4819)</f>
        <v>0.3</v>
      </c>
    </row>
    <row r="3867" spans="1:17" hidden="1" x14ac:dyDescent="0.3">
      <c r="A3867" t="s">
        <v>11502</v>
      </c>
      <c r="B3867" t="s">
        <v>10084</v>
      </c>
      <c r="C3867" t="s">
        <v>10188</v>
      </c>
      <c r="D3867" t="s">
        <v>10197</v>
      </c>
      <c r="E3867" t="s">
        <v>10198</v>
      </c>
      <c r="F3867" t="s">
        <v>11511</v>
      </c>
      <c r="G3867" s="2">
        <v>35.491999999999997</v>
      </c>
      <c r="H3867" t="s">
        <v>11512</v>
      </c>
      <c r="I3867">
        <v>0.3</v>
      </c>
      <c r="K3867" s="3">
        <f t="shared" si="61"/>
        <v>0.3</v>
      </c>
      <c r="L3867" s="4">
        <v>115</v>
      </c>
      <c r="M3867">
        <v>17</v>
      </c>
      <c r="N3867" s="3">
        <v>0.10630000000000001</v>
      </c>
      <c r="O3867" s="3">
        <v>0.1171</v>
      </c>
      <c r="P3867" s="4">
        <f>$L3867*IF($J3867="",$I3867,VLOOKUP($J3867,margin_ranges!$E$5:$F$10,2,FALSE))</f>
        <v>34.5</v>
      </c>
      <c r="Q3867">
        <f>SUMIF($C$2:$C$4819,$C3867,$P$2:$P8684)/SUMIF($C$2:$C$4819,$C3867,$L$2:$L$4819)</f>
        <v>0.3</v>
      </c>
    </row>
    <row r="3868" spans="1:17" hidden="1" x14ac:dyDescent="0.3">
      <c r="A3868" t="s">
        <v>11502</v>
      </c>
      <c r="B3868" t="s">
        <v>8184</v>
      </c>
      <c r="C3868" t="s">
        <v>8228</v>
      </c>
      <c r="D3868" t="s">
        <v>8229</v>
      </c>
      <c r="E3868" t="s">
        <v>8230</v>
      </c>
      <c r="F3868" t="s">
        <v>11511</v>
      </c>
      <c r="G3868" s="2">
        <v>19.170400000000001</v>
      </c>
      <c r="H3868" t="s">
        <v>11515</v>
      </c>
      <c r="I3868">
        <v>0.3</v>
      </c>
      <c r="K3868" s="3">
        <f t="shared" si="61"/>
        <v>0.30000000000000004</v>
      </c>
      <c r="L3868" s="4">
        <v>39</v>
      </c>
      <c r="M3868">
        <v>3</v>
      </c>
      <c r="N3868" s="3">
        <v>6.4399999999999999E-2</v>
      </c>
      <c r="O3868" s="3">
        <v>6.9400000000000003E-2</v>
      </c>
      <c r="P3868" s="4">
        <f>$L3868*IF($J3868="",$I3868,VLOOKUP($J3868,margin_ranges!$E$5:$F$10,2,FALSE))</f>
        <v>11.7</v>
      </c>
      <c r="Q3868">
        <f>SUMIF($C$2:$C$4819,$C3868,$P$2:$P8685)/SUMIF($C$2:$C$4819,$C3868,$L$2:$L$4819)</f>
        <v>0.30000000000000004</v>
      </c>
    </row>
    <row r="3869" spans="1:17" hidden="1" x14ac:dyDescent="0.3">
      <c r="A3869" t="s">
        <v>11502</v>
      </c>
      <c r="B3869" t="s">
        <v>8184</v>
      </c>
      <c r="C3869" t="s">
        <v>8228</v>
      </c>
      <c r="D3869" t="s">
        <v>8231</v>
      </c>
      <c r="E3869" t="s">
        <v>8232</v>
      </c>
      <c r="F3869" t="s">
        <v>11513</v>
      </c>
      <c r="G3869" s="2">
        <v>19.170400000000001</v>
      </c>
      <c r="H3869" t="s">
        <v>11515</v>
      </c>
      <c r="I3869">
        <v>0.3</v>
      </c>
      <c r="K3869" s="3">
        <f t="shared" si="61"/>
        <v>0.30000000000000004</v>
      </c>
      <c r="L3869" s="4">
        <v>647</v>
      </c>
      <c r="M3869">
        <v>53</v>
      </c>
      <c r="N3869" s="3">
        <v>7.22E-2</v>
      </c>
      <c r="O3869" s="3">
        <v>6.9400000000000003E-2</v>
      </c>
      <c r="P3869" s="4">
        <f>$L3869*IF($J3869="",$I3869,VLOOKUP($J3869,margin_ranges!$E$5:$F$10,2,FALSE))</f>
        <v>194.1</v>
      </c>
      <c r="Q3869">
        <f>SUMIF($C$2:$C$4819,$C3869,$P$2:$P8686)/SUMIF($C$2:$C$4819,$C3869,$L$2:$L$4819)</f>
        <v>0.30000000000000004</v>
      </c>
    </row>
    <row r="3870" spans="1:17" hidden="1" x14ac:dyDescent="0.3">
      <c r="A3870" t="s">
        <v>11502</v>
      </c>
      <c r="B3870" t="s">
        <v>8184</v>
      </c>
      <c r="C3870" t="s">
        <v>8228</v>
      </c>
      <c r="D3870" t="s">
        <v>8233</v>
      </c>
      <c r="E3870" t="s">
        <v>8234</v>
      </c>
      <c r="F3870" t="s">
        <v>11511</v>
      </c>
      <c r="G3870" s="2">
        <v>19.170400000000001</v>
      </c>
      <c r="H3870" t="s">
        <v>11512</v>
      </c>
      <c r="I3870">
        <v>0.3</v>
      </c>
      <c r="K3870" s="3">
        <f t="shared" si="61"/>
        <v>0.30000000000000004</v>
      </c>
      <c r="L3870" s="4">
        <v>11</v>
      </c>
      <c r="M3870">
        <v>1</v>
      </c>
      <c r="N3870" s="3">
        <v>7.4099999999999999E-2</v>
      </c>
      <c r="O3870" s="3">
        <v>6.9400000000000003E-2</v>
      </c>
      <c r="P3870" s="4">
        <f>$L3870*IF($J3870="",$I3870,VLOOKUP($J3870,margin_ranges!$E$5:$F$10,2,FALSE))</f>
        <v>3.3</v>
      </c>
      <c r="Q3870">
        <f>SUMIF($C$2:$C$4819,$C3870,$P$2:$P8687)/SUMIF($C$2:$C$4819,$C3870,$L$2:$L$4819)</f>
        <v>0.30000000000000004</v>
      </c>
    </row>
    <row r="3871" spans="1:17" hidden="1" x14ac:dyDescent="0.3">
      <c r="A3871" t="s">
        <v>11502</v>
      </c>
      <c r="B3871" t="s">
        <v>8184</v>
      </c>
      <c r="C3871" t="s">
        <v>8228</v>
      </c>
      <c r="D3871" t="s">
        <v>8235</v>
      </c>
      <c r="E3871" t="s">
        <v>8236</v>
      </c>
      <c r="F3871" t="s">
        <v>11511</v>
      </c>
      <c r="G3871" s="2">
        <v>19.170400000000001</v>
      </c>
      <c r="H3871" t="s">
        <v>11512</v>
      </c>
      <c r="I3871">
        <v>0.3</v>
      </c>
      <c r="K3871" s="3">
        <f t="shared" si="61"/>
        <v>0.30000000000000004</v>
      </c>
      <c r="L3871" s="4">
        <v>8</v>
      </c>
      <c r="M3871">
        <v>1</v>
      </c>
      <c r="N3871" s="3">
        <v>6.3700000000000007E-2</v>
      </c>
      <c r="O3871" s="3">
        <v>6.9400000000000003E-2</v>
      </c>
      <c r="P3871" s="4">
        <f>$L3871*IF($J3871="",$I3871,VLOOKUP($J3871,margin_ranges!$E$5:$F$10,2,FALSE))</f>
        <v>2.4</v>
      </c>
      <c r="Q3871">
        <f>SUMIF($C$2:$C$4819,$C3871,$P$2:$P8688)/SUMIF($C$2:$C$4819,$C3871,$L$2:$L$4819)</f>
        <v>0.30000000000000004</v>
      </c>
    </row>
    <row r="3872" spans="1:17" hidden="1" x14ac:dyDescent="0.3">
      <c r="A3872" t="s">
        <v>11502</v>
      </c>
      <c r="B3872" t="s">
        <v>8184</v>
      </c>
      <c r="C3872" t="s">
        <v>8228</v>
      </c>
      <c r="D3872" t="s">
        <v>8237</v>
      </c>
      <c r="E3872" t="s">
        <v>8238</v>
      </c>
      <c r="F3872" t="s">
        <v>11513</v>
      </c>
      <c r="G3872" s="2">
        <v>19.170400000000001</v>
      </c>
      <c r="H3872" t="s">
        <v>11515</v>
      </c>
      <c r="I3872">
        <v>0.3</v>
      </c>
      <c r="K3872" s="3">
        <f t="shared" si="61"/>
        <v>0.30000000000000004</v>
      </c>
      <c r="L3872" s="4">
        <v>262</v>
      </c>
      <c r="M3872">
        <v>21</v>
      </c>
      <c r="N3872" s="3">
        <v>6.5199999999999994E-2</v>
      </c>
      <c r="O3872" s="3">
        <v>6.9400000000000003E-2</v>
      </c>
      <c r="P3872" s="4">
        <f>$L3872*IF($J3872="",$I3872,VLOOKUP($J3872,margin_ranges!$E$5:$F$10,2,FALSE))</f>
        <v>78.599999999999994</v>
      </c>
      <c r="Q3872">
        <f>SUMIF($C$2:$C$4819,$C3872,$P$2:$P8689)/SUMIF($C$2:$C$4819,$C3872,$L$2:$L$4819)</f>
        <v>0.30000000000000004</v>
      </c>
    </row>
    <row r="3873" spans="1:17" hidden="1" x14ac:dyDescent="0.3">
      <c r="A3873" t="s">
        <v>11502</v>
      </c>
      <c r="B3873" t="s">
        <v>8184</v>
      </c>
      <c r="C3873" t="s">
        <v>8228</v>
      </c>
      <c r="D3873" t="s">
        <v>8239</v>
      </c>
      <c r="E3873" t="s">
        <v>8240</v>
      </c>
      <c r="F3873" t="s">
        <v>11511</v>
      </c>
      <c r="G3873" s="2">
        <v>19.170400000000001</v>
      </c>
      <c r="H3873" t="s">
        <v>11512</v>
      </c>
      <c r="I3873">
        <v>0.3</v>
      </c>
      <c r="K3873" s="3">
        <f t="shared" si="61"/>
        <v>0.30000000000000004</v>
      </c>
      <c r="L3873" s="4">
        <v>20</v>
      </c>
      <c r="M3873">
        <v>2</v>
      </c>
      <c r="N3873" s="3">
        <v>3.0599999999999999E-2</v>
      </c>
      <c r="O3873" s="3">
        <v>6.9400000000000003E-2</v>
      </c>
      <c r="P3873" s="4">
        <f>$L3873*IF($J3873="",$I3873,VLOOKUP($J3873,margin_ranges!$E$5:$F$10,2,FALSE))</f>
        <v>6</v>
      </c>
      <c r="Q3873">
        <f>SUMIF($C$2:$C$4819,$C3873,$P$2:$P8690)/SUMIF($C$2:$C$4819,$C3873,$L$2:$L$4819)</f>
        <v>0.30000000000000004</v>
      </c>
    </row>
    <row r="3874" spans="1:17" hidden="1" x14ac:dyDescent="0.3">
      <c r="A3874" t="s">
        <v>11502</v>
      </c>
      <c r="B3874" t="s">
        <v>8184</v>
      </c>
      <c r="C3874" t="s">
        <v>8228</v>
      </c>
      <c r="D3874" t="s">
        <v>8241</v>
      </c>
      <c r="E3874" t="s">
        <v>8242</v>
      </c>
      <c r="F3874" t="s">
        <v>11511</v>
      </c>
      <c r="G3874" s="2">
        <v>19.170400000000001</v>
      </c>
      <c r="H3874" t="s">
        <v>11515</v>
      </c>
      <c r="I3874">
        <v>0.3</v>
      </c>
      <c r="K3874" s="3">
        <f t="shared" si="61"/>
        <v>0.30000000000000004</v>
      </c>
      <c r="L3874" s="4">
        <v>137</v>
      </c>
      <c r="M3874">
        <v>11</v>
      </c>
      <c r="N3874" s="3">
        <v>8.5900000000000004E-2</v>
      </c>
      <c r="O3874" s="3">
        <v>6.9400000000000003E-2</v>
      </c>
      <c r="P3874" s="4">
        <f>$L3874*IF($J3874="",$I3874,VLOOKUP($J3874,margin_ranges!$E$5:$F$10,2,FALSE))</f>
        <v>41.1</v>
      </c>
      <c r="Q3874">
        <f>SUMIF($C$2:$C$4819,$C3874,$P$2:$P8691)/SUMIF($C$2:$C$4819,$C3874,$L$2:$L$4819)</f>
        <v>0.30000000000000004</v>
      </c>
    </row>
    <row r="3875" spans="1:17" hidden="1" x14ac:dyDescent="0.3">
      <c r="A3875" t="s">
        <v>11502</v>
      </c>
      <c r="B3875" t="s">
        <v>8184</v>
      </c>
      <c r="C3875" t="s">
        <v>8228</v>
      </c>
      <c r="D3875" t="s">
        <v>8243</v>
      </c>
      <c r="E3875" t="s">
        <v>8244</v>
      </c>
      <c r="F3875" t="s">
        <v>11511</v>
      </c>
      <c r="G3875" s="2">
        <v>19.170400000000001</v>
      </c>
      <c r="H3875" t="s">
        <v>11515</v>
      </c>
      <c r="I3875">
        <v>0.3</v>
      </c>
      <c r="K3875" s="3">
        <f t="shared" si="61"/>
        <v>0.30000000000000004</v>
      </c>
      <c r="L3875" s="4">
        <v>66</v>
      </c>
      <c r="M3875">
        <v>5</v>
      </c>
      <c r="N3875" s="3">
        <v>6.8699999999999997E-2</v>
      </c>
      <c r="O3875" s="3">
        <v>6.9400000000000003E-2</v>
      </c>
      <c r="P3875" s="4">
        <f>$L3875*IF($J3875="",$I3875,VLOOKUP($J3875,margin_ranges!$E$5:$F$10,2,FALSE))</f>
        <v>19.8</v>
      </c>
      <c r="Q3875">
        <f>SUMIF($C$2:$C$4819,$C3875,$P$2:$P8692)/SUMIF($C$2:$C$4819,$C3875,$L$2:$L$4819)</f>
        <v>0.30000000000000004</v>
      </c>
    </row>
    <row r="3876" spans="1:17" hidden="1" x14ac:dyDescent="0.3">
      <c r="A3876" t="s">
        <v>11502</v>
      </c>
      <c r="B3876" t="s">
        <v>8184</v>
      </c>
      <c r="C3876" t="s">
        <v>8228</v>
      </c>
      <c r="D3876" s="1" t="s">
        <v>8245</v>
      </c>
      <c r="E3876" t="s">
        <v>8246</v>
      </c>
      <c r="F3876" t="s">
        <v>11511</v>
      </c>
      <c r="G3876" s="2">
        <v>19.170400000000001</v>
      </c>
      <c r="H3876" t="s">
        <v>11512</v>
      </c>
      <c r="I3876">
        <v>0.3</v>
      </c>
      <c r="K3876" s="3">
        <f t="shared" si="61"/>
        <v>0.30000000000000004</v>
      </c>
      <c r="L3876" s="4">
        <v>35</v>
      </c>
      <c r="M3876">
        <v>3</v>
      </c>
      <c r="N3876" s="3">
        <v>6.0999999999999999E-2</v>
      </c>
      <c r="O3876" s="3">
        <v>6.9400000000000003E-2</v>
      </c>
      <c r="P3876" s="4">
        <f>$L3876*IF($J3876="",$I3876,VLOOKUP($J3876,margin_ranges!$E$5:$F$10,2,FALSE))</f>
        <v>10.5</v>
      </c>
      <c r="Q3876">
        <f>SUMIF($C$2:$C$4819,$C3876,$P$2:$P8693)/SUMIF($C$2:$C$4819,$C3876,$L$2:$L$4819)</f>
        <v>0.30000000000000004</v>
      </c>
    </row>
    <row r="3877" spans="1:17" hidden="1" x14ac:dyDescent="0.3">
      <c r="A3877" t="s">
        <v>11502</v>
      </c>
      <c r="B3877" t="s">
        <v>5007</v>
      </c>
      <c r="C3877" t="s">
        <v>5106</v>
      </c>
      <c r="D3877" t="s">
        <v>5107</v>
      </c>
      <c r="E3877" t="s">
        <v>5108</v>
      </c>
      <c r="F3877" t="s">
        <v>11511</v>
      </c>
      <c r="G3877" s="2">
        <v>11.079000000000001</v>
      </c>
      <c r="H3877" t="s">
        <v>11512</v>
      </c>
      <c r="I3877">
        <v>0.3</v>
      </c>
      <c r="K3877" s="3">
        <f t="shared" si="61"/>
        <v>0.3</v>
      </c>
      <c r="L3877" s="4">
        <v>134</v>
      </c>
      <c r="M3877">
        <v>9</v>
      </c>
      <c r="N3877" s="3">
        <v>9.1899999999999996E-2</v>
      </c>
      <c r="O3877" s="3">
        <v>0.20680000000000001</v>
      </c>
      <c r="P3877" s="4">
        <f>$L3877*IF($J3877="",$I3877,VLOOKUP($J3877,margin_ranges!$E$5:$F$10,2,FALSE))</f>
        <v>40.199999999999996</v>
      </c>
      <c r="Q3877">
        <f>SUMIF($C$2:$C$4819,$C3877,$P$2:$P8694)/SUMIF($C$2:$C$4819,$C3877,$L$2:$L$4819)</f>
        <v>0.3</v>
      </c>
    </row>
    <row r="3878" spans="1:17" hidden="1" x14ac:dyDescent="0.3">
      <c r="A3878" t="s">
        <v>11502</v>
      </c>
      <c r="B3878" t="s">
        <v>5007</v>
      </c>
      <c r="C3878" t="s">
        <v>5106</v>
      </c>
      <c r="D3878" t="s">
        <v>5109</v>
      </c>
      <c r="E3878" t="s">
        <v>5110</v>
      </c>
      <c r="F3878" t="s">
        <v>11511</v>
      </c>
      <c r="G3878" s="2">
        <v>11.079000000000001</v>
      </c>
      <c r="H3878" t="s">
        <v>11512</v>
      </c>
      <c r="I3878">
        <v>0.3</v>
      </c>
      <c r="K3878" s="3">
        <f t="shared" si="61"/>
        <v>0.3</v>
      </c>
      <c r="L3878" s="4">
        <v>248</v>
      </c>
      <c r="M3878">
        <v>17</v>
      </c>
      <c r="N3878" s="3">
        <v>9.35E-2</v>
      </c>
      <c r="O3878" s="3">
        <v>0.20680000000000001</v>
      </c>
      <c r="P3878" s="4">
        <f>$L3878*IF($J3878="",$I3878,VLOOKUP($J3878,margin_ranges!$E$5:$F$10,2,FALSE))</f>
        <v>74.399999999999991</v>
      </c>
      <c r="Q3878">
        <f>SUMIF($C$2:$C$4819,$C3878,$P$2:$P8695)/SUMIF($C$2:$C$4819,$C3878,$L$2:$L$4819)</f>
        <v>0.3</v>
      </c>
    </row>
    <row r="3879" spans="1:17" hidden="1" x14ac:dyDescent="0.3">
      <c r="A3879" t="s">
        <v>11502</v>
      </c>
      <c r="B3879" t="s">
        <v>5007</v>
      </c>
      <c r="C3879" t="s">
        <v>5106</v>
      </c>
      <c r="D3879" t="s">
        <v>5111</v>
      </c>
      <c r="E3879" t="s">
        <v>5112</v>
      </c>
      <c r="F3879" t="s">
        <v>11511</v>
      </c>
      <c r="G3879" s="2">
        <v>11.079000000000001</v>
      </c>
      <c r="H3879" t="s">
        <v>11512</v>
      </c>
      <c r="I3879">
        <v>0.3</v>
      </c>
      <c r="K3879" s="3">
        <f t="shared" si="61"/>
        <v>0.3</v>
      </c>
      <c r="L3879" s="4">
        <v>1051</v>
      </c>
      <c r="M3879">
        <v>73</v>
      </c>
      <c r="N3879" s="3">
        <v>0.39579999999999999</v>
      </c>
      <c r="O3879" s="3">
        <v>0.20680000000000001</v>
      </c>
      <c r="P3879" s="4">
        <f>$L3879*IF($J3879="",$I3879,VLOOKUP($J3879,margin_ranges!$E$5:$F$10,2,FALSE))</f>
        <v>315.3</v>
      </c>
      <c r="Q3879">
        <f>SUMIF($C$2:$C$4819,$C3879,$P$2:$P8696)/SUMIF($C$2:$C$4819,$C3879,$L$2:$L$4819)</f>
        <v>0.3</v>
      </c>
    </row>
    <row r="3880" spans="1:17" hidden="1" x14ac:dyDescent="0.3">
      <c r="A3880" t="s">
        <v>11502</v>
      </c>
      <c r="B3880" t="s">
        <v>7529</v>
      </c>
      <c r="C3880" t="s">
        <v>7537</v>
      </c>
      <c r="D3880" t="s">
        <v>7538</v>
      </c>
      <c r="E3880" t="s">
        <v>7539</v>
      </c>
      <c r="F3880" t="s">
        <v>11511</v>
      </c>
      <c r="G3880" s="2">
        <v>33.9467</v>
      </c>
      <c r="H3880" t="s">
        <v>11512</v>
      </c>
      <c r="I3880">
        <v>0.3</v>
      </c>
      <c r="K3880" s="3">
        <f t="shared" si="61"/>
        <v>0.30000000000000004</v>
      </c>
      <c r="L3880" s="4">
        <v>8</v>
      </c>
      <c r="M3880">
        <v>1</v>
      </c>
      <c r="N3880" s="3">
        <v>3.1199999999999999E-2</v>
      </c>
      <c r="O3880" s="3">
        <v>4.3200000000000002E-2</v>
      </c>
      <c r="P3880" s="4">
        <f>$L3880*IF($J3880="",$I3880,VLOOKUP($J3880,margin_ranges!$E$5:$F$10,2,FALSE))</f>
        <v>2.4</v>
      </c>
      <c r="Q3880">
        <f>SUMIF($C$2:$C$4819,$C3880,$P$2:$P8697)/SUMIF($C$2:$C$4819,$C3880,$L$2:$L$4819)</f>
        <v>0.30000000000000004</v>
      </c>
    </row>
    <row r="3881" spans="1:17" hidden="1" x14ac:dyDescent="0.3">
      <c r="A3881" t="s">
        <v>11502</v>
      </c>
      <c r="B3881" t="s">
        <v>7529</v>
      </c>
      <c r="C3881" t="s">
        <v>7537</v>
      </c>
      <c r="D3881" t="s">
        <v>7540</v>
      </c>
      <c r="E3881" t="s">
        <v>7541</v>
      </c>
      <c r="F3881" t="s">
        <v>11513</v>
      </c>
      <c r="G3881" s="2">
        <v>33.9467</v>
      </c>
      <c r="H3881" t="s">
        <v>11512</v>
      </c>
      <c r="I3881">
        <v>0.3</v>
      </c>
      <c r="K3881" s="3">
        <f t="shared" si="61"/>
        <v>0.30000000000000004</v>
      </c>
      <c r="L3881" s="4">
        <v>670</v>
      </c>
      <c r="M3881">
        <v>86</v>
      </c>
      <c r="N3881" s="3">
        <v>4.48E-2</v>
      </c>
      <c r="O3881" s="3">
        <v>4.3200000000000002E-2</v>
      </c>
      <c r="P3881" s="4">
        <f>$L3881*IF($J3881="",$I3881,VLOOKUP($J3881,margin_ranges!$E$5:$F$10,2,FALSE))</f>
        <v>201</v>
      </c>
      <c r="Q3881">
        <f>SUMIF($C$2:$C$4819,$C3881,$P$2:$P8698)/SUMIF($C$2:$C$4819,$C3881,$L$2:$L$4819)</f>
        <v>0.30000000000000004</v>
      </c>
    </row>
    <row r="3882" spans="1:17" hidden="1" x14ac:dyDescent="0.3">
      <c r="A3882" t="s">
        <v>11502</v>
      </c>
      <c r="B3882" t="s">
        <v>7529</v>
      </c>
      <c r="C3882" t="s">
        <v>7537</v>
      </c>
      <c r="D3882" t="s">
        <v>7542</v>
      </c>
      <c r="E3882" t="s">
        <v>7543</v>
      </c>
      <c r="F3882" t="s">
        <v>11513</v>
      </c>
      <c r="G3882" s="2">
        <v>33.9467</v>
      </c>
      <c r="H3882" t="s">
        <v>11512</v>
      </c>
      <c r="I3882">
        <v>0.3</v>
      </c>
      <c r="K3882" s="3">
        <f t="shared" si="61"/>
        <v>0.30000000000000004</v>
      </c>
      <c r="L3882" s="4">
        <v>78</v>
      </c>
      <c r="M3882">
        <v>10</v>
      </c>
      <c r="N3882" s="3">
        <v>3.7999999999999999E-2</v>
      </c>
      <c r="O3882" s="3">
        <v>4.3200000000000002E-2</v>
      </c>
      <c r="P3882" s="4">
        <f>$L3882*IF($J3882="",$I3882,VLOOKUP($J3882,margin_ranges!$E$5:$F$10,2,FALSE))</f>
        <v>23.4</v>
      </c>
      <c r="Q3882">
        <f>SUMIF($C$2:$C$4819,$C3882,$P$2:$P8699)/SUMIF($C$2:$C$4819,$C3882,$L$2:$L$4819)</f>
        <v>0.30000000000000004</v>
      </c>
    </row>
    <row r="3883" spans="1:17" hidden="1" x14ac:dyDescent="0.3">
      <c r="A3883" t="s">
        <v>11502</v>
      </c>
      <c r="B3883" t="s">
        <v>7529</v>
      </c>
      <c r="C3883" t="s">
        <v>7537</v>
      </c>
      <c r="D3883" t="s">
        <v>7544</v>
      </c>
      <c r="E3883" t="s">
        <v>7545</v>
      </c>
      <c r="F3883" t="s">
        <v>11511</v>
      </c>
      <c r="G3883" s="2">
        <v>33.9467</v>
      </c>
      <c r="H3883" t="s">
        <v>11512</v>
      </c>
      <c r="I3883">
        <v>0.3</v>
      </c>
      <c r="K3883" s="3">
        <f t="shared" si="61"/>
        <v>0.30000000000000004</v>
      </c>
      <c r="L3883" s="4">
        <v>18</v>
      </c>
      <c r="M3883">
        <v>2</v>
      </c>
      <c r="N3883" s="3">
        <v>4.2900000000000001E-2</v>
      </c>
      <c r="O3883" s="3">
        <v>4.3200000000000002E-2</v>
      </c>
      <c r="P3883" s="4">
        <f>$L3883*IF($J3883="",$I3883,VLOOKUP($J3883,margin_ranges!$E$5:$F$10,2,FALSE))</f>
        <v>5.3999999999999995</v>
      </c>
      <c r="Q3883">
        <f>SUMIF($C$2:$C$4819,$C3883,$P$2:$P8700)/SUMIF($C$2:$C$4819,$C3883,$L$2:$L$4819)</f>
        <v>0.30000000000000004</v>
      </c>
    </row>
    <row r="3884" spans="1:17" hidden="1" x14ac:dyDescent="0.3">
      <c r="A3884" t="s">
        <v>11502</v>
      </c>
      <c r="B3884" t="s">
        <v>7529</v>
      </c>
      <c r="C3884" t="s">
        <v>7537</v>
      </c>
      <c r="D3884" t="s">
        <v>7546</v>
      </c>
      <c r="E3884" t="s">
        <v>7547</v>
      </c>
      <c r="F3884" t="s">
        <v>11511</v>
      </c>
      <c r="G3884" s="2">
        <v>33.9467</v>
      </c>
      <c r="H3884" t="s">
        <v>11512</v>
      </c>
      <c r="I3884">
        <v>0.3</v>
      </c>
      <c r="K3884" s="3">
        <f t="shared" si="61"/>
        <v>0.30000000000000004</v>
      </c>
      <c r="L3884" s="4">
        <v>8</v>
      </c>
      <c r="M3884">
        <v>1</v>
      </c>
      <c r="N3884" s="3">
        <v>3.1399999999999997E-2</v>
      </c>
      <c r="O3884" s="3">
        <v>4.3200000000000002E-2</v>
      </c>
      <c r="P3884" s="4">
        <f>$L3884*IF($J3884="",$I3884,VLOOKUP($J3884,margin_ranges!$E$5:$F$10,2,FALSE))</f>
        <v>2.4</v>
      </c>
      <c r="Q3884">
        <f>SUMIF($C$2:$C$4819,$C3884,$P$2:$P8701)/SUMIF($C$2:$C$4819,$C3884,$L$2:$L$4819)</f>
        <v>0.30000000000000004</v>
      </c>
    </row>
    <row r="3885" spans="1:17" hidden="1" x14ac:dyDescent="0.3">
      <c r="A3885" t="s">
        <v>11502</v>
      </c>
      <c r="B3885" t="s">
        <v>2455</v>
      </c>
      <c r="C3885" t="s">
        <v>2475</v>
      </c>
      <c r="D3885" t="s">
        <v>2476</v>
      </c>
      <c r="E3885" t="s">
        <v>2477</v>
      </c>
      <c r="F3885" t="s">
        <v>11513</v>
      </c>
      <c r="G3885" s="2">
        <v>29</v>
      </c>
      <c r="H3885" t="s">
        <v>11512</v>
      </c>
      <c r="I3885">
        <v>0.3</v>
      </c>
      <c r="K3885" s="3">
        <f t="shared" si="61"/>
        <v>0.3</v>
      </c>
      <c r="L3885" s="4">
        <v>60</v>
      </c>
      <c r="M3885">
        <v>100</v>
      </c>
      <c r="N3885" s="3">
        <v>8.4900000000000003E-2</v>
      </c>
      <c r="O3885" s="3">
        <v>8.4900000000000003E-2</v>
      </c>
      <c r="P3885" s="4">
        <f>$L3885*IF($J3885="",$I3885,VLOOKUP($J3885,margin_ranges!$E$5:$F$10,2,FALSE))</f>
        <v>18</v>
      </c>
      <c r="Q3885">
        <f>SUMIF($C$2:$C$4819,$C3885,$P$2:$P8702)/SUMIF($C$2:$C$4819,$C3885,$L$2:$L$4819)</f>
        <v>0.3</v>
      </c>
    </row>
    <row r="3886" spans="1:17" hidden="1" x14ac:dyDescent="0.3">
      <c r="A3886" t="s">
        <v>11502</v>
      </c>
      <c r="B3886" t="s">
        <v>4902</v>
      </c>
      <c r="C3886" t="s">
        <v>4912</v>
      </c>
      <c r="D3886" s="1" t="s">
        <v>4913</v>
      </c>
      <c r="E3886" t="s">
        <v>4914</v>
      </c>
      <c r="F3886" t="s">
        <v>11511</v>
      </c>
      <c r="G3886" s="2">
        <v>29.059699999999999</v>
      </c>
      <c r="H3886" t="s">
        <v>11515</v>
      </c>
      <c r="I3886">
        <v>0.3</v>
      </c>
      <c r="K3886" s="3">
        <f t="shared" si="61"/>
        <v>0.39208333333333339</v>
      </c>
      <c r="L3886" s="4">
        <v>51</v>
      </c>
      <c r="M3886">
        <v>16</v>
      </c>
      <c r="N3886" s="3">
        <v>2.8400000000000002E-2</v>
      </c>
      <c r="O3886" s="3">
        <v>2.53E-2</v>
      </c>
      <c r="P3886" s="4">
        <f>$L3886*IF($J3886="",$I3886,VLOOKUP($J3886,margin_ranges!$E$5:$F$10,2,FALSE))</f>
        <v>15.299999999999999</v>
      </c>
      <c r="Q3886">
        <f>SUMIF($C$2:$C$4819,$C3886,$P$2:$P8703)/SUMIF($C$2:$C$4819,$C3886,$L$2:$L$4819)</f>
        <v>0.39208333333333339</v>
      </c>
    </row>
    <row r="3887" spans="1:17" hidden="1" x14ac:dyDescent="0.3">
      <c r="A3887" t="s">
        <v>11502</v>
      </c>
      <c r="B3887" t="s">
        <v>4902</v>
      </c>
      <c r="C3887" t="s">
        <v>4912</v>
      </c>
      <c r="D3887" t="s">
        <v>4915</v>
      </c>
      <c r="E3887" t="s">
        <v>4916</v>
      </c>
      <c r="F3887" t="s">
        <v>11511</v>
      </c>
      <c r="G3887" s="2">
        <v>29.059699999999999</v>
      </c>
      <c r="H3887" t="s">
        <v>11512</v>
      </c>
      <c r="I3887">
        <v>0.3</v>
      </c>
      <c r="K3887" s="3">
        <f t="shared" si="61"/>
        <v>0.39208333333333339</v>
      </c>
      <c r="L3887" s="4">
        <v>16</v>
      </c>
      <c r="M3887">
        <v>5</v>
      </c>
      <c r="N3887" s="3">
        <v>1.9300000000000001E-2</v>
      </c>
      <c r="O3887" s="3">
        <v>2.53E-2</v>
      </c>
      <c r="P3887" s="4">
        <f>$L3887*IF($J3887="",$I3887,VLOOKUP($J3887,margin_ranges!$E$5:$F$10,2,FALSE))</f>
        <v>4.8</v>
      </c>
      <c r="Q3887">
        <f>SUMIF($C$2:$C$4819,$C3887,$P$2:$P8704)/SUMIF($C$2:$C$4819,$C3887,$L$2:$L$4819)</f>
        <v>0.39208333333333339</v>
      </c>
    </row>
    <row r="3888" spans="1:17" hidden="1" x14ac:dyDescent="0.3">
      <c r="A3888" t="s">
        <v>11502</v>
      </c>
      <c r="B3888" t="s">
        <v>4902</v>
      </c>
      <c r="C3888" t="s">
        <v>4912</v>
      </c>
      <c r="D3888" t="s">
        <v>4917</v>
      </c>
      <c r="E3888" t="s">
        <v>4918</v>
      </c>
      <c r="F3888" t="s">
        <v>11511</v>
      </c>
      <c r="G3888" s="2">
        <v>29.059699999999999</v>
      </c>
      <c r="H3888" t="s">
        <v>11515</v>
      </c>
      <c r="I3888">
        <v>0.3</v>
      </c>
      <c r="K3888" s="3">
        <f t="shared" si="61"/>
        <v>0.39208333333333339</v>
      </c>
      <c r="L3888" s="4">
        <v>24</v>
      </c>
      <c r="M3888">
        <v>8</v>
      </c>
      <c r="N3888" s="3">
        <v>3.6400000000000002E-2</v>
      </c>
      <c r="O3888" s="3">
        <v>2.53E-2</v>
      </c>
      <c r="P3888" s="4">
        <f>$L3888*IF($J3888="",$I3888,VLOOKUP($J3888,margin_ranges!$E$5:$F$10,2,FALSE))</f>
        <v>7.1999999999999993</v>
      </c>
      <c r="Q3888">
        <f>SUMIF($C$2:$C$4819,$C3888,$P$2:$P8705)/SUMIF($C$2:$C$4819,$C3888,$L$2:$L$4819)</f>
        <v>0.39208333333333339</v>
      </c>
    </row>
    <row r="3889" spans="1:17" hidden="1" x14ac:dyDescent="0.3">
      <c r="A3889" t="s">
        <v>11502</v>
      </c>
      <c r="B3889" t="s">
        <v>4902</v>
      </c>
      <c r="C3889" t="s">
        <v>4912</v>
      </c>
      <c r="D3889" t="s">
        <v>4919</v>
      </c>
      <c r="E3889" t="s">
        <v>4920</v>
      </c>
      <c r="F3889" t="s">
        <v>11511</v>
      </c>
      <c r="G3889" s="2">
        <v>29.059699999999999</v>
      </c>
      <c r="H3889" t="s">
        <v>11516</v>
      </c>
      <c r="I3889">
        <v>0.43</v>
      </c>
      <c r="K3889" s="3">
        <f t="shared" si="61"/>
        <v>0.39208333333333339</v>
      </c>
      <c r="L3889" s="4">
        <v>103</v>
      </c>
      <c r="M3889">
        <v>32</v>
      </c>
      <c r="N3889" s="3">
        <v>3.8199999999999998E-2</v>
      </c>
      <c r="O3889" s="3">
        <v>2.53E-2</v>
      </c>
      <c r="P3889" s="4">
        <f>$L3889*IF($J3889="",$I3889,VLOOKUP($J3889,margin_ranges!$E$5:$F$10,2,FALSE))</f>
        <v>44.29</v>
      </c>
      <c r="Q3889">
        <f>SUMIF($C$2:$C$4819,$C3889,$P$2:$P8706)/SUMIF($C$2:$C$4819,$C3889,$L$2:$L$4819)</f>
        <v>0.39208333333333339</v>
      </c>
    </row>
    <row r="3890" spans="1:17" hidden="1" x14ac:dyDescent="0.3">
      <c r="A3890" t="s">
        <v>11502</v>
      </c>
      <c r="B3890" t="s">
        <v>4902</v>
      </c>
      <c r="C3890" t="s">
        <v>4912</v>
      </c>
      <c r="D3890" s="1" t="s">
        <v>4921</v>
      </c>
      <c r="E3890" t="s">
        <v>4922</v>
      </c>
      <c r="F3890" t="s">
        <v>11511</v>
      </c>
      <c r="G3890" s="2">
        <v>29.059699999999999</v>
      </c>
      <c r="H3890" t="s">
        <v>11516</v>
      </c>
      <c r="I3890">
        <v>0.43</v>
      </c>
      <c r="K3890" s="3">
        <f t="shared" si="61"/>
        <v>0.39208333333333339</v>
      </c>
      <c r="L3890" s="4">
        <v>118</v>
      </c>
      <c r="M3890">
        <v>37</v>
      </c>
      <c r="N3890" s="3">
        <v>2.76E-2</v>
      </c>
      <c r="O3890" s="3">
        <v>2.53E-2</v>
      </c>
      <c r="P3890" s="4">
        <f>$L3890*IF($J3890="",$I3890,VLOOKUP($J3890,margin_ranges!$E$5:$F$10,2,FALSE))</f>
        <v>50.74</v>
      </c>
      <c r="Q3890">
        <f>SUMIF($C$2:$C$4819,$C3890,$P$2:$P8707)/SUMIF($C$2:$C$4819,$C3890,$L$2:$L$4819)</f>
        <v>0.39208333333333339</v>
      </c>
    </row>
    <row r="3891" spans="1:17" hidden="1" x14ac:dyDescent="0.3">
      <c r="A3891" t="s">
        <v>11502</v>
      </c>
      <c r="B3891" t="s">
        <v>10060</v>
      </c>
      <c r="C3891" t="s">
        <v>10061</v>
      </c>
      <c r="D3891" t="s">
        <v>10062</v>
      </c>
      <c r="E3891" t="s">
        <v>10063</v>
      </c>
      <c r="F3891" t="s">
        <v>11513</v>
      </c>
      <c r="G3891" s="2">
        <v>22.5823</v>
      </c>
      <c r="H3891" t="s">
        <v>11515</v>
      </c>
      <c r="I3891">
        <v>0.3</v>
      </c>
      <c r="K3891" s="3">
        <f t="shared" si="61"/>
        <v>0.3</v>
      </c>
      <c r="L3891" s="4">
        <v>357</v>
      </c>
      <c r="M3891">
        <v>7</v>
      </c>
      <c r="N3891" s="3">
        <v>0.13719999999999999</v>
      </c>
      <c r="O3891" s="3">
        <v>0.14760000000000001</v>
      </c>
      <c r="P3891" s="4">
        <f>$L3891*IF($J3891="",$I3891,VLOOKUP($J3891,margin_ranges!$E$5:$F$10,2,FALSE))</f>
        <v>107.1</v>
      </c>
      <c r="Q3891">
        <f>SUMIF($C$2:$C$4819,$C3891,$P$2:$P8708)/SUMIF($C$2:$C$4819,$C3891,$L$2:$L$4819)</f>
        <v>0.3</v>
      </c>
    </row>
    <row r="3892" spans="1:17" hidden="1" x14ac:dyDescent="0.3">
      <c r="A3892" t="s">
        <v>11502</v>
      </c>
      <c r="B3892" t="s">
        <v>10060</v>
      </c>
      <c r="C3892" t="s">
        <v>10061</v>
      </c>
      <c r="D3892" s="1" t="s">
        <v>10064</v>
      </c>
      <c r="E3892" t="s">
        <v>10065</v>
      </c>
      <c r="F3892" t="s">
        <v>11513</v>
      </c>
      <c r="G3892" s="2">
        <v>22.5823</v>
      </c>
      <c r="H3892" t="s">
        <v>11515</v>
      </c>
      <c r="I3892">
        <v>0.3</v>
      </c>
      <c r="K3892" s="3">
        <f t="shared" si="61"/>
        <v>0.3</v>
      </c>
      <c r="L3892" s="4">
        <v>1188</v>
      </c>
      <c r="M3892">
        <v>24</v>
      </c>
      <c r="N3892" s="3">
        <v>0.1991</v>
      </c>
      <c r="O3892" s="3">
        <v>0.14760000000000001</v>
      </c>
      <c r="P3892" s="4">
        <f>$L3892*IF($J3892="",$I3892,VLOOKUP($J3892,margin_ranges!$E$5:$F$10,2,FALSE))</f>
        <v>356.4</v>
      </c>
      <c r="Q3892">
        <f>SUMIF($C$2:$C$4819,$C3892,$P$2:$P8709)/SUMIF($C$2:$C$4819,$C3892,$L$2:$L$4819)</f>
        <v>0.3</v>
      </c>
    </row>
    <row r="3893" spans="1:17" hidden="1" x14ac:dyDescent="0.3">
      <c r="A3893" t="s">
        <v>11502</v>
      </c>
      <c r="B3893" t="s">
        <v>10060</v>
      </c>
      <c r="C3893" t="s">
        <v>10061</v>
      </c>
      <c r="D3893" t="s">
        <v>10066</v>
      </c>
      <c r="E3893" t="s">
        <v>10067</v>
      </c>
      <c r="F3893" t="s">
        <v>11513</v>
      </c>
      <c r="G3893" s="2">
        <v>22.5823</v>
      </c>
      <c r="H3893" t="s">
        <v>11515</v>
      </c>
      <c r="I3893">
        <v>0.3</v>
      </c>
      <c r="K3893" s="3">
        <f t="shared" si="61"/>
        <v>0.3</v>
      </c>
      <c r="L3893" s="4">
        <v>179</v>
      </c>
      <c r="M3893">
        <v>4</v>
      </c>
      <c r="N3893" s="3">
        <v>0.12870000000000001</v>
      </c>
      <c r="O3893" s="3">
        <v>0.14760000000000001</v>
      </c>
      <c r="P3893" s="4">
        <f>$L3893*IF($J3893="",$I3893,VLOOKUP($J3893,margin_ranges!$E$5:$F$10,2,FALSE))</f>
        <v>53.699999999999996</v>
      </c>
      <c r="Q3893">
        <f>SUMIF($C$2:$C$4819,$C3893,$P$2:$P8710)/SUMIF($C$2:$C$4819,$C3893,$L$2:$L$4819)</f>
        <v>0.3</v>
      </c>
    </row>
    <row r="3894" spans="1:17" hidden="1" x14ac:dyDescent="0.3">
      <c r="A3894" t="s">
        <v>11502</v>
      </c>
      <c r="B3894" t="s">
        <v>10060</v>
      </c>
      <c r="C3894" t="s">
        <v>10061</v>
      </c>
      <c r="D3894" t="s">
        <v>10068</v>
      </c>
      <c r="E3894" t="s">
        <v>10069</v>
      </c>
      <c r="F3894" t="s">
        <v>11513</v>
      </c>
      <c r="G3894" s="2">
        <v>22.5823</v>
      </c>
      <c r="H3894" t="s">
        <v>11515</v>
      </c>
      <c r="I3894">
        <v>0.3</v>
      </c>
      <c r="K3894" s="3">
        <f t="shared" si="61"/>
        <v>0.3</v>
      </c>
      <c r="L3894" s="4">
        <v>169</v>
      </c>
      <c r="M3894">
        <v>3</v>
      </c>
      <c r="N3894" s="3">
        <v>0.1047</v>
      </c>
      <c r="O3894" s="3">
        <v>0.14760000000000001</v>
      </c>
      <c r="P3894" s="4">
        <f>$L3894*IF($J3894="",$I3894,VLOOKUP($J3894,margin_ranges!$E$5:$F$10,2,FALSE))</f>
        <v>50.699999999999996</v>
      </c>
      <c r="Q3894">
        <f>SUMIF($C$2:$C$4819,$C3894,$P$2:$P8711)/SUMIF($C$2:$C$4819,$C3894,$L$2:$L$4819)</f>
        <v>0.3</v>
      </c>
    </row>
    <row r="3895" spans="1:17" hidden="1" x14ac:dyDescent="0.3">
      <c r="A3895" t="s">
        <v>11502</v>
      </c>
      <c r="B3895" t="s">
        <v>10060</v>
      </c>
      <c r="C3895" t="s">
        <v>10061</v>
      </c>
      <c r="D3895" t="s">
        <v>10070</v>
      </c>
      <c r="E3895" t="s">
        <v>10071</v>
      </c>
      <c r="F3895" t="s">
        <v>11513</v>
      </c>
      <c r="G3895" s="2">
        <v>22.5823</v>
      </c>
      <c r="H3895" t="s">
        <v>11515</v>
      </c>
      <c r="I3895">
        <v>0.3</v>
      </c>
      <c r="K3895" s="3">
        <f t="shared" si="61"/>
        <v>0.3</v>
      </c>
      <c r="L3895" s="4">
        <v>1377</v>
      </c>
      <c r="M3895">
        <v>28</v>
      </c>
      <c r="N3895" s="3">
        <v>0.22900000000000001</v>
      </c>
      <c r="O3895" s="3">
        <v>0.14760000000000001</v>
      </c>
      <c r="P3895" s="4">
        <f>$L3895*IF($J3895="",$I3895,VLOOKUP($J3895,margin_ranges!$E$5:$F$10,2,FALSE))</f>
        <v>413.09999999999997</v>
      </c>
      <c r="Q3895">
        <f>SUMIF($C$2:$C$4819,$C3895,$P$2:$P8712)/SUMIF($C$2:$C$4819,$C3895,$L$2:$L$4819)</f>
        <v>0.3</v>
      </c>
    </row>
    <row r="3896" spans="1:17" hidden="1" x14ac:dyDescent="0.3">
      <c r="A3896" t="s">
        <v>11502</v>
      </c>
      <c r="B3896" t="s">
        <v>10060</v>
      </c>
      <c r="C3896" t="s">
        <v>10061</v>
      </c>
      <c r="D3896" t="s">
        <v>10072</v>
      </c>
      <c r="E3896" t="s">
        <v>10073</v>
      </c>
      <c r="F3896" t="s">
        <v>11513</v>
      </c>
      <c r="G3896" s="2">
        <v>22.5823</v>
      </c>
      <c r="H3896" t="s">
        <v>11515</v>
      </c>
      <c r="I3896">
        <v>0.3</v>
      </c>
      <c r="K3896" s="3">
        <f t="shared" si="61"/>
        <v>0.3</v>
      </c>
      <c r="L3896" s="4">
        <v>301</v>
      </c>
      <c r="M3896">
        <v>6</v>
      </c>
      <c r="N3896" s="3">
        <v>0.12239999999999999</v>
      </c>
      <c r="O3896" s="3">
        <v>0.14760000000000001</v>
      </c>
      <c r="P3896" s="4">
        <f>$L3896*IF($J3896="",$I3896,VLOOKUP($J3896,margin_ranges!$E$5:$F$10,2,FALSE))</f>
        <v>90.3</v>
      </c>
      <c r="Q3896">
        <f>SUMIF($C$2:$C$4819,$C3896,$P$2:$P8713)/SUMIF($C$2:$C$4819,$C3896,$L$2:$L$4819)</f>
        <v>0.3</v>
      </c>
    </row>
    <row r="3897" spans="1:17" hidden="1" x14ac:dyDescent="0.3">
      <c r="A3897" t="s">
        <v>11502</v>
      </c>
      <c r="B3897" t="s">
        <v>10060</v>
      </c>
      <c r="C3897" t="s">
        <v>10061</v>
      </c>
      <c r="D3897" t="s">
        <v>10074</v>
      </c>
      <c r="E3897" t="s">
        <v>10075</v>
      </c>
      <c r="F3897" t="s">
        <v>11513</v>
      </c>
      <c r="G3897" s="2">
        <v>22.5823</v>
      </c>
      <c r="H3897" t="s">
        <v>11515</v>
      </c>
      <c r="I3897">
        <v>0.3</v>
      </c>
      <c r="K3897" s="3">
        <f t="shared" si="61"/>
        <v>0.3</v>
      </c>
      <c r="L3897" s="4">
        <v>959</v>
      </c>
      <c r="M3897">
        <v>19</v>
      </c>
      <c r="N3897" s="3">
        <v>0.1416</v>
      </c>
      <c r="O3897" s="3">
        <v>0.14760000000000001</v>
      </c>
      <c r="P3897" s="4">
        <f>$L3897*IF($J3897="",$I3897,VLOOKUP($J3897,margin_ranges!$E$5:$F$10,2,FALSE))</f>
        <v>287.7</v>
      </c>
      <c r="Q3897">
        <f>SUMIF($C$2:$C$4819,$C3897,$P$2:$P8714)/SUMIF($C$2:$C$4819,$C3897,$L$2:$L$4819)</f>
        <v>0.3</v>
      </c>
    </row>
    <row r="3898" spans="1:17" hidden="1" x14ac:dyDescent="0.3">
      <c r="A3898" t="s">
        <v>11502</v>
      </c>
      <c r="B3898" t="s">
        <v>10060</v>
      </c>
      <c r="C3898" t="s">
        <v>10061</v>
      </c>
      <c r="D3898" t="s">
        <v>10076</v>
      </c>
      <c r="E3898" t="s">
        <v>10077</v>
      </c>
      <c r="F3898" t="s">
        <v>11513</v>
      </c>
      <c r="G3898" s="2">
        <v>22.5823</v>
      </c>
      <c r="H3898" t="s">
        <v>11515</v>
      </c>
      <c r="I3898">
        <v>0.3</v>
      </c>
      <c r="K3898" s="3">
        <f t="shared" si="61"/>
        <v>0.3</v>
      </c>
      <c r="L3898" s="4">
        <v>127</v>
      </c>
      <c r="M3898">
        <v>3</v>
      </c>
      <c r="N3898" s="3">
        <v>9.0200000000000002E-2</v>
      </c>
      <c r="O3898" s="3">
        <v>0.14760000000000001</v>
      </c>
      <c r="P3898" s="4">
        <f>$L3898*IF($J3898="",$I3898,VLOOKUP($J3898,margin_ranges!$E$5:$F$10,2,FALSE))</f>
        <v>38.1</v>
      </c>
      <c r="Q3898">
        <f>SUMIF($C$2:$C$4819,$C3898,$P$2:$P8715)/SUMIF($C$2:$C$4819,$C3898,$L$2:$L$4819)</f>
        <v>0.3</v>
      </c>
    </row>
    <row r="3899" spans="1:17" hidden="1" x14ac:dyDescent="0.3">
      <c r="A3899" t="s">
        <v>11502</v>
      </c>
      <c r="B3899" t="s">
        <v>10060</v>
      </c>
      <c r="C3899" t="s">
        <v>10061</v>
      </c>
      <c r="D3899" t="s">
        <v>10078</v>
      </c>
      <c r="E3899" t="s">
        <v>10079</v>
      </c>
      <c r="F3899" t="s">
        <v>11513</v>
      </c>
      <c r="G3899" s="2">
        <v>22.5823</v>
      </c>
      <c r="H3899" t="s">
        <v>11515</v>
      </c>
      <c r="I3899">
        <v>0.3</v>
      </c>
      <c r="K3899" s="3">
        <f t="shared" si="61"/>
        <v>0.3</v>
      </c>
      <c r="L3899" s="4">
        <v>307</v>
      </c>
      <c r="M3899">
        <v>6</v>
      </c>
      <c r="N3899" s="3">
        <v>0.10539999999999999</v>
      </c>
      <c r="O3899" s="3">
        <v>0.14760000000000001</v>
      </c>
      <c r="P3899" s="4">
        <f>$L3899*IF($J3899="",$I3899,VLOOKUP($J3899,margin_ranges!$E$5:$F$10,2,FALSE))</f>
        <v>92.1</v>
      </c>
      <c r="Q3899">
        <f>SUMIF($C$2:$C$4819,$C3899,$P$2:$P8716)/SUMIF($C$2:$C$4819,$C3899,$L$2:$L$4819)</f>
        <v>0.3</v>
      </c>
    </row>
    <row r="3900" spans="1:17" hidden="1" x14ac:dyDescent="0.3">
      <c r="A3900" t="s">
        <v>11502</v>
      </c>
      <c r="B3900" t="s">
        <v>10080</v>
      </c>
      <c r="C3900" t="s">
        <v>10081</v>
      </c>
      <c r="D3900" t="s">
        <v>10082</v>
      </c>
      <c r="E3900" t="s">
        <v>10083</v>
      </c>
      <c r="F3900" t="s">
        <v>11511</v>
      </c>
      <c r="G3900" s="2">
        <v>25</v>
      </c>
      <c r="H3900" t="s">
        <v>11515</v>
      </c>
      <c r="I3900">
        <v>0.3</v>
      </c>
      <c r="K3900" s="3">
        <f t="shared" si="61"/>
        <v>0.3</v>
      </c>
      <c r="L3900" s="4">
        <v>10</v>
      </c>
      <c r="M3900">
        <v>100</v>
      </c>
      <c r="N3900" s="3">
        <v>0.64329999999999998</v>
      </c>
      <c r="O3900" s="3">
        <v>0.64329999999999998</v>
      </c>
      <c r="P3900" s="4">
        <f>$L3900*IF($J3900="",$I3900,VLOOKUP($J3900,margin_ranges!$E$5:$F$10,2,FALSE))</f>
        <v>3</v>
      </c>
      <c r="Q3900">
        <f>SUMIF($C$2:$C$4819,$C3900,$P$2:$P8717)/SUMIF($C$2:$C$4819,$C3900,$L$2:$L$4819)</f>
        <v>0.3</v>
      </c>
    </row>
    <row r="3901" spans="1:17" hidden="1" x14ac:dyDescent="0.3">
      <c r="A3901" t="s">
        <v>11502</v>
      </c>
      <c r="B3901" t="s">
        <v>4581</v>
      </c>
      <c r="C3901" t="s">
        <v>4723</v>
      </c>
      <c r="D3901" s="1" t="s">
        <v>4724</v>
      </c>
      <c r="E3901" t="s">
        <v>4725</v>
      </c>
      <c r="F3901" t="s">
        <v>11513</v>
      </c>
      <c r="G3901" s="2">
        <v>28.944800000000001</v>
      </c>
      <c r="H3901" t="s">
        <v>11512</v>
      </c>
      <c r="I3901">
        <v>0.3</v>
      </c>
      <c r="K3901" s="3">
        <f t="shared" si="61"/>
        <v>0.3</v>
      </c>
      <c r="L3901" s="4">
        <v>1650</v>
      </c>
      <c r="M3901">
        <v>99</v>
      </c>
      <c r="N3901" s="3">
        <v>0.35320000000000001</v>
      </c>
      <c r="O3901" s="3">
        <v>0.34910000000000002</v>
      </c>
      <c r="P3901" s="4">
        <f>$L3901*IF($J3901="",$I3901,VLOOKUP($J3901,margin_ranges!$E$5:$F$10,2,FALSE))</f>
        <v>495</v>
      </c>
      <c r="Q3901">
        <f>SUMIF($C$2:$C$4819,$C3901,$P$2:$P8718)/SUMIF($C$2:$C$4819,$C3901,$L$2:$L$4819)</f>
        <v>0.3</v>
      </c>
    </row>
    <row r="3902" spans="1:17" hidden="1" x14ac:dyDescent="0.3">
      <c r="A3902" t="s">
        <v>11502</v>
      </c>
      <c r="B3902" t="s">
        <v>4581</v>
      </c>
      <c r="C3902" t="s">
        <v>4723</v>
      </c>
      <c r="D3902" t="s">
        <v>4726</v>
      </c>
      <c r="E3902" t="s">
        <v>4727</v>
      </c>
      <c r="F3902" t="s">
        <v>11511</v>
      </c>
      <c r="G3902" s="2">
        <v>28.944800000000001</v>
      </c>
      <c r="H3902" t="s">
        <v>11512</v>
      </c>
      <c r="I3902">
        <v>0.3</v>
      </c>
      <c r="K3902" s="3">
        <f t="shared" si="61"/>
        <v>0.3</v>
      </c>
      <c r="L3902" s="4">
        <v>23</v>
      </c>
      <c r="M3902">
        <v>1</v>
      </c>
      <c r="N3902" s="3">
        <v>0.2024</v>
      </c>
      <c r="O3902" s="3">
        <v>0.34910000000000002</v>
      </c>
      <c r="P3902" s="4">
        <f>$L3902*IF($J3902="",$I3902,VLOOKUP($J3902,margin_ranges!$E$5:$F$10,2,FALSE))</f>
        <v>6.8999999999999995</v>
      </c>
      <c r="Q3902">
        <f>SUMIF($C$2:$C$4819,$C3902,$P$2:$P8719)/SUMIF($C$2:$C$4819,$C3902,$L$2:$L$4819)</f>
        <v>0.3</v>
      </c>
    </row>
    <row r="3903" spans="1:17" hidden="1" x14ac:dyDescent="0.3">
      <c r="A3903" t="s">
        <v>11502</v>
      </c>
      <c r="B3903" t="s">
        <v>151</v>
      </c>
      <c r="C3903" t="s">
        <v>546</v>
      </c>
      <c r="D3903" s="1" t="s">
        <v>547</v>
      </c>
      <c r="E3903" t="s">
        <v>548</v>
      </c>
      <c r="F3903" t="s">
        <v>11511</v>
      </c>
      <c r="G3903" s="2">
        <v>33</v>
      </c>
      <c r="H3903" t="s">
        <v>11514</v>
      </c>
      <c r="I3903">
        <v>0.43</v>
      </c>
      <c r="K3903" s="3">
        <f t="shared" si="61"/>
        <v>0.43</v>
      </c>
      <c r="L3903" s="4">
        <v>22</v>
      </c>
      <c r="M3903">
        <v>52</v>
      </c>
      <c r="N3903" s="3">
        <v>7.0699999999999999E-2</v>
      </c>
      <c r="O3903" s="3">
        <v>9.2799999999999994E-2</v>
      </c>
      <c r="P3903" s="4">
        <f>$L3903*IF($J3903="",$I3903,VLOOKUP($J3903,margin_ranges!$E$5:$F$10,2,FALSE))</f>
        <v>9.4599999999999991</v>
      </c>
      <c r="Q3903">
        <f>SUMIF($C$2:$C$4819,$C3903,$P$2:$P8720)/SUMIF($C$2:$C$4819,$C3903,$L$2:$L$4819)</f>
        <v>0.43</v>
      </c>
    </row>
    <row r="3904" spans="1:17" hidden="1" x14ac:dyDescent="0.3">
      <c r="A3904" t="s">
        <v>11502</v>
      </c>
      <c r="B3904" t="s">
        <v>151</v>
      </c>
      <c r="C3904" t="s">
        <v>546</v>
      </c>
      <c r="D3904" t="s">
        <v>549</v>
      </c>
      <c r="E3904" t="s">
        <v>550</v>
      </c>
      <c r="F3904" t="s">
        <v>11511</v>
      </c>
      <c r="G3904" s="2">
        <v>33</v>
      </c>
      <c r="H3904" t="s">
        <v>11514</v>
      </c>
      <c r="I3904">
        <v>0.43</v>
      </c>
      <c r="K3904" s="3">
        <f t="shared" si="61"/>
        <v>0.43</v>
      </c>
      <c r="L3904" s="4">
        <v>20</v>
      </c>
      <c r="M3904">
        <v>48</v>
      </c>
      <c r="N3904" s="3">
        <v>0.14080000000000001</v>
      </c>
      <c r="O3904" s="3">
        <v>9.2799999999999994E-2</v>
      </c>
      <c r="P3904" s="4">
        <f>$L3904*IF($J3904="",$I3904,VLOOKUP($J3904,margin_ranges!$E$5:$F$10,2,FALSE))</f>
        <v>8.6</v>
      </c>
      <c r="Q3904">
        <f>SUMIF($C$2:$C$4819,$C3904,$P$2:$P8721)/SUMIF($C$2:$C$4819,$C3904,$L$2:$L$4819)</f>
        <v>0.43</v>
      </c>
    </row>
    <row r="3905" spans="1:17" hidden="1" x14ac:dyDescent="0.3">
      <c r="A3905" t="s">
        <v>11502</v>
      </c>
      <c r="B3905" t="s">
        <v>5907</v>
      </c>
      <c r="C3905" t="s">
        <v>6206</v>
      </c>
      <c r="D3905" t="s">
        <v>6207</v>
      </c>
      <c r="E3905" t="s">
        <v>6208</v>
      </c>
      <c r="F3905" t="s">
        <v>11511</v>
      </c>
      <c r="G3905" s="2">
        <v>29</v>
      </c>
      <c r="H3905" t="s">
        <v>11512</v>
      </c>
      <c r="I3905">
        <v>0.3</v>
      </c>
      <c r="K3905" s="3">
        <f t="shared" si="61"/>
        <v>0.3</v>
      </c>
      <c r="L3905" s="4">
        <v>7</v>
      </c>
      <c r="M3905">
        <v>19</v>
      </c>
      <c r="N3905" s="3">
        <v>8.3099999999999993E-2</v>
      </c>
      <c r="O3905" s="3">
        <v>8.2799999999999999E-2</v>
      </c>
      <c r="P3905" s="4">
        <f>$L3905*IF($J3905="",$I3905,VLOOKUP($J3905,margin_ranges!$E$5:$F$10,2,FALSE))</f>
        <v>2.1</v>
      </c>
      <c r="Q3905">
        <f>SUMIF($C$2:$C$4819,$C3905,$P$2:$P8722)/SUMIF($C$2:$C$4819,$C3905,$L$2:$L$4819)</f>
        <v>0.3</v>
      </c>
    </row>
    <row r="3906" spans="1:17" hidden="1" x14ac:dyDescent="0.3">
      <c r="A3906" t="s">
        <v>11502</v>
      </c>
      <c r="B3906" t="s">
        <v>5907</v>
      </c>
      <c r="C3906" t="s">
        <v>6206</v>
      </c>
      <c r="D3906" t="s">
        <v>6209</v>
      </c>
      <c r="E3906" t="s">
        <v>6210</v>
      </c>
      <c r="F3906" t="s">
        <v>11511</v>
      </c>
      <c r="G3906" s="2">
        <v>29</v>
      </c>
      <c r="H3906" t="s">
        <v>11512</v>
      </c>
      <c r="I3906">
        <v>0.3</v>
      </c>
      <c r="K3906" s="3">
        <f t="shared" si="61"/>
        <v>0.3</v>
      </c>
      <c r="L3906" s="4">
        <v>12</v>
      </c>
      <c r="M3906">
        <v>36</v>
      </c>
      <c r="N3906" s="3">
        <v>0.1439</v>
      </c>
      <c r="O3906" s="3">
        <v>8.2799999999999999E-2</v>
      </c>
      <c r="P3906" s="4">
        <f>$L3906*IF($J3906="",$I3906,VLOOKUP($J3906,margin_ranges!$E$5:$F$10,2,FALSE))</f>
        <v>3.5999999999999996</v>
      </c>
      <c r="Q3906">
        <f>SUMIF($C$2:$C$4819,$C3906,$P$2:$P8723)/SUMIF($C$2:$C$4819,$C3906,$L$2:$L$4819)</f>
        <v>0.3</v>
      </c>
    </row>
    <row r="3907" spans="1:17" hidden="1" x14ac:dyDescent="0.3">
      <c r="A3907" t="s">
        <v>11502</v>
      </c>
      <c r="B3907" t="s">
        <v>5907</v>
      </c>
      <c r="C3907" t="s">
        <v>6206</v>
      </c>
      <c r="D3907" t="s">
        <v>6211</v>
      </c>
      <c r="E3907" t="s">
        <v>6212</v>
      </c>
      <c r="F3907" t="s">
        <v>11511</v>
      </c>
      <c r="G3907" s="2">
        <v>29</v>
      </c>
      <c r="H3907" t="s">
        <v>11512</v>
      </c>
      <c r="I3907">
        <v>0.3</v>
      </c>
      <c r="K3907" s="3">
        <f t="shared" ref="K3907:K3970" si="62">Q3907</f>
        <v>0.3</v>
      </c>
      <c r="L3907" s="4">
        <v>11</v>
      </c>
      <c r="M3907">
        <v>32</v>
      </c>
      <c r="N3907" s="3">
        <v>0.10009999999999999</v>
      </c>
      <c r="O3907" s="3">
        <v>8.2799999999999999E-2</v>
      </c>
      <c r="P3907" s="4">
        <f>$L3907*IF($J3907="",$I3907,VLOOKUP($J3907,margin_ranges!$E$5:$F$10,2,FALSE))</f>
        <v>3.3</v>
      </c>
      <c r="Q3907">
        <f>SUMIF($C$2:$C$4819,$C3907,$P$2:$P8724)/SUMIF($C$2:$C$4819,$C3907,$L$2:$L$4819)</f>
        <v>0.3</v>
      </c>
    </row>
    <row r="3908" spans="1:17" hidden="1" x14ac:dyDescent="0.3">
      <c r="A3908" t="s">
        <v>11502</v>
      </c>
      <c r="B3908" t="s">
        <v>4784</v>
      </c>
      <c r="C3908" t="s">
        <v>4802</v>
      </c>
      <c r="D3908" t="s">
        <v>4803</v>
      </c>
      <c r="E3908" t="s">
        <v>4804</v>
      </c>
      <c r="F3908" t="s">
        <v>11511</v>
      </c>
      <c r="G3908" s="2">
        <v>29</v>
      </c>
      <c r="H3908" t="s">
        <v>11512</v>
      </c>
      <c r="I3908">
        <v>0.3</v>
      </c>
      <c r="K3908" s="3">
        <f t="shared" si="62"/>
        <v>0.30000000000000004</v>
      </c>
      <c r="L3908" s="4">
        <v>146</v>
      </c>
      <c r="M3908">
        <v>50</v>
      </c>
      <c r="N3908" s="3">
        <v>0.19719999999999999</v>
      </c>
      <c r="O3908" s="3">
        <v>0.2059</v>
      </c>
      <c r="P3908" s="4">
        <f>$L3908*IF($J3908="",$I3908,VLOOKUP($J3908,margin_ranges!$E$5:$F$10,2,FALSE))</f>
        <v>43.8</v>
      </c>
      <c r="Q3908">
        <f>SUMIF($C$2:$C$4819,$C3908,$P$2:$P8725)/SUMIF($C$2:$C$4819,$C3908,$L$2:$L$4819)</f>
        <v>0.30000000000000004</v>
      </c>
    </row>
    <row r="3909" spans="1:17" hidden="1" x14ac:dyDescent="0.3">
      <c r="A3909" t="s">
        <v>11502</v>
      </c>
      <c r="B3909" t="s">
        <v>4784</v>
      </c>
      <c r="C3909" t="s">
        <v>4802</v>
      </c>
      <c r="D3909" t="s">
        <v>4805</v>
      </c>
      <c r="E3909" t="s">
        <v>4806</v>
      </c>
      <c r="F3909" t="s">
        <v>11511</v>
      </c>
      <c r="G3909" s="2">
        <v>29</v>
      </c>
      <c r="H3909" t="s">
        <v>11512</v>
      </c>
      <c r="I3909">
        <v>0.3</v>
      </c>
      <c r="K3909" s="3">
        <f t="shared" si="62"/>
        <v>0.30000000000000004</v>
      </c>
      <c r="L3909" s="4">
        <v>15</v>
      </c>
      <c r="M3909">
        <v>5</v>
      </c>
      <c r="N3909" s="3">
        <v>0.36259999999999998</v>
      </c>
      <c r="O3909" s="3">
        <v>0.2059</v>
      </c>
      <c r="P3909" s="4">
        <f>$L3909*IF($J3909="",$I3909,VLOOKUP($J3909,margin_ranges!$E$5:$F$10,2,FALSE))</f>
        <v>4.5</v>
      </c>
      <c r="Q3909">
        <f>SUMIF($C$2:$C$4819,$C3909,$P$2:$P8726)/SUMIF($C$2:$C$4819,$C3909,$L$2:$L$4819)</f>
        <v>0.30000000000000004</v>
      </c>
    </row>
    <row r="3910" spans="1:17" hidden="1" x14ac:dyDescent="0.3">
      <c r="A3910" t="s">
        <v>11502</v>
      </c>
      <c r="B3910" t="s">
        <v>4784</v>
      </c>
      <c r="C3910" t="s">
        <v>4802</v>
      </c>
      <c r="D3910" t="s">
        <v>4807</v>
      </c>
      <c r="E3910" t="s">
        <v>4808</v>
      </c>
      <c r="F3910" t="s">
        <v>11511</v>
      </c>
      <c r="G3910" s="2">
        <v>29</v>
      </c>
      <c r="H3910" t="s">
        <v>11512</v>
      </c>
      <c r="I3910">
        <v>0.3</v>
      </c>
      <c r="K3910" s="3">
        <f t="shared" si="62"/>
        <v>0.30000000000000004</v>
      </c>
      <c r="L3910" s="4">
        <v>132</v>
      </c>
      <c r="M3910">
        <v>45</v>
      </c>
      <c r="N3910" s="3">
        <v>0.2059</v>
      </c>
      <c r="O3910" s="3">
        <v>0.2059</v>
      </c>
      <c r="P3910" s="4">
        <f>$L3910*IF($J3910="",$I3910,VLOOKUP($J3910,margin_ranges!$E$5:$F$10,2,FALSE))</f>
        <v>39.6</v>
      </c>
      <c r="Q3910">
        <f>SUMIF($C$2:$C$4819,$C3910,$P$2:$P8727)/SUMIF($C$2:$C$4819,$C3910,$L$2:$L$4819)</f>
        <v>0.30000000000000004</v>
      </c>
    </row>
    <row r="3911" spans="1:17" hidden="1" x14ac:dyDescent="0.3">
      <c r="A3911" t="s">
        <v>11502</v>
      </c>
      <c r="B3911" t="s">
        <v>3425</v>
      </c>
      <c r="C3911" t="s">
        <v>3435</v>
      </c>
      <c r="D3911" t="s">
        <v>3436</v>
      </c>
      <c r="E3911" t="s">
        <v>3437</v>
      </c>
      <c r="F3911" t="s">
        <v>11511</v>
      </c>
      <c r="G3911" s="2">
        <v>29</v>
      </c>
      <c r="H3911" t="s">
        <v>11512</v>
      </c>
      <c r="I3911">
        <v>0.3</v>
      </c>
      <c r="K3911" s="3">
        <f t="shared" si="62"/>
        <v>0.3</v>
      </c>
      <c r="L3911" s="4">
        <v>238</v>
      </c>
      <c r="M3911">
        <v>23</v>
      </c>
      <c r="N3911" s="3">
        <v>0.38179999999999997</v>
      </c>
      <c r="O3911" s="3">
        <v>0.38900000000000001</v>
      </c>
      <c r="P3911" s="4">
        <f>$L3911*IF($J3911="",$I3911,VLOOKUP($J3911,margin_ranges!$E$5:$F$10,2,FALSE))</f>
        <v>71.399999999999991</v>
      </c>
      <c r="Q3911">
        <f>SUMIF($C$2:$C$4819,$C3911,$P$2:$P8728)/SUMIF($C$2:$C$4819,$C3911,$L$2:$L$4819)</f>
        <v>0.3</v>
      </c>
    </row>
    <row r="3912" spans="1:17" hidden="1" x14ac:dyDescent="0.3">
      <c r="A3912" t="s">
        <v>11502</v>
      </c>
      <c r="B3912" t="s">
        <v>3425</v>
      </c>
      <c r="C3912" t="s">
        <v>3435</v>
      </c>
      <c r="D3912" t="s">
        <v>3438</v>
      </c>
      <c r="E3912" t="s">
        <v>3439</v>
      </c>
      <c r="F3912" t="s">
        <v>11511</v>
      </c>
      <c r="G3912" s="2">
        <v>29</v>
      </c>
      <c r="H3912" t="s">
        <v>11512</v>
      </c>
      <c r="I3912">
        <v>0.3</v>
      </c>
      <c r="K3912" s="3">
        <f t="shared" si="62"/>
        <v>0.3</v>
      </c>
      <c r="L3912" s="4">
        <v>218</v>
      </c>
      <c r="M3912">
        <v>21</v>
      </c>
      <c r="N3912" s="3">
        <v>0.33729999999999999</v>
      </c>
      <c r="O3912" s="3">
        <v>0.38900000000000001</v>
      </c>
      <c r="P3912" s="4">
        <f>$L3912*IF($J3912="",$I3912,VLOOKUP($J3912,margin_ranges!$E$5:$F$10,2,FALSE))</f>
        <v>65.399999999999991</v>
      </c>
      <c r="Q3912">
        <f>SUMIF($C$2:$C$4819,$C3912,$P$2:$P8729)/SUMIF($C$2:$C$4819,$C3912,$L$2:$L$4819)</f>
        <v>0.3</v>
      </c>
    </row>
    <row r="3913" spans="1:17" hidden="1" x14ac:dyDescent="0.3">
      <c r="A3913" t="s">
        <v>11502</v>
      </c>
      <c r="B3913" t="s">
        <v>3425</v>
      </c>
      <c r="C3913" t="s">
        <v>3435</v>
      </c>
      <c r="D3913" t="s">
        <v>3440</v>
      </c>
      <c r="E3913" t="s">
        <v>3441</v>
      </c>
      <c r="F3913" t="s">
        <v>11511</v>
      </c>
      <c r="G3913" s="2">
        <v>29</v>
      </c>
      <c r="H3913" t="s">
        <v>11512</v>
      </c>
      <c r="I3913">
        <v>0.3</v>
      </c>
      <c r="K3913" s="3">
        <f t="shared" si="62"/>
        <v>0.3</v>
      </c>
      <c r="L3913" s="4">
        <v>334</v>
      </c>
      <c r="M3913">
        <v>32</v>
      </c>
      <c r="N3913" s="3">
        <v>0.37659999999999999</v>
      </c>
      <c r="O3913" s="3">
        <v>0.38900000000000001</v>
      </c>
      <c r="P3913" s="4">
        <f>$L3913*IF($J3913="",$I3913,VLOOKUP($J3913,margin_ranges!$E$5:$F$10,2,FALSE))</f>
        <v>100.2</v>
      </c>
      <c r="Q3913">
        <f>SUMIF($C$2:$C$4819,$C3913,$P$2:$P8730)/SUMIF($C$2:$C$4819,$C3913,$L$2:$L$4819)</f>
        <v>0.3</v>
      </c>
    </row>
    <row r="3914" spans="1:17" hidden="1" x14ac:dyDescent="0.3">
      <c r="A3914" t="s">
        <v>11502</v>
      </c>
      <c r="B3914" t="s">
        <v>3425</v>
      </c>
      <c r="C3914" t="s">
        <v>3435</v>
      </c>
      <c r="D3914" t="s">
        <v>3442</v>
      </c>
      <c r="E3914" t="s">
        <v>3443</v>
      </c>
      <c r="F3914" t="s">
        <v>11511</v>
      </c>
      <c r="G3914" s="2">
        <v>29</v>
      </c>
      <c r="H3914" t="s">
        <v>11512</v>
      </c>
      <c r="I3914">
        <v>0.3</v>
      </c>
      <c r="K3914" s="3">
        <f t="shared" si="62"/>
        <v>0.3</v>
      </c>
      <c r="L3914" s="4">
        <v>261</v>
      </c>
      <c r="M3914">
        <v>25</v>
      </c>
      <c r="N3914" s="3">
        <v>0.47660000000000002</v>
      </c>
      <c r="O3914" s="3">
        <v>0.38900000000000001</v>
      </c>
      <c r="P3914" s="4">
        <f>$L3914*IF($J3914="",$I3914,VLOOKUP($J3914,margin_ranges!$E$5:$F$10,2,FALSE))</f>
        <v>78.3</v>
      </c>
      <c r="Q3914">
        <f>SUMIF($C$2:$C$4819,$C3914,$P$2:$P8731)/SUMIF($C$2:$C$4819,$C3914,$L$2:$L$4819)</f>
        <v>0.3</v>
      </c>
    </row>
    <row r="3915" spans="1:17" hidden="1" x14ac:dyDescent="0.3">
      <c r="A3915" t="s">
        <v>11502</v>
      </c>
      <c r="B3915" t="s">
        <v>8107</v>
      </c>
      <c r="C3915" t="s">
        <v>8108</v>
      </c>
      <c r="D3915" t="s">
        <v>8109</v>
      </c>
      <c r="E3915" t="s">
        <v>8110</v>
      </c>
      <c r="F3915" t="s">
        <v>11511</v>
      </c>
      <c r="G3915" s="2">
        <v>25.3672</v>
      </c>
      <c r="H3915" t="s">
        <v>11512</v>
      </c>
      <c r="I3915">
        <v>0.3</v>
      </c>
      <c r="K3915" s="3">
        <f t="shared" si="62"/>
        <v>0.29999999999999993</v>
      </c>
      <c r="L3915" s="4">
        <v>8</v>
      </c>
      <c r="M3915">
        <v>1</v>
      </c>
      <c r="N3915" s="3">
        <v>0.1115</v>
      </c>
      <c r="O3915" s="3">
        <v>0.2266</v>
      </c>
      <c r="P3915" s="4">
        <f>$L3915*IF($J3915="",$I3915,VLOOKUP($J3915,margin_ranges!$E$5:$F$10,2,FALSE))</f>
        <v>2.4</v>
      </c>
      <c r="Q3915">
        <f>SUMIF($C$2:$C$4819,$C3915,$P$2:$P8732)/SUMIF($C$2:$C$4819,$C3915,$L$2:$L$4819)</f>
        <v>0.29999999999999993</v>
      </c>
    </row>
    <row r="3916" spans="1:17" hidden="1" x14ac:dyDescent="0.3">
      <c r="A3916" t="s">
        <v>11502</v>
      </c>
      <c r="B3916" t="s">
        <v>8107</v>
      </c>
      <c r="C3916" t="s">
        <v>8108</v>
      </c>
      <c r="D3916" t="s">
        <v>8111</v>
      </c>
      <c r="E3916" t="s">
        <v>8112</v>
      </c>
      <c r="F3916" t="s">
        <v>11511</v>
      </c>
      <c r="G3916" s="2">
        <v>25.3672</v>
      </c>
      <c r="H3916" t="s">
        <v>11515</v>
      </c>
      <c r="I3916">
        <v>0.3</v>
      </c>
      <c r="K3916" s="3">
        <f t="shared" si="62"/>
        <v>0.29999999999999993</v>
      </c>
      <c r="L3916" s="4">
        <v>101</v>
      </c>
      <c r="M3916">
        <v>18</v>
      </c>
      <c r="N3916" s="3">
        <v>0.27810000000000001</v>
      </c>
      <c r="O3916" s="3">
        <v>0.2266</v>
      </c>
      <c r="P3916" s="4">
        <f>$L3916*IF($J3916="",$I3916,VLOOKUP($J3916,margin_ranges!$E$5:$F$10,2,FALSE))</f>
        <v>30.299999999999997</v>
      </c>
      <c r="Q3916">
        <f>SUMIF($C$2:$C$4819,$C3916,$P$2:$P8733)/SUMIF($C$2:$C$4819,$C3916,$L$2:$L$4819)</f>
        <v>0.29999999999999993</v>
      </c>
    </row>
    <row r="3917" spans="1:17" hidden="1" x14ac:dyDescent="0.3">
      <c r="A3917" t="s">
        <v>11502</v>
      </c>
      <c r="B3917" t="s">
        <v>8107</v>
      </c>
      <c r="C3917" t="s">
        <v>8108</v>
      </c>
      <c r="D3917" t="s">
        <v>8113</v>
      </c>
      <c r="E3917" t="s">
        <v>8114</v>
      </c>
      <c r="F3917" t="s">
        <v>11511</v>
      </c>
      <c r="G3917" s="2">
        <v>25.3672</v>
      </c>
      <c r="H3917" t="s">
        <v>11512</v>
      </c>
      <c r="I3917">
        <v>0.3</v>
      </c>
      <c r="K3917" s="3">
        <f t="shared" si="62"/>
        <v>0.29999999999999993</v>
      </c>
      <c r="L3917" s="4">
        <v>28</v>
      </c>
      <c r="M3917">
        <v>5</v>
      </c>
      <c r="N3917" s="3">
        <v>0.27360000000000001</v>
      </c>
      <c r="O3917" s="3">
        <v>0.2266</v>
      </c>
      <c r="P3917" s="4">
        <f>$L3917*IF($J3917="",$I3917,VLOOKUP($J3917,margin_ranges!$E$5:$F$10,2,FALSE))</f>
        <v>8.4</v>
      </c>
      <c r="Q3917">
        <f>SUMIF($C$2:$C$4819,$C3917,$P$2:$P8734)/SUMIF($C$2:$C$4819,$C3917,$L$2:$L$4819)</f>
        <v>0.29999999999999993</v>
      </c>
    </row>
    <row r="3918" spans="1:17" hidden="1" x14ac:dyDescent="0.3">
      <c r="A3918" t="s">
        <v>11502</v>
      </c>
      <c r="B3918" t="s">
        <v>8107</v>
      </c>
      <c r="C3918" t="s">
        <v>8108</v>
      </c>
      <c r="D3918" t="s">
        <v>8115</v>
      </c>
      <c r="E3918" t="s">
        <v>8116</v>
      </c>
      <c r="F3918" t="s">
        <v>11511</v>
      </c>
      <c r="G3918" s="2">
        <v>25.3672</v>
      </c>
      <c r="H3918" t="s">
        <v>11515</v>
      </c>
      <c r="I3918">
        <v>0.3</v>
      </c>
      <c r="K3918" s="3">
        <f t="shared" si="62"/>
        <v>0.29999999999999993</v>
      </c>
      <c r="L3918" s="4">
        <v>135</v>
      </c>
      <c r="M3918">
        <v>24</v>
      </c>
      <c r="N3918" s="3">
        <v>0.28889999999999999</v>
      </c>
      <c r="O3918" s="3">
        <v>0.2266</v>
      </c>
      <c r="P3918" s="4">
        <f>$L3918*IF($J3918="",$I3918,VLOOKUP($J3918,margin_ranges!$E$5:$F$10,2,FALSE))</f>
        <v>40.5</v>
      </c>
      <c r="Q3918">
        <f>SUMIF($C$2:$C$4819,$C3918,$P$2:$P8735)/SUMIF($C$2:$C$4819,$C3918,$L$2:$L$4819)</f>
        <v>0.29999999999999993</v>
      </c>
    </row>
    <row r="3919" spans="1:17" hidden="1" x14ac:dyDescent="0.3">
      <c r="A3919" t="s">
        <v>11502</v>
      </c>
      <c r="B3919" t="s">
        <v>8107</v>
      </c>
      <c r="C3919" t="s">
        <v>8108</v>
      </c>
      <c r="D3919" t="s">
        <v>8117</v>
      </c>
      <c r="E3919" t="s">
        <v>8118</v>
      </c>
      <c r="F3919" t="s">
        <v>11511</v>
      </c>
      <c r="G3919" s="2">
        <v>25.3672</v>
      </c>
      <c r="H3919" t="s">
        <v>11515</v>
      </c>
      <c r="I3919">
        <v>0.3</v>
      </c>
      <c r="K3919" s="3">
        <f t="shared" si="62"/>
        <v>0.29999999999999993</v>
      </c>
      <c r="L3919" s="4">
        <v>166</v>
      </c>
      <c r="M3919">
        <v>29</v>
      </c>
      <c r="N3919" s="3">
        <v>0.31490000000000001</v>
      </c>
      <c r="O3919" s="3">
        <v>0.2266</v>
      </c>
      <c r="P3919" s="4">
        <f>$L3919*IF($J3919="",$I3919,VLOOKUP($J3919,margin_ranges!$E$5:$F$10,2,FALSE))</f>
        <v>49.8</v>
      </c>
      <c r="Q3919">
        <f>SUMIF($C$2:$C$4819,$C3919,$P$2:$P8736)/SUMIF($C$2:$C$4819,$C3919,$L$2:$L$4819)</f>
        <v>0.29999999999999993</v>
      </c>
    </row>
    <row r="3920" spans="1:17" hidden="1" x14ac:dyDescent="0.3">
      <c r="A3920" t="s">
        <v>11502</v>
      </c>
      <c r="B3920" t="s">
        <v>8107</v>
      </c>
      <c r="C3920" t="s">
        <v>8108</v>
      </c>
      <c r="D3920" t="s">
        <v>8119</v>
      </c>
      <c r="E3920" t="s">
        <v>8120</v>
      </c>
      <c r="F3920" t="s">
        <v>11511</v>
      </c>
      <c r="G3920" s="2">
        <v>25.3672</v>
      </c>
      <c r="H3920" t="s">
        <v>11515</v>
      </c>
      <c r="I3920">
        <v>0.3</v>
      </c>
      <c r="K3920" s="3">
        <f t="shared" si="62"/>
        <v>0.29999999999999993</v>
      </c>
      <c r="L3920" s="4">
        <v>32</v>
      </c>
      <c r="M3920">
        <v>6</v>
      </c>
      <c r="N3920" s="3">
        <v>0.17979999999999999</v>
      </c>
      <c r="O3920" s="3">
        <v>0.2266</v>
      </c>
      <c r="P3920" s="4">
        <f>$L3920*IF($J3920="",$I3920,VLOOKUP($J3920,margin_ranges!$E$5:$F$10,2,FALSE))</f>
        <v>9.6</v>
      </c>
      <c r="Q3920">
        <f>SUMIF($C$2:$C$4819,$C3920,$P$2:$P8737)/SUMIF($C$2:$C$4819,$C3920,$L$2:$L$4819)</f>
        <v>0.29999999999999993</v>
      </c>
    </row>
    <row r="3921" spans="1:17" hidden="1" x14ac:dyDescent="0.3">
      <c r="A3921" t="s">
        <v>11502</v>
      </c>
      <c r="B3921" t="s">
        <v>8107</v>
      </c>
      <c r="C3921" t="s">
        <v>8108</v>
      </c>
      <c r="D3921" t="s">
        <v>8121</v>
      </c>
      <c r="E3921" t="s">
        <v>8122</v>
      </c>
      <c r="F3921" t="s">
        <v>11511</v>
      </c>
      <c r="G3921" s="2">
        <v>25.3672</v>
      </c>
      <c r="H3921" t="s">
        <v>11512</v>
      </c>
      <c r="I3921">
        <v>0.3</v>
      </c>
      <c r="K3921" s="3">
        <f t="shared" si="62"/>
        <v>0.29999999999999993</v>
      </c>
      <c r="L3921" s="4">
        <v>7</v>
      </c>
      <c r="M3921">
        <v>1</v>
      </c>
      <c r="N3921" s="3">
        <v>0.1396</v>
      </c>
      <c r="O3921" s="3">
        <v>0.2266</v>
      </c>
      <c r="P3921" s="4">
        <f>$L3921*IF($J3921="",$I3921,VLOOKUP($J3921,margin_ranges!$E$5:$F$10,2,FALSE))</f>
        <v>2.1</v>
      </c>
      <c r="Q3921">
        <f>SUMIF($C$2:$C$4819,$C3921,$P$2:$P8738)/SUMIF($C$2:$C$4819,$C3921,$L$2:$L$4819)</f>
        <v>0.29999999999999993</v>
      </c>
    </row>
    <row r="3922" spans="1:17" hidden="1" x14ac:dyDescent="0.3">
      <c r="A3922" t="s">
        <v>11502</v>
      </c>
      <c r="B3922" t="s">
        <v>8107</v>
      </c>
      <c r="C3922" t="s">
        <v>8108</v>
      </c>
      <c r="D3922" s="1" t="s">
        <v>8123</v>
      </c>
      <c r="E3922" t="s">
        <v>8124</v>
      </c>
      <c r="F3922" t="s">
        <v>11511</v>
      </c>
      <c r="G3922" s="2">
        <v>25.3672</v>
      </c>
      <c r="H3922" t="s">
        <v>11515</v>
      </c>
      <c r="I3922">
        <v>0.3</v>
      </c>
      <c r="K3922" s="3">
        <f t="shared" si="62"/>
        <v>0.29999999999999993</v>
      </c>
      <c r="L3922" s="4">
        <v>50</v>
      </c>
      <c r="M3922">
        <v>9</v>
      </c>
      <c r="N3922" s="3">
        <v>0.24429999999999999</v>
      </c>
      <c r="O3922" s="3">
        <v>0.2266</v>
      </c>
      <c r="P3922" s="4">
        <f>$L3922*IF($J3922="",$I3922,VLOOKUP($J3922,margin_ranges!$E$5:$F$10,2,FALSE))</f>
        <v>15</v>
      </c>
      <c r="Q3922">
        <f>SUMIF($C$2:$C$4819,$C3922,$P$2:$P8739)/SUMIF($C$2:$C$4819,$C3922,$L$2:$L$4819)</f>
        <v>0.29999999999999993</v>
      </c>
    </row>
    <row r="3923" spans="1:17" hidden="1" x14ac:dyDescent="0.3">
      <c r="A3923" t="s">
        <v>11502</v>
      </c>
      <c r="B3923" t="s">
        <v>8107</v>
      </c>
      <c r="C3923" t="s">
        <v>8108</v>
      </c>
      <c r="D3923" t="s">
        <v>8125</v>
      </c>
      <c r="E3923" t="s">
        <v>8126</v>
      </c>
      <c r="F3923" t="s">
        <v>11511</v>
      </c>
      <c r="G3923" s="2">
        <v>25.3672</v>
      </c>
      <c r="H3923" t="s">
        <v>11515</v>
      </c>
      <c r="I3923">
        <v>0.3</v>
      </c>
      <c r="K3923" s="3">
        <f t="shared" si="62"/>
        <v>0.29999999999999993</v>
      </c>
      <c r="L3923" s="4">
        <v>17</v>
      </c>
      <c r="M3923">
        <v>3</v>
      </c>
      <c r="N3923" s="3">
        <v>0.1502</v>
      </c>
      <c r="O3923" s="3">
        <v>0.2266</v>
      </c>
      <c r="P3923" s="4">
        <f>$L3923*IF($J3923="",$I3923,VLOOKUP($J3923,margin_ranges!$E$5:$F$10,2,FALSE))</f>
        <v>5.0999999999999996</v>
      </c>
      <c r="Q3923">
        <f>SUMIF($C$2:$C$4819,$C3923,$P$2:$P8740)/SUMIF($C$2:$C$4819,$C3923,$L$2:$L$4819)</f>
        <v>0.29999999999999993</v>
      </c>
    </row>
    <row r="3924" spans="1:17" hidden="1" x14ac:dyDescent="0.3">
      <c r="A3924" t="s">
        <v>11502</v>
      </c>
      <c r="B3924" t="s">
        <v>8107</v>
      </c>
      <c r="C3924" t="s">
        <v>8108</v>
      </c>
      <c r="D3924" t="s">
        <v>8127</v>
      </c>
      <c r="E3924" t="s">
        <v>8128</v>
      </c>
      <c r="F3924" t="s">
        <v>11511</v>
      </c>
      <c r="G3924" s="2">
        <v>25.3672</v>
      </c>
      <c r="H3924" t="s">
        <v>11512</v>
      </c>
      <c r="I3924">
        <v>0.3</v>
      </c>
      <c r="K3924" s="3">
        <f t="shared" si="62"/>
        <v>0.29999999999999993</v>
      </c>
      <c r="L3924" s="4">
        <v>10</v>
      </c>
      <c r="M3924">
        <v>2</v>
      </c>
      <c r="N3924" s="3">
        <v>0.1283</v>
      </c>
      <c r="O3924" s="3">
        <v>0.2266</v>
      </c>
      <c r="P3924" s="4">
        <f>$L3924*IF($J3924="",$I3924,VLOOKUP($J3924,margin_ranges!$E$5:$F$10,2,FALSE))</f>
        <v>3</v>
      </c>
      <c r="Q3924">
        <f>SUMIF($C$2:$C$4819,$C3924,$P$2:$P8741)/SUMIF($C$2:$C$4819,$C3924,$L$2:$L$4819)</f>
        <v>0.29999999999999993</v>
      </c>
    </row>
    <row r="3925" spans="1:17" hidden="1" x14ac:dyDescent="0.3">
      <c r="A3925" t="s">
        <v>11502</v>
      </c>
      <c r="B3925" t="s">
        <v>7561</v>
      </c>
      <c r="C3925" t="s">
        <v>7901</v>
      </c>
      <c r="D3925" t="s">
        <v>7902</v>
      </c>
      <c r="E3925" t="s">
        <v>7903</v>
      </c>
      <c r="F3925" t="s">
        <v>11511</v>
      </c>
      <c r="G3925" s="2">
        <v>29</v>
      </c>
      <c r="H3925" t="s">
        <v>11512</v>
      </c>
      <c r="I3925">
        <v>0.3</v>
      </c>
      <c r="K3925" s="3">
        <f t="shared" si="62"/>
        <v>0.3</v>
      </c>
      <c r="L3925" s="4">
        <v>779</v>
      </c>
      <c r="M3925">
        <v>100</v>
      </c>
      <c r="N3925" s="3">
        <v>0.53900000000000003</v>
      </c>
      <c r="O3925" s="3">
        <v>0.53900000000000003</v>
      </c>
      <c r="P3925" s="4">
        <f>$L3925*IF($J3925="",$I3925,VLOOKUP($J3925,margin_ranges!$E$5:$F$10,2,FALSE))</f>
        <v>233.7</v>
      </c>
      <c r="Q3925">
        <f>SUMIF($C$2:$C$4819,$C3925,$P$2:$P8742)/SUMIF($C$2:$C$4819,$C3925,$L$2:$L$4819)</f>
        <v>0.3</v>
      </c>
    </row>
    <row r="3926" spans="1:17" hidden="1" x14ac:dyDescent="0.3">
      <c r="A3926" t="s">
        <v>11502</v>
      </c>
      <c r="B3926" t="s">
        <v>9069</v>
      </c>
      <c r="C3926" t="s">
        <v>9315</v>
      </c>
      <c r="D3926" s="1" t="s">
        <v>9316</v>
      </c>
      <c r="E3926" t="s">
        <v>9317</v>
      </c>
      <c r="F3926" t="s">
        <v>11511</v>
      </c>
      <c r="G3926" s="2">
        <v>29.548300000000001</v>
      </c>
      <c r="H3926" t="s">
        <v>11512</v>
      </c>
      <c r="I3926">
        <v>0.3</v>
      </c>
      <c r="K3926" s="3">
        <f t="shared" si="62"/>
        <v>0.3</v>
      </c>
      <c r="L3926" s="4">
        <v>88</v>
      </c>
      <c r="M3926">
        <v>73</v>
      </c>
      <c r="N3926" s="3">
        <v>0.1356</v>
      </c>
      <c r="O3926" s="3">
        <v>0.12790000000000001</v>
      </c>
      <c r="P3926" s="4">
        <f>$L3926*IF($J3926="",$I3926,VLOOKUP($J3926,margin_ranges!$E$5:$F$10,2,FALSE))</f>
        <v>26.4</v>
      </c>
      <c r="Q3926">
        <f>SUMIF($C$2:$C$4819,$C3926,$P$2:$P8743)/SUMIF($C$2:$C$4819,$C3926,$L$2:$L$4819)</f>
        <v>0.3</v>
      </c>
    </row>
    <row r="3927" spans="1:17" hidden="1" x14ac:dyDescent="0.3">
      <c r="A3927" t="s">
        <v>11502</v>
      </c>
      <c r="B3927" t="s">
        <v>9069</v>
      </c>
      <c r="C3927" t="s">
        <v>9315</v>
      </c>
      <c r="D3927" t="s">
        <v>9318</v>
      </c>
      <c r="E3927" t="s">
        <v>9319</v>
      </c>
      <c r="F3927" t="s">
        <v>11511</v>
      </c>
      <c r="G3927" s="2">
        <v>29.548300000000001</v>
      </c>
      <c r="H3927" t="s">
        <v>11512</v>
      </c>
      <c r="I3927">
        <v>0.3</v>
      </c>
      <c r="K3927" s="3">
        <f t="shared" si="62"/>
        <v>0.3</v>
      </c>
      <c r="L3927" s="4">
        <v>22</v>
      </c>
      <c r="M3927">
        <v>18</v>
      </c>
      <c r="N3927" s="3">
        <v>0.123</v>
      </c>
      <c r="O3927" s="3">
        <v>0.12790000000000001</v>
      </c>
      <c r="P3927" s="4">
        <f>$L3927*IF($J3927="",$I3927,VLOOKUP($J3927,margin_ranges!$E$5:$F$10,2,FALSE))</f>
        <v>6.6</v>
      </c>
      <c r="Q3927">
        <f>SUMIF($C$2:$C$4819,$C3927,$P$2:$P8744)/SUMIF($C$2:$C$4819,$C3927,$L$2:$L$4819)</f>
        <v>0.3</v>
      </c>
    </row>
    <row r="3928" spans="1:17" hidden="1" x14ac:dyDescent="0.3">
      <c r="A3928" t="s">
        <v>11502</v>
      </c>
      <c r="B3928" t="s">
        <v>9069</v>
      </c>
      <c r="C3928" t="s">
        <v>9315</v>
      </c>
      <c r="D3928" t="s">
        <v>9320</v>
      </c>
      <c r="E3928" t="s">
        <v>9321</v>
      </c>
      <c r="F3928" t="s">
        <v>11511</v>
      </c>
      <c r="G3928" s="2">
        <v>29.548300000000001</v>
      </c>
      <c r="H3928" t="s">
        <v>11512</v>
      </c>
      <c r="I3928">
        <v>0.3</v>
      </c>
      <c r="K3928" s="3">
        <f t="shared" si="62"/>
        <v>0.3</v>
      </c>
      <c r="L3928" s="4">
        <v>11</v>
      </c>
      <c r="M3928">
        <v>9</v>
      </c>
      <c r="N3928" s="3">
        <v>9.3299999999999994E-2</v>
      </c>
      <c r="O3928" s="3">
        <v>0.12790000000000001</v>
      </c>
      <c r="P3928" s="4">
        <f>$L3928*IF($J3928="",$I3928,VLOOKUP($J3928,margin_ranges!$E$5:$F$10,2,FALSE))</f>
        <v>3.3</v>
      </c>
      <c r="Q3928">
        <f>SUMIF($C$2:$C$4819,$C3928,$P$2:$P8745)/SUMIF($C$2:$C$4819,$C3928,$L$2:$L$4819)</f>
        <v>0.3</v>
      </c>
    </row>
    <row r="3929" spans="1:17" hidden="1" x14ac:dyDescent="0.3">
      <c r="A3929" t="s">
        <v>11502</v>
      </c>
      <c r="B3929" t="s">
        <v>1360</v>
      </c>
      <c r="C3929" t="s">
        <v>2234</v>
      </c>
      <c r="D3929" t="s">
        <v>2235</v>
      </c>
      <c r="E3929" t="s">
        <v>2236</v>
      </c>
      <c r="F3929" t="s">
        <v>11511</v>
      </c>
      <c r="G3929" s="2">
        <v>28.995999999999999</v>
      </c>
      <c r="H3929" t="s">
        <v>11515</v>
      </c>
      <c r="I3929">
        <v>0.3</v>
      </c>
      <c r="K3929" s="3">
        <f t="shared" si="62"/>
        <v>0.30000000000000004</v>
      </c>
      <c r="L3929" s="4">
        <v>198</v>
      </c>
      <c r="M3929">
        <v>63</v>
      </c>
      <c r="N3929" s="3">
        <v>0.39100000000000001</v>
      </c>
      <c r="O3929" s="3">
        <v>0.37680000000000002</v>
      </c>
      <c r="P3929" s="4">
        <f>$L3929*IF($J3929="",$I3929,VLOOKUP($J3929,margin_ranges!$E$5:$F$10,2,FALSE))</f>
        <v>59.4</v>
      </c>
      <c r="Q3929">
        <f>SUMIF($C$2:$C$4819,$C3929,$P$2:$P8746)/SUMIF($C$2:$C$4819,$C3929,$L$2:$L$4819)</f>
        <v>0.30000000000000004</v>
      </c>
    </row>
    <row r="3930" spans="1:17" hidden="1" x14ac:dyDescent="0.3">
      <c r="A3930" t="s">
        <v>11502</v>
      </c>
      <c r="B3930" t="s">
        <v>1360</v>
      </c>
      <c r="C3930" t="s">
        <v>2234</v>
      </c>
      <c r="D3930" t="s">
        <v>2237</v>
      </c>
      <c r="E3930" t="s">
        <v>2238</v>
      </c>
      <c r="F3930" t="s">
        <v>11511</v>
      </c>
      <c r="G3930" s="2">
        <v>28.995999999999999</v>
      </c>
      <c r="H3930" t="s">
        <v>11515</v>
      </c>
      <c r="I3930">
        <v>0.3</v>
      </c>
      <c r="K3930" s="3">
        <f t="shared" si="62"/>
        <v>0.30000000000000004</v>
      </c>
      <c r="L3930" s="4">
        <v>115</v>
      </c>
      <c r="M3930">
        <v>37</v>
      </c>
      <c r="N3930" s="3">
        <v>0.3543</v>
      </c>
      <c r="O3930" s="3">
        <v>0.37680000000000002</v>
      </c>
      <c r="P3930" s="4">
        <f>$L3930*IF($J3930="",$I3930,VLOOKUP($J3930,margin_ranges!$E$5:$F$10,2,FALSE))</f>
        <v>34.5</v>
      </c>
      <c r="Q3930">
        <f>SUMIF($C$2:$C$4819,$C3930,$P$2:$P8747)/SUMIF($C$2:$C$4819,$C3930,$L$2:$L$4819)</f>
        <v>0.30000000000000004</v>
      </c>
    </row>
    <row r="3931" spans="1:17" hidden="1" x14ac:dyDescent="0.3">
      <c r="A3931" t="s">
        <v>11502</v>
      </c>
      <c r="B3931" t="s">
        <v>1360</v>
      </c>
      <c r="C3931" t="s">
        <v>2239</v>
      </c>
      <c r="D3931" t="s">
        <v>2240</v>
      </c>
      <c r="E3931" t="s">
        <v>2241</v>
      </c>
      <c r="F3931" t="s">
        <v>11511</v>
      </c>
      <c r="G3931" s="2">
        <v>25.833300000000001</v>
      </c>
      <c r="H3931" t="s">
        <v>11515</v>
      </c>
      <c r="I3931">
        <v>0.3</v>
      </c>
      <c r="K3931" s="3">
        <f t="shared" si="62"/>
        <v>0.3</v>
      </c>
      <c r="L3931" s="4">
        <v>40</v>
      </c>
      <c r="M3931">
        <v>39</v>
      </c>
      <c r="N3931" s="3">
        <v>0.31009999999999999</v>
      </c>
      <c r="O3931" s="3">
        <v>0.29899999999999999</v>
      </c>
      <c r="P3931" s="4">
        <f>$L3931*IF($J3931="",$I3931,VLOOKUP($J3931,margin_ranges!$E$5:$F$10,2,FALSE))</f>
        <v>12</v>
      </c>
      <c r="Q3931">
        <f>SUMIF($C$2:$C$4819,$C3931,$P$2:$P8748)/SUMIF($C$2:$C$4819,$C3931,$L$2:$L$4819)</f>
        <v>0.3</v>
      </c>
    </row>
    <row r="3932" spans="1:17" hidden="1" x14ac:dyDescent="0.3">
      <c r="A3932" t="s">
        <v>11502</v>
      </c>
      <c r="B3932" t="s">
        <v>1360</v>
      </c>
      <c r="C3932" t="s">
        <v>2239</v>
      </c>
      <c r="D3932" t="s">
        <v>2242</v>
      </c>
      <c r="E3932" t="s">
        <v>2243</v>
      </c>
      <c r="F3932" t="s">
        <v>11511</v>
      </c>
      <c r="G3932" s="2">
        <v>25.833300000000001</v>
      </c>
      <c r="H3932" t="s">
        <v>11515</v>
      </c>
      <c r="I3932">
        <v>0.3</v>
      </c>
      <c r="K3932" s="3">
        <f t="shared" si="62"/>
        <v>0.3</v>
      </c>
      <c r="L3932" s="4">
        <v>17</v>
      </c>
      <c r="M3932">
        <v>16</v>
      </c>
      <c r="N3932" s="3">
        <v>0.30980000000000002</v>
      </c>
      <c r="O3932" s="3">
        <v>0.29899999999999999</v>
      </c>
      <c r="P3932" s="4">
        <f>$L3932*IF($J3932="",$I3932,VLOOKUP($J3932,margin_ranges!$E$5:$F$10,2,FALSE))</f>
        <v>5.0999999999999996</v>
      </c>
      <c r="Q3932">
        <f>SUMIF($C$2:$C$4819,$C3932,$P$2:$P8749)/SUMIF($C$2:$C$4819,$C3932,$L$2:$L$4819)</f>
        <v>0.3</v>
      </c>
    </row>
    <row r="3933" spans="1:17" hidden="1" x14ac:dyDescent="0.3">
      <c r="A3933" t="s">
        <v>11502</v>
      </c>
      <c r="B3933" t="s">
        <v>1360</v>
      </c>
      <c r="C3933" t="s">
        <v>2239</v>
      </c>
      <c r="D3933" t="s">
        <v>2244</v>
      </c>
      <c r="E3933" t="s">
        <v>2245</v>
      </c>
      <c r="F3933" t="s">
        <v>11511</v>
      </c>
      <c r="G3933" s="2">
        <v>25.833300000000001</v>
      </c>
      <c r="H3933" t="s">
        <v>11515</v>
      </c>
      <c r="I3933">
        <v>0.3</v>
      </c>
      <c r="K3933" s="3">
        <f t="shared" si="62"/>
        <v>0.3</v>
      </c>
      <c r="L3933" s="4">
        <v>35</v>
      </c>
      <c r="M3933">
        <v>34</v>
      </c>
      <c r="N3933" s="3">
        <v>0.29239999999999999</v>
      </c>
      <c r="O3933" s="3">
        <v>0.29899999999999999</v>
      </c>
      <c r="P3933" s="4">
        <f>$L3933*IF($J3933="",$I3933,VLOOKUP($J3933,margin_ranges!$E$5:$F$10,2,FALSE))</f>
        <v>10.5</v>
      </c>
      <c r="Q3933">
        <f>SUMIF($C$2:$C$4819,$C3933,$P$2:$P8750)/SUMIF($C$2:$C$4819,$C3933,$L$2:$L$4819)</f>
        <v>0.3</v>
      </c>
    </row>
    <row r="3934" spans="1:17" hidden="1" x14ac:dyDescent="0.3">
      <c r="A3934" t="s">
        <v>11502</v>
      </c>
      <c r="B3934" t="s">
        <v>7413</v>
      </c>
      <c r="C3934" t="s">
        <v>7440</v>
      </c>
      <c r="D3934" t="s">
        <v>7441</v>
      </c>
      <c r="E3934" t="s">
        <v>7442</v>
      </c>
      <c r="F3934" t="s">
        <v>11513</v>
      </c>
      <c r="G3934" s="2">
        <v>10</v>
      </c>
      <c r="H3934" t="s">
        <v>11517</v>
      </c>
      <c r="I3934">
        <v>0.2</v>
      </c>
      <c r="K3934" s="3">
        <f t="shared" si="62"/>
        <v>0.2</v>
      </c>
      <c r="L3934" s="4">
        <v>473</v>
      </c>
      <c r="M3934">
        <v>48</v>
      </c>
      <c r="N3934" s="3">
        <v>0.37769999999999998</v>
      </c>
      <c r="O3934" s="3">
        <v>0.26719999999999999</v>
      </c>
      <c r="P3934" s="4">
        <f>$L3934*IF($J3934="",$I3934,VLOOKUP($J3934,margin_ranges!$E$5:$F$10,2,FALSE))</f>
        <v>94.600000000000009</v>
      </c>
      <c r="Q3934">
        <f>SUMIF($C$2:$C$4819,$C3934,$P$2:$P8751)/SUMIF($C$2:$C$4819,$C3934,$L$2:$L$4819)</f>
        <v>0.2</v>
      </c>
    </row>
    <row r="3935" spans="1:17" hidden="1" x14ac:dyDescent="0.3">
      <c r="A3935" t="s">
        <v>11502</v>
      </c>
      <c r="B3935" t="s">
        <v>7413</v>
      </c>
      <c r="C3935" t="s">
        <v>7440</v>
      </c>
      <c r="D3935" t="s">
        <v>7443</v>
      </c>
      <c r="E3935" t="s">
        <v>7444</v>
      </c>
      <c r="F3935" t="s">
        <v>11513</v>
      </c>
      <c r="G3935" s="2">
        <v>10</v>
      </c>
      <c r="H3935" t="s">
        <v>11517</v>
      </c>
      <c r="I3935">
        <v>0.2</v>
      </c>
      <c r="K3935" s="3">
        <f t="shared" si="62"/>
        <v>0.2</v>
      </c>
      <c r="L3935" s="4">
        <v>143</v>
      </c>
      <c r="M3935">
        <v>15</v>
      </c>
      <c r="N3935" s="3">
        <v>0.1799</v>
      </c>
      <c r="O3935" s="3">
        <v>0.26719999999999999</v>
      </c>
      <c r="P3935" s="4">
        <f>$L3935*IF($J3935="",$I3935,VLOOKUP($J3935,margin_ranges!$E$5:$F$10,2,FALSE))</f>
        <v>28.6</v>
      </c>
      <c r="Q3935">
        <f>SUMIF($C$2:$C$4819,$C3935,$P$2:$P8752)/SUMIF($C$2:$C$4819,$C3935,$L$2:$L$4819)</f>
        <v>0.2</v>
      </c>
    </row>
    <row r="3936" spans="1:17" hidden="1" x14ac:dyDescent="0.3">
      <c r="A3936" t="s">
        <v>11502</v>
      </c>
      <c r="B3936" t="s">
        <v>7413</v>
      </c>
      <c r="C3936" t="s">
        <v>7440</v>
      </c>
      <c r="D3936" t="s">
        <v>7445</v>
      </c>
      <c r="E3936" t="s">
        <v>7446</v>
      </c>
      <c r="F3936" t="s">
        <v>11511</v>
      </c>
      <c r="G3936" s="2">
        <v>10</v>
      </c>
      <c r="H3936" t="s">
        <v>11517</v>
      </c>
      <c r="I3936">
        <v>0.2</v>
      </c>
      <c r="K3936" s="3">
        <f t="shared" si="62"/>
        <v>0.2</v>
      </c>
      <c r="L3936" s="4">
        <v>77</v>
      </c>
      <c r="M3936">
        <v>8</v>
      </c>
      <c r="N3936" s="3">
        <v>0.15989999999999999</v>
      </c>
      <c r="O3936" s="3">
        <v>0.26719999999999999</v>
      </c>
      <c r="P3936" s="4">
        <f>$L3936*IF($J3936="",$I3936,VLOOKUP($J3936,margin_ranges!$E$5:$F$10,2,FALSE))</f>
        <v>15.4</v>
      </c>
      <c r="Q3936">
        <f>SUMIF($C$2:$C$4819,$C3936,$P$2:$P8753)/SUMIF($C$2:$C$4819,$C3936,$L$2:$L$4819)</f>
        <v>0.2</v>
      </c>
    </row>
    <row r="3937" spans="1:17" hidden="1" x14ac:dyDescent="0.3">
      <c r="A3937" t="s">
        <v>11502</v>
      </c>
      <c r="B3937" t="s">
        <v>7413</v>
      </c>
      <c r="C3937" t="s">
        <v>7440</v>
      </c>
      <c r="D3937" t="s">
        <v>7447</v>
      </c>
      <c r="E3937" t="s">
        <v>7448</v>
      </c>
      <c r="F3937" t="s">
        <v>11511</v>
      </c>
      <c r="G3937" s="2">
        <v>10</v>
      </c>
      <c r="H3937" t="s">
        <v>11517</v>
      </c>
      <c r="I3937">
        <v>0.2</v>
      </c>
      <c r="K3937" s="3">
        <f t="shared" si="62"/>
        <v>0.2</v>
      </c>
      <c r="L3937" s="4">
        <v>291</v>
      </c>
      <c r="M3937">
        <v>30</v>
      </c>
      <c r="N3937" s="3">
        <v>0.26889999999999997</v>
      </c>
      <c r="O3937" s="3">
        <v>0.26719999999999999</v>
      </c>
      <c r="P3937" s="4">
        <f>$L3937*IF($J3937="",$I3937,VLOOKUP($J3937,margin_ranges!$E$5:$F$10,2,FALSE))</f>
        <v>58.2</v>
      </c>
      <c r="Q3937">
        <f>SUMIF($C$2:$C$4819,$C3937,$P$2:$P8754)/SUMIF($C$2:$C$4819,$C3937,$L$2:$L$4819)</f>
        <v>0.2</v>
      </c>
    </row>
    <row r="3938" spans="1:17" hidden="1" x14ac:dyDescent="0.3">
      <c r="A3938" t="s">
        <v>11502</v>
      </c>
      <c r="B3938" t="s">
        <v>4581</v>
      </c>
      <c r="C3938" t="s">
        <v>4728</v>
      </c>
      <c r="D3938" t="s">
        <v>4729</v>
      </c>
      <c r="E3938" t="s">
        <v>4730</v>
      </c>
      <c r="F3938" t="s">
        <v>11513</v>
      </c>
      <c r="G3938" s="2">
        <v>30</v>
      </c>
      <c r="H3938" t="s">
        <v>11515</v>
      </c>
      <c r="I3938">
        <v>0.3</v>
      </c>
      <c r="K3938" s="3">
        <f t="shared" si="62"/>
        <v>0.3</v>
      </c>
      <c r="L3938" s="4">
        <v>796</v>
      </c>
      <c r="M3938">
        <v>100</v>
      </c>
      <c r="N3938" s="3">
        <v>0.4108</v>
      </c>
      <c r="O3938" s="3">
        <v>0.4108</v>
      </c>
      <c r="P3938" s="4">
        <f>$L3938*IF($J3938="",$I3938,VLOOKUP($J3938,margin_ranges!$E$5:$F$10,2,FALSE))</f>
        <v>238.79999999999998</v>
      </c>
      <c r="Q3938">
        <f>SUMIF($C$2:$C$4819,$C3938,$P$2:$P8755)/SUMIF($C$2:$C$4819,$C3938,$L$2:$L$4819)</f>
        <v>0.3</v>
      </c>
    </row>
    <row r="3939" spans="1:17" hidden="1" x14ac:dyDescent="0.3">
      <c r="A3939" t="s">
        <v>11502</v>
      </c>
      <c r="B3939" t="s">
        <v>7114</v>
      </c>
      <c r="C3939" t="s">
        <v>7132</v>
      </c>
      <c r="D3939" s="1" t="s">
        <v>7133</v>
      </c>
      <c r="E3939" t="s">
        <v>7134</v>
      </c>
      <c r="F3939" t="s">
        <v>11511</v>
      </c>
      <c r="G3939" s="2">
        <v>31.157399999999999</v>
      </c>
      <c r="H3939" t="s">
        <v>11512</v>
      </c>
      <c r="I3939">
        <v>0.3</v>
      </c>
      <c r="K3939" s="3">
        <f t="shared" si="62"/>
        <v>0.3</v>
      </c>
      <c r="L3939" s="4">
        <v>196</v>
      </c>
      <c r="M3939">
        <v>9</v>
      </c>
      <c r="N3939" s="3">
        <v>0.31330000000000002</v>
      </c>
      <c r="O3939" s="3">
        <v>0.25419999999999998</v>
      </c>
      <c r="P3939" s="4">
        <f>$L3939*IF($J3939="",$I3939,VLOOKUP($J3939,margin_ranges!$E$5:$F$10,2,FALSE))</f>
        <v>58.8</v>
      </c>
      <c r="Q3939">
        <f>SUMIF($C$2:$C$4819,$C3939,$P$2:$P8756)/SUMIF($C$2:$C$4819,$C3939,$L$2:$L$4819)</f>
        <v>0.3</v>
      </c>
    </row>
    <row r="3940" spans="1:17" hidden="1" x14ac:dyDescent="0.3">
      <c r="A3940" t="s">
        <v>11502</v>
      </c>
      <c r="B3940" t="s">
        <v>7114</v>
      </c>
      <c r="C3940" t="s">
        <v>7132</v>
      </c>
      <c r="D3940" t="s">
        <v>7135</v>
      </c>
      <c r="E3940" t="s">
        <v>7136</v>
      </c>
      <c r="F3940" t="s">
        <v>11513</v>
      </c>
      <c r="G3940" s="2">
        <v>31.157399999999999</v>
      </c>
      <c r="H3940" t="s">
        <v>11512</v>
      </c>
      <c r="I3940">
        <v>0.3</v>
      </c>
      <c r="K3940" s="3">
        <f t="shared" si="62"/>
        <v>0.3</v>
      </c>
      <c r="L3940" s="4">
        <v>194</v>
      </c>
      <c r="M3940">
        <v>9</v>
      </c>
      <c r="N3940" s="3">
        <v>0.1056</v>
      </c>
      <c r="O3940" s="3">
        <v>0.25419999999999998</v>
      </c>
      <c r="P3940" s="4">
        <f>$L3940*IF($J3940="",$I3940,VLOOKUP($J3940,margin_ranges!$E$5:$F$10,2,FALSE))</f>
        <v>58.199999999999996</v>
      </c>
      <c r="Q3940">
        <f>SUMIF($C$2:$C$4819,$C3940,$P$2:$P8757)/SUMIF($C$2:$C$4819,$C3940,$L$2:$L$4819)</f>
        <v>0.3</v>
      </c>
    </row>
    <row r="3941" spans="1:17" hidden="1" x14ac:dyDescent="0.3">
      <c r="A3941" t="s">
        <v>11502</v>
      </c>
      <c r="B3941" t="s">
        <v>7114</v>
      </c>
      <c r="C3941" t="s">
        <v>7132</v>
      </c>
      <c r="D3941" t="s">
        <v>7137</v>
      </c>
      <c r="E3941" t="s">
        <v>7138</v>
      </c>
      <c r="F3941" t="s">
        <v>11513</v>
      </c>
      <c r="G3941" s="2">
        <v>31.157399999999999</v>
      </c>
      <c r="H3941" t="s">
        <v>11512</v>
      </c>
      <c r="I3941">
        <v>0.3</v>
      </c>
      <c r="K3941" s="3">
        <f t="shared" si="62"/>
        <v>0.3</v>
      </c>
      <c r="L3941" s="4">
        <v>289</v>
      </c>
      <c r="M3941">
        <v>14</v>
      </c>
      <c r="N3941" s="3">
        <v>0.1346</v>
      </c>
      <c r="O3941" s="3">
        <v>0.25419999999999998</v>
      </c>
      <c r="P3941" s="4">
        <f>$L3941*IF($J3941="",$I3941,VLOOKUP($J3941,margin_ranges!$E$5:$F$10,2,FALSE))</f>
        <v>86.7</v>
      </c>
      <c r="Q3941">
        <f>SUMIF($C$2:$C$4819,$C3941,$P$2:$P8758)/SUMIF($C$2:$C$4819,$C3941,$L$2:$L$4819)</f>
        <v>0.3</v>
      </c>
    </row>
    <row r="3942" spans="1:17" hidden="1" x14ac:dyDescent="0.3">
      <c r="A3942" t="s">
        <v>11502</v>
      </c>
      <c r="B3942" t="s">
        <v>7114</v>
      </c>
      <c r="C3942" t="s">
        <v>7132</v>
      </c>
      <c r="D3942" t="s">
        <v>7139</v>
      </c>
      <c r="E3942" t="s">
        <v>7140</v>
      </c>
      <c r="F3942" t="s">
        <v>11513</v>
      </c>
      <c r="G3942" s="2">
        <v>31.157399999999999</v>
      </c>
      <c r="H3942" t="s">
        <v>11512</v>
      </c>
      <c r="I3942">
        <v>0.3</v>
      </c>
      <c r="K3942" s="3">
        <f t="shared" si="62"/>
        <v>0.3</v>
      </c>
      <c r="L3942" s="4">
        <v>108</v>
      </c>
      <c r="M3942">
        <v>5</v>
      </c>
      <c r="N3942" s="3">
        <v>5.6399999999999999E-2</v>
      </c>
      <c r="O3942" s="3">
        <v>0.25419999999999998</v>
      </c>
      <c r="P3942" s="4">
        <f>$L3942*IF($J3942="",$I3942,VLOOKUP($J3942,margin_ranges!$E$5:$F$10,2,FALSE))</f>
        <v>32.4</v>
      </c>
      <c r="Q3942">
        <f>SUMIF($C$2:$C$4819,$C3942,$P$2:$P8759)/SUMIF($C$2:$C$4819,$C3942,$L$2:$L$4819)</f>
        <v>0.3</v>
      </c>
    </row>
    <row r="3943" spans="1:17" hidden="1" x14ac:dyDescent="0.3">
      <c r="A3943" t="s">
        <v>11502</v>
      </c>
      <c r="B3943" t="s">
        <v>7114</v>
      </c>
      <c r="C3943" t="s">
        <v>7132</v>
      </c>
      <c r="D3943" t="s">
        <v>7141</v>
      </c>
      <c r="E3943" t="s">
        <v>7142</v>
      </c>
      <c r="F3943" t="s">
        <v>11513</v>
      </c>
      <c r="G3943" s="2">
        <v>31.157399999999999</v>
      </c>
      <c r="H3943" t="s">
        <v>11512</v>
      </c>
      <c r="I3943">
        <v>0.3</v>
      </c>
      <c r="K3943" s="3">
        <f t="shared" si="62"/>
        <v>0.3</v>
      </c>
      <c r="L3943" s="4">
        <v>438</v>
      </c>
      <c r="M3943">
        <v>21</v>
      </c>
      <c r="N3943" s="3">
        <v>0.33110000000000001</v>
      </c>
      <c r="O3943" s="3">
        <v>0.25419999999999998</v>
      </c>
      <c r="P3943" s="4">
        <f>$L3943*IF($J3943="",$I3943,VLOOKUP($J3943,margin_ranges!$E$5:$F$10,2,FALSE))</f>
        <v>131.4</v>
      </c>
      <c r="Q3943">
        <f>SUMIF($C$2:$C$4819,$C3943,$P$2:$P8760)/SUMIF($C$2:$C$4819,$C3943,$L$2:$L$4819)</f>
        <v>0.3</v>
      </c>
    </row>
    <row r="3944" spans="1:17" hidden="1" x14ac:dyDescent="0.3">
      <c r="A3944" t="s">
        <v>11502</v>
      </c>
      <c r="B3944" t="s">
        <v>7114</v>
      </c>
      <c r="C3944" t="s">
        <v>7132</v>
      </c>
      <c r="D3944" t="s">
        <v>7143</v>
      </c>
      <c r="E3944" t="s">
        <v>7144</v>
      </c>
      <c r="F3944" t="s">
        <v>11513</v>
      </c>
      <c r="G3944" s="2">
        <v>31.157399999999999</v>
      </c>
      <c r="H3944" t="s">
        <v>11512</v>
      </c>
      <c r="I3944">
        <v>0.3</v>
      </c>
      <c r="K3944" s="3">
        <f t="shared" si="62"/>
        <v>0.3</v>
      </c>
      <c r="L3944" s="4">
        <v>218</v>
      </c>
      <c r="M3944">
        <v>10</v>
      </c>
      <c r="N3944" s="3">
        <v>0.4592</v>
      </c>
      <c r="O3944" s="3">
        <v>0.25419999999999998</v>
      </c>
      <c r="P3944" s="4">
        <f>$L3944*IF($J3944="",$I3944,VLOOKUP($J3944,margin_ranges!$E$5:$F$10,2,FALSE))</f>
        <v>65.399999999999991</v>
      </c>
      <c r="Q3944">
        <f>SUMIF($C$2:$C$4819,$C3944,$P$2:$P8761)/SUMIF($C$2:$C$4819,$C3944,$L$2:$L$4819)</f>
        <v>0.3</v>
      </c>
    </row>
    <row r="3945" spans="1:17" hidden="1" x14ac:dyDescent="0.3">
      <c r="A3945" t="s">
        <v>11502</v>
      </c>
      <c r="B3945" t="s">
        <v>7114</v>
      </c>
      <c r="C3945" t="s">
        <v>7132</v>
      </c>
      <c r="D3945" t="s">
        <v>7145</v>
      </c>
      <c r="E3945" t="s">
        <v>7146</v>
      </c>
      <c r="F3945" t="s">
        <v>11513</v>
      </c>
      <c r="G3945" s="2">
        <v>31.157399999999999</v>
      </c>
      <c r="H3945" t="s">
        <v>11512</v>
      </c>
      <c r="I3945">
        <v>0.3</v>
      </c>
      <c r="K3945" s="3">
        <f t="shared" si="62"/>
        <v>0.3</v>
      </c>
      <c r="L3945" s="4">
        <v>334</v>
      </c>
      <c r="M3945">
        <v>16</v>
      </c>
      <c r="N3945" s="3">
        <v>0.50760000000000005</v>
      </c>
      <c r="O3945" s="3">
        <v>0.25419999999999998</v>
      </c>
      <c r="P3945" s="4">
        <f>$L3945*IF($J3945="",$I3945,VLOOKUP($J3945,margin_ranges!$E$5:$F$10,2,FALSE))</f>
        <v>100.2</v>
      </c>
      <c r="Q3945">
        <f>SUMIF($C$2:$C$4819,$C3945,$P$2:$P8762)/SUMIF($C$2:$C$4819,$C3945,$L$2:$L$4819)</f>
        <v>0.3</v>
      </c>
    </row>
    <row r="3946" spans="1:17" hidden="1" x14ac:dyDescent="0.3">
      <c r="A3946" t="s">
        <v>11502</v>
      </c>
      <c r="B3946" t="s">
        <v>7114</v>
      </c>
      <c r="C3946" t="s">
        <v>7132</v>
      </c>
      <c r="D3946" s="1" t="s">
        <v>7147</v>
      </c>
      <c r="E3946" t="s">
        <v>7148</v>
      </c>
      <c r="F3946" t="s">
        <v>11513</v>
      </c>
      <c r="G3946" s="2">
        <v>31.157399999999999</v>
      </c>
      <c r="H3946" t="s">
        <v>11512</v>
      </c>
      <c r="I3946">
        <v>0.3</v>
      </c>
      <c r="K3946" s="3">
        <f t="shared" si="62"/>
        <v>0.3</v>
      </c>
      <c r="L3946" s="4">
        <v>310</v>
      </c>
      <c r="M3946">
        <v>15</v>
      </c>
      <c r="N3946" s="3">
        <v>0.1419</v>
      </c>
      <c r="O3946" s="3">
        <v>0.25419999999999998</v>
      </c>
      <c r="P3946" s="4">
        <f>$L3946*IF($J3946="",$I3946,VLOOKUP($J3946,margin_ranges!$E$5:$F$10,2,FALSE))</f>
        <v>93</v>
      </c>
      <c r="Q3946">
        <f>SUMIF($C$2:$C$4819,$C3946,$P$2:$P8763)/SUMIF($C$2:$C$4819,$C3946,$L$2:$L$4819)</f>
        <v>0.3</v>
      </c>
    </row>
    <row r="3947" spans="1:17" hidden="1" x14ac:dyDescent="0.3">
      <c r="A3947" t="s">
        <v>11502</v>
      </c>
      <c r="B3947" t="s">
        <v>614</v>
      </c>
      <c r="C3947" t="s">
        <v>762</v>
      </c>
      <c r="D3947" t="s">
        <v>763</v>
      </c>
      <c r="E3947" t="s">
        <v>764</v>
      </c>
      <c r="F3947" t="s">
        <v>11513</v>
      </c>
      <c r="G3947" s="2">
        <v>29</v>
      </c>
      <c r="H3947" t="s">
        <v>11512</v>
      </c>
      <c r="I3947">
        <v>0.3</v>
      </c>
      <c r="K3947" s="3">
        <f t="shared" si="62"/>
        <v>0.3</v>
      </c>
      <c r="L3947" s="4">
        <v>2911</v>
      </c>
      <c r="M3947">
        <v>34</v>
      </c>
      <c r="N3947" s="3">
        <v>0.316</v>
      </c>
      <c r="O3947" s="3">
        <v>0.31530000000000002</v>
      </c>
      <c r="P3947" s="4">
        <f>$L3947*IF($J3947="",$I3947,VLOOKUP($J3947,margin_ranges!$E$5:$F$10,2,FALSE))</f>
        <v>873.3</v>
      </c>
      <c r="Q3947">
        <f>SUMIF($C$2:$C$4819,$C3947,$P$2:$P8764)/SUMIF($C$2:$C$4819,$C3947,$L$2:$L$4819)</f>
        <v>0.3</v>
      </c>
    </row>
    <row r="3948" spans="1:17" hidden="1" x14ac:dyDescent="0.3">
      <c r="A3948" t="s">
        <v>11502</v>
      </c>
      <c r="B3948" t="s">
        <v>614</v>
      </c>
      <c r="C3948" t="s">
        <v>762</v>
      </c>
      <c r="D3948" t="s">
        <v>765</v>
      </c>
      <c r="E3948" t="s">
        <v>766</v>
      </c>
      <c r="F3948" t="s">
        <v>11513</v>
      </c>
      <c r="G3948" s="2">
        <v>29</v>
      </c>
      <c r="H3948" t="s">
        <v>11512</v>
      </c>
      <c r="I3948">
        <v>0.3</v>
      </c>
      <c r="K3948" s="3">
        <f t="shared" si="62"/>
        <v>0.3</v>
      </c>
      <c r="L3948" s="4">
        <v>2821</v>
      </c>
      <c r="M3948">
        <v>33</v>
      </c>
      <c r="N3948" s="3">
        <v>0.31530000000000002</v>
      </c>
      <c r="O3948" s="3">
        <v>0.31530000000000002</v>
      </c>
      <c r="P3948" s="4">
        <f>$L3948*IF($J3948="",$I3948,VLOOKUP($J3948,margin_ranges!$E$5:$F$10,2,FALSE))</f>
        <v>846.3</v>
      </c>
      <c r="Q3948">
        <f>SUMIF($C$2:$C$4819,$C3948,$P$2:$P8765)/SUMIF($C$2:$C$4819,$C3948,$L$2:$L$4819)</f>
        <v>0.3</v>
      </c>
    </row>
    <row r="3949" spans="1:17" hidden="1" x14ac:dyDescent="0.3">
      <c r="A3949" t="s">
        <v>11502</v>
      </c>
      <c r="B3949" t="s">
        <v>614</v>
      </c>
      <c r="C3949" t="s">
        <v>762</v>
      </c>
      <c r="D3949" t="s">
        <v>767</v>
      </c>
      <c r="E3949" t="s">
        <v>768</v>
      </c>
      <c r="F3949" t="s">
        <v>11513</v>
      </c>
      <c r="G3949" s="2">
        <v>29</v>
      </c>
      <c r="H3949" t="s">
        <v>11512</v>
      </c>
      <c r="I3949">
        <v>0.3</v>
      </c>
      <c r="K3949" s="3">
        <f t="shared" si="62"/>
        <v>0.3</v>
      </c>
      <c r="L3949" s="4">
        <v>2787</v>
      </c>
      <c r="M3949">
        <v>33</v>
      </c>
      <c r="N3949" s="3">
        <v>0.3145</v>
      </c>
      <c r="O3949" s="3">
        <v>0.31530000000000002</v>
      </c>
      <c r="P3949" s="4">
        <f>$L3949*IF($J3949="",$I3949,VLOOKUP($J3949,margin_ranges!$E$5:$F$10,2,FALSE))</f>
        <v>836.1</v>
      </c>
      <c r="Q3949">
        <f>SUMIF($C$2:$C$4819,$C3949,$P$2:$P8766)/SUMIF($C$2:$C$4819,$C3949,$L$2:$L$4819)</f>
        <v>0.3</v>
      </c>
    </row>
    <row r="3950" spans="1:17" hidden="1" x14ac:dyDescent="0.3">
      <c r="A3950" t="s">
        <v>11502</v>
      </c>
      <c r="B3950" t="s">
        <v>9013</v>
      </c>
      <c r="C3950" t="s">
        <v>9033</v>
      </c>
      <c r="D3950" t="s">
        <v>9034</v>
      </c>
      <c r="E3950" t="s">
        <v>9035</v>
      </c>
      <c r="F3950" t="s">
        <v>11511</v>
      </c>
      <c r="G3950" s="2">
        <v>37</v>
      </c>
      <c r="H3950" t="s">
        <v>11512</v>
      </c>
      <c r="I3950">
        <v>0.3</v>
      </c>
      <c r="K3950" s="3">
        <f t="shared" si="62"/>
        <v>0.3</v>
      </c>
      <c r="L3950" s="4">
        <v>53</v>
      </c>
      <c r="M3950">
        <v>28</v>
      </c>
      <c r="N3950" s="3">
        <v>0.20860000000000001</v>
      </c>
      <c r="O3950" s="3">
        <v>0.1976</v>
      </c>
      <c r="P3950" s="4">
        <f>$L3950*IF($J3950="",$I3950,VLOOKUP($J3950,margin_ranges!$E$5:$F$10,2,FALSE))</f>
        <v>15.899999999999999</v>
      </c>
      <c r="Q3950">
        <f>SUMIF($C$2:$C$4819,$C3950,$P$2:$P8767)/SUMIF($C$2:$C$4819,$C3950,$L$2:$L$4819)</f>
        <v>0.3</v>
      </c>
    </row>
    <row r="3951" spans="1:17" hidden="1" x14ac:dyDescent="0.3">
      <c r="A3951" t="s">
        <v>11502</v>
      </c>
      <c r="B3951" t="s">
        <v>9013</v>
      </c>
      <c r="C3951" t="s">
        <v>9033</v>
      </c>
      <c r="D3951" s="1" t="s">
        <v>9036</v>
      </c>
      <c r="E3951" t="s">
        <v>9037</v>
      </c>
      <c r="F3951" t="s">
        <v>11511</v>
      </c>
      <c r="G3951" s="2">
        <v>37</v>
      </c>
      <c r="H3951" t="s">
        <v>11512</v>
      </c>
      <c r="I3951">
        <v>0.3</v>
      </c>
      <c r="K3951" s="3">
        <f t="shared" si="62"/>
        <v>0.3</v>
      </c>
      <c r="L3951" s="4">
        <v>37</v>
      </c>
      <c r="M3951">
        <v>20</v>
      </c>
      <c r="N3951" s="3">
        <v>0.19600000000000001</v>
      </c>
      <c r="O3951" s="3">
        <v>0.1976</v>
      </c>
      <c r="P3951" s="4">
        <f>$L3951*IF($J3951="",$I3951,VLOOKUP($J3951,margin_ranges!$E$5:$F$10,2,FALSE))</f>
        <v>11.1</v>
      </c>
      <c r="Q3951">
        <f>SUMIF($C$2:$C$4819,$C3951,$P$2:$P8768)/SUMIF($C$2:$C$4819,$C3951,$L$2:$L$4819)</f>
        <v>0.3</v>
      </c>
    </row>
    <row r="3952" spans="1:17" hidden="1" x14ac:dyDescent="0.3">
      <c r="A3952" t="s">
        <v>11502</v>
      </c>
      <c r="B3952" t="s">
        <v>9013</v>
      </c>
      <c r="C3952" t="s">
        <v>9033</v>
      </c>
      <c r="D3952" t="s">
        <v>9038</v>
      </c>
      <c r="E3952" t="s">
        <v>9039</v>
      </c>
      <c r="F3952" t="s">
        <v>11511</v>
      </c>
      <c r="G3952" s="2">
        <v>37</v>
      </c>
      <c r="H3952" t="s">
        <v>11512</v>
      </c>
      <c r="I3952">
        <v>0.3</v>
      </c>
      <c r="K3952" s="3">
        <f t="shared" si="62"/>
        <v>0.3</v>
      </c>
      <c r="L3952" s="4">
        <v>35</v>
      </c>
      <c r="M3952">
        <v>19</v>
      </c>
      <c r="N3952" s="3">
        <v>0.1958</v>
      </c>
      <c r="O3952" s="3">
        <v>0.1976</v>
      </c>
      <c r="P3952" s="4">
        <f>$L3952*IF($J3952="",$I3952,VLOOKUP($J3952,margin_ranges!$E$5:$F$10,2,FALSE))</f>
        <v>10.5</v>
      </c>
      <c r="Q3952">
        <f>SUMIF($C$2:$C$4819,$C3952,$P$2:$P8769)/SUMIF($C$2:$C$4819,$C3952,$L$2:$L$4819)</f>
        <v>0.3</v>
      </c>
    </row>
    <row r="3953" spans="1:17" hidden="1" x14ac:dyDescent="0.3">
      <c r="A3953" t="s">
        <v>11502</v>
      </c>
      <c r="B3953" t="s">
        <v>9013</v>
      </c>
      <c r="C3953" t="s">
        <v>9033</v>
      </c>
      <c r="D3953" t="s">
        <v>9040</v>
      </c>
      <c r="E3953" t="s">
        <v>9041</v>
      </c>
      <c r="F3953" t="s">
        <v>11511</v>
      </c>
      <c r="G3953" s="2">
        <v>37</v>
      </c>
      <c r="H3953" t="s">
        <v>11512</v>
      </c>
      <c r="I3953">
        <v>0.3</v>
      </c>
      <c r="K3953" s="3">
        <f t="shared" si="62"/>
        <v>0.3</v>
      </c>
      <c r="L3953" s="4">
        <v>63</v>
      </c>
      <c r="M3953">
        <v>34</v>
      </c>
      <c r="N3953" s="3">
        <v>0.18909999999999999</v>
      </c>
      <c r="O3953" s="3">
        <v>0.1976</v>
      </c>
      <c r="P3953" s="4">
        <f>$L3953*IF($J3953="",$I3953,VLOOKUP($J3953,margin_ranges!$E$5:$F$10,2,FALSE))</f>
        <v>18.899999999999999</v>
      </c>
      <c r="Q3953">
        <f>SUMIF($C$2:$C$4819,$C3953,$P$2:$P8770)/SUMIF($C$2:$C$4819,$C3953,$L$2:$L$4819)</f>
        <v>0.3</v>
      </c>
    </row>
    <row r="3954" spans="1:17" hidden="1" x14ac:dyDescent="0.3">
      <c r="A3954" t="s">
        <v>11502</v>
      </c>
      <c r="B3954" t="s">
        <v>9013</v>
      </c>
      <c r="C3954" t="s">
        <v>9042</v>
      </c>
      <c r="D3954" t="s">
        <v>9043</v>
      </c>
      <c r="E3954" t="s">
        <v>9044</v>
      </c>
      <c r="F3954" t="s">
        <v>11511</v>
      </c>
      <c r="G3954" s="2">
        <v>39</v>
      </c>
      <c r="H3954" t="s">
        <v>11512</v>
      </c>
      <c r="I3954">
        <v>0.3</v>
      </c>
      <c r="K3954" s="3">
        <f t="shared" si="62"/>
        <v>0.3</v>
      </c>
      <c r="L3954" s="4">
        <v>31</v>
      </c>
      <c r="M3954">
        <v>100</v>
      </c>
      <c r="N3954" s="3">
        <v>0.5615</v>
      </c>
      <c r="O3954" s="3">
        <v>0.5615</v>
      </c>
      <c r="P3954" s="4">
        <f>$L3954*IF($J3954="",$I3954,VLOOKUP($J3954,margin_ranges!$E$5:$F$10,2,FALSE))</f>
        <v>9.2999999999999989</v>
      </c>
      <c r="Q3954">
        <f>SUMIF($C$2:$C$4819,$C3954,$P$2:$P8771)/SUMIF($C$2:$C$4819,$C3954,$L$2:$L$4819)</f>
        <v>0.3</v>
      </c>
    </row>
    <row r="3955" spans="1:17" hidden="1" x14ac:dyDescent="0.3">
      <c r="A3955" t="s">
        <v>11502</v>
      </c>
      <c r="B3955" t="s">
        <v>5150</v>
      </c>
      <c r="C3955" t="s">
        <v>5154</v>
      </c>
      <c r="D3955" t="s">
        <v>5155</v>
      </c>
      <c r="E3955" t="s">
        <v>5156</v>
      </c>
      <c r="F3955" t="s">
        <v>11513</v>
      </c>
      <c r="G3955" s="2">
        <v>33.114100000000001</v>
      </c>
      <c r="H3955" t="s">
        <v>11515</v>
      </c>
      <c r="I3955">
        <v>0.3</v>
      </c>
      <c r="K3955" s="3">
        <f t="shared" si="62"/>
        <v>0.3</v>
      </c>
      <c r="L3955" s="4">
        <v>23</v>
      </c>
      <c r="M3955">
        <v>4</v>
      </c>
      <c r="N3955" s="3">
        <v>0.23669999999999999</v>
      </c>
      <c r="O3955" s="3">
        <v>0.1016</v>
      </c>
      <c r="P3955" s="4">
        <f>$L3955*IF($J3955="",$I3955,VLOOKUP($J3955,margin_ranges!$E$5:$F$10,2,FALSE))</f>
        <v>6.8999999999999995</v>
      </c>
      <c r="Q3955">
        <f>SUMIF($C$2:$C$4819,$C3955,$P$2:$P8772)/SUMIF($C$2:$C$4819,$C3955,$L$2:$L$4819)</f>
        <v>0.3</v>
      </c>
    </row>
    <row r="3956" spans="1:17" hidden="1" x14ac:dyDescent="0.3">
      <c r="A3956" t="s">
        <v>11502</v>
      </c>
      <c r="B3956" t="s">
        <v>5150</v>
      </c>
      <c r="C3956" t="s">
        <v>5154</v>
      </c>
      <c r="D3956" t="s">
        <v>5157</v>
      </c>
      <c r="E3956" t="s">
        <v>5158</v>
      </c>
      <c r="F3956" t="s">
        <v>11513</v>
      </c>
      <c r="G3956" s="2">
        <v>33.114100000000001</v>
      </c>
      <c r="H3956" t="s">
        <v>11515</v>
      </c>
      <c r="I3956">
        <v>0.3</v>
      </c>
      <c r="K3956" s="3">
        <f t="shared" si="62"/>
        <v>0.3</v>
      </c>
      <c r="L3956" s="4">
        <v>15</v>
      </c>
      <c r="M3956">
        <v>2</v>
      </c>
      <c r="N3956" s="3">
        <v>0.25779999999999997</v>
      </c>
      <c r="O3956" s="3">
        <v>0.1016</v>
      </c>
      <c r="P3956" s="4">
        <f>$L3956*IF($J3956="",$I3956,VLOOKUP($J3956,margin_ranges!$E$5:$F$10,2,FALSE))</f>
        <v>4.5</v>
      </c>
      <c r="Q3956">
        <f>SUMIF($C$2:$C$4819,$C3956,$P$2:$P8773)/SUMIF($C$2:$C$4819,$C3956,$L$2:$L$4819)</f>
        <v>0.3</v>
      </c>
    </row>
    <row r="3957" spans="1:17" hidden="1" x14ac:dyDescent="0.3">
      <c r="A3957" t="s">
        <v>11502</v>
      </c>
      <c r="B3957" t="s">
        <v>5150</v>
      </c>
      <c r="C3957" t="s">
        <v>5154</v>
      </c>
      <c r="D3957" t="s">
        <v>5159</v>
      </c>
      <c r="E3957" t="s">
        <v>5160</v>
      </c>
      <c r="F3957" t="s">
        <v>11513</v>
      </c>
      <c r="G3957" s="2">
        <v>33.114100000000001</v>
      </c>
      <c r="H3957" t="s">
        <v>11515</v>
      </c>
      <c r="I3957">
        <v>0.3</v>
      </c>
      <c r="K3957" s="3">
        <f t="shared" si="62"/>
        <v>0.3</v>
      </c>
      <c r="L3957" s="4">
        <v>14</v>
      </c>
      <c r="M3957">
        <v>2</v>
      </c>
      <c r="N3957" s="3">
        <v>0.1484</v>
      </c>
      <c r="O3957" s="3">
        <v>0.1016</v>
      </c>
      <c r="P3957" s="4">
        <f>$L3957*IF($J3957="",$I3957,VLOOKUP($J3957,margin_ranges!$E$5:$F$10,2,FALSE))</f>
        <v>4.2</v>
      </c>
      <c r="Q3957">
        <f>SUMIF($C$2:$C$4819,$C3957,$P$2:$P8774)/SUMIF($C$2:$C$4819,$C3957,$L$2:$L$4819)</f>
        <v>0.3</v>
      </c>
    </row>
    <row r="3958" spans="1:17" hidden="1" x14ac:dyDescent="0.3">
      <c r="A3958" t="s">
        <v>11502</v>
      </c>
      <c r="B3958" t="s">
        <v>5150</v>
      </c>
      <c r="C3958" t="s">
        <v>5154</v>
      </c>
      <c r="D3958" t="s">
        <v>5161</v>
      </c>
      <c r="E3958" t="s">
        <v>5162</v>
      </c>
      <c r="F3958" t="s">
        <v>11513</v>
      </c>
      <c r="G3958" s="2">
        <v>33.114100000000001</v>
      </c>
      <c r="H3958" t="s">
        <v>11515</v>
      </c>
      <c r="I3958">
        <v>0.3</v>
      </c>
      <c r="K3958" s="3">
        <f t="shared" si="62"/>
        <v>0.3</v>
      </c>
      <c r="L3958" s="4">
        <v>15</v>
      </c>
      <c r="M3958">
        <v>2</v>
      </c>
      <c r="N3958" s="3">
        <v>0.1489</v>
      </c>
      <c r="O3958" s="3">
        <v>0.1016</v>
      </c>
      <c r="P3958" s="4">
        <f>$L3958*IF($J3958="",$I3958,VLOOKUP($J3958,margin_ranges!$E$5:$F$10,2,FALSE))</f>
        <v>4.5</v>
      </c>
      <c r="Q3958">
        <f>SUMIF($C$2:$C$4819,$C3958,$P$2:$P8775)/SUMIF($C$2:$C$4819,$C3958,$L$2:$L$4819)</f>
        <v>0.3</v>
      </c>
    </row>
    <row r="3959" spans="1:17" hidden="1" x14ac:dyDescent="0.3">
      <c r="A3959" t="s">
        <v>11502</v>
      </c>
      <c r="B3959" t="s">
        <v>5150</v>
      </c>
      <c r="C3959" t="s">
        <v>5154</v>
      </c>
      <c r="D3959" t="s">
        <v>5163</v>
      </c>
      <c r="E3959" t="s">
        <v>5164</v>
      </c>
      <c r="F3959" t="s">
        <v>11513</v>
      </c>
      <c r="G3959" s="2">
        <v>33.114100000000001</v>
      </c>
      <c r="H3959" t="s">
        <v>11515</v>
      </c>
      <c r="I3959">
        <v>0.3</v>
      </c>
      <c r="K3959" s="3">
        <f t="shared" si="62"/>
        <v>0.3</v>
      </c>
      <c r="L3959" s="4">
        <v>10</v>
      </c>
      <c r="M3959">
        <v>2</v>
      </c>
      <c r="N3959" s="3">
        <v>0.13850000000000001</v>
      </c>
      <c r="O3959" s="3">
        <v>0.1016</v>
      </c>
      <c r="P3959" s="4">
        <f>$L3959*IF($J3959="",$I3959,VLOOKUP($J3959,margin_ranges!$E$5:$F$10,2,FALSE))</f>
        <v>3</v>
      </c>
      <c r="Q3959">
        <f>SUMIF($C$2:$C$4819,$C3959,$P$2:$P8776)/SUMIF($C$2:$C$4819,$C3959,$L$2:$L$4819)</f>
        <v>0.3</v>
      </c>
    </row>
    <row r="3960" spans="1:17" hidden="1" x14ac:dyDescent="0.3">
      <c r="A3960" t="s">
        <v>11502</v>
      </c>
      <c r="B3960" t="s">
        <v>5150</v>
      </c>
      <c r="C3960" t="s">
        <v>5154</v>
      </c>
      <c r="D3960" t="s">
        <v>5165</v>
      </c>
      <c r="E3960" t="s">
        <v>5166</v>
      </c>
      <c r="F3960" t="s">
        <v>11513</v>
      </c>
      <c r="G3960" s="2">
        <v>33.114100000000001</v>
      </c>
      <c r="H3960" t="s">
        <v>11515</v>
      </c>
      <c r="I3960">
        <v>0.3</v>
      </c>
      <c r="K3960" s="3">
        <f t="shared" si="62"/>
        <v>0.3</v>
      </c>
      <c r="L3960" s="4">
        <v>18</v>
      </c>
      <c r="M3960">
        <v>3</v>
      </c>
      <c r="N3960" s="3">
        <v>0.12</v>
      </c>
      <c r="O3960" s="3">
        <v>0.1016</v>
      </c>
      <c r="P3960" s="4">
        <f>$L3960*IF($J3960="",$I3960,VLOOKUP($J3960,margin_ranges!$E$5:$F$10,2,FALSE))</f>
        <v>5.3999999999999995</v>
      </c>
      <c r="Q3960">
        <f>SUMIF($C$2:$C$4819,$C3960,$P$2:$P8777)/SUMIF($C$2:$C$4819,$C3960,$L$2:$L$4819)</f>
        <v>0.3</v>
      </c>
    </row>
    <row r="3961" spans="1:17" hidden="1" x14ac:dyDescent="0.3">
      <c r="A3961" t="s">
        <v>11502</v>
      </c>
      <c r="B3961" t="s">
        <v>5150</v>
      </c>
      <c r="C3961" t="s">
        <v>5154</v>
      </c>
      <c r="D3961" t="s">
        <v>5167</v>
      </c>
      <c r="E3961" t="s">
        <v>5168</v>
      </c>
      <c r="F3961" t="s">
        <v>11513</v>
      </c>
      <c r="G3961" s="2">
        <v>33.114100000000001</v>
      </c>
      <c r="H3961" t="s">
        <v>11515</v>
      </c>
      <c r="I3961">
        <v>0.3</v>
      </c>
      <c r="K3961" s="3">
        <f t="shared" si="62"/>
        <v>0.3</v>
      </c>
      <c r="L3961" s="4">
        <v>22</v>
      </c>
      <c r="M3961">
        <v>3</v>
      </c>
      <c r="N3961" s="3">
        <v>0.18</v>
      </c>
      <c r="O3961" s="3">
        <v>0.1016</v>
      </c>
      <c r="P3961" s="4">
        <f>$L3961*IF($J3961="",$I3961,VLOOKUP($J3961,margin_ranges!$E$5:$F$10,2,FALSE))</f>
        <v>6.6</v>
      </c>
      <c r="Q3961">
        <f>SUMIF($C$2:$C$4819,$C3961,$P$2:$P8778)/SUMIF($C$2:$C$4819,$C3961,$L$2:$L$4819)</f>
        <v>0.3</v>
      </c>
    </row>
    <row r="3962" spans="1:17" hidden="1" x14ac:dyDescent="0.3">
      <c r="A3962" t="s">
        <v>11502</v>
      </c>
      <c r="B3962" t="s">
        <v>5150</v>
      </c>
      <c r="C3962" t="s">
        <v>5154</v>
      </c>
      <c r="D3962" s="1" t="s">
        <v>5169</v>
      </c>
      <c r="E3962" t="s">
        <v>5170</v>
      </c>
      <c r="F3962" t="s">
        <v>11513</v>
      </c>
      <c r="G3962" s="2">
        <v>33.114100000000001</v>
      </c>
      <c r="H3962" t="s">
        <v>11515</v>
      </c>
      <c r="I3962">
        <v>0.3</v>
      </c>
      <c r="K3962" s="3">
        <f t="shared" si="62"/>
        <v>0.3</v>
      </c>
      <c r="L3962" s="4">
        <v>49</v>
      </c>
      <c r="M3962">
        <v>8</v>
      </c>
      <c r="N3962" s="3">
        <v>3.1699999999999999E-2</v>
      </c>
      <c r="O3962" s="3">
        <v>0.1016</v>
      </c>
      <c r="P3962" s="4">
        <f>$L3962*IF($J3962="",$I3962,VLOOKUP($J3962,margin_ranges!$E$5:$F$10,2,FALSE))</f>
        <v>14.7</v>
      </c>
      <c r="Q3962">
        <f>SUMIF($C$2:$C$4819,$C3962,$P$2:$P8779)/SUMIF($C$2:$C$4819,$C3962,$L$2:$L$4819)</f>
        <v>0.3</v>
      </c>
    </row>
    <row r="3963" spans="1:17" hidden="1" x14ac:dyDescent="0.3">
      <c r="A3963" t="s">
        <v>11502</v>
      </c>
      <c r="B3963" t="s">
        <v>5150</v>
      </c>
      <c r="C3963" t="s">
        <v>5154</v>
      </c>
      <c r="D3963" t="s">
        <v>5171</v>
      </c>
      <c r="E3963" t="s">
        <v>5172</v>
      </c>
      <c r="F3963" t="s">
        <v>11513</v>
      </c>
      <c r="G3963" s="2">
        <v>33.114100000000001</v>
      </c>
      <c r="H3963" t="s">
        <v>11512</v>
      </c>
      <c r="I3963">
        <v>0.3</v>
      </c>
      <c r="K3963" s="3">
        <f t="shared" si="62"/>
        <v>0.3</v>
      </c>
      <c r="L3963" s="4">
        <v>67</v>
      </c>
      <c r="M3963">
        <v>10</v>
      </c>
      <c r="N3963" s="3">
        <v>1.8200000000000001E-2</v>
      </c>
      <c r="O3963" s="3">
        <v>0.1016</v>
      </c>
      <c r="P3963" s="4">
        <f>$L3963*IF($J3963="",$I3963,VLOOKUP($J3963,margin_ranges!$E$5:$F$10,2,FALSE))</f>
        <v>20.099999999999998</v>
      </c>
      <c r="Q3963">
        <f>SUMIF($C$2:$C$4819,$C3963,$P$2:$P8780)/SUMIF($C$2:$C$4819,$C3963,$L$2:$L$4819)</f>
        <v>0.3</v>
      </c>
    </row>
    <row r="3964" spans="1:17" hidden="1" x14ac:dyDescent="0.3">
      <c r="A3964" t="s">
        <v>11502</v>
      </c>
      <c r="B3964" t="s">
        <v>5150</v>
      </c>
      <c r="C3964" t="s">
        <v>5154</v>
      </c>
      <c r="D3964" t="s">
        <v>5173</v>
      </c>
      <c r="E3964" t="s">
        <v>5174</v>
      </c>
      <c r="F3964" t="s">
        <v>11513</v>
      </c>
      <c r="G3964" s="2">
        <v>33.114100000000001</v>
      </c>
      <c r="H3964" t="s">
        <v>11515</v>
      </c>
      <c r="I3964">
        <v>0.3</v>
      </c>
      <c r="K3964" s="3">
        <f t="shared" si="62"/>
        <v>0.3</v>
      </c>
      <c r="L3964" s="4">
        <v>14</v>
      </c>
      <c r="M3964">
        <v>2</v>
      </c>
      <c r="N3964" s="3">
        <v>0.1273</v>
      </c>
      <c r="O3964" s="3">
        <v>0.1016</v>
      </c>
      <c r="P3964" s="4">
        <f>$L3964*IF($J3964="",$I3964,VLOOKUP($J3964,margin_ranges!$E$5:$F$10,2,FALSE))</f>
        <v>4.2</v>
      </c>
      <c r="Q3964">
        <f>SUMIF($C$2:$C$4819,$C3964,$P$2:$P8781)/SUMIF($C$2:$C$4819,$C3964,$L$2:$L$4819)</f>
        <v>0.3</v>
      </c>
    </row>
    <row r="3965" spans="1:17" hidden="1" x14ac:dyDescent="0.3">
      <c r="A3965" t="s">
        <v>11502</v>
      </c>
      <c r="B3965" t="s">
        <v>5150</v>
      </c>
      <c r="C3965" t="s">
        <v>5154</v>
      </c>
      <c r="D3965" t="s">
        <v>5175</v>
      </c>
      <c r="E3965" t="s">
        <v>5176</v>
      </c>
      <c r="F3965" t="s">
        <v>11513</v>
      </c>
      <c r="G3965" s="2">
        <v>33.114100000000001</v>
      </c>
      <c r="H3965" t="s">
        <v>11515</v>
      </c>
      <c r="I3965">
        <v>0.3</v>
      </c>
      <c r="K3965" s="3">
        <f t="shared" si="62"/>
        <v>0.3</v>
      </c>
      <c r="L3965" s="4">
        <v>81</v>
      </c>
      <c r="M3965">
        <v>13</v>
      </c>
      <c r="N3965" s="3">
        <v>6.1699999999999998E-2</v>
      </c>
      <c r="O3965" s="3">
        <v>0.1016</v>
      </c>
      <c r="P3965" s="4">
        <f>$L3965*IF($J3965="",$I3965,VLOOKUP($J3965,margin_ranges!$E$5:$F$10,2,FALSE))</f>
        <v>24.3</v>
      </c>
      <c r="Q3965">
        <f>SUMIF($C$2:$C$4819,$C3965,$P$2:$P8782)/SUMIF($C$2:$C$4819,$C3965,$L$2:$L$4819)</f>
        <v>0.3</v>
      </c>
    </row>
    <row r="3966" spans="1:17" hidden="1" x14ac:dyDescent="0.3">
      <c r="A3966" t="s">
        <v>11502</v>
      </c>
      <c r="B3966" t="s">
        <v>5150</v>
      </c>
      <c r="C3966" t="s">
        <v>5154</v>
      </c>
      <c r="D3966" t="s">
        <v>5177</v>
      </c>
      <c r="E3966" t="s">
        <v>5178</v>
      </c>
      <c r="F3966" t="s">
        <v>11513</v>
      </c>
      <c r="G3966" s="2">
        <v>33.114100000000001</v>
      </c>
      <c r="H3966" t="s">
        <v>11515</v>
      </c>
      <c r="I3966">
        <v>0.3</v>
      </c>
      <c r="K3966" s="3">
        <f t="shared" si="62"/>
        <v>0.3</v>
      </c>
      <c r="L3966" s="4">
        <v>61</v>
      </c>
      <c r="M3966">
        <v>9</v>
      </c>
      <c r="N3966" s="3">
        <v>3.1600000000000003E-2</v>
      </c>
      <c r="O3966" s="3">
        <v>0.1016</v>
      </c>
      <c r="P3966" s="4">
        <f>$L3966*IF($J3966="",$I3966,VLOOKUP($J3966,margin_ranges!$E$5:$F$10,2,FALSE))</f>
        <v>18.3</v>
      </c>
      <c r="Q3966">
        <f>SUMIF($C$2:$C$4819,$C3966,$P$2:$P8783)/SUMIF($C$2:$C$4819,$C3966,$L$2:$L$4819)</f>
        <v>0.3</v>
      </c>
    </row>
    <row r="3967" spans="1:17" hidden="1" x14ac:dyDescent="0.3">
      <c r="A3967" t="s">
        <v>11502</v>
      </c>
      <c r="B3967" t="s">
        <v>5150</v>
      </c>
      <c r="C3967" t="s">
        <v>5154</v>
      </c>
      <c r="D3967" t="s">
        <v>5179</v>
      </c>
      <c r="E3967" t="s">
        <v>5180</v>
      </c>
      <c r="F3967" t="s">
        <v>11513</v>
      </c>
      <c r="G3967" s="2">
        <v>33.114100000000001</v>
      </c>
      <c r="H3967" t="s">
        <v>11515</v>
      </c>
      <c r="I3967">
        <v>0.3</v>
      </c>
      <c r="K3967" s="3">
        <f t="shared" si="62"/>
        <v>0.3</v>
      </c>
      <c r="L3967" s="4">
        <v>88</v>
      </c>
      <c r="M3967">
        <v>14</v>
      </c>
      <c r="N3967" s="3">
        <v>6.3E-2</v>
      </c>
      <c r="O3967" s="3">
        <v>0.1016</v>
      </c>
      <c r="P3967" s="4">
        <f>$L3967*IF($J3967="",$I3967,VLOOKUP($J3967,margin_ranges!$E$5:$F$10,2,FALSE))</f>
        <v>26.4</v>
      </c>
      <c r="Q3967">
        <f>SUMIF($C$2:$C$4819,$C3967,$P$2:$P8784)/SUMIF($C$2:$C$4819,$C3967,$L$2:$L$4819)</f>
        <v>0.3</v>
      </c>
    </row>
    <row r="3968" spans="1:17" hidden="1" x14ac:dyDescent="0.3">
      <c r="A3968" t="s">
        <v>11502</v>
      </c>
      <c r="B3968" t="s">
        <v>5150</v>
      </c>
      <c r="C3968" t="s">
        <v>5154</v>
      </c>
      <c r="D3968" t="s">
        <v>5181</v>
      </c>
      <c r="E3968" t="s">
        <v>5182</v>
      </c>
      <c r="F3968" t="s">
        <v>11513</v>
      </c>
      <c r="G3968" s="2">
        <v>33.114100000000001</v>
      </c>
      <c r="H3968" t="s">
        <v>11515</v>
      </c>
      <c r="I3968">
        <v>0.3</v>
      </c>
      <c r="K3968" s="3">
        <f t="shared" si="62"/>
        <v>0.3</v>
      </c>
      <c r="L3968" s="4">
        <v>15</v>
      </c>
      <c r="M3968">
        <v>2</v>
      </c>
      <c r="N3968" s="3">
        <v>0.15970000000000001</v>
      </c>
      <c r="O3968" s="3">
        <v>0.1016</v>
      </c>
      <c r="P3968" s="4">
        <f>$L3968*IF($J3968="",$I3968,VLOOKUP($J3968,margin_ranges!$E$5:$F$10,2,FALSE))</f>
        <v>4.5</v>
      </c>
      <c r="Q3968">
        <f>SUMIF($C$2:$C$4819,$C3968,$P$2:$P8785)/SUMIF($C$2:$C$4819,$C3968,$L$2:$L$4819)</f>
        <v>0.3</v>
      </c>
    </row>
    <row r="3969" spans="1:17" hidden="1" x14ac:dyDescent="0.3">
      <c r="A3969" t="s">
        <v>11502</v>
      </c>
      <c r="B3969" t="s">
        <v>5150</v>
      </c>
      <c r="C3969" t="s">
        <v>5154</v>
      </c>
      <c r="D3969" t="s">
        <v>5183</v>
      </c>
      <c r="E3969" t="s">
        <v>5184</v>
      </c>
      <c r="F3969" t="s">
        <v>11513</v>
      </c>
      <c r="G3969" s="2">
        <v>33.114100000000001</v>
      </c>
      <c r="H3969" t="s">
        <v>11515</v>
      </c>
      <c r="I3969">
        <v>0.3</v>
      </c>
      <c r="K3969" s="3">
        <f t="shared" si="62"/>
        <v>0.3</v>
      </c>
      <c r="L3969" s="4">
        <v>30</v>
      </c>
      <c r="M3969">
        <v>5</v>
      </c>
      <c r="N3969" s="3">
        <v>2.6700000000000002E-2</v>
      </c>
      <c r="O3969" s="3">
        <v>0.1016</v>
      </c>
      <c r="P3969" s="4">
        <f>$L3969*IF($J3969="",$I3969,VLOOKUP($J3969,margin_ranges!$E$5:$F$10,2,FALSE))</f>
        <v>9</v>
      </c>
      <c r="Q3969">
        <f>SUMIF($C$2:$C$4819,$C3969,$P$2:$P8786)/SUMIF($C$2:$C$4819,$C3969,$L$2:$L$4819)</f>
        <v>0.3</v>
      </c>
    </row>
    <row r="3970" spans="1:17" hidden="1" x14ac:dyDescent="0.3">
      <c r="A3970" t="s">
        <v>11502</v>
      </c>
      <c r="B3970" t="s">
        <v>5150</v>
      </c>
      <c r="C3970" t="s">
        <v>5154</v>
      </c>
      <c r="D3970" t="s">
        <v>5185</v>
      </c>
      <c r="E3970" t="s">
        <v>5186</v>
      </c>
      <c r="F3970" t="s">
        <v>11513</v>
      </c>
      <c r="G3970" s="2">
        <v>33.114100000000001</v>
      </c>
      <c r="H3970" t="s">
        <v>11512</v>
      </c>
      <c r="I3970">
        <v>0.3</v>
      </c>
      <c r="K3970" s="3">
        <f t="shared" si="62"/>
        <v>0.3</v>
      </c>
      <c r="L3970" s="4">
        <v>62</v>
      </c>
      <c r="M3970">
        <v>10</v>
      </c>
      <c r="N3970" s="3">
        <v>2.1499999999999998E-2</v>
      </c>
      <c r="O3970" s="3">
        <v>0.1016</v>
      </c>
      <c r="P3970" s="4">
        <f>$L3970*IF($J3970="",$I3970,VLOOKUP($J3970,margin_ranges!$E$5:$F$10,2,FALSE))</f>
        <v>18.599999999999998</v>
      </c>
      <c r="Q3970">
        <f>SUMIF($C$2:$C$4819,$C3970,$P$2:$P8787)/SUMIF($C$2:$C$4819,$C3970,$L$2:$L$4819)</f>
        <v>0.3</v>
      </c>
    </row>
    <row r="3971" spans="1:17" hidden="1" x14ac:dyDescent="0.3">
      <c r="A3971" t="s">
        <v>11502</v>
      </c>
      <c r="B3971" t="s">
        <v>5150</v>
      </c>
      <c r="C3971" t="s">
        <v>5154</v>
      </c>
      <c r="D3971" t="s">
        <v>5187</v>
      </c>
      <c r="E3971" t="s">
        <v>5188</v>
      </c>
      <c r="F3971" t="s">
        <v>11513</v>
      </c>
      <c r="G3971" s="2">
        <v>33.114100000000001</v>
      </c>
      <c r="H3971" t="s">
        <v>11515</v>
      </c>
      <c r="I3971">
        <v>0.3</v>
      </c>
      <c r="K3971" s="3">
        <f t="shared" ref="K3971:K4034" si="63">Q3971</f>
        <v>0.3</v>
      </c>
      <c r="L3971" s="4">
        <v>27</v>
      </c>
      <c r="M3971">
        <v>4</v>
      </c>
      <c r="N3971" s="3">
        <v>2.3599999999999999E-2</v>
      </c>
      <c r="O3971" s="3">
        <v>0.1016</v>
      </c>
      <c r="P3971" s="4">
        <f>$L3971*IF($J3971="",$I3971,VLOOKUP($J3971,margin_ranges!$E$5:$F$10,2,FALSE))</f>
        <v>8.1</v>
      </c>
      <c r="Q3971">
        <f>SUMIF($C$2:$C$4819,$C3971,$P$2:$P8788)/SUMIF($C$2:$C$4819,$C3971,$L$2:$L$4819)</f>
        <v>0.3</v>
      </c>
    </row>
    <row r="3972" spans="1:17" hidden="1" x14ac:dyDescent="0.3">
      <c r="A3972" t="s">
        <v>11502</v>
      </c>
      <c r="B3972" t="s">
        <v>5150</v>
      </c>
      <c r="C3972" t="s">
        <v>5154</v>
      </c>
      <c r="D3972" t="s">
        <v>5189</v>
      </c>
      <c r="E3972" t="s">
        <v>5190</v>
      </c>
      <c r="F3972" t="s">
        <v>11513</v>
      </c>
      <c r="G3972" s="2">
        <v>33.114100000000001</v>
      </c>
      <c r="H3972" t="s">
        <v>11515</v>
      </c>
      <c r="I3972">
        <v>0.3</v>
      </c>
      <c r="K3972" s="3">
        <f t="shared" si="63"/>
        <v>0.3</v>
      </c>
      <c r="L3972" s="4">
        <v>33</v>
      </c>
      <c r="M3972">
        <v>5</v>
      </c>
      <c r="N3972" s="3">
        <v>2.92E-2</v>
      </c>
      <c r="O3972" s="3">
        <v>0.1016</v>
      </c>
      <c r="P3972" s="4">
        <f>$L3972*IF($J3972="",$I3972,VLOOKUP($J3972,margin_ranges!$E$5:$F$10,2,FALSE))</f>
        <v>9.9</v>
      </c>
      <c r="Q3972">
        <f>SUMIF($C$2:$C$4819,$C3972,$P$2:$P8789)/SUMIF($C$2:$C$4819,$C3972,$L$2:$L$4819)</f>
        <v>0.3</v>
      </c>
    </row>
    <row r="3973" spans="1:17" hidden="1" x14ac:dyDescent="0.3">
      <c r="A3973" t="s">
        <v>11502</v>
      </c>
      <c r="B3973" t="s">
        <v>6775</v>
      </c>
      <c r="C3973" t="s">
        <v>7069</v>
      </c>
      <c r="D3973" t="s">
        <v>7070</v>
      </c>
      <c r="E3973" t="s">
        <v>7071</v>
      </c>
      <c r="F3973" t="s">
        <v>11513</v>
      </c>
      <c r="G3973" s="2">
        <v>29</v>
      </c>
      <c r="H3973" t="s">
        <v>11512</v>
      </c>
      <c r="I3973">
        <v>0.3</v>
      </c>
      <c r="K3973" s="3">
        <f t="shared" si="63"/>
        <v>0.3</v>
      </c>
      <c r="L3973" s="4">
        <v>125</v>
      </c>
      <c r="M3973">
        <v>50</v>
      </c>
      <c r="N3973" s="3">
        <v>0.1024</v>
      </c>
      <c r="O3973" s="3">
        <v>8.14E-2</v>
      </c>
      <c r="P3973" s="4">
        <f>$L3973*IF($J3973="",$I3973,VLOOKUP($J3973,margin_ranges!$E$5:$F$10,2,FALSE))</f>
        <v>37.5</v>
      </c>
      <c r="Q3973">
        <f>SUMIF($C$2:$C$4819,$C3973,$P$2:$P8790)/SUMIF($C$2:$C$4819,$C3973,$L$2:$L$4819)</f>
        <v>0.3</v>
      </c>
    </row>
    <row r="3974" spans="1:17" hidden="1" x14ac:dyDescent="0.3">
      <c r="A3974" t="s">
        <v>11502</v>
      </c>
      <c r="B3974" t="s">
        <v>6775</v>
      </c>
      <c r="C3974" t="s">
        <v>7069</v>
      </c>
      <c r="D3974" t="s">
        <v>7072</v>
      </c>
      <c r="E3974" t="s">
        <v>7073</v>
      </c>
      <c r="F3974" t="s">
        <v>11511</v>
      </c>
      <c r="G3974" s="2">
        <v>29</v>
      </c>
      <c r="H3974" t="s">
        <v>11512</v>
      </c>
      <c r="I3974">
        <v>0.3</v>
      </c>
      <c r="K3974" s="3">
        <f t="shared" si="63"/>
        <v>0.3</v>
      </c>
      <c r="L3974" s="4">
        <v>62</v>
      </c>
      <c r="M3974">
        <v>25</v>
      </c>
      <c r="N3974" s="3">
        <v>9.8299999999999998E-2</v>
      </c>
      <c r="O3974" s="3">
        <v>8.14E-2</v>
      </c>
      <c r="P3974" s="4">
        <f>$L3974*IF($J3974="",$I3974,VLOOKUP($J3974,margin_ranges!$E$5:$F$10,2,FALSE))</f>
        <v>18.599999999999998</v>
      </c>
      <c r="Q3974">
        <f>SUMIF($C$2:$C$4819,$C3974,$P$2:$P8791)/SUMIF($C$2:$C$4819,$C3974,$L$2:$L$4819)</f>
        <v>0.3</v>
      </c>
    </row>
    <row r="3975" spans="1:17" hidden="1" x14ac:dyDescent="0.3">
      <c r="A3975" t="s">
        <v>11502</v>
      </c>
      <c r="B3975" t="s">
        <v>6775</v>
      </c>
      <c r="C3975" t="s">
        <v>7069</v>
      </c>
      <c r="D3975" t="s">
        <v>7074</v>
      </c>
      <c r="E3975" t="s">
        <v>7075</v>
      </c>
      <c r="F3975" t="s">
        <v>11511</v>
      </c>
      <c r="G3975" s="2">
        <v>29</v>
      </c>
      <c r="H3975" t="s">
        <v>11512</v>
      </c>
      <c r="I3975">
        <v>0.3</v>
      </c>
      <c r="K3975" s="3">
        <f t="shared" si="63"/>
        <v>0.3</v>
      </c>
      <c r="L3975" s="4">
        <v>63</v>
      </c>
      <c r="M3975">
        <v>25</v>
      </c>
      <c r="N3975" s="3">
        <v>0.1056</v>
      </c>
      <c r="O3975" s="3">
        <v>8.14E-2</v>
      </c>
      <c r="P3975" s="4">
        <f>$L3975*IF($J3975="",$I3975,VLOOKUP($J3975,margin_ranges!$E$5:$F$10,2,FALSE))</f>
        <v>18.899999999999999</v>
      </c>
      <c r="Q3975">
        <f>SUMIF($C$2:$C$4819,$C3975,$P$2:$P8792)/SUMIF($C$2:$C$4819,$C3975,$L$2:$L$4819)</f>
        <v>0.3</v>
      </c>
    </row>
    <row r="3976" spans="1:17" hidden="1" x14ac:dyDescent="0.3">
      <c r="A3976" t="s">
        <v>11502</v>
      </c>
      <c r="B3976" t="s">
        <v>6228</v>
      </c>
      <c r="C3976" t="s">
        <v>6247</v>
      </c>
      <c r="D3976" s="1" t="s">
        <v>6248</v>
      </c>
      <c r="E3976" t="s">
        <v>6249</v>
      </c>
      <c r="F3976" t="s">
        <v>11511</v>
      </c>
      <c r="G3976" s="2">
        <v>25</v>
      </c>
      <c r="H3976" t="s">
        <v>11512</v>
      </c>
      <c r="I3976">
        <v>0.3</v>
      </c>
      <c r="K3976" s="3">
        <f t="shared" si="63"/>
        <v>0.3</v>
      </c>
      <c r="L3976" s="4">
        <v>145</v>
      </c>
      <c r="M3976">
        <v>23</v>
      </c>
      <c r="N3976" s="3">
        <v>0.39729999999999999</v>
      </c>
      <c r="O3976" s="3">
        <v>0.38080000000000003</v>
      </c>
      <c r="P3976" s="4">
        <f>$L3976*IF($J3976="",$I3976,VLOOKUP($J3976,margin_ranges!$E$5:$F$10,2,FALSE))</f>
        <v>43.5</v>
      </c>
      <c r="Q3976">
        <f>SUMIF($C$2:$C$4819,$C3976,$P$2:$P8793)/SUMIF($C$2:$C$4819,$C3976,$L$2:$L$4819)</f>
        <v>0.3</v>
      </c>
    </row>
    <row r="3977" spans="1:17" hidden="1" x14ac:dyDescent="0.3">
      <c r="A3977" t="s">
        <v>11502</v>
      </c>
      <c r="B3977" t="s">
        <v>6228</v>
      </c>
      <c r="C3977" t="s">
        <v>6247</v>
      </c>
      <c r="D3977" t="s">
        <v>6250</v>
      </c>
      <c r="E3977" t="s">
        <v>6251</v>
      </c>
      <c r="F3977" t="s">
        <v>11511</v>
      </c>
      <c r="G3977" s="2">
        <v>25</v>
      </c>
      <c r="H3977" t="s">
        <v>11512</v>
      </c>
      <c r="I3977">
        <v>0.3</v>
      </c>
      <c r="K3977" s="3">
        <f t="shared" si="63"/>
        <v>0.3</v>
      </c>
      <c r="L3977" s="4">
        <v>158</v>
      </c>
      <c r="M3977">
        <v>25</v>
      </c>
      <c r="N3977" s="3">
        <v>0.38900000000000001</v>
      </c>
      <c r="O3977" s="3">
        <v>0.38080000000000003</v>
      </c>
      <c r="P3977" s="4">
        <f>$L3977*IF($J3977="",$I3977,VLOOKUP($J3977,margin_ranges!$E$5:$F$10,2,FALSE))</f>
        <v>47.4</v>
      </c>
      <c r="Q3977">
        <f>SUMIF($C$2:$C$4819,$C3977,$P$2:$P8794)/SUMIF($C$2:$C$4819,$C3977,$L$2:$L$4819)</f>
        <v>0.3</v>
      </c>
    </row>
    <row r="3978" spans="1:17" hidden="1" x14ac:dyDescent="0.3">
      <c r="A3978" t="s">
        <v>11502</v>
      </c>
      <c r="B3978" t="s">
        <v>6228</v>
      </c>
      <c r="C3978" t="s">
        <v>6247</v>
      </c>
      <c r="D3978" t="s">
        <v>6252</v>
      </c>
      <c r="E3978" t="s">
        <v>6253</v>
      </c>
      <c r="F3978" t="s">
        <v>11511</v>
      </c>
      <c r="G3978" s="2">
        <v>25</v>
      </c>
      <c r="H3978" t="s">
        <v>11512</v>
      </c>
      <c r="I3978">
        <v>0.3</v>
      </c>
      <c r="K3978" s="3">
        <f t="shared" si="63"/>
        <v>0.3</v>
      </c>
      <c r="L3978" s="4">
        <v>156</v>
      </c>
      <c r="M3978">
        <v>24</v>
      </c>
      <c r="N3978" s="3">
        <v>0.34420000000000001</v>
      </c>
      <c r="O3978" s="3">
        <v>0.38080000000000003</v>
      </c>
      <c r="P3978" s="4">
        <f>$L3978*IF($J3978="",$I3978,VLOOKUP($J3978,margin_ranges!$E$5:$F$10,2,FALSE))</f>
        <v>46.8</v>
      </c>
      <c r="Q3978">
        <f>SUMIF($C$2:$C$4819,$C3978,$P$2:$P8795)/SUMIF($C$2:$C$4819,$C3978,$L$2:$L$4819)</f>
        <v>0.3</v>
      </c>
    </row>
    <row r="3979" spans="1:17" hidden="1" x14ac:dyDescent="0.3">
      <c r="A3979" t="s">
        <v>11502</v>
      </c>
      <c r="B3979" t="s">
        <v>6228</v>
      </c>
      <c r="C3979" t="s">
        <v>6247</v>
      </c>
      <c r="D3979" t="s">
        <v>6254</v>
      </c>
      <c r="E3979" t="s">
        <v>6255</v>
      </c>
      <c r="F3979" t="s">
        <v>11511</v>
      </c>
      <c r="G3979" s="2">
        <v>25</v>
      </c>
      <c r="H3979" t="s">
        <v>11515</v>
      </c>
      <c r="I3979">
        <v>0.3</v>
      </c>
      <c r="K3979" s="3">
        <f t="shared" si="63"/>
        <v>0.3</v>
      </c>
      <c r="L3979" s="4">
        <v>183</v>
      </c>
      <c r="M3979">
        <v>28</v>
      </c>
      <c r="N3979" s="3">
        <v>0.39340000000000003</v>
      </c>
      <c r="O3979" s="3">
        <v>0.38080000000000003</v>
      </c>
      <c r="P3979" s="4">
        <f>$L3979*IF($J3979="",$I3979,VLOOKUP($J3979,margin_ranges!$E$5:$F$10,2,FALSE))</f>
        <v>54.9</v>
      </c>
      <c r="Q3979">
        <f>SUMIF($C$2:$C$4819,$C3979,$P$2:$P8796)/SUMIF($C$2:$C$4819,$C3979,$L$2:$L$4819)</f>
        <v>0.3</v>
      </c>
    </row>
    <row r="3980" spans="1:17" hidden="1" x14ac:dyDescent="0.3">
      <c r="A3980" t="s">
        <v>11502</v>
      </c>
      <c r="B3980" t="s">
        <v>4581</v>
      </c>
      <c r="C3980" t="s">
        <v>4731</v>
      </c>
      <c r="D3980" t="s">
        <v>4732</v>
      </c>
      <c r="E3980" t="s">
        <v>4733</v>
      </c>
      <c r="F3980" t="s">
        <v>11513</v>
      </c>
      <c r="G3980" s="2">
        <v>34</v>
      </c>
      <c r="H3980" t="s">
        <v>11512</v>
      </c>
      <c r="I3980">
        <v>0.3</v>
      </c>
      <c r="K3980" s="3">
        <f t="shared" si="63"/>
        <v>0.3</v>
      </c>
      <c r="L3980" s="4">
        <v>219</v>
      </c>
      <c r="M3980">
        <v>100</v>
      </c>
      <c r="N3980" s="3">
        <v>2.5000000000000001E-2</v>
      </c>
      <c r="O3980" s="3">
        <v>2.5000000000000001E-2</v>
      </c>
      <c r="P3980" s="4">
        <f>$L3980*IF($J3980="",$I3980,VLOOKUP($J3980,margin_ranges!$E$5:$F$10,2,FALSE))</f>
        <v>65.7</v>
      </c>
      <c r="Q3980">
        <f>SUMIF($C$2:$C$4819,$C3980,$P$2:$P8797)/SUMIF($C$2:$C$4819,$C3980,$L$2:$L$4819)</f>
        <v>0.3</v>
      </c>
    </row>
    <row r="3981" spans="1:17" hidden="1" x14ac:dyDescent="0.3">
      <c r="A3981" t="s">
        <v>11502</v>
      </c>
      <c r="B3981" t="s">
        <v>4581</v>
      </c>
      <c r="C3981" t="s">
        <v>4734</v>
      </c>
      <c r="D3981" t="s">
        <v>4735</v>
      </c>
      <c r="E3981" t="s">
        <v>4736</v>
      </c>
      <c r="F3981" t="s">
        <v>11513</v>
      </c>
      <c r="G3981" s="2">
        <v>29</v>
      </c>
      <c r="H3981" t="s">
        <v>11512</v>
      </c>
      <c r="I3981">
        <v>0.3</v>
      </c>
      <c r="K3981" s="3">
        <f t="shared" si="63"/>
        <v>0.3</v>
      </c>
      <c r="L3981" s="4">
        <v>148</v>
      </c>
      <c r="M3981">
        <v>100</v>
      </c>
      <c r="N3981" s="3">
        <v>3.9699999999999999E-2</v>
      </c>
      <c r="O3981" s="3">
        <v>3.9699999999999999E-2</v>
      </c>
      <c r="P3981" s="4">
        <f>$L3981*IF($J3981="",$I3981,VLOOKUP($J3981,margin_ranges!$E$5:$F$10,2,FALSE))</f>
        <v>44.4</v>
      </c>
      <c r="Q3981">
        <f>SUMIF($C$2:$C$4819,$C3981,$P$2:$P8798)/SUMIF($C$2:$C$4819,$C3981,$L$2:$L$4819)</f>
        <v>0.3</v>
      </c>
    </row>
    <row r="3982" spans="1:17" hidden="1" x14ac:dyDescent="0.3">
      <c r="A3982" t="s">
        <v>11502</v>
      </c>
      <c r="B3982" t="s">
        <v>6666</v>
      </c>
      <c r="C3982" t="s">
        <v>6670</v>
      </c>
      <c r="D3982" t="s">
        <v>6671</v>
      </c>
      <c r="E3982" t="s">
        <v>6672</v>
      </c>
      <c r="F3982" t="s">
        <v>11511</v>
      </c>
      <c r="G3982" s="2">
        <v>29.663</v>
      </c>
      <c r="H3982" t="s">
        <v>11515</v>
      </c>
      <c r="I3982">
        <v>0.3</v>
      </c>
      <c r="K3982" s="3">
        <f t="shared" si="63"/>
        <v>0.3</v>
      </c>
      <c r="L3982" s="4">
        <v>22</v>
      </c>
      <c r="M3982">
        <v>93</v>
      </c>
      <c r="N3982" s="3">
        <v>0.32879999999999998</v>
      </c>
      <c r="O3982" s="3">
        <v>4.1500000000000002E-2</v>
      </c>
      <c r="P3982" s="4">
        <f>$L3982*IF($J3982="",$I3982,VLOOKUP($J3982,margin_ranges!$E$5:$F$10,2,FALSE))</f>
        <v>6.6</v>
      </c>
      <c r="Q3982">
        <f>SUMIF($C$2:$C$4819,$C3982,$P$2:$P8799)/SUMIF($C$2:$C$4819,$C3982,$L$2:$L$4819)</f>
        <v>0.3</v>
      </c>
    </row>
    <row r="3983" spans="1:17" hidden="1" x14ac:dyDescent="0.3">
      <c r="A3983" t="s">
        <v>11502</v>
      </c>
      <c r="B3983" t="s">
        <v>3904</v>
      </c>
      <c r="C3983" t="s">
        <v>3915</v>
      </c>
      <c r="D3983" t="s">
        <v>3916</v>
      </c>
      <c r="E3983" t="s">
        <v>3917</v>
      </c>
      <c r="F3983" t="s">
        <v>11511</v>
      </c>
      <c r="G3983" s="2">
        <v>25</v>
      </c>
      <c r="H3983" t="s">
        <v>11512</v>
      </c>
      <c r="I3983">
        <v>0.3</v>
      </c>
      <c r="K3983" s="3">
        <f t="shared" si="63"/>
        <v>0.3</v>
      </c>
      <c r="L3983" s="4">
        <v>11</v>
      </c>
      <c r="M3983">
        <v>64</v>
      </c>
      <c r="N3983" s="3">
        <v>1.2500000000000001E-2</v>
      </c>
      <c r="O3983" s="3">
        <v>1.44E-2</v>
      </c>
      <c r="P3983" s="4">
        <f>$L3983*IF($J3983="",$I3983,VLOOKUP($J3983,margin_ranges!$E$5:$F$10,2,FALSE))</f>
        <v>3.3</v>
      </c>
      <c r="Q3983">
        <f>SUMIF($C$2:$C$4819,$C3983,$P$2:$P8800)/SUMIF($C$2:$C$4819,$C3983,$L$2:$L$4819)</f>
        <v>0.3</v>
      </c>
    </row>
    <row r="3984" spans="1:17" hidden="1" x14ac:dyDescent="0.3">
      <c r="A3984" t="s">
        <v>11502</v>
      </c>
      <c r="B3984" t="s">
        <v>2628</v>
      </c>
      <c r="C3984" t="s">
        <v>2629</v>
      </c>
      <c r="D3984" t="s">
        <v>2630</v>
      </c>
      <c r="E3984" t="s">
        <v>2631</v>
      </c>
      <c r="F3984" t="s">
        <v>11511</v>
      </c>
      <c r="G3984" s="2">
        <v>27.6493</v>
      </c>
      <c r="H3984" t="s">
        <v>11512</v>
      </c>
      <c r="I3984">
        <v>0.3</v>
      </c>
      <c r="K3984" s="3">
        <f t="shared" si="63"/>
        <v>0.29999999999999993</v>
      </c>
      <c r="L3984" s="4">
        <v>17</v>
      </c>
      <c r="M3984">
        <v>66</v>
      </c>
      <c r="N3984" s="3">
        <v>0.38019999999999998</v>
      </c>
      <c r="O3984" s="3">
        <v>0.22409999999999999</v>
      </c>
      <c r="P3984" s="4">
        <f>$L3984*IF($J3984="",$I3984,VLOOKUP($J3984,margin_ranges!$E$5:$F$10,2,FALSE))</f>
        <v>5.0999999999999996</v>
      </c>
      <c r="Q3984">
        <f>SUMIF($C$2:$C$4819,$C3984,$P$2:$P8801)/SUMIF($C$2:$C$4819,$C3984,$L$2:$L$4819)</f>
        <v>0.29999999999999993</v>
      </c>
    </row>
    <row r="3985" spans="1:17" hidden="1" x14ac:dyDescent="0.3">
      <c r="A3985" t="s">
        <v>11502</v>
      </c>
      <c r="B3985" t="s">
        <v>2628</v>
      </c>
      <c r="C3985" t="s">
        <v>2629</v>
      </c>
      <c r="D3985" t="s">
        <v>2632</v>
      </c>
      <c r="E3985" t="s">
        <v>2633</v>
      </c>
      <c r="F3985" t="s">
        <v>11513</v>
      </c>
      <c r="G3985" s="2">
        <v>27.6493</v>
      </c>
      <c r="H3985" t="s">
        <v>11515</v>
      </c>
      <c r="I3985">
        <v>0.3</v>
      </c>
      <c r="K3985" s="3">
        <f t="shared" si="63"/>
        <v>0.29999999999999993</v>
      </c>
      <c r="L3985" s="4">
        <v>9</v>
      </c>
      <c r="M3985">
        <v>34</v>
      </c>
      <c r="N3985" s="3">
        <v>0.16700000000000001</v>
      </c>
      <c r="O3985" s="3">
        <v>0.22409999999999999</v>
      </c>
      <c r="P3985" s="4">
        <f>$L3985*IF($J3985="",$I3985,VLOOKUP($J3985,margin_ranges!$E$5:$F$10,2,FALSE))</f>
        <v>2.6999999999999997</v>
      </c>
      <c r="Q3985">
        <f>SUMIF($C$2:$C$4819,$C3985,$P$2:$P8802)/SUMIF($C$2:$C$4819,$C3985,$L$2:$L$4819)</f>
        <v>0.29999999999999993</v>
      </c>
    </row>
    <row r="3986" spans="1:17" hidden="1" x14ac:dyDescent="0.3">
      <c r="A3986" t="s">
        <v>11502</v>
      </c>
      <c r="B3986" t="s">
        <v>151</v>
      </c>
      <c r="C3986" t="s">
        <v>551</v>
      </c>
      <c r="D3986" t="s">
        <v>552</v>
      </c>
      <c r="E3986" t="s">
        <v>553</v>
      </c>
      <c r="F3986" t="s">
        <v>11513</v>
      </c>
      <c r="G3986" s="2">
        <v>30.116</v>
      </c>
      <c r="H3986" t="s">
        <v>11512</v>
      </c>
      <c r="I3986">
        <v>0.3</v>
      </c>
      <c r="K3986" s="3">
        <f t="shared" si="63"/>
        <v>0.29999999999999993</v>
      </c>
      <c r="L3986" s="4">
        <v>39</v>
      </c>
      <c r="M3986">
        <v>4</v>
      </c>
      <c r="N3986" s="3">
        <v>0.1076</v>
      </c>
      <c r="O3986" s="3">
        <v>7.9399999999999998E-2</v>
      </c>
      <c r="P3986" s="4">
        <f>$L3986*IF($J3986="",$I3986,VLOOKUP($J3986,margin_ranges!$E$5:$F$10,2,FALSE))</f>
        <v>11.7</v>
      </c>
      <c r="Q3986">
        <f>SUMIF($C$2:$C$4819,$C3986,$P$2:$P8803)/SUMIF($C$2:$C$4819,$C3986,$L$2:$L$4819)</f>
        <v>0.29999999999999993</v>
      </c>
    </row>
    <row r="3987" spans="1:17" hidden="1" x14ac:dyDescent="0.3">
      <c r="A3987" t="s">
        <v>11502</v>
      </c>
      <c r="B3987" t="s">
        <v>151</v>
      </c>
      <c r="C3987" t="s">
        <v>551</v>
      </c>
      <c r="D3987" t="s">
        <v>554</v>
      </c>
      <c r="E3987" t="s">
        <v>555</v>
      </c>
      <c r="F3987" t="s">
        <v>11513</v>
      </c>
      <c r="G3987" s="2">
        <v>30.116</v>
      </c>
      <c r="H3987" t="s">
        <v>11512</v>
      </c>
      <c r="I3987">
        <v>0.3</v>
      </c>
      <c r="K3987" s="3">
        <f t="shared" si="63"/>
        <v>0.29999999999999993</v>
      </c>
      <c r="L3987" s="4">
        <v>604</v>
      </c>
      <c r="M3987">
        <v>68</v>
      </c>
      <c r="N3987" s="3">
        <v>0.2722</v>
      </c>
      <c r="O3987" s="3">
        <v>7.9399999999999998E-2</v>
      </c>
      <c r="P3987" s="4">
        <f>$L3987*IF($J3987="",$I3987,VLOOKUP($J3987,margin_ranges!$E$5:$F$10,2,FALSE))</f>
        <v>181.2</v>
      </c>
      <c r="Q3987">
        <f>SUMIF($C$2:$C$4819,$C3987,$P$2:$P8804)/SUMIF($C$2:$C$4819,$C3987,$L$2:$L$4819)</f>
        <v>0.29999999999999993</v>
      </c>
    </row>
    <row r="3988" spans="1:17" hidden="1" x14ac:dyDescent="0.3">
      <c r="A3988" t="s">
        <v>11502</v>
      </c>
      <c r="B3988" t="s">
        <v>151</v>
      </c>
      <c r="C3988" t="s">
        <v>551</v>
      </c>
      <c r="D3988" t="s">
        <v>556</v>
      </c>
      <c r="E3988" t="s">
        <v>557</v>
      </c>
      <c r="F3988" t="s">
        <v>11513</v>
      </c>
      <c r="G3988" s="2">
        <v>30.116</v>
      </c>
      <c r="H3988" t="s">
        <v>11512</v>
      </c>
      <c r="I3988">
        <v>0.3</v>
      </c>
      <c r="K3988" s="3">
        <f t="shared" si="63"/>
        <v>0.29999999999999993</v>
      </c>
      <c r="L3988" s="4">
        <v>42</v>
      </c>
      <c r="M3988">
        <v>5</v>
      </c>
      <c r="N3988" s="3">
        <v>7.1999999999999998E-3</v>
      </c>
      <c r="O3988" s="3">
        <v>7.9399999999999998E-2</v>
      </c>
      <c r="P3988" s="4">
        <f>$L3988*IF($J3988="",$I3988,VLOOKUP($J3988,margin_ranges!$E$5:$F$10,2,FALSE))</f>
        <v>12.6</v>
      </c>
      <c r="Q3988">
        <f>SUMIF($C$2:$C$4819,$C3988,$P$2:$P8805)/SUMIF($C$2:$C$4819,$C3988,$L$2:$L$4819)</f>
        <v>0.29999999999999993</v>
      </c>
    </row>
    <row r="3989" spans="1:17" hidden="1" x14ac:dyDescent="0.3">
      <c r="A3989" t="s">
        <v>11502</v>
      </c>
      <c r="B3989" t="s">
        <v>151</v>
      </c>
      <c r="C3989" t="s">
        <v>551</v>
      </c>
      <c r="D3989" t="s">
        <v>558</v>
      </c>
      <c r="E3989" t="s">
        <v>559</v>
      </c>
      <c r="F3989" t="s">
        <v>11511</v>
      </c>
      <c r="G3989" s="2">
        <v>30.116</v>
      </c>
      <c r="H3989" t="s">
        <v>11512</v>
      </c>
      <c r="I3989">
        <v>0.3</v>
      </c>
      <c r="K3989" s="3">
        <f t="shared" si="63"/>
        <v>0.29999999999999993</v>
      </c>
      <c r="L3989" s="4">
        <v>66</v>
      </c>
      <c r="M3989">
        <v>7</v>
      </c>
      <c r="N3989" s="3">
        <v>0.12740000000000001</v>
      </c>
      <c r="O3989" s="3">
        <v>7.9399999999999998E-2</v>
      </c>
      <c r="P3989" s="4">
        <f>$L3989*IF($J3989="",$I3989,VLOOKUP($J3989,margin_ranges!$E$5:$F$10,2,FALSE))</f>
        <v>19.8</v>
      </c>
      <c r="Q3989">
        <f>SUMIF($C$2:$C$4819,$C3989,$P$2:$P8806)/SUMIF($C$2:$C$4819,$C3989,$L$2:$L$4819)</f>
        <v>0.29999999999999993</v>
      </c>
    </row>
    <row r="3990" spans="1:17" hidden="1" x14ac:dyDescent="0.3">
      <c r="A3990" t="s">
        <v>11502</v>
      </c>
      <c r="B3990" t="s">
        <v>151</v>
      </c>
      <c r="C3990" t="s">
        <v>551</v>
      </c>
      <c r="D3990" t="s">
        <v>560</v>
      </c>
      <c r="E3990" t="s">
        <v>561</v>
      </c>
      <c r="F3990" t="s">
        <v>11513</v>
      </c>
      <c r="G3990" s="2">
        <v>30.116</v>
      </c>
      <c r="H3990" t="s">
        <v>11512</v>
      </c>
      <c r="I3990">
        <v>0.3</v>
      </c>
      <c r="K3990" s="3">
        <f t="shared" si="63"/>
        <v>0.29999999999999993</v>
      </c>
      <c r="L3990" s="4">
        <v>136</v>
      </c>
      <c r="M3990">
        <v>15</v>
      </c>
      <c r="N3990" s="3">
        <v>0.12609999999999999</v>
      </c>
      <c r="O3990" s="3">
        <v>7.9399999999999998E-2</v>
      </c>
      <c r="P3990" s="4">
        <f>$L3990*IF($J3990="",$I3990,VLOOKUP($J3990,margin_ranges!$E$5:$F$10,2,FALSE))</f>
        <v>40.799999999999997</v>
      </c>
      <c r="Q3990">
        <f>SUMIF($C$2:$C$4819,$C3990,$P$2:$P8807)/SUMIF($C$2:$C$4819,$C3990,$L$2:$L$4819)</f>
        <v>0.29999999999999993</v>
      </c>
    </row>
    <row r="3991" spans="1:17" hidden="1" x14ac:dyDescent="0.3">
      <c r="A3991" t="s">
        <v>11502</v>
      </c>
      <c r="B3991" t="s">
        <v>9476</v>
      </c>
      <c r="C3991" t="s">
        <v>9508</v>
      </c>
      <c r="D3991" t="s">
        <v>9509</v>
      </c>
      <c r="E3991" t="s">
        <v>9510</v>
      </c>
      <c r="F3991" t="s">
        <v>11511</v>
      </c>
      <c r="G3991" s="2">
        <v>28.8538</v>
      </c>
      <c r="H3991" t="s">
        <v>11515</v>
      </c>
      <c r="I3991">
        <v>0.3</v>
      </c>
      <c r="K3991" s="3">
        <f t="shared" si="63"/>
        <v>0.3</v>
      </c>
      <c r="L3991" s="4">
        <v>29</v>
      </c>
      <c r="M3991">
        <v>85</v>
      </c>
      <c r="N3991" s="3">
        <v>0.3276</v>
      </c>
      <c r="O3991" s="3">
        <v>0.27989999999999998</v>
      </c>
      <c r="P3991" s="4">
        <f>$L3991*IF($J3991="",$I3991,VLOOKUP($J3991,margin_ranges!$E$5:$F$10,2,FALSE))</f>
        <v>8.6999999999999993</v>
      </c>
      <c r="Q3991">
        <f>SUMIF($C$2:$C$4819,$C3991,$P$2:$P8808)/SUMIF($C$2:$C$4819,$C3991,$L$2:$L$4819)</f>
        <v>0.3</v>
      </c>
    </row>
    <row r="3992" spans="1:17" hidden="1" x14ac:dyDescent="0.3">
      <c r="A3992" t="s">
        <v>11502</v>
      </c>
      <c r="B3992" t="s">
        <v>9476</v>
      </c>
      <c r="C3992" t="s">
        <v>9511</v>
      </c>
      <c r="D3992" t="s">
        <v>9512</v>
      </c>
      <c r="E3992" t="s">
        <v>9513</v>
      </c>
      <c r="F3992" t="s">
        <v>11511</v>
      </c>
      <c r="G3992" s="2">
        <v>16.9925</v>
      </c>
      <c r="H3992" t="s">
        <v>11515</v>
      </c>
      <c r="I3992">
        <v>0.3</v>
      </c>
      <c r="K3992" s="3">
        <f t="shared" si="63"/>
        <v>0.3</v>
      </c>
      <c r="L3992" s="4">
        <v>14</v>
      </c>
      <c r="M3992">
        <v>86</v>
      </c>
      <c r="N3992" s="3">
        <v>0.39900000000000002</v>
      </c>
      <c r="O3992" s="3">
        <v>0.28210000000000002</v>
      </c>
      <c r="P3992" s="4">
        <f>$L3992*IF($J3992="",$I3992,VLOOKUP($J3992,margin_ranges!$E$5:$F$10,2,FALSE))</f>
        <v>4.2</v>
      </c>
      <c r="Q3992">
        <f>SUMIF($C$2:$C$4819,$C3992,$P$2:$P8809)/SUMIF($C$2:$C$4819,$C3992,$L$2:$L$4819)</f>
        <v>0.3</v>
      </c>
    </row>
    <row r="3993" spans="1:17" hidden="1" x14ac:dyDescent="0.3">
      <c r="A3993" t="s">
        <v>11502</v>
      </c>
      <c r="B3993" t="s">
        <v>9476</v>
      </c>
      <c r="C3993" t="s">
        <v>9514</v>
      </c>
      <c r="D3993" t="s">
        <v>9515</v>
      </c>
      <c r="E3993" t="s">
        <v>9516</v>
      </c>
      <c r="F3993" t="s">
        <v>11511</v>
      </c>
      <c r="G3993" s="2">
        <v>28.035</v>
      </c>
      <c r="H3993" t="s">
        <v>11515</v>
      </c>
      <c r="I3993">
        <v>0.3</v>
      </c>
      <c r="K3993" s="3">
        <f t="shared" si="63"/>
        <v>0.3</v>
      </c>
      <c r="L3993" s="4">
        <v>17</v>
      </c>
      <c r="M3993">
        <v>81</v>
      </c>
      <c r="N3993" s="3">
        <v>0.31809999999999999</v>
      </c>
      <c r="O3993" s="3">
        <v>0.28320000000000001</v>
      </c>
      <c r="P3993" s="4">
        <f>$L3993*IF($J3993="",$I3993,VLOOKUP($J3993,margin_ranges!$E$5:$F$10,2,FALSE))</f>
        <v>5.0999999999999996</v>
      </c>
      <c r="Q3993">
        <f>SUMIF($C$2:$C$4819,$C3993,$P$2:$P8810)/SUMIF($C$2:$C$4819,$C3993,$L$2:$L$4819)</f>
        <v>0.3</v>
      </c>
    </row>
    <row r="3994" spans="1:17" x14ac:dyDescent="0.3">
      <c r="A3994" t="s">
        <v>11502</v>
      </c>
      <c r="B3994" t="s">
        <v>801</v>
      </c>
      <c r="C3994" t="s">
        <v>872</v>
      </c>
      <c r="D3994" t="s">
        <v>873</v>
      </c>
      <c r="E3994" t="s">
        <v>874</v>
      </c>
      <c r="F3994" t="s">
        <v>11513</v>
      </c>
      <c r="G3994" s="2">
        <v>38.985900000000001</v>
      </c>
      <c r="H3994" t="s">
        <v>11512</v>
      </c>
      <c r="I3994">
        <v>0.3</v>
      </c>
      <c r="J3994" t="s">
        <v>11512</v>
      </c>
      <c r="K3994" s="3">
        <f t="shared" si="63"/>
        <v>0.40518863737239236</v>
      </c>
      <c r="L3994" s="4">
        <v>1290</v>
      </c>
      <c r="M3994">
        <v>19</v>
      </c>
      <c r="N3994" s="3">
        <v>0.1137</v>
      </c>
      <c r="O3994" s="3">
        <v>0.14510000000000001</v>
      </c>
      <c r="P3994" s="4">
        <f>$L3994*IF($J3994="",$I3994,VLOOKUP($J3994,margin_ranges!$E$5:$F$10,2,FALSE))</f>
        <v>387</v>
      </c>
      <c r="Q3994">
        <f>SUMIF($C$2:$C$4819,$C3994,$P$2:$P8811)/SUMIF($C$2:$C$4819,$C3994,$L$2:$L$4819)</f>
        <v>0.40518863737239236</v>
      </c>
    </row>
    <row r="3995" spans="1:17" x14ac:dyDescent="0.3">
      <c r="A3995" t="s">
        <v>11502</v>
      </c>
      <c r="B3995" t="s">
        <v>801</v>
      </c>
      <c r="C3995" t="s">
        <v>872</v>
      </c>
      <c r="D3995" t="s">
        <v>875</v>
      </c>
      <c r="E3995" t="s">
        <v>876</v>
      </c>
      <c r="F3995" t="s">
        <v>11511</v>
      </c>
      <c r="G3995" s="2">
        <v>38.985900000000001</v>
      </c>
      <c r="H3995" t="s">
        <v>11512</v>
      </c>
      <c r="I3995">
        <v>0.3</v>
      </c>
      <c r="J3995" t="s">
        <v>11514</v>
      </c>
      <c r="K3995" s="3">
        <f t="shared" si="63"/>
        <v>0.40518863737239236</v>
      </c>
      <c r="L3995" s="4">
        <v>10</v>
      </c>
      <c r="M3995">
        <v>0</v>
      </c>
      <c r="N3995" s="3">
        <v>0.28710000000000002</v>
      </c>
      <c r="O3995" s="3">
        <v>0.14510000000000001</v>
      </c>
      <c r="P3995" s="4">
        <f>$L3995*IF($J3995="",$I3995,VLOOKUP($J3995,margin_ranges!$E$5:$F$10,2,FALSE))</f>
        <v>4.3</v>
      </c>
      <c r="Q3995">
        <f>SUMIF($C$2:$C$4819,$C3995,$P$2:$P8812)/SUMIF($C$2:$C$4819,$C3995,$L$2:$L$4819)</f>
        <v>0.40518863737239236</v>
      </c>
    </row>
    <row r="3996" spans="1:17" x14ac:dyDescent="0.3">
      <c r="A3996" t="s">
        <v>11502</v>
      </c>
      <c r="B3996" t="s">
        <v>801</v>
      </c>
      <c r="C3996" t="s">
        <v>872</v>
      </c>
      <c r="D3996" s="1" t="s">
        <v>877</v>
      </c>
      <c r="E3996" t="s">
        <v>878</v>
      </c>
      <c r="F3996" t="s">
        <v>11513</v>
      </c>
      <c r="G3996" s="2">
        <v>38.985900000000001</v>
      </c>
      <c r="H3996" t="s">
        <v>11512</v>
      </c>
      <c r="I3996">
        <v>0.3</v>
      </c>
      <c r="J3996" t="s">
        <v>11514</v>
      </c>
      <c r="K3996" s="3">
        <f t="shared" si="63"/>
        <v>0.40518863737239236</v>
      </c>
      <c r="L3996" s="4">
        <v>5459</v>
      </c>
      <c r="M3996">
        <v>81</v>
      </c>
      <c r="N3996" s="3">
        <v>0.15859999999999999</v>
      </c>
      <c r="O3996" s="3">
        <v>0.14510000000000001</v>
      </c>
      <c r="P3996" s="4">
        <f>$L3996*IF($J3996="",$I3996,VLOOKUP($J3996,margin_ranges!$E$5:$F$10,2,FALSE))</f>
        <v>2347.37</v>
      </c>
      <c r="Q3996">
        <f>SUMIF($C$2:$C$4819,$C3996,$P$2:$P8813)/SUMIF($C$2:$C$4819,$C3996,$L$2:$L$4819)</f>
        <v>0.40518863737239236</v>
      </c>
    </row>
    <row r="3997" spans="1:17" hidden="1" x14ac:dyDescent="0.3">
      <c r="A3997" t="s">
        <v>11502</v>
      </c>
      <c r="B3997" t="s">
        <v>1007</v>
      </c>
      <c r="C3997" t="s">
        <v>1132</v>
      </c>
      <c r="D3997" t="s">
        <v>1133</v>
      </c>
      <c r="E3997" t="s">
        <v>1134</v>
      </c>
      <c r="F3997" t="s">
        <v>11511</v>
      </c>
      <c r="G3997" s="2">
        <v>25</v>
      </c>
      <c r="H3997" t="s">
        <v>11512</v>
      </c>
      <c r="I3997">
        <v>0.3</v>
      </c>
      <c r="K3997" s="3">
        <f t="shared" si="63"/>
        <v>0.3</v>
      </c>
      <c r="L3997" s="4">
        <v>7</v>
      </c>
      <c r="M3997">
        <v>78</v>
      </c>
      <c r="N3997" s="3">
        <v>9.4000000000000004E-3</v>
      </c>
      <c r="O3997" s="3">
        <v>1.1599999999999999E-2</v>
      </c>
      <c r="P3997" s="4">
        <f>$L3997*IF($J3997="",$I3997,VLOOKUP($J3997,margin_ranges!$E$5:$F$10,2,FALSE))</f>
        <v>2.1</v>
      </c>
      <c r="Q3997">
        <f>SUMIF($C$2:$C$4819,$C3997,$P$2:$P8814)/SUMIF($C$2:$C$4819,$C3997,$L$2:$L$4819)</f>
        <v>0.3</v>
      </c>
    </row>
    <row r="3998" spans="1:17" hidden="1" x14ac:dyDescent="0.3">
      <c r="A3998" t="s">
        <v>11502</v>
      </c>
      <c r="B3998" t="s">
        <v>7561</v>
      </c>
      <c r="C3998" t="s">
        <v>7904</v>
      </c>
      <c r="D3998" t="s">
        <v>7905</v>
      </c>
      <c r="E3998" t="s">
        <v>7906</v>
      </c>
      <c r="F3998" t="s">
        <v>11511</v>
      </c>
      <c r="G3998" s="2">
        <v>15</v>
      </c>
      <c r="H3998" t="s">
        <v>11517</v>
      </c>
      <c r="I3998">
        <v>0.2</v>
      </c>
      <c r="K3998" s="3">
        <f t="shared" si="63"/>
        <v>0.23458646616541354</v>
      </c>
      <c r="L3998" s="4">
        <v>158</v>
      </c>
      <c r="M3998">
        <v>24</v>
      </c>
      <c r="N3998" s="3">
        <v>0.1293</v>
      </c>
      <c r="O3998" s="3">
        <v>0.15359999999999999</v>
      </c>
      <c r="P3998" s="4">
        <f>$L3998*IF($J3998="",$I3998,VLOOKUP($J3998,margin_ranges!$E$5:$F$10,2,FALSE))</f>
        <v>31.6</v>
      </c>
      <c r="Q3998">
        <f>SUMIF($C$2:$C$4819,$C3998,$P$2:$P8815)/SUMIF($C$2:$C$4819,$C3998,$L$2:$L$4819)</f>
        <v>0.23458646616541354</v>
      </c>
    </row>
    <row r="3999" spans="1:17" hidden="1" x14ac:dyDescent="0.3">
      <c r="A3999" t="s">
        <v>11502</v>
      </c>
      <c r="B3999" t="s">
        <v>7561</v>
      </c>
      <c r="C3999" t="s">
        <v>7904</v>
      </c>
      <c r="D3999" t="s">
        <v>7907</v>
      </c>
      <c r="E3999" t="s">
        <v>7908</v>
      </c>
      <c r="F3999" t="s">
        <v>11513</v>
      </c>
      <c r="G3999" s="2">
        <v>15</v>
      </c>
      <c r="H3999" t="s">
        <v>11517</v>
      </c>
      <c r="I3999">
        <v>0.2</v>
      </c>
      <c r="K3999" s="3">
        <f t="shared" si="63"/>
        <v>0.23458646616541354</v>
      </c>
      <c r="L3999" s="4">
        <v>277</v>
      </c>
      <c r="M3999">
        <v>42</v>
      </c>
      <c r="N3999" s="3">
        <v>0.1477</v>
      </c>
      <c r="O3999" s="3">
        <v>0.15359999999999999</v>
      </c>
      <c r="P3999" s="4">
        <f>$L3999*IF($J3999="",$I3999,VLOOKUP($J3999,margin_ranges!$E$5:$F$10,2,FALSE))</f>
        <v>55.400000000000006</v>
      </c>
      <c r="Q3999">
        <f>SUMIF($C$2:$C$4819,$C3999,$P$2:$P8816)/SUMIF($C$2:$C$4819,$C3999,$L$2:$L$4819)</f>
        <v>0.23458646616541354</v>
      </c>
    </row>
    <row r="4000" spans="1:17" hidden="1" x14ac:dyDescent="0.3">
      <c r="A4000" t="s">
        <v>11502</v>
      </c>
      <c r="B4000" t="s">
        <v>7561</v>
      </c>
      <c r="C4000" t="s">
        <v>7904</v>
      </c>
      <c r="D4000" t="s">
        <v>7909</v>
      </c>
      <c r="E4000" t="s">
        <v>7910</v>
      </c>
      <c r="F4000" t="s">
        <v>11511</v>
      </c>
      <c r="G4000" s="2">
        <v>15</v>
      </c>
      <c r="H4000" t="s">
        <v>11515</v>
      </c>
      <c r="I4000">
        <v>0.3</v>
      </c>
      <c r="K4000" s="3">
        <f t="shared" si="63"/>
        <v>0.23458646616541354</v>
      </c>
      <c r="L4000" s="4">
        <v>230</v>
      </c>
      <c r="M4000">
        <v>35</v>
      </c>
      <c r="N4000" s="3">
        <v>0.18709999999999999</v>
      </c>
      <c r="O4000" s="3">
        <v>0.15359999999999999</v>
      </c>
      <c r="P4000" s="4">
        <f>$L4000*IF($J4000="",$I4000,VLOOKUP($J4000,margin_ranges!$E$5:$F$10,2,FALSE))</f>
        <v>69</v>
      </c>
      <c r="Q4000">
        <f>SUMIF($C$2:$C$4819,$C4000,$P$2:$P8817)/SUMIF($C$2:$C$4819,$C4000,$L$2:$L$4819)</f>
        <v>0.23458646616541354</v>
      </c>
    </row>
    <row r="4001" spans="1:17" hidden="1" x14ac:dyDescent="0.3">
      <c r="A4001" t="s">
        <v>11502</v>
      </c>
      <c r="B4001" t="s">
        <v>10084</v>
      </c>
      <c r="C4001" t="s">
        <v>10199</v>
      </c>
      <c r="D4001" t="s">
        <v>10200</v>
      </c>
      <c r="E4001" t="s">
        <v>10201</v>
      </c>
      <c r="F4001" t="s">
        <v>11511</v>
      </c>
      <c r="G4001" s="2">
        <v>29</v>
      </c>
      <c r="H4001" t="s">
        <v>11512</v>
      </c>
      <c r="I4001">
        <v>0.3</v>
      </c>
      <c r="K4001" s="3">
        <f t="shared" si="63"/>
        <v>0.3</v>
      </c>
      <c r="L4001" s="4">
        <v>70</v>
      </c>
      <c r="M4001">
        <v>10</v>
      </c>
      <c r="N4001" s="3">
        <v>0.20580000000000001</v>
      </c>
      <c r="O4001" s="3">
        <v>0.23899999999999999</v>
      </c>
      <c r="P4001" s="4">
        <f>$L4001*IF($J4001="",$I4001,VLOOKUP($J4001,margin_ranges!$E$5:$F$10,2,FALSE))</f>
        <v>21</v>
      </c>
      <c r="Q4001">
        <f>SUMIF($C$2:$C$4819,$C4001,$P$2:$P8818)/SUMIF($C$2:$C$4819,$C4001,$L$2:$L$4819)</f>
        <v>0.3</v>
      </c>
    </row>
    <row r="4002" spans="1:17" hidden="1" x14ac:dyDescent="0.3">
      <c r="A4002" t="s">
        <v>11502</v>
      </c>
      <c r="B4002" t="s">
        <v>10084</v>
      </c>
      <c r="C4002" t="s">
        <v>10199</v>
      </c>
      <c r="D4002" t="s">
        <v>10202</v>
      </c>
      <c r="E4002" t="s">
        <v>10203</v>
      </c>
      <c r="F4002" t="s">
        <v>11511</v>
      </c>
      <c r="G4002" s="2">
        <v>29</v>
      </c>
      <c r="H4002" t="s">
        <v>11512</v>
      </c>
      <c r="I4002">
        <v>0.3</v>
      </c>
      <c r="K4002" s="3">
        <f t="shared" si="63"/>
        <v>0.3</v>
      </c>
      <c r="L4002" s="4">
        <v>212</v>
      </c>
      <c r="M4002">
        <v>30</v>
      </c>
      <c r="N4002" s="3">
        <v>0.2397</v>
      </c>
      <c r="O4002" s="3">
        <v>0.23899999999999999</v>
      </c>
      <c r="P4002" s="4">
        <f>$L4002*IF($J4002="",$I4002,VLOOKUP($J4002,margin_ranges!$E$5:$F$10,2,FALSE))</f>
        <v>63.599999999999994</v>
      </c>
      <c r="Q4002">
        <f>SUMIF($C$2:$C$4819,$C4002,$P$2:$P8819)/SUMIF($C$2:$C$4819,$C4002,$L$2:$L$4819)</f>
        <v>0.3</v>
      </c>
    </row>
    <row r="4003" spans="1:17" hidden="1" x14ac:dyDescent="0.3">
      <c r="A4003" t="s">
        <v>11502</v>
      </c>
      <c r="B4003" t="s">
        <v>10084</v>
      </c>
      <c r="C4003" t="s">
        <v>10199</v>
      </c>
      <c r="D4003" t="s">
        <v>10204</v>
      </c>
      <c r="E4003" t="s">
        <v>10205</v>
      </c>
      <c r="F4003" t="s">
        <v>11511</v>
      </c>
      <c r="G4003" s="2">
        <v>29</v>
      </c>
      <c r="H4003" t="s">
        <v>11512</v>
      </c>
      <c r="I4003">
        <v>0.3</v>
      </c>
      <c r="K4003" s="3">
        <f t="shared" si="63"/>
        <v>0.3</v>
      </c>
      <c r="L4003" s="4">
        <v>131</v>
      </c>
      <c r="M4003">
        <v>18</v>
      </c>
      <c r="N4003" s="3">
        <v>0.24429999999999999</v>
      </c>
      <c r="O4003" s="3">
        <v>0.23899999999999999</v>
      </c>
      <c r="P4003" s="4">
        <f>$L4003*IF($J4003="",$I4003,VLOOKUP($J4003,margin_ranges!$E$5:$F$10,2,FALSE))</f>
        <v>39.299999999999997</v>
      </c>
      <c r="Q4003">
        <f>SUMIF($C$2:$C$4819,$C4003,$P$2:$P8820)/SUMIF($C$2:$C$4819,$C4003,$L$2:$L$4819)</f>
        <v>0.3</v>
      </c>
    </row>
    <row r="4004" spans="1:17" hidden="1" x14ac:dyDescent="0.3">
      <c r="A4004" t="s">
        <v>11502</v>
      </c>
      <c r="B4004" t="s">
        <v>10084</v>
      </c>
      <c r="C4004" t="s">
        <v>10199</v>
      </c>
      <c r="D4004" t="s">
        <v>10206</v>
      </c>
      <c r="E4004" t="s">
        <v>10207</v>
      </c>
      <c r="F4004" t="s">
        <v>11511</v>
      </c>
      <c r="G4004" s="2">
        <v>29</v>
      </c>
      <c r="H4004" t="s">
        <v>11512</v>
      </c>
      <c r="I4004">
        <v>0.3</v>
      </c>
      <c r="K4004" s="3">
        <f t="shared" si="63"/>
        <v>0.3</v>
      </c>
      <c r="L4004" s="4">
        <v>131</v>
      </c>
      <c r="M4004">
        <v>18</v>
      </c>
      <c r="N4004" s="3">
        <v>0.20979999999999999</v>
      </c>
      <c r="O4004" s="3">
        <v>0.23899999999999999</v>
      </c>
      <c r="P4004" s="4">
        <f>$L4004*IF($J4004="",$I4004,VLOOKUP($J4004,margin_ranges!$E$5:$F$10,2,FALSE))</f>
        <v>39.299999999999997</v>
      </c>
      <c r="Q4004">
        <f>SUMIF($C$2:$C$4819,$C4004,$P$2:$P8821)/SUMIF($C$2:$C$4819,$C4004,$L$2:$L$4819)</f>
        <v>0.3</v>
      </c>
    </row>
    <row r="4005" spans="1:17" hidden="1" x14ac:dyDescent="0.3">
      <c r="A4005" t="s">
        <v>11502</v>
      </c>
      <c r="B4005" t="s">
        <v>10084</v>
      </c>
      <c r="C4005" t="s">
        <v>10199</v>
      </c>
      <c r="D4005" t="s">
        <v>10208</v>
      </c>
      <c r="E4005" t="s">
        <v>10209</v>
      </c>
      <c r="F4005" t="s">
        <v>11511</v>
      </c>
      <c r="G4005" s="2">
        <v>29</v>
      </c>
      <c r="H4005" t="s">
        <v>11512</v>
      </c>
      <c r="I4005">
        <v>0.3</v>
      </c>
      <c r="K4005" s="3">
        <f t="shared" si="63"/>
        <v>0.3</v>
      </c>
      <c r="L4005" s="4">
        <v>169</v>
      </c>
      <c r="M4005">
        <v>24</v>
      </c>
      <c r="N4005" s="3">
        <v>0.28360000000000002</v>
      </c>
      <c r="O4005" s="3">
        <v>0.23899999999999999</v>
      </c>
      <c r="P4005" s="4">
        <f>$L4005*IF($J4005="",$I4005,VLOOKUP($J4005,margin_ranges!$E$5:$F$10,2,FALSE))</f>
        <v>50.699999999999996</v>
      </c>
      <c r="Q4005">
        <f>SUMIF($C$2:$C$4819,$C4005,$P$2:$P8822)/SUMIF($C$2:$C$4819,$C4005,$L$2:$L$4819)</f>
        <v>0.3</v>
      </c>
    </row>
    <row r="4006" spans="1:17" hidden="1" x14ac:dyDescent="0.3">
      <c r="A4006" t="s">
        <v>11502</v>
      </c>
      <c r="B4006" t="s">
        <v>7413</v>
      </c>
      <c r="C4006" t="s">
        <v>7449</v>
      </c>
      <c r="D4006" t="s">
        <v>7450</v>
      </c>
      <c r="E4006" t="s">
        <v>7451</v>
      </c>
      <c r="F4006" t="s">
        <v>11511</v>
      </c>
      <c r="G4006" s="2">
        <v>10</v>
      </c>
      <c r="H4006" t="s">
        <v>11517</v>
      </c>
      <c r="I4006">
        <v>0.2</v>
      </c>
      <c r="K4006" s="3">
        <f t="shared" si="63"/>
        <v>0.2</v>
      </c>
      <c r="L4006" s="4">
        <v>141</v>
      </c>
      <c r="M4006">
        <v>29</v>
      </c>
      <c r="N4006" s="3">
        <v>0.2132</v>
      </c>
      <c r="O4006" s="3">
        <v>0.193</v>
      </c>
      <c r="P4006" s="4">
        <f>$L4006*IF($J4006="",$I4006,VLOOKUP($J4006,margin_ranges!$E$5:$F$10,2,FALSE))</f>
        <v>28.200000000000003</v>
      </c>
      <c r="Q4006">
        <f>SUMIF($C$2:$C$4819,$C4006,$P$2:$P8823)/SUMIF($C$2:$C$4819,$C4006,$L$2:$L$4819)</f>
        <v>0.2</v>
      </c>
    </row>
    <row r="4007" spans="1:17" hidden="1" x14ac:dyDescent="0.3">
      <c r="A4007" t="s">
        <v>11502</v>
      </c>
      <c r="B4007" t="s">
        <v>7413</v>
      </c>
      <c r="C4007" t="s">
        <v>7449</v>
      </c>
      <c r="D4007" s="1" t="s">
        <v>7452</v>
      </c>
      <c r="E4007" t="s">
        <v>7453</v>
      </c>
      <c r="F4007" t="s">
        <v>11513</v>
      </c>
      <c r="G4007" s="2">
        <v>10</v>
      </c>
      <c r="H4007" t="s">
        <v>11517</v>
      </c>
      <c r="I4007">
        <v>0.2</v>
      </c>
      <c r="K4007" s="3">
        <f t="shared" si="63"/>
        <v>0.2</v>
      </c>
      <c r="L4007" s="4">
        <v>140</v>
      </c>
      <c r="M4007">
        <v>28</v>
      </c>
      <c r="N4007" s="3">
        <v>0.19670000000000001</v>
      </c>
      <c r="O4007" s="3">
        <v>0.193</v>
      </c>
      <c r="P4007" s="4">
        <f>$L4007*IF($J4007="",$I4007,VLOOKUP($J4007,margin_ranges!$E$5:$F$10,2,FALSE))</f>
        <v>28</v>
      </c>
      <c r="Q4007">
        <f>SUMIF($C$2:$C$4819,$C4007,$P$2:$P8824)/SUMIF($C$2:$C$4819,$C4007,$L$2:$L$4819)</f>
        <v>0.2</v>
      </c>
    </row>
    <row r="4008" spans="1:17" hidden="1" x14ac:dyDescent="0.3">
      <c r="A4008" t="s">
        <v>11502</v>
      </c>
      <c r="B4008" t="s">
        <v>7413</v>
      </c>
      <c r="C4008" t="s">
        <v>7449</v>
      </c>
      <c r="D4008" t="s">
        <v>7454</v>
      </c>
      <c r="E4008" t="s">
        <v>7455</v>
      </c>
      <c r="F4008" t="s">
        <v>11511</v>
      </c>
      <c r="G4008" s="2">
        <v>10</v>
      </c>
      <c r="H4008" t="s">
        <v>11517</v>
      </c>
      <c r="I4008">
        <v>0.2</v>
      </c>
      <c r="K4008" s="3">
        <f t="shared" si="63"/>
        <v>0.2</v>
      </c>
      <c r="L4008" s="4">
        <v>46</v>
      </c>
      <c r="M4008">
        <v>9</v>
      </c>
      <c r="N4008" s="3">
        <v>0.15959999999999999</v>
      </c>
      <c r="O4008" s="3">
        <v>0.193</v>
      </c>
      <c r="P4008" s="4">
        <f>$L4008*IF($J4008="",$I4008,VLOOKUP($J4008,margin_ranges!$E$5:$F$10,2,FALSE))</f>
        <v>9.2000000000000011</v>
      </c>
      <c r="Q4008">
        <f>SUMIF($C$2:$C$4819,$C4008,$P$2:$P8825)/SUMIF($C$2:$C$4819,$C4008,$L$2:$L$4819)</f>
        <v>0.2</v>
      </c>
    </row>
    <row r="4009" spans="1:17" hidden="1" x14ac:dyDescent="0.3">
      <c r="A4009" t="s">
        <v>11502</v>
      </c>
      <c r="B4009" t="s">
        <v>7413</v>
      </c>
      <c r="C4009" t="s">
        <v>7449</v>
      </c>
      <c r="D4009" t="s">
        <v>7456</v>
      </c>
      <c r="E4009" t="s">
        <v>7457</v>
      </c>
      <c r="F4009" t="s">
        <v>11513</v>
      </c>
      <c r="G4009" s="2">
        <v>10</v>
      </c>
      <c r="H4009" t="s">
        <v>11517</v>
      </c>
      <c r="I4009">
        <v>0.2</v>
      </c>
      <c r="K4009" s="3">
        <f t="shared" si="63"/>
        <v>0.2</v>
      </c>
      <c r="L4009" s="4">
        <v>166</v>
      </c>
      <c r="M4009">
        <v>34</v>
      </c>
      <c r="N4009" s="3">
        <v>0.18809999999999999</v>
      </c>
      <c r="O4009" s="3">
        <v>0.193</v>
      </c>
      <c r="P4009" s="4">
        <f>$L4009*IF($J4009="",$I4009,VLOOKUP($J4009,margin_ranges!$E$5:$F$10,2,FALSE))</f>
        <v>33.200000000000003</v>
      </c>
      <c r="Q4009">
        <f>SUMIF($C$2:$C$4819,$C4009,$P$2:$P8826)/SUMIF($C$2:$C$4819,$C4009,$L$2:$L$4819)</f>
        <v>0.2</v>
      </c>
    </row>
    <row r="4010" spans="1:17" hidden="1" x14ac:dyDescent="0.3">
      <c r="A4010" t="s">
        <v>11502</v>
      </c>
      <c r="B4010" t="s">
        <v>4142</v>
      </c>
      <c r="C4010" t="s">
        <v>4149</v>
      </c>
      <c r="D4010" t="s">
        <v>4150</v>
      </c>
      <c r="E4010" t="s">
        <v>4151</v>
      </c>
      <c r="F4010" t="s">
        <v>11511</v>
      </c>
      <c r="G4010" s="2">
        <v>29</v>
      </c>
      <c r="H4010" t="s">
        <v>11512</v>
      </c>
      <c r="I4010">
        <v>0.3</v>
      </c>
      <c r="K4010" s="3">
        <f t="shared" si="63"/>
        <v>0.3</v>
      </c>
      <c r="L4010" s="4">
        <v>20</v>
      </c>
      <c r="M4010">
        <v>100</v>
      </c>
      <c r="N4010" s="3">
        <v>0.37219999999999998</v>
      </c>
      <c r="O4010" s="3">
        <v>0.37219999999999998</v>
      </c>
      <c r="P4010" s="4">
        <f>$L4010*IF($J4010="",$I4010,VLOOKUP($J4010,margin_ranges!$E$5:$F$10,2,FALSE))</f>
        <v>6</v>
      </c>
      <c r="Q4010">
        <f>SUMIF($C$2:$C$4819,$C4010,$P$2:$P8827)/SUMIF($C$2:$C$4819,$C4010,$L$2:$L$4819)</f>
        <v>0.3</v>
      </c>
    </row>
    <row r="4011" spans="1:17" hidden="1" x14ac:dyDescent="0.3">
      <c r="A4011" t="s">
        <v>11502</v>
      </c>
      <c r="B4011" t="s">
        <v>6522</v>
      </c>
      <c r="C4011" t="s">
        <v>6533</v>
      </c>
      <c r="D4011" t="s">
        <v>6534</v>
      </c>
      <c r="E4011" t="s">
        <v>6535</v>
      </c>
      <c r="F4011" t="s">
        <v>11513</v>
      </c>
      <c r="G4011" s="2">
        <v>29</v>
      </c>
      <c r="H4011" t="s">
        <v>11512</v>
      </c>
      <c r="I4011">
        <v>0.3</v>
      </c>
      <c r="K4011" s="3">
        <f t="shared" si="63"/>
        <v>0.3</v>
      </c>
      <c r="L4011" s="4">
        <v>52</v>
      </c>
      <c r="M4011">
        <v>100</v>
      </c>
      <c r="N4011" s="3">
        <v>0.1082</v>
      </c>
      <c r="O4011" s="3">
        <v>0.1082</v>
      </c>
      <c r="P4011" s="4">
        <f>$L4011*IF($J4011="",$I4011,VLOOKUP($J4011,margin_ranges!$E$5:$F$10,2,FALSE))</f>
        <v>15.6</v>
      </c>
      <c r="Q4011">
        <f>SUMIF($C$2:$C$4819,$C4011,$P$2:$P8828)/SUMIF($C$2:$C$4819,$C4011,$L$2:$L$4819)</f>
        <v>0.3</v>
      </c>
    </row>
    <row r="4012" spans="1:17" x14ac:dyDescent="0.3">
      <c r="A4012" t="s">
        <v>11502</v>
      </c>
      <c r="B4012" t="s">
        <v>4923</v>
      </c>
      <c r="C4012" t="s">
        <v>4958</v>
      </c>
      <c r="D4012" t="s">
        <v>4959</v>
      </c>
      <c r="E4012" t="s">
        <v>4960</v>
      </c>
      <c r="F4012" t="s">
        <v>11513</v>
      </c>
      <c r="G4012" s="2">
        <v>36.154400000000003</v>
      </c>
      <c r="H4012" t="s">
        <v>11512</v>
      </c>
      <c r="I4012">
        <v>0.3</v>
      </c>
      <c r="J4012" t="s">
        <v>11514</v>
      </c>
      <c r="K4012" s="3">
        <f t="shared" si="63"/>
        <v>0.38285226885022172</v>
      </c>
      <c r="L4012" s="4">
        <v>2526</v>
      </c>
      <c r="M4012">
        <v>43</v>
      </c>
      <c r="N4012" s="3">
        <v>0.4274</v>
      </c>
      <c r="O4012" s="3">
        <v>0.39889999999999998</v>
      </c>
      <c r="P4012" s="4">
        <f>$L4012*IF($J4012="",$I4012,VLOOKUP($J4012,margin_ranges!$E$5:$F$10,2,FALSE))</f>
        <v>1086.18</v>
      </c>
      <c r="Q4012">
        <f>SUMIF($C$2:$C$4819,$C4012,$P$2:$P8829)/SUMIF($C$2:$C$4819,$C4012,$L$2:$L$4819)</f>
        <v>0.38285226885022172</v>
      </c>
    </row>
    <row r="4013" spans="1:17" x14ac:dyDescent="0.3">
      <c r="A4013" t="s">
        <v>11502</v>
      </c>
      <c r="B4013" t="s">
        <v>4923</v>
      </c>
      <c r="C4013" t="s">
        <v>4958</v>
      </c>
      <c r="D4013" t="s">
        <v>4961</v>
      </c>
      <c r="E4013" t="s">
        <v>4962</v>
      </c>
      <c r="F4013" t="s">
        <v>11513</v>
      </c>
      <c r="G4013" s="2">
        <v>36.154400000000003</v>
      </c>
      <c r="H4013" t="s">
        <v>11512</v>
      </c>
      <c r="I4013">
        <v>0.3</v>
      </c>
      <c r="J4013" t="s">
        <v>11512</v>
      </c>
      <c r="K4013" s="3">
        <f t="shared" si="63"/>
        <v>0.38285226885022172</v>
      </c>
      <c r="L4013" s="4">
        <v>2126</v>
      </c>
      <c r="M4013">
        <v>36</v>
      </c>
      <c r="N4013" s="3">
        <v>0.39369999999999999</v>
      </c>
      <c r="O4013" s="3">
        <v>0.39889999999999998</v>
      </c>
      <c r="P4013" s="4">
        <f>$L4013*IF($J4013="",$I4013,VLOOKUP($J4013,margin_ranges!$E$5:$F$10,2,FALSE))</f>
        <v>637.79999999999995</v>
      </c>
      <c r="Q4013">
        <f>SUMIF($C$2:$C$4819,$C4013,$P$2:$P8830)/SUMIF($C$2:$C$4819,$C4013,$L$2:$L$4819)</f>
        <v>0.38285226885022172</v>
      </c>
    </row>
    <row r="4014" spans="1:17" x14ac:dyDescent="0.3">
      <c r="A4014" t="s">
        <v>11502</v>
      </c>
      <c r="B4014" t="s">
        <v>4923</v>
      </c>
      <c r="C4014" t="s">
        <v>4958</v>
      </c>
      <c r="D4014" s="1" t="s">
        <v>4963</v>
      </c>
      <c r="E4014" t="s">
        <v>4964</v>
      </c>
      <c r="F4014" t="s">
        <v>11513</v>
      </c>
      <c r="G4014" s="2">
        <v>36.154400000000003</v>
      </c>
      <c r="H4014" t="s">
        <v>11512</v>
      </c>
      <c r="I4014">
        <v>0.3</v>
      </c>
      <c r="J4014" t="s">
        <v>11514</v>
      </c>
      <c r="K4014" s="3">
        <f t="shared" si="63"/>
        <v>0.38285226885022172</v>
      </c>
      <c r="L4014" s="4">
        <v>1210</v>
      </c>
      <c r="M4014">
        <v>21</v>
      </c>
      <c r="N4014" s="3">
        <v>0.3453</v>
      </c>
      <c r="O4014" s="3">
        <v>0.39889999999999998</v>
      </c>
      <c r="P4014" s="4">
        <f>$L4014*IF($J4014="",$I4014,VLOOKUP($J4014,margin_ranges!$E$5:$F$10,2,FALSE))</f>
        <v>520.29999999999995</v>
      </c>
      <c r="Q4014">
        <f>SUMIF($C$2:$C$4819,$C4014,$P$2:$P8831)/SUMIF($C$2:$C$4819,$C4014,$L$2:$L$4819)</f>
        <v>0.38285226885022172</v>
      </c>
    </row>
    <row r="4015" spans="1:17" hidden="1" x14ac:dyDescent="0.3">
      <c r="A4015" t="s">
        <v>11502</v>
      </c>
      <c r="B4015" t="s">
        <v>3693</v>
      </c>
      <c r="C4015" t="s">
        <v>3885</v>
      </c>
      <c r="D4015" t="s">
        <v>3886</v>
      </c>
      <c r="E4015" t="s">
        <v>3887</v>
      </c>
      <c r="F4015" t="s">
        <v>11511</v>
      </c>
      <c r="G4015" s="2">
        <v>24.933900000000001</v>
      </c>
      <c r="H4015" t="s">
        <v>11517</v>
      </c>
      <c r="I4015">
        <v>0.2</v>
      </c>
      <c r="K4015" s="3">
        <f t="shared" si="63"/>
        <v>0.25283018867924528</v>
      </c>
      <c r="L4015" s="4">
        <v>25</v>
      </c>
      <c r="M4015">
        <v>45</v>
      </c>
      <c r="N4015" s="3">
        <v>0.75670000000000004</v>
      </c>
      <c r="O4015" s="3">
        <v>0.6825</v>
      </c>
      <c r="P4015" s="4">
        <f>$L4015*IF($J4015="",$I4015,VLOOKUP($J4015,margin_ranges!$E$5:$F$10,2,FALSE))</f>
        <v>5</v>
      </c>
      <c r="Q4015">
        <f>SUMIF($C$2:$C$4819,$C4015,$P$2:$P8832)/SUMIF($C$2:$C$4819,$C4015,$L$2:$L$4819)</f>
        <v>0.25283018867924528</v>
      </c>
    </row>
    <row r="4016" spans="1:17" hidden="1" x14ac:dyDescent="0.3">
      <c r="A4016" t="s">
        <v>11502</v>
      </c>
      <c r="B4016" t="s">
        <v>3693</v>
      </c>
      <c r="C4016" t="s">
        <v>3885</v>
      </c>
      <c r="D4016" t="s">
        <v>3888</v>
      </c>
      <c r="E4016" t="s">
        <v>3889</v>
      </c>
      <c r="F4016" t="s">
        <v>11511</v>
      </c>
      <c r="G4016" s="2">
        <v>24.933900000000001</v>
      </c>
      <c r="H4016" t="s">
        <v>11515</v>
      </c>
      <c r="I4016">
        <v>0.3</v>
      </c>
      <c r="K4016" s="3">
        <f t="shared" si="63"/>
        <v>0.25283018867924528</v>
      </c>
      <c r="L4016" s="4">
        <v>28</v>
      </c>
      <c r="M4016">
        <v>50</v>
      </c>
      <c r="N4016" s="3">
        <v>0.76939999999999997</v>
      </c>
      <c r="O4016" s="3">
        <v>0.6825</v>
      </c>
      <c r="P4016" s="4">
        <f>$L4016*IF($J4016="",$I4016,VLOOKUP($J4016,margin_ranges!$E$5:$F$10,2,FALSE))</f>
        <v>8.4</v>
      </c>
      <c r="Q4016">
        <f>SUMIF($C$2:$C$4819,$C4016,$P$2:$P8833)/SUMIF($C$2:$C$4819,$C4016,$L$2:$L$4819)</f>
        <v>0.25283018867924528</v>
      </c>
    </row>
    <row r="4017" spans="1:17" hidden="1" x14ac:dyDescent="0.3">
      <c r="A4017" t="s">
        <v>11502</v>
      </c>
      <c r="B4017" t="s">
        <v>9718</v>
      </c>
      <c r="C4017" t="s">
        <v>9754</v>
      </c>
      <c r="D4017" s="1" t="s">
        <v>9755</v>
      </c>
      <c r="E4017" t="s">
        <v>9756</v>
      </c>
      <c r="F4017" t="s">
        <v>11511</v>
      </c>
      <c r="G4017" s="2">
        <v>29.532900000000001</v>
      </c>
      <c r="H4017" t="s">
        <v>11515</v>
      </c>
      <c r="I4017">
        <v>0.3</v>
      </c>
      <c r="K4017" s="3">
        <f t="shared" si="63"/>
        <v>0.3</v>
      </c>
      <c r="L4017" s="4">
        <v>54</v>
      </c>
      <c r="M4017">
        <v>64</v>
      </c>
      <c r="N4017" s="3">
        <v>0.1227</v>
      </c>
      <c r="O4017" s="3">
        <v>0.106</v>
      </c>
      <c r="P4017" s="4">
        <f>$L4017*IF($J4017="",$I4017,VLOOKUP($J4017,margin_ranges!$E$5:$F$10,2,FALSE))</f>
        <v>16.2</v>
      </c>
      <c r="Q4017">
        <f>SUMIF($C$2:$C$4819,$C4017,$P$2:$P8834)/SUMIF($C$2:$C$4819,$C4017,$L$2:$L$4819)</f>
        <v>0.3</v>
      </c>
    </row>
    <row r="4018" spans="1:17" hidden="1" x14ac:dyDescent="0.3">
      <c r="A4018" t="s">
        <v>11502</v>
      </c>
      <c r="B4018" t="s">
        <v>9718</v>
      </c>
      <c r="C4018" t="s">
        <v>9754</v>
      </c>
      <c r="D4018" s="1" t="s">
        <v>9757</v>
      </c>
      <c r="E4018" t="s">
        <v>9758</v>
      </c>
      <c r="F4018" t="s">
        <v>11511</v>
      </c>
      <c r="G4018" s="2">
        <v>29.532900000000001</v>
      </c>
      <c r="H4018" t="s">
        <v>11515</v>
      </c>
      <c r="I4018">
        <v>0.3</v>
      </c>
      <c r="K4018" s="3">
        <f t="shared" si="63"/>
        <v>0.3</v>
      </c>
      <c r="L4018" s="4">
        <v>7</v>
      </c>
      <c r="M4018">
        <v>9</v>
      </c>
      <c r="N4018" s="3">
        <v>8.3299999999999999E-2</v>
      </c>
      <c r="O4018" s="3">
        <v>0.106</v>
      </c>
      <c r="P4018" s="4">
        <f>$L4018*IF($J4018="",$I4018,VLOOKUP($J4018,margin_ranges!$E$5:$F$10,2,FALSE))</f>
        <v>2.1</v>
      </c>
      <c r="Q4018">
        <f>SUMIF($C$2:$C$4819,$C4018,$P$2:$P8835)/SUMIF($C$2:$C$4819,$C4018,$L$2:$L$4819)</f>
        <v>0.3</v>
      </c>
    </row>
    <row r="4019" spans="1:17" hidden="1" x14ac:dyDescent="0.3">
      <c r="A4019" t="s">
        <v>11502</v>
      </c>
      <c r="B4019" t="s">
        <v>9718</v>
      </c>
      <c r="C4019" t="s">
        <v>9754</v>
      </c>
      <c r="D4019" t="s">
        <v>9759</v>
      </c>
      <c r="E4019" t="s">
        <v>9760</v>
      </c>
      <c r="F4019" t="s">
        <v>11511</v>
      </c>
      <c r="G4019" s="2">
        <v>29.532900000000001</v>
      </c>
      <c r="H4019" t="s">
        <v>11515</v>
      </c>
      <c r="I4019">
        <v>0.3</v>
      </c>
      <c r="K4019" s="3">
        <f t="shared" si="63"/>
        <v>0.3</v>
      </c>
      <c r="L4019" s="4">
        <v>15</v>
      </c>
      <c r="M4019">
        <v>18</v>
      </c>
      <c r="N4019" s="3">
        <v>0.1138</v>
      </c>
      <c r="O4019" s="3">
        <v>0.106</v>
      </c>
      <c r="P4019" s="4">
        <f>$L4019*IF($J4019="",$I4019,VLOOKUP($J4019,margin_ranges!$E$5:$F$10,2,FALSE))</f>
        <v>4.5</v>
      </c>
      <c r="Q4019">
        <f>SUMIF($C$2:$C$4819,$C4019,$P$2:$P8836)/SUMIF($C$2:$C$4819,$C4019,$L$2:$L$4819)</f>
        <v>0.3</v>
      </c>
    </row>
    <row r="4020" spans="1:17" hidden="1" x14ac:dyDescent="0.3">
      <c r="A4020" t="s">
        <v>11502</v>
      </c>
      <c r="B4020" t="s">
        <v>4009</v>
      </c>
      <c r="C4020" t="s">
        <v>4013</v>
      </c>
      <c r="D4020" t="s">
        <v>4014</v>
      </c>
      <c r="E4020" t="s">
        <v>4015</v>
      </c>
      <c r="F4020" t="s">
        <v>11511</v>
      </c>
      <c r="G4020" s="2">
        <v>25</v>
      </c>
      <c r="H4020" t="s">
        <v>11517</v>
      </c>
      <c r="I4020">
        <v>0.2</v>
      </c>
      <c r="K4020" s="3">
        <f t="shared" si="63"/>
        <v>0.2</v>
      </c>
      <c r="L4020" s="4">
        <v>150</v>
      </c>
      <c r="M4020">
        <v>42</v>
      </c>
      <c r="N4020" s="3">
        <v>0.12609999999999999</v>
      </c>
      <c r="O4020" s="3">
        <v>0.1308</v>
      </c>
      <c r="P4020" s="4">
        <f>$L4020*IF($J4020="",$I4020,VLOOKUP($J4020,margin_ranges!$E$5:$F$10,2,FALSE))</f>
        <v>30</v>
      </c>
      <c r="Q4020">
        <f>SUMIF($C$2:$C$4819,$C4020,$P$2:$P8837)/SUMIF($C$2:$C$4819,$C4020,$L$2:$L$4819)</f>
        <v>0.2</v>
      </c>
    </row>
    <row r="4021" spans="1:17" hidden="1" x14ac:dyDescent="0.3">
      <c r="A4021" t="s">
        <v>11502</v>
      </c>
      <c r="B4021" t="s">
        <v>4009</v>
      </c>
      <c r="C4021" t="s">
        <v>4013</v>
      </c>
      <c r="D4021" t="s">
        <v>4016</v>
      </c>
      <c r="E4021" t="s">
        <v>4017</v>
      </c>
      <c r="F4021" t="s">
        <v>11511</v>
      </c>
      <c r="G4021" s="2">
        <v>25</v>
      </c>
      <c r="H4021" t="s">
        <v>11517</v>
      </c>
      <c r="I4021">
        <v>0.2</v>
      </c>
      <c r="K4021" s="3">
        <f t="shared" si="63"/>
        <v>0.2</v>
      </c>
      <c r="L4021" s="4">
        <v>206</v>
      </c>
      <c r="M4021">
        <v>58</v>
      </c>
      <c r="N4021" s="3">
        <v>0.13450000000000001</v>
      </c>
      <c r="O4021" s="3">
        <v>0.1308</v>
      </c>
      <c r="P4021" s="4">
        <f>$L4021*IF($J4021="",$I4021,VLOOKUP($J4021,margin_ranges!$E$5:$F$10,2,FALSE))</f>
        <v>41.2</v>
      </c>
      <c r="Q4021">
        <f>SUMIF($C$2:$C$4819,$C4021,$P$2:$P8838)/SUMIF($C$2:$C$4819,$C4021,$L$2:$L$4819)</f>
        <v>0.2</v>
      </c>
    </row>
    <row r="4022" spans="1:17" hidden="1" x14ac:dyDescent="0.3">
      <c r="A4022" t="s">
        <v>11502</v>
      </c>
      <c r="B4022" t="s">
        <v>5</v>
      </c>
      <c r="C4022" t="s">
        <v>14</v>
      </c>
      <c r="D4022" t="s">
        <v>15</v>
      </c>
      <c r="E4022" t="s">
        <v>16</v>
      </c>
      <c r="F4022" t="s">
        <v>11511</v>
      </c>
      <c r="G4022" s="2">
        <v>31.1724</v>
      </c>
      <c r="H4022" t="s">
        <v>11512</v>
      </c>
      <c r="I4022">
        <v>0.3</v>
      </c>
      <c r="K4022" s="3">
        <f t="shared" si="63"/>
        <v>0.3</v>
      </c>
      <c r="L4022" s="4">
        <v>190</v>
      </c>
      <c r="M4022">
        <v>35</v>
      </c>
      <c r="N4022" s="3">
        <v>0.21129999999999999</v>
      </c>
      <c r="O4022" s="3">
        <v>0.22450000000000001</v>
      </c>
      <c r="P4022" s="4">
        <f>$L4022*IF($J4022="",$I4022,VLOOKUP($J4022,margin_ranges!$E$5:$F$10,2,FALSE))</f>
        <v>57</v>
      </c>
      <c r="Q4022">
        <f>SUMIF($C$2:$C$4819,$C4022,$P$2:$P8839)/SUMIF($C$2:$C$4819,$C4022,$L$2:$L$4819)</f>
        <v>0.3</v>
      </c>
    </row>
    <row r="4023" spans="1:17" hidden="1" x14ac:dyDescent="0.3">
      <c r="A4023" t="s">
        <v>11502</v>
      </c>
      <c r="B4023" t="s">
        <v>5</v>
      </c>
      <c r="C4023" t="s">
        <v>14</v>
      </c>
      <c r="D4023" t="s">
        <v>17</v>
      </c>
      <c r="E4023" t="s">
        <v>18</v>
      </c>
      <c r="F4023" t="s">
        <v>11511</v>
      </c>
      <c r="G4023" s="2">
        <v>31.1724</v>
      </c>
      <c r="H4023" t="s">
        <v>11512</v>
      </c>
      <c r="I4023">
        <v>0.3</v>
      </c>
      <c r="K4023" s="3">
        <f t="shared" si="63"/>
        <v>0.3</v>
      </c>
      <c r="L4023" s="4">
        <v>95</v>
      </c>
      <c r="M4023">
        <v>17</v>
      </c>
      <c r="N4023" s="3">
        <v>0.1993</v>
      </c>
      <c r="O4023" s="3">
        <v>0.22450000000000001</v>
      </c>
      <c r="P4023" s="4">
        <f>$L4023*IF($J4023="",$I4023,VLOOKUP($J4023,margin_ranges!$E$5:$F$10,2,FALSE))</f>
        <v>28.5</v>
      </c>
      <c r="Q4023">
        <f>SUMIF($C$2:$C$4819,$C4023,$P$2:$P8840)/SUMIF($C$2:$C$4819,$C4023,$L$2:$L$4819)</f>
        <v>0.3</v>
      </c>
    </row>
    <row r="4024" spans="1:17" hidden="1" x14ac:dyDescent="0.3">
      <c r="A4024" t="s">
        <v>11502</v>
      </c>
      <c r="B4024" t="s">
        <v>5</v>
      </c>
      <c r="C4024" t="s">
        <v>14</v>
      </c>
      <c r="D4024" t="s">
        <v>19</v>
      </c>
      <c r="E4024" t="s">
        <v>20</v>
      </c>
      <c r="F4024" t="s">
        <v>11511</v>
      </c>
      <c r="G4024" s="2">
        <v>31.1724</v>
      </c>
      <c r="H4024" t="s">
        <v>11512</v>
      </c>
      <c r="I4024">
        <v>0.3</v>
      </c>
      <c r="K4024" s="3">
        <f t="shared" si="63"/>
        <v>0.3</v>
      </c>
      <c r="L4024" s="4">
        <v>89</v>
      </c>
      <c r="M4024">
        <v>16</v>
      </c>
      <c r="N4024" s="3">
        <v>0.3</v>
      </c>
      <c r="O4024" s="3">
        <v>0.22450000000000001</v>
      </c>
      <c r="P4024" s="4">
        <f>$L4024*IF($J4024="",$I4024,VLOOKUP($J4024,margin_ranges!$E$5:$F$10,2,FALSE))</f>
        <v>26.7</v>
      </c>
      <c r="Q4024">
        <f>SUMIF($C$2:$C$4819,$C4024,$P$2:$P8841)/SUMIF($C$2:$C$4819,$C4024,$L$2:$L$4819)</f>
        <v>0.3</v>
      </c>
    </row>
    <row r="4025" spans="1:17" hidden="1" x14ac:dyDescent="0.3">
      <c r="A4025" t="s">
        <v>11502</v>
      </c>
      <c r="B4025" t="s">
        <v>5</v>
      </c>
      <c r="C4025" t="s">
        <v>14</v>
      </c>
      <c r="D4025" t="s">
        <v>21</v>
      </c>
      <c r="E4025" t="s">
        <v>22</v>
      </c>
      <c r="F4025" t="s">
        <v>11511</v>
      </c>
      <c r="G4025" s="2">
        <v>31.1724</v>
      </c>
      <c r="H4025" t="s">
        <v>11512</v>
      </c>
      <c r="I4025">
        <v>0.3</v>
      </c>
      <c r="K4025" s="3">
        <f t="shared" si="63"/>
        <v>0.3</v>
      </c>
      <c r="L4025" s="4">
        <v>173</v>
      </c>
      <c r="M4025">
        <v>32</v>
      </c>
      <c r="N4025" s="3">
        <v>0.22470000000000001</v>
      </c>
      <c r="O4025" s="3">
        <v>0.22450000000000001</v>
      </c>
      <c r="P4025" s="4">
        <f>$L4025*IF($J4025="",$I4025,VLOOKUP($J4025,margin_ranges!$E$5:$F$10,2,FALSE))</f>
        <v>51.9</v>
      </c>
      <c r="Q4025">
        <f>SUMIF($C$2:$C$4819,$C4025,$P$2:$P8842)/SUMIF($C$2:$C$4819,$C4025,$L$2:$L$4819)</f>
        <v>0.3</v>
      </c>
    </row>
    <row r="4026" spans="1:17" hidden="1" x14ac:dyDescent="0.3">
      <c r="A4026" t="s">
        <v>11502</v>
      </c>
      <c r="B4026" t="s">
        <v>4581</v>
      </c>
      <c r="C4026" t="s">
        <v>4737</v>
      </c>
      <c r="D4026" t="s">
        <v>4738</v>
      </c>
      <c r="E4026" t="s">
        <v>4739</v>
      </c>
      <c r="F4026" t="s">
        <v>11513</v>
      </c>
      <c r="G4026" s="2">
        <v>25</v>
      </c>
      <c r="H4026" t="s">
        <v>11512</v>
      </c>
      <c r="I4026">
        <v>0.3</v>
      </c>
      <c r="K4026" s="3">
        <f t="shared" si="63"/>
        <v>0.3</v>
      </c>
      <c r="L4026" s="4">
        <v>36</v>
      </c>
      <c r="M4026">
        <v>99</v>
      </c>
      <c r="N4026" s="3">
        <v>9.9699999999999997E-2</v>
      </c>
      <c r="O4026" s="3">
        <v>8.2500000000000004E-2</v>
      </c>
      <c r="P4026" s="4">
        <f>$L4026*IF($J4026="",$I4026,VLOOKUP($J4026,margin_ranges!$E$5:$F$10,2,FALSE))</f>
        <v>10.799999999999999</v>
      </c>
      <c r="Q4026">
        <f>SUMIF($C$2:$C$4819,$C4026,$P$2:$P8843)/SUMIF($C$2:$C$4819,$C4026,$L$2:$L$4819)</f>
        <v>0.3</v>
      </c>
    </row>
    <row r="4027" spans="1:17" hidden="1" x14ac:dyDescent="0.3">
      <c r="A4027" t="s">
        <v>11502</v>
      </c>
      <c r="B4027" t="s">
        <v>5907</v>
      </c>
      <c r="C4027" t="s">
        <v>6213</v>
      </c>
      <c r="D4027" t="s">
        <v>6214</v>
      </c>
      <c r="E4027" t="s">
        <v>6215</v>
      </c>
      <c r="F4027" t="s">
        <v>11513</v>
      </c>
      <c r="G4027" s="2">
        <v>25.9175</v>
      </c>
      <c r="H4027" t="s">
        <v>11515</v>
      </c>
      <c r="I4027">
        <v>0.3</v>
      </c>
      <c r="K4027" s="3">
        <f t="shared" si="63"/>
        <v>0.30000000000000004</v>
      </c>
      <c r="L4027" s="4">
        <v>211</v>
      </c>
      <c r="M4027">
        <v>83</v>
      </c>
      <c r="N4027" s="3">
        <v>0.20399999999999999</v>
      </c>
      <c r="O4027" s="3">
        <v>0.1681</v>
      </c>
      <c r="P4027" s="4">
        <f>$L4027*IF($J4027="",$I4027,VLOOKUP($J4027,margin_ranges!$E$5:$F$10,2,FALSE))</f>
        <v>63.3</v>
      </c>
      <c r="Q4027">
        <f>SUMIF($C$2:$C$4819,$C4027,$P$2:$P8844)/SUMIF($C$2:$C$4819,$C4027,$L$2:$L$4819)</f>
        <v>0.30000000000000004</v>
      </c>
    </row>
    <row r="4028" spans="1:17" hidden="1" x14ac:dyDescent="0.3">
      <c r="A4028" t="s">
        <v>11502</v>
      </c>
      <c r="B4028" t="s">
        <v>5907</v>
      </c>
      <c r="C4028" t="s">
        <v>6213</v>
      </c>
      <c r="D4028" t="s">
        <v>6216</v>
      </c>
      <c r="E4028" t="s">
        <v>6217</v>
      </c>
      <c r="F4028" t="s">
        <v>11511</v>
      </c>
      <c r="G4028" s="2">
        <v>25.9175</v>
      </c>
      <c r="H4028" t="s">
        <v>11512</v>
      </c>
      <c r="I4028">
        <v>0.3</v>
      </c>
      <c r="K4028" s="3">
        <f t="shared" si="63"/>
        <v>0.30000000000000004</v>
      </c>
      <c r="L4028" s="4">
        <v>13</v>
      </c>
      <c r="M4028">
        <v>5</v>
      </c>
      <c r="N4028" s="3">
        <v>7.9000000000000001E-2</v>
      </c>
      <c r="O4028" s="3">
        <v>0.1681</v>
      </c>
      <c r="P4028" s="4">
        <f>$L4028*IF($J4028="",$I4028,VLOOKUP($J4028,margin_ranges!$E$5:$F$10,2,FALSE))</f>
        <v>3.9</v>
      </c>
      <c r="Q4028">
        <f>SUMIF($C$2:$C$4819,$C4028,$P$2:$P8845)/SUMIF($C$2:$C$4819,$C4028,$L$2:$L$4819)</f>
        <v>0.30000000000000004</v>
      </c>
    </row>
    <row r="4029" spans="1:17" hidden="1" x14ac:dyDescent="0.3">
      <c r="A4029" t="s">
        <v>11502</v>
      </c>
      <c r="B4029" t="s">
        <v>5907</v>
      </c>
      <c r="C4029" t="s">
        <v>6213</v>
      </c>
      <c r="D4029" t="s">
        <v>6218</v>
      </c>
      <c r="E4029" t="s">
        <v>6219</v>
      </c>
      <c r="F4029" t="s">
        <v>11513</v>
      </c>
      <c r="G4029" s="2">
        <v>25.9175</v>
      </c>
      <c r="H4029" t="s">
        <v>11512</v>
      </c>
      <c r="I4029">
        <v>0.3</v>
      </c>
      <c r="K4029" s="3">
        <f t="shared" si="63"/>
        <v>0.30000000000000004</v>
      </c>
      <c r="L4029" s="4">
        <v>29</v>
      </c>
      <c r="M4029">
        <v>11</v>
      </c>
      <c r="N4029" s="3">
        <v>0.1061</v>
      </c>
      <c r="O4029" s="3">
        <v>0.1681</v>
      </c>
      <c r="P4029" s="4">
        <f>$L4029*IF($J4029="",$I4029,VLOOKUP($J4029,margin_ranges!$E$5:$F$10,2,FALSE))</f>
        <v>8.6999999999999993</v>
      </c>
      <c r="Q4029">
        <f>SUMIF($C$2:$C$4819,$C4029,$P$2:$P8846)/SUMIF($C$2:$C$4819,$C4029,$L$2:$L$4819)</f>
        <v>0.30000000000000004</v>
      </c>
    </row>
    <row r="4030" spans="1:17" hidden="1" x14ac:dyDescent="0.3">
      <c r="A4030" t="s">
        <v>11502</v>
      </c>
      <c r="B4030" t="s">
        <v>4581</v>
      </c>
      <c r="C4030" t="s">
        <v>4740</v>
      </c>
      <c r="D4030" t="s">
        <v>4741</v>
      </c>
      <c r="E4030" t="s">
        <v>4742</v>
      </c>
      <c r="F4030" t="s">
        <v>11513</v>
      </c>
      <c r="G4030" s="2">
        <v>29</v>
      </c>
      <c r="H4030" t="s">
        <v>11512</v>
      </c>
      <c r="I4030">
        <v>0.3</v>
      </c>
      <c r="K4030" s="3">
        <f t="shared" si="63"/>
        <v>0.3</v>
      </c>
      <c r="L4030" s="4">
        <v>3693</v>
      </c>
      <c r="M4030">
        <v>71</v>
      </c>
      <c r="N4030" s="3">
        <v>5.9700000000000003E-2</v>
      </c>
      <c r="O4030" s="3">
        <v>8.1199999999999994E-2</v>
      </c>
      <c r="P4030" s="4">
        <f>$L4030*IF($J4030="",$I4030,VLOOKUP($J4030,margin_ranges!$E$5:$F$10,2,FALSE))</f>
        <v>1107.8999999999999</v>
      </c>
      <c r="Q4030">
        <f>SUMIF($C$2:$C$4819,$C4030,$P$2:$P8847)/SUMIF($C$2:$C$4819,$C4030,$L$2:$L$4819)</f>
        <v>0.3</v>
      </c>
    </row>
    <row r="4031" spans="1:17" hidden="1" x14ac:dyDescent="0.3">
      <c r="A4031" t="s">
        <v>11502</v>
      </c>
      <c r="B4031" t="s">
        <v>4581</v>
      </c>
      <c r="C4031" t="s">
        <v>4740</v>
      </c>
      <c r="D4031" t="s">
        <v>4743</v>
      </c>
      <c r="E4031" t="s">
        <v>4744</v>
      </c>
      <c r="F4031" t="s">
        <v>11513</v>
      </c>
      <c r="G4031" s="2">
        <v>29</v>
      </c>
      <c r="H4031" t="s">
        <v>11512</v>
      </c>
      <c r="I4031">
        <v>0.3</v>
      </c>
      <c r="K4031" s="3">
        <f t="shared" si="63"/>
        <v>0.3</v>
      </c>
      <c r="L4031" s="4">
        <v>1475</v>
      </c>
      <c r="M4031">
        <v>29</v>
      </c>
      <c r="N4031" s="3">
        <v>0.25219999999999998</v>
      </c>
      <c r="O4031" s="3">
        <v>8.1199999999999994E-2</v>
      </c>
      <c r="P4031" s="4">
        <f>$L4031*IF($J4031="",$I4031,VLOOKUP($J4031,margin_ranges!$E$5:$F$10,2,FALSE))</f>
        <v>442.5</v>
      </c>
      <c r="Q4031">
        <f>SUMIF($C$2:$C$4819,$C4031,$P$2:$P8848)/SUMIF($C$2:$C$4819,$C4031,$L$2:$L$4819)</f>
        <v>0.3</v>
      </c>
    </row>
    <row r="4032" spans="1:17" hidden="1" x14ac:dyDescent="0.3">
      <c r="A4032" t="s">
        <v>11502</v>
      </c>
      <c r="B4032" t="s">
        <v>4923</v>
      </c>
      <c r="C4032" t="s">
        <v>4965</v>
      </c>
      <c r="D4032" t="s">
        <v>4966</v>
      </c>
      <c r="E4032" t="s">
        <v>4967</v>
      </c>
      <c r="F4032" t="s">
        <v>11513</v>
      </c>
      <c r="G4032" s="2">
        <v>29.795200000000001</v>
      </c>
      <c r="H4032" t="s">
        <v>11515</v>
      </c>
      <c r="I4032">
        <v>0.3</v>
      </c>
      <c r="K4032" s="3">
        <f t="shared" si="63"/>
        <v>0.3</v>
      </c>
      <c r="L4032" s="4">
        <v>1359</v>
      </c>
      <c r="M4032">
        <v>44</v>
      </c>
      <c r="N4032" s="3">
        <v>0.29260000000000003</v>
      </c>
      <c r="O4032" s="3">
        <v>0.21890000000000001</v>
      </c>
      <c r="P4032" s="4">
        <f>$L4032*IF($J4032="",$I4032,VLOOKUP($J4032,margin_ranges!$E$5:$F$10,2,FALSE))</f>
        <v>407.7</v>
      </c>
      <c r="Q4032">
        <f>SUMIF($C$2:$C$4819,$C4032,$P$2:$P8849)/SUMIF($C$2:$C$4819,$C4032,$L$2:$L$4819)</f>
        <v>0.3</v>
      </c>
    </row>
    <row r="4033" spans="1:17" hidden="1" x14ac:dyDescent="0.3">
      <c r="A4033" t="s">
        <v>11502</v>
      </c>
      <c r="B4033" t="s">
        <v>4923</v>
      </c>
      <c r="C4033" s="1" t="s">
        <v>4965</v>
      </c>
      <c r="D4033" t="s">
        <v>4968</v>
      </c>
      <c r="E4033" t="s">
        <v>4969</v>
      </c>
      <c r="F4033" t="s">
        <v>11513</v>
      </c>
      <c r="G4033" s="2">
        <v>29.795200000000001</v>
      </c>
      <c r="H4033" t="s">
        <v>11515</v>
      </c>
      <c r="I4033">
        <v>0.3</v>
      </c>
      <c r="K4033" s="3">
        <f t="shared" si="63"/>
        <v>0.3</v>
      </c>
      <c r="L4033" s="4">
        <v>548</v>
      </c>
      <c r="M4033">
        <v>18</v>
      </c>
      <c r="N4033" s="3">
        <v>0.30759999999999998</v>
      </c>
      <c r="O4033" s="3">
        <v>0.21890000000000001</v>
      </c>
      <c r="P4033" s="4">
        <f>$L4033*IF($J4033="",$I4033,VLOOKUP($J4033,margin_ranges!$E$5:$F$10,2,FALSE))</f>
        <v>164.4</v>
      </c>
      <c r="Q4033">
        <f>SUMIF($C$2:$C$4819,$C4033,$P$2:$P8850)/SUMIF($C$2:$C$4819,$C4033,$L$2:$L$4819)</f>
        <v>0.3</v>
      </c>
    </row>
    <row r="4034" spans="1:17" hidden="1" x14ac:dyDescent="0.3">
      <c r="A4034" t="s">
        <v>11502</v>
      </c>
      <c r="B4034" t="s">
        <v>4923</v>
      </c>
      <c r="C4034" t="s">
        <v>4965</v>
      </c>
      <c r="D4034" t="s">
        <v>4970</v>
      </c>
      <c r="E4034" t="s">
        <v>4971</v>
      </c>
      <c r="F4034" t="s">
        <v>11513</v>
      </c>
      <c r="G4034" s="2">
        <v>29.795200000000001</v>
      </c>
      <c r="H4034" t="s">
        <v>11512</v>
      </c>
      <c r="I4034">
        <v>0.3</v>
      </c>
      <c r="K4034" s="3">
        <f t="shared" si="63"/>
        <v>0.3</v>
      </c>
      <c r="L4034" s="4">
        <v>1210</v>
      </c>
      <c r="M4034">
        <v>39</v>
      </c>
      <c r="N4034" s="3">
        <v>0.26640000000000003</v>
      </c>
      <c r="O4034" s="3">
        <v>0.21890000000000001</v>
      </c>
      <c r="P4034" s="4">
        <f>$L4034*IF($J4034="",$I4034,VLOOKUP($J4034,margin_ranges!$E$5:$F$10,2,FALSE))</f>
        <v>363</v>
      </c>
      <c r="Q4034">
        <f>SUMIF($C$2:$C$4819,$C4034,$P$2:$P8851)/SUMIF($C$2:$C$4819,$C4034,$L$2:$L$4819)</f>
        <v>0.3</v>
      </c>
    </row>
    <row r="4035" spans="1:17" hidden="1" x14ac:dyDescent="0.3">
      <c r="A4035" t="s">
        <v>11502</v>
      </c>
      <c r="B4035" t="s">
        <v>6775</v>
      </c>
      <c r="C4035" t="s">
        <v>7076</v>
      </c>
      <c r="D4035" t="s">
        <v>7077</v>
      </c>
      <c r="E4035" t="s">
        <v>7078</v>
      </c>
      <c r="F4035" t="s">
        <v>11511</v>
      </c>
      <c r="G4035" s="2">
        <v>28.713799999999999</v>
      </c>
      <c r="H4035" t="s">
        <v>11512</v>
      </c>
      <c r="I4035">
        <v>0.3</v>
      </c>
      <c r="K4035" s="3">
        <f t="shared" ref="K4035:K4098" si="64">Q4035</f>
        <v>0.3</v>
      </c>
      <c r="L4035" s="4">
        <v>31</v>
      </c>
      <c r="M4035">
        <v>31</v>
      </c>
      <c r="N4035" s="3">
        <v>6.3700000000000007E-2</v>
      </c>
      <c r="O4035" s="3">
        <v>4.5100000000000001E-2</v>
      </c>
      <c r="P4035" s="4">
        <f>$L4035*IF($J4035="",$I4035,VLOOKUP($J4035,margin_ranges!$E$5:$F$10,2,FALSE))</f>
        <v>9.2999999999999989</v>
      </c>
      <c r="Q4035">
        <f>SUMIF($C$2:$C$4819,$C4035,$P$2:$P8852)/SUMIF($C$2:$C$4819,$C4035,$L$2:$L$4819)</f>
        <v>0.3</v>
      </c>
    </row>
    <row r="4036" spans="1:17" hidden="1" x14ac:dyDescent="0.3">
      <c r="A4036" t="s">
        <v>11502</v>
      </c>
      <c r="B4036" t="s">
        <v>6775</v>
      </c>
      <c r="C4036" t="s">
        <v>7076</v>
      </c>
      <c r="D4036" t="s">
        <v>7079</v>
      </c>
      <c r="E4036" t="s">
        <v>7080</v>
      </c>
      <c r="F4036" t="s">
        <v>11511</v>
      </c>
      <c r="G4036" s="2">
        <v>28.713799999999999</v>
      </c>
      <c r="H4036" t="s">
        <v>11512</v>
      </c>
      <c r="I4036">
        <v>0.3</v>
      </c>
      <c r="K4036" s="3">
        <f t="shared" si="64"/>
        <v>0.3</v>
      </c>
      <c r="L4036" s="4">
        <v>42</v>
      </c>
      <c r="M4036">
        <v>42</v>
      </c>
      <c r="N4036" s="3">
        <v>5.6000000000000001E-2</v>
      </c>
      <c r="O4036" s="3">
        <v>4.5100000000000001E-2</v>
      </c>
      <c r="P4036" s="4">
        <f>$L4036*IF($J4036="",$I4036,VLOOKUP($J4036,margin_ranges!$E$5:$F$10,2,FALSE))</f>
        <v>12.6</v>
      </c>
      <c r="Q4036">
        <f>SUMIF($C$2:$C$4819,$C4036,$P$2:$P8853)/SUMIF($C$2:$C$4819,$C4036,$L$2:$L$4819)</f>
        <v>0.3</v>
      </c>
    </row>
    <row r="4037" spans="1:17" hidden="1" x14ac:dyDescent="0.3">
      <c r="A4037" t="s">
        <v>11502</v>
      </c>
      <c r="B4037" t="s">
        <v>6775</v>
      </c>
      <c r="C4037" t="s">
        <v>7076</v>
      </c>
      <c r="D4037" t="s">
        <v>7081</v>
      </c>
      <c r="E4037" t="s">
        <v>7082</v>
      </c>
      <c r="F4037" t="s">
        <v>11511</v>
      </c>
      <c r="G4037" s="2">
        <v>28.713799999999999</v>
      </c>
      <c r="H4037" t="s">
        <v>11512</v>
      </c>
      <c r="I4037">
        <v>0.3</v>
      </c>
      <c r="K4037" s="3">
        <f t="shared" si="64"/>
        <v>0.3</v>
      </c>
      <c r="L4037" s="4">
        <v>7</v>
      </c>
      <c r="M4037">
        <v>7</v>
      </c>
      <c r="N4037" s="3">
        <v>9.9000000000000008E-3</v>
      </c>
      <c r="O4037" s="3">
        <v>4.5100000000000001E-2</v>
      </c>
      <c r="P4037" s="4">
        <f>$L4037*IF($J4037="",$I4037,VLOOKUP($J4037,margin_ranges!$E$5:$F$10,2,FALSE))</f>
        <v>2.1</v>
      </c>
      <c r="Q4037">
        <f>SUMIF($C$2:$C$4819,$C4037,$P$2:$P8854)/SUMIF($C$2:$C$4819,$C4037,$L$2:$L$4819)</f>
        <v>0.3</v>
      </c>
    </row>
    <row r="4038" spans="1:17" hidden="1" x14ac:dyDescent="0.3">
      <c r="A4038" t="s">
        <v>11502</v>
      </c>
      <c r="B4038" t="s">
        <v>6775</v>
      </c>
      <c r="C4038" t="s">
        <v>7076</v>
      </c>
      <c r="D4038" t="s">
        <v>7083</v>
      </c>
      <c r="E4038" t="s">
        <v>7084</v>
      </c>
      <c r="F4038" t="s">
        <v>11511</v>
      </c>
      <c r="G4038" s="2">
        <v>28.713799999999999</v>
      </c>
      <c r="H4038" t="s">
        <v>11512</v>
      </c>
      <c r="I4038">
        <v>0.3</v>
      </c>
      <c r="K4038" s="3">
        <f t="shared" si="64"/>
        <v>0.3</v>
      </c>
      <c r="L4038" s="4">
        <v>19</v>
      </c>
      <c r="M4038">
        <v>19</v>
      </c>
      <c r="N4038" s="3">
        <v>4.2500000000000003E-2</v>
      </c>
      <c r="O4038" s="3">
        <v>4.5100000000000001E-2</v>
      </c>
      <c r="P4038" s="4">
        <f>$L4038*IF($J4038="",$I4038,VLOOKUP($J4038,margin_ranges!$E$5:$F$10,2,FALSE))</f>
        <v>5.7</v>
      </c>
      <c r="Q4038">
        <f>SUMIF($C$2:$C$4819,$C4038,$P$2:$P8855)/SUMIF($C$2:$C$4819,$C4038,$L$2:$L$4819)</f>
        <v>0.3</v>
      </c>
    </row>
    <row r="4039" spans="1:17" hidden="1" x14ac:dyDescent="0.3">
      <c r="A4039" t="s">
        <v>11502</v>
      </c>
      <c r="B4039" t="s">
        <v>8487</v>
      </c>
      <c r="C4039" t="s">
        <v>8594</v>
      </c>
      <c r="D4039" t="s">
        <v>8595</v>
      </c>
      <c r="E4039" t="s">
        <v>8596</v>
      </c>
      <c r="F4039" t="s">
        <v>11511</v>
      </c>
      <c r="G4039" s="2">
        <v>28.709199999999999</v>
      </c>
      <c r="H4039" t="s">
        <v>11512</v>
      </c>
      <c r="I4039">
        <v>0.3</v>
      </c>
      <c r="K4039" s="3">
        <f t="shared" si="64"/>
        <v>0.3</v>
      </c>
      <c r="L4039" s="4">
        <v>202</v>
      </c>
      <c r="M4039">
        <v>26</v>
      </c>
      <c r="N4039" s="3">
        <v>0.30530000000000002</v>
      </c>
      <c r="O4039" s="3">
        <v>0.35659999999999997</v>
      </c>
      <c r="P4039" s="4">
        <f>$L4039*IF($J4039="",$I4039,VLOOKUP($J4039,margin_ranges!$E$5:$F$10,2,FALSE))</f>
        <v>60.599999999999994</v>
      </c>
      <c r="Q4039">
        <f>SUMIF($C$2:$C$4819,$C4039,$P$2:$P8856)/SUMIF($C$2:$C$4819,$C4039,$L$2:$L$4819)</f>
        <v>0.3</v>
      </c>
    </row>
    <row r="4040" spans="1:17" hidden="1" x14ac:dyDescent="0.3">
      <c r="A4040" t="s">
        <v>11502</v>
      </c>
      <c r="B4040" t="s">
        <v>8487</v>
      </c>
      <c r="C4040" t="s">
        <v>8594</v>
      </c>
      <c r="D4040" t="s">
        <v>8597</v>
      </c>
      <c r="E4040" t="s">
        <v>8598</v>
      </c>
      <c r="F4040" t="s">
        <v>11511</v>
      </c>
      <c r="G4040" s="2">
        <v>28.709199999999999</v>
      </c>
      <c r="H4040" t="s">
        <v>11512</v>
      </c>
      <c r="I4040">
        <v>0.3</v>
      </c>
      <c r="K4040" s="3">
        <f t="shared" si="64"/>
        <v>0.3</v>
      </c>
      <c r="L4040" s="4">
        <v>53</v>
      </c>
      <c r="M4040">
        <v>7</v>
      </c>
      <c r="N4040" s="3">
        <v>0.41070000000000001</v>
      </c>
      <c r="O4040" s="3">
        <v>0.35659999999999997</v>
      </c>
      <c r="P4040" s="4">
        <f>$L4040*IF($J4040="",$I4040,VLOOKUP($J4040,margin_ranges!$E$5:$F$10,2,FALSE))</f>
        <v>15.899999999999999</v>
      </c>
      <c r="Q4040">
        <f>SUMIF($C$2:$C$4819,$C4040,$P$2:$P8857)/SUMIF($C$2:$C$4819,$C4040,$L$2:$L$4819)</f>
        <v>0.3</v>
      </c>
    </row>
    <row r="4041" spans="1:17" hidden="1" x14ac:dyDescent="0.3">
      <c r="A4041" t="s">
        <v>11502</v>
      </c>
      <c r="B4041" t="s">
        <v>8487</v>
      </c>
      <c r="C4041" t="s">
        <v>8594</v>
      </c>
      <c r="D4041" t="s">
        <v>8599</v>
      </c>
      <c r="E4041" t="s">
        <v>8600</v>
      </c>
      <c r="F4041" t="s">
        <v>11511</v>
      </c>
      <c r="G4041" s="2">
        <v>28.709199999999999</v>
      </c>
      <c r="H4041" t="s">
        <v>11512</v>
      </c>
      <c r="I4041">
        <v>0.3</v>
      </c>
      <c r="K4041" s="3">
        <f t="shared" si="64"/>
        <v>0.3</v>
      </c>
      <c r="L4041" s="4">
        <v>208</v>
      </c>
      <c r="M4041">
        <v>27</v>
      </c>
      <c r="N4041" s="3">
        <v>0.3498</v>
      </c>
      <c r="O4041" s="3">
        <v>0.35659999999999997</v>
      </c>
      <c r="P4041" s="4">
        <f>$L4041*IF($J4041="",$I4041,VLOOKUP($J4041,margin_ranges!$E$5:$F$10,2,FALSE))</f>
        <v>62.4</v>
      </c>
      <c r="Q4041">
        <f>SUMIF($C$2:$C$4819,$C4041,$P$2:$P8858)/SUMIF($C$2:$C$4819,$C4041,$L$2:$L$4819)</f>
        <v>0.3</v>
      </c>
    </row>
    <row r="4042" spans="1:17" hidden="1" x14ac:dyDescent="0.3">
      <c r="A4042" t="s">
        <v>11502</v>
      </c>
      <c r="B4042" t="s">
        <v>8487</v>
      </c>
      <c r="C4042" t="s">
        <v>8594</v>
      </c>
      <c r="D4042" t="s">
        <v>8601</v>
      </c>
      <c r="E4042" t="s">
        <v>8602</v>
      </c>
      <c r="F4042" t="s">
        <v>11511</v>
      </c>
      <c r="G4042" s="2">
        <v>28.709199999999999</v>
      </c>
      <c r="H4042" t="s">
        <v>11512</v>
      </c>
      <c r="I4042">
        <v>0.3</v>
      </c>
      <c r="K4042" s="3">
        <f t="shared" si="64"/>
        <v>0.3</v>
      </c>
      <c r="L4042" s="4">
        <v>245</v>
      </c>
      <c r="M4042">
        <v>32</v>
      </c>
      <c r="N4042" s="3">
        <v>0.38200000000000001</v>
      </c>
      <c r="O4042" s="3">
        <v>0.35659999999999997</v>
      </c>
      <c r="P4042" s="4">
        <f>$L4042*IF($J4042="",$I4042,VLOOKUP($J4042,margin_ranges!$E$5:$F$10,2,FALSE))</f>
        <v>73.5</v>
      </c>
      <c r="Q4042">
        <f>SUMIF($C$2:$C$4819,$C4042,$P$2:$P8859)/SUMIF($C$2:$C$4819,$C4042,$L$2:$L$4819)</f>
        <v>0.3</v>
      </c>
    </row>
    <row r="4043" spans="1:17" hidden="1" x14ac:dyDescent="0.3">
      <c r="A4043" t="s">
        <v>11502</v>
      </c>
      <c r="B4043" t="s">
        <v>8487</v>
      </c>
      <c r="C4043" t="s">
        <v>8594</v>
      </c>
      <c r="D4043" t="s">
        <v>8603</v>
      </c>
      <c r="E4043" t="s">
        <v>8604</v>
      </c>
      <c r="F4043" t="s">
        <v>11511</v>
      </c>
      <c r="G4043" s="2">
        <v>28.709199999999999</v>
      </c>
      <c r="H4043" t="s">
        <v>11512</v>
      </c>
      <c r="I4043">
        <v>0.3</v>
      </c>
      <c r="K4043" s="3">
        <f t="shared" si="64"/>
        <v>0.3</v>
      </c>
      <c r="L4043" s="4">
        <v>55</v>
      </c>
      <c r="M4043">
        <v>7</v>
      </c>
      <c r="N4043" s="3">
        <v>0.40060000000000001</v>
      </c>
      <c r="O4043" s="3">
        <v>0.35659999999999997</v>
      </c>
      <c r="P4043" s="4">
        <f>$L4043*IF($J4043="",$I4043,VLOOKUP($J4043,margin_ranges!$E$5:$F$10,2,FALSE))</f>
        <v>16.5</v>
      </c>
      <c r="Q4043">
        <f>SUMIF($C$2:$C$4819,$C4043,$P$2:$P8860)/SUMIF($C$2:$C$4819,$C4043,$L$2:$L$4819)</f>
        <v>0.3</v>
      </c>
    </row>
    <row r="4044" spans="1:17" hidden="1" x14ac:dyDescent="0.3">
      <c r="A4044" t="s">
        <v>11502</v>
      </c>
      <c r="B4044" t="s">
        <v>4396</v>
      </c>
      <c r="C4044" t="s">
        <v>4490</v>
      </c>
      <c r="D4044" t="s">
        <v>4491</v>
      </c>
      <c r="E4044" t="s">
        <v>4492</v>
      </c>
      <c r="F4044" t="s">
        <v>11513</v>
      </c>
      <c r="G4044" s="2">
        <v>34.063299999999998</v>
      </c>
      <c r="H4044" t="s">
        <v>11512</v>
      </c>
      <c r="I4044">
        <v>0.3</v>
      </c>
      <c r="K4044" s="3">
        <f t="shared" si="64"/>
        <v>0.3</v>
      </c>
      <c r="L4044" s="4">
        <v>551</v>
      </c>
      <c r="M4044">
        <v>34</v>
      </c>
      <c r="N4044" s="3">
        <v>0.13980000000000001</v>
      </c>
      <c r="O4044" s="3">
        <v>0.16350000000000001</v>
      </c>
      <c r="P4044" s="4">
        <f>$L4044*IF($J4044="",$I4044,VLOOKUP($J4044,margin_ranges!$E$5:$F$10,2,FALSE))</f>
        <v>165.29999999999998</v>
      </c>
      <c r="Q4044">
        <f>SUMIF($C$2:$C$4819,$C4044,$P$2:$P8861)/SUMIF($C$2:$C$4819,$C4044,$L$2:$L$4819)</f>
        <v>0.3</v>
      </c>
    </row>
    <row r="4045" spans="1:17" hidden="1" x14ac:dyDescent="0.3">
      <c r="A4045" t="s">
        <v>11502</v>
      </c>
      <c r="B4045" t="s">
        <v>4396</v>
      </c>
      <c r="C4045" t="s">
        <v>4490</v>
      </c>
      <c r="D4045" t="s">
        <v>4493</v>
      </c>
      <c r="E4045" t="s">
        <v>4494</v>
      </c>
      <c r="F4045" t="s">
        <v>11513</v>
      </c>
      <c r="G4045" s="2">
        <v>34.063299999999998</v>
      </c>
      <c r="H4045" t="s">
        <v>11512</v>
      </c>
      <c r="I4045">
        <v>0.3</v>
      </c>
      <c r="K4045" s="3">
        <f t="shared" si="64"/>
        <v>0.3</v>
      </c>
      <c r="L4045" s="4">
        <v>511</v>
      </c>
      <c r="M4045">
        <v>32</v>
      </c>
      <c r="N4045" s="3">
        <v>0.17799999999999999</v>
      </c>
      <c r="O4045" s="3">
        <v>0.16350000000000001</v>
      </c>
      <c r="P4045" s="4">
        <f>$L4045*IF($J4045="",$I4045,VLOOKUP($J4045,margin_ranges!$E$5:$F$10,2,FALSE))</f>
        <v>153.29999999999998</v>
      </c>
      <c r="Q4045">
        <f>SUMIF($C$2:$C$4819,$C4045,$P$2:$P8862)/SUMIF($C$2:$C$4819,$C4045,$L$2:$L$4819)</f>
        <v>0.3</v>
      </c>
    </row>
    <row r="4046" spans="1:17" hidden="1" x14ac:dyDescent="0.3">
      <c r="A4046" t="s">
        <v>11502</v>
      </c>
      <c r="B4046" t="s">
        <v>4396</v>
      </c>
      <c r="C4046" t="s">
        <v>4490</v>
      </c>
      <c r="D4046" t="s">
        <v>4495</v>
      </c>
      <c r="E4046" t="s">
        <v>4496</v>
      </c>
      <c r="F4046" t="s">
        <v>11511</v>
      </c>
      <c r="G4046" s="2">
        <v>34.063299999999998</v>
      </c>
      <c r="H4046" t="s">
        <v>11512</v>
      </c>
      <c r="I4046">
        <v>0.3</v>
      </c>
      <c r="K4046" s="3">
        <f t="shared" si="64"/>
        <v>0.3</v>
      </c>
      <c r="L4046" s="4">
        <v>48</v>
      </c>
      <c r="M4046">
        <v>3</v>
      </c>
      <c r="N4046" s="3">
        <v>0.17530000000000001</v>
      </c>
      <c r="O4046" s="3">
        <v>0.16350000000000001</v>
      </c>
      <c r="P4046" s="4">
        <f>$L4046*IF($J4046="",$I4046,VLOOKUP($J4046,margin_ranges!$E$5:$F$10,2,FALSE))</f>
        <v>14.399999999999999</v>
      </c>
      <c r="Q4046">
        <f>SUMIF($C$2:$C$4819,$C4046,$P$2:$P8863)/SUMIF($C$2:$C$4819,$C4046,$L$2:$L$4819)</f>
        <v>0.3</v>
      </c>
    </row>
    <row r="4047" spans="1:17" hidden="1" x14ac:dyDescent="0.3">
      <c r="A4047" t="s">
        <v>11502</v>
      </c>
      <c r="B4047" t="s">
        <v>4396</v>
      </c>
      <c r="C4047" t="s">
        <v>4490</v>
      </c>
      <c r="D4047" t="s">
        <v>4497</v>
      </c>
      <c r="E4047" t="s">
        <v>4498</v>
      </c>
      <c r="F4047" t="s">
        <v>11513</v>
      </c>
      <c r="G4047" s="2">
        <v>34.063299999999998</v>
      </c>
      <c r="H4047" t="s">
        <v>11512</v>
      </c>
      <c r="I4047">
        <v>0.3</v>
      </c>
      <c r="K4047" s="3">
        <f t="shared" si="64"/>
        <v>0.3</v>
      </c>
      <c r="L4047" s="4">
        <v>498</v>
      </c>
      <c r="M4047">
        <v>31</v>
      </c>
      <c r="N4047" s="3">
        <v>0.1767</v>
      </c>
      <c r="O4047" s="3">
        <v>0.16350000000000001</v>
      </c>
      <c r="P4047" s="4">
        <f>$L4047*IF($J4047="",$I4047,VLOOKUP($J4047,margin_ranges!$E$5:$F$10,2,FALSE))</f>
        <v>149.4</v>
      </c>
      <c r="Q4047">
        <f>SUMIF($C$2:$C$4819,$C4047,$P$2:$P8864)/SUMIF($C$2:$C$4819,$C4047,$L$2:$L$4819)</f>
        <v>0.3</v>
      </c>
    </row>
    <row r="4048" spans="1:17" hidden="1" x14ac:dyDescent="0.3">
      <c r="A4048" t="s">
        <v>11502</v>
      </c>
      <c r="B4048" t="s">
        <v>5609</v>
      </c>
      <c r="C4048" t="s">
        <v>5610</v>
      </c>
      <c r="D4048" t="s">
        <v>5611</v>
      </c>
      <c r="E4048" t="s">
        <v>5612</v>
      </c>
      <c r="F4048" t="s">
        <v>11511</v>
      </c>
      <c r="G4048" s="2">
        <v>28.654199999999999</v>
      </c>
      <c r="H4048" t="s">
        <v>11512</v>
      </c>
      <c r="I4048">
        <v>0.3</v>
      </c>
      <c r="K4048" s="3">
        <f t="shared" si="64"/>
        <v>0.3</v>
      </c>
      <c r="L4048" s="4">
        <v>21</v>
      </c>
      <c r="M4048">
        <v>40</v>
      </c>
      <c r="N4048" s="3">
        <v>0.51070000000000004</v>
      </c>
      <c r="O4048" s="3">
        <v>0.53879999999999995</v>
      </c>
      <c r="P4048" s="4">
        <f>$L4048*IF($J4048="",$I4048,VLOOKUP($J4048,margin_ranges!$E$5:$F$10,2,FALSE))</f>
        <v>6.3</v>
      </c>
      <c r="Q4048">
        <f>SUMIF($C$2:$C$4819,$C4048,$P$2:$P8865)/SUMIF($C$2:$C$4819,$C4048,$L$2:$L$4819)</f>
        <v>0.3</v>
      </c>
    </row>
    <row r="4049" spans="1:17" hidden="1" x14ac:dyDescent="0.3">
      <c r="A4049" t="s">
        <v>11502</v>
      </c>
      <c r="B4049" t="s">
        <v>5609</v>
      </c>
      <c r="C4049" t="s">
        <v>5610</v>
      </c>
      <c r="D4049" t="s">
        <v>5613</v>
      </c>
      <c r="E4049" t="s">
        <v>5614</v>
      </c>
      <c r="F4049" t="s">
        <v>11511</v>
      </c>
      <c r="G4049" s="2">
        <v>28.654199999999999</v>
      </c>
      <c r="H4049" t="s">
        <v>11512</v>
      </c>
      <c r="I4049">
        <v>0.3</v>
      </c>
      <c r="K4049" s="3">
        <f t="shared" si="64"/>
        <v>0.3</v>
      </c>
      <c r="L4049" s="4">
        <v>28</v>
      </c>
      <c r="M4049">
        <v>52</v>
      </c>
      <c r="N4049" s="3">
        <v>0.58340000000000003</v>
      </c>
      <c r="O4049" s="3">
        <v>0.53879999999999995</v>
      </c>
      <c r="P4049" s="4">
        <f>$L4049*IF($J4049="",$I4049,VLOOKUP($J4049,margin_ranges!$E$5:$F$10,2,FALSE))</f>
        <v>8.4</v>
      </c>
      <c r="Q4049">
        <f>SUMIF($C$2:$C$4819,$C4049,$P$2:$P8866)/SUMIF($C$2:$C$4819,$C4049,$L$2:$L$4819)</f>
        <v>0.3</v>
      </c>
    </row>
    <row r="4050" spans="1:17" hidden="1" x14ac:dyDescent="0.3">
      <c r="A4050" t="s">
        <v>11502</v>
      </c>
      <c r="B4050" t="s">
        <v>4396</v>
      </c>
      <c r="C4050" t="s">
        <v>4499</v>
      </c>
      <c r="D4050" t="s">
        <v>4500</v>
      </c>
      <c r="E4050" t="s">
        <v>4501</v>
      </c>
      <c r="F4050" t="s">
        <v>11513</v>
      </c>
      <c r="G4050" s="2">
        <v>34.974299999999999</v>
      </c>
      <c r="H4050" t="s">
        <v>11512</v>
      </c>
      <c r="I4050">
        <v>0.3</v>
      </c>
      <c r="K4050" s="3">
        <f t="shared" si="64"/>
        <v>0.3</v>
      </c>
      <c r="L4050" s="4">
        <v>600</v>
      </c>
      <c r="M4050">
        <v>16</v>
      </c>
      <c r="N4050" s="3">
        <v>0.27439999999999998</v>
      </c>
      <c r="O4050" s="3">
        <v>0.2218</v>
      </c>
      <c r="P4050" s="4">
        <f>$L4050*IF($J4050="",$I4050,VLOOKUP($J4050,margin_ranges!$E$5:$F$10,2,FALSE))</f>
        <v>180</v>
      </c>
      <c r="Q4050">
        <f>SUMIF($C$2:$C$4819,$C4050,$P$2:$P8867)/SUMIF($C$2:$C$4819,$C4050,$L$2:$L$4819)</f>
        <v>0.3</v>
      </c>
    </row>
    <row r="4051" spans="1:17" hidden="1" x14ac:dyDescent="0.3">
      <c r="A4051" t="s">
        <v>11502</v>
      </c>
      <c r="B4051" t="s">
        <v>4396</v>
      </c>
      <c r="C4051" t="s">
        <v>4499</v>
      </c>
      <c r="D4051" t="s">
        <v>4502</v>
      </c>
      <c r="E4051" t="s">
        <v>4503</v>
      </c>
      <c r="F4051" t="s">
        <v>11513</v>
      </c>
      <c r="G4051" s="2">
        <v>34.974299999999999</v>
      </c>
      <c r="H4051" t="s">
        <v>11512</v>
      </c>
      <c r="I4051">
        <v>0.3</v>
      </c>
      <c r="K4051" s="3">
        <f t="shared" si="64"/>
        <v>0.3</v>
      </c>
      <c r="L4051" s="4">
        <v>306</v>
      </c>
      <c r="M4051">
        <v>8</v>
      </c>
      <c r="N4051" s="3">
        <v>0.17510000000000001</v>
      </c>
      <c r="O4051" s="3">
        <v>0.2218</v>
      </c>
      <c r="P4051" s="4">
        <f>$L4051*IF($J4051="",$I4051,VLOOKUP($J4051,margin_ranges!$E$5:$F$10,2,FALSE))</f>
        <v>91.8</v>
      </c>
      <c r="Q4051">
        <f>SUMIF($C$2:$C$4819,$C4051,$P$2:$P8868)/SUMIF($C$2:$C$4819,$C4051,$L$2:$L$4819)</f>
        <v>0.3</v>
      </c>
    </row>
    <row r="4052" spans="1:17" hidden="1" x14ac:dyDescent="0.3">
      <c r="A4052" t="s">
        <v>11502</v>
      </c>
      <c r="B4052" t="s">
        <v>4396</v>
      </c>
      <c r="C4052" t="s">
        <v>4499</v>
      </c>
      <c r="D4052" t="s">
        <v>4504</v>
      </c>
      <c r="E4052" t="s">
        <v>4505</v>
      </c>
      <c r="F4052" t="s">
        <v>11513</v>
      </c>
      <c r="G4052" s="2">
        <v>34.974299999999999</v>
      </c>
      <c r="H4052" t="s">
        <v>11512</v>
      </c>
      <c r="I4052">
        <v>0.3</v>
      </c>
      <c r="K4052" s="3">
        <f t="shared" si="64"/>
        <v>0.3</v>
      </c>
      <c r="L4052" s="4">
        <v>613</v>
      </c>
      <c r="M4052">
        <v>17</v>
      </c>
      <c r="N4052" s="3">
        <v>0.2445</v>
      </c>
      <c r="O4052" s="3">
        <v>0.2218</v>
      </c>
      <c r="P4052" s="4">
        <f>$L4052*IF($J4052="",$I4052,VLOOKUP($J4052,margin_ranges!$E$5:$F$10,2,FALSE))</f>
        <v>183.9</v>
      </c>
      <c r="Q4052">
        <f>SUMIF($C$2:$C$4819,$C4052,$P$2:$P8869)/SUMIF($C$2:$C$4819,$C4052,$L$2:$L$4819)</f>
        <v>0.3</v>
      </c>
    </row>
    <row r="4053" spans="1:17" hidden="1" x14ac:dyDescent="0.3">
      <c r="A4053" t="s">
        <v>11502</v>
      </c>
      <c r="B4053" t="s">
        <v>4396</v>
      </c>
      <c r="C4053" t="s">
        <v>4499</v>
      </c>
      <c r="D4053" t="s">
        <v>4506</v>
      </c>
      <c r="E4053" t="s">
        <v>4507</v>
      </c>
      <c r="F4053" t="s">
        <v>11513</v>
      </c>
      <c r="G4053" s="2">
        <v>34.974299999999999</v>
      </c>
      <c r="H4053" t="s">
        <v>11512</v>
      </c>
      <c r="I4053">
        <v>0.3</v>
      </c>
      <c r="K4053" s="3">
        <f t="shared" si="64"/>
        <v>0.3</v>
      </c>
      <c r="L4053" s="4">
        <v>776</v>
      </c>
      <c r="M4053">
        <v>21</v>
      </c>
      <c r="N4053" s="3">
        <v>0.21510000000000001</v>
      </c>
      <c r="O4053" s="3">
        <v>0.2218</v>
      </c>
      <c r="P4053" s="4">
        <f>$L4053*IF($J4053="",$I4053,VLOOKUP($J4053,margin_ranges!$E$5:$F$10,2,FALSE))</f>
        <v>232.79999999999998</v>
      </c>
      <c r="Q4053">
        <f>SUMIF($C$2:$C$4819,$C4053,$P$2:$P8870)/SUMIF($C$2:$C$4819,$C4053,$L$2:$L$4819)</f>
        <v>0.3</v>
      </c>
    </row>
    <row r="4054" spans="1:17" hidden="1" x14ac:dyDescent="0.3">
      <c r="A4054" t="s">
        <v>11502</v>
      </c>
      <c r="B4054" t="s">
        <v>4396</v>
      </c>
      <c r="C4054" t="s">
        <v>4499</v>
      </c>
      <c r="D4054" t="s">
        <v>4508</v>
      </c>
      <c r="E4054" t="s">
        <v>4509</v>
      </c>
      <c r="F4054" t="s">
        <v>11513</v>
      </c>
      <c r="G4054" s="2">
        <v>34.974299999999999</v>
      </c>
      <c r="H4054" t="s">
        <v>11512</v>
      </c>
      <c r="I4054">
        <v>0.3</v>
      </c>
      <c r="K4054" s="3">
        <f t="shared" si="64"/>
        <v>0.3</v>
      </c>
      <c r="L4054" s="4">
        <v>711</v>
      </c>
      <c r="M4054">
        <v>19</v>
      </c>
      <c r="N4054" s="3">
        <v>0.2878</v>
      </c>
      <c r="O4054" s="3">
        <v>0.2218</v>
      </c>
      <c r="P4054" s="4">
        <f>$L4054*IF($J4054="",$I4054,VLOOKUP($J4054,margin_ranges!$E$5:$F$10,2,FALSE))</f>
        <v>213.29999999999998</v>
      </c>
      <c r="Q4054">
        <f>SUMIF($C$2:$C$4819,$C4054,$P$2:$P8871)/SUMIF($C$2:$C$4819,$C4054,$L$2:$L$4819)</f>
        <v>0.3</v>
      </c>
    </row>
    <row r="4055" spans="1:17" hidden="1" x14ac:dyDescent="0.3">
      <c r="A4055" t="s">
        <v>11502</v>
      </c>
      <c r="B4055" t="s">
        <v>4396</v>
      </c>
      <c r="C4055" t="s">
        <v>4499</v>
      </c>
      <c r="D4055" t="s">
        <v>4510</v>
      </c>
      <c r="E4055" t="s">
        <v>4511</v>
      </c>
      <c r="F4055" t="s">
        <v>11513</v>
      </c>
      <c r="G4055" s="2">
        <v>34.974299999999999</v>
      </c>
      <c r="H4055" t="s">
        <v>11512</v>
      </c>
      <c r="I4055">
        <v>0.3</v>
      </c>
      <c r="K4055" s="3">
        <f t="shared" si="64"/>
        <v>0.3</v>
      </c>
      <c r="L4055" s="4">
        <v>642</v>
      </c>
      <c r="M4055">
        <v>18</v>
      </c>
      <c r="N4055" s="3">
        <v>0.14929999999999999</v>
      </c>
      <c r="O4055" s="3">
        <v>0.2218</v>
      </c>
      <c r="P4055" s="4">
        <f>$L4055*IF($J4055="",$I4055,VLOOKUP($J4055,margin_ranges!$E$5:$F$10,2,FALSE))</f>
        <v>192.6</v>
      </c>
      <c r="Q4055">
        <f>SUMIF($C$2:$C$4819,$C4055,$P$2:$P8872)/SUMIF($C$2:$C$4819,$C4055,$L$2:$L$4819)</f>
        <v>0.3</v>
      </c>
    </row>
    <row r="4056" spans="1:17" hidden="1" x14ac:dyDescent="0.3">
      <c r="A4056" t="s">
        <v>11502</v>
      </c>
      <c r="B4056" t="s">
        <v>4581</v>
      </c>
      <c r="C4056" t="s">
        <v>4745</v>
      </c>
      <c r="D4056" t="s">
        <v>4746</v>
      </c>
      <c r="E4056" t="s">
        <v>4747</v>
      </c>
      <c r="F4056" t="s">
        <v>11513</v>
      </c>
      <c r="G4056" s="2">
        <v>29.176600000000001</v>
      </c>
      <c r="H4056" t="s">
        <v>11512</v>
      </c>
      <c r="I4056">
        <v>0.3</v>
      </c>
      <c r="K4056" s="3">
        <f t="shared" si="64"/>
        <v>0.3</v>
      </c>
      <c r="L4056" s="4">
        <v>188</v>
      </c>
      <c r="M4056">
        <v>4</v>
      </c>
      <c r="N4056" s="3">
        <v>0.12529999999999999</v>
      </c>
      <c r="O4056" s="3">
        <v>0.46939999999999998</v>
      </c>
      <c r="P4056" s="4">
        <f>$L4056*IF($J4056="",$I4056,VLOOKUP($J4056,margin_ranges!$E$5:$F$10,2,FALSE))</f>
        <v>56.4</v>
      </c>
      <c r="Q4056">
        <f>SUMIF($C$2:$C$4819,$C4056,$P$2:$P8873)/SUMIF($C$2:$C$4819,$C4056,$L$2:$L$4819)</f>
        <v>0.3</v>
      </c>
    </row>
    <row r="4057" spans="1:17" hidden="1" x14ac:dyDescent="0.3">
      <c r="A4057" t="s">
        <v>11502</v>
      </c>
      <c r="B4057" t="s">
        <v>4581</v>
      </c>
      <c r="C4057" t="s">
        <v>4745</v>
      </c>
      <c r="D4057" t="s">
        <v>4748</v>
      </c>
      <c r="E4057" t="s">
        <v>4749</v>
      </c>
      <c r="F4057" t="s">
        <v>11513</v>
      </c>
      <c r="G4057" s="2">
        <v>29.176600000000001</v>
      </c>
      <c r="H4057" t="s">
        <v>11512</v>
      </c>
      <c r="I4057">
        <v>0.3</v>
      </c>
      <c r="K4057" s="3">
        <f t="shared" si="64"/>
        <v>0.3</v>
      </c>
      <c r="L4057" s="4">
        <v>5127</v>
      </c>
      <c r="M4057">
        <v>96</v>
      </c>
      <c r="N4057" s="3">
        <v>0.51380000000000003</v>
      </c>
      <c r="O4057" s="3">
        <v>0.46939999999999998</v>
      </c>
      <c r="P4057" s="4">
        <f>$L4057*IF($J4057="",$I4057,VLOOKUP($J4057,margin_ranges!$E$5:$F$10,2,FALSE))</f>
        <v>1538.1</v>
      </c>
      <c r="Q4057">
        <f>SUMIF($C$2:$C$4819,$C4057,$P$2:$P8874)/SUMIF($C$2:$C$4819,$C4057,$L$2:$L$4819)</f>
        <v>0.3</v>
      </c>
    </row>
    <row r="4058" spans="1:17" hidden="1" x14ac:dyDescent="0.3">
      <c r="A4058" t="s">
        <v>11502</v>
      </c>
      <c r="B4058" t="s">
        <v>7218</v>
      </c>
      <c r="C4058" t="s">
        <v>7224</v>
      </c>
      <c r="D4058" t="s">
        <v>7225</v>
      </c>
      <c r="E4058" t="s">
        <v>7226</v>
      </c>
      <c r="F4058" t="s">
        <v>11511</v>
      </c>
      <c r="G4058" s="2">
        <v>25</v>
      </c>
      <c r="H4058" t="s">
        <v>11512</v>
      </c>
      <c r="I4058">
        <v>0.3</v>
      </c>
      <c r="K4058" s="3">
        <f t="shared" si="64"/>
        <v>0.3</v>
      </c>
      <c r="L4058" s="4">
        <v>24</v>
      </c>
      <c r="M4058">
        <v>100</v>
      </c>
      <c r="N4058" s="3">
        <v>2.41E-2</v>
      </c>
      <c r="O4058" s="3">
        <v>2.41E-2</v>
      </c>
      <c r="P4058" s="4">
        <f>$L4058*IF($J4058="",$I4058,VLOOKUP($J4058,margin_ranges!$E$5:$F$10,2,FALSE))</f>
        <v>7.1999999999999993</v>
      </c>
      <c r="Q4058">
        <f>SUMIF($C$2:$C$4819,$C4058,$P$2:$P8875)/SUMIF($C$2:$C$4819,$C4058,$L$2:$L$4819)</f>
        <v>0.3</v>
      </c>
    </row>
    <row r="4059" spans="1:17" hidden="1" x14ac:dyDescent="0.3">
      <c r="A4059" t="s">
        <v>11502</v>
      </c>
      <c r="B4059" t="s">
        <v>1218</v>
      </c>
      <c r="C4059" t="s">
        <v>1237</v>
      </c>
      <c r="D4059" s="1" t="s">
        <v>1238</v>
      </c>
      <c r="E4059" t="s">
        <v>1239</v>
      </c>
      <c r="F4059" t="s">
        <v>11511</v>
      </c>
      <c r="G4059" s="2">
        <v>27.197399999999998</v>
      </c>
      <c r="H4059" t="s">
        <v>11512</v>
      </c>
      <c r="I4059">
        <v>0.3</v>
      </c>
      <c r="K4059" s="3">
        <f t="shared" si="64"/>
        <v>0.30000000000000004</v>
      </c>
      <c r="L4059" s="4">
        <v>82</v>
      </c>
      <c r="M4059">
        <v>29</v>
      </c>
      <c r="N4059" s="3">
        <v>0.37719999999999998</v>
      </c>
      <c r="O4059" s="3">
        <v>0.29559999999999997</v>
      </c>
      <c r="P4059" s="4">
        <f>$L4059*IF($J4059="",$I4059,VLOOKUP($J4059,margin_ranges!$E$5:$F$10,2,FALSE))</f>
        <v>24.599999999999998</v>
      </c>
      <c r="Q4059">
        <f>SUMIF($C$2:$C$4819,$C4059,$P$2:$P8876)/SUMIF($C$2:$C$4819,$C4059,$L$2:$L$4819)</f>
        <v>0.30000000000000004</v>
      </c>
    </row>
    <row r="4060" spans="1:17" hidden="1" x14ac:dyDescent="0.3">
      <c r="A4060" t="s">
        <v>11502</v>
      </c>
      <c r="B4060" t="s">
        <v>1218</v>
      </c>
      <c r="C4060" t="s">
        <v>1237</v>
      </c>
      <c r="D4060" t="s">
        <v>1240</v>
      </c>
      <c r="E4060" t="s">
        <v>1241</v>
      </c>
      <c r="F4060" t="s">
        <v>11511</v>
      </c>
      <c r="G4060" s="2">
        <v>27.197399999999998</v>
      </c>
      <c r="H4060" t="s">
        <v>11512</v>
      </c>
      <c r="I4060">
        <v>0.3</v>
      </c>
      <c r="K4060" s="3">
        <f t="shared" si="64"/>
        <v>0.30000000000000004</v>
      </c>
      <c r="L4060" s="4">
        <v>172</v>
      </c>
      <c r="M4060">
        <v>61</v>
      </c>
      <c r="N4060" s="3">
        <v>0.27429999999999999</v>
      </c>
      <c r="O4060" s="3">
        <v>0.29559999999999997</v>
      </c>
      <c r="P4060" s="4">
        <f>$L4060*IF($J4060="",$I4060,VLOOKUP($J4060,margin_ranges!$E$5:$F$10,2,FALSE))</f>
        <v>51.6</v>
      </c>
      <c r="Q4060">
        <f>SUMIF($C$2:$C$4819,$C4060,$P$2:$P8877)/SUMIF($C$2:$C$4819,$C4060,$L$2:$L$4819)</f>
        <v>0.30000000000000004</v>
      </c>
    </row>
    <row r="4061" spans="1:17" hidden="1" x14ac:dyDescent="0.3">
      <c r="A4061" t="s">
        <v>11502</v>
      </c>
      <c r="B4061" t="s">
        <v>1218</v>
      </c>
      <c r="C4061" t="s">
        <v>1237</v>
      </c>
      <c r="D4061" s="1" t="s">
        <v>1242</v>
      </c>
      <c r="E4061" t="s">
        <v>1243</v>
      </c>
      <c r="F4061" t="s">
        <v>11511</v>
      </c>
      <c r="G4061" s="2">
        <v>27.197399999999998</v>
      </c>
      <c r="H4061" t="s">
        <v>11512</v>
      </c>
      <c r="I4061">
        <v>0.3</v>
      </c>
      <c r="K4061" s="3">
        <f t="shared" si="64"/>
        <v>0.30000000000000004</v>
      </c>
      <c r="L4061" s="4">
        <v>28</v>
      </c>
      <c r="M4061">
        <v>10</v>
      </c>
      <c r="N4061" s="3">
        <v>0.1709</v>
      </c>
      <c r="O4061" s="3">
        <v>0.29559999999999997</v>
      </c>
      <c r="P4061" s="4">
        <f>$L4061*IF($J4061="",$I4061,VLOOKUP($J4061,margin_ranges!$E$5:$F$10,2,FALSE))</f>
        <v>8.4</v>
      </c>
      <c r="Q4061">
        <f>SUMIF($C$2:$C$4819,$C4061,$P$2:$P8878)/SUMIF($C$2:$C$4819,$C4061,$L$2:$L$4819)</f>
        <v>0.30000000000000004</v>
      </c>
    </row>
    <row r="4062" spans="1:17" hidden="1" x14ac:dyDescent="0.3">
      <c r="A4062" t="s">
        <v>11502</v>
      </c>
      <c r="B4062" t="s">
        <v>5907</v>
      </c>
      <c r="C4062" t="s">
        <v>6220</v>
      </c>
      <c r="D4062" t="s">
        <v>6221</v>
      </c>
      <c r="E4062" t="s">
        <v>6222</v>
      </c>
      <c r="F4062" t="s">
        <v>11513</v>
      </c>
      <c r="G4062" s="2">
        <v>29</v>
      </c>
      <c r="H4062" t="s">
        <v>11512</v>
      </c>
      <c r="I4062">
        <v>0.3</v>
      </c>
      <c r="K4062" s="3">
        <f t="shared" si="64"/>
        <v>0.3</v>
      </c>
      <c r="L4062" s="4">
        <v>590</v>
      </c>
      <c r="M4062">
        <v>74</v>
      </c>
      <c r="N4062" s="3">
        <v>0.3553</v>
      </c>
      <c r="O4062" s="3">
        <v>0.26079999999999998</v>
      </c>
      <c r="P4062" s="4">
        <f>$L4062*IF($J4062="",$I4062,VLOOKUP($J4062,margin_ranges!$E$5:$F$10,2,FALSE))</f>
        <v>177</v>
      </c>
      <c r="Q4062">
        <f>SUMIF($C$2:$C$4819,$C4062,$P$2:$P8879)/SUMIF($C$2:$C$4819,$C4062,$L$2:$L$4819)</f>
        <v>0.3</v>
      </c>
    </row>
    <row r="4063" spans="1:17" hidden="1" x14ac:dyDescent="0.3">
      <c r="A4063" t="s">
        <v>11502</v>
      </c>
      <c r="B4063" t="s">
        <v>5907</v>
      </c>
      <c r="C4063" t="s">
        <v>6220</v>
      </c>
      <c r="D4063" t="s">
        <v>6223</v>
      </c>
      <c r="E4063" t="s">
        <v>6224</v>
      </c>
      <c r="F4063" t="s">
        <v>11513</v>
      </c>
      <c r="G4063" s="2">
        <v>29</v>
      </c>
      <c r="H4063" t="s">
        <v>11512</v>
      </c>
      <c r="I4063">
        <v>0.3</v>
      </c>
      <c r="K4063" s="3">
        <f t="shared" si="64"/>
        <v>0.3</v>
      </c>
      <c r="L4063" s="4">
        <v>205</v>
      </c>
      <c r="M4063">
        <v>26</v>
      </c>
      <c r="N4063" s="3">
        <v>0.17599999999999999</v>
      </c>
      <c r="O4063" s="3">
        <v>0.26079999999999998</v>
      </c>
      <c r="P4063" s="4">
        <f>$L4063*IF($J4063="",$I4063,VLOOKUP($J4063,margin_ranges!$E$5:$F$10,2,FALSE))</f>
        <v>61.5</v>
      </c>
      <c r="Q4063">
        <f>SUMIF($C$2:$C$4819,$C4063,$P$2:$P8880)/SUMIF($C$2:$C$4819,$C4063,$L$2:$L$4819)</f>
        <v>0.3</v>
      </c>
    </row>
    <row r="4064" spans="1:17" hidden="1" x14ac:dyDescent="0.3">
      <c r="A4064" t="s">
        <v>11502</v>
      </c>
      <c r="B4064" t="s">
        <v>6775</v>
      </c>
      <c r="C4064" t="s">
        <v>7085</v>
      </c>
      <c r="D4064" t="s">
        <v>7086</v>
      </c>
      <c r="E4064" t="s">
        <v>7087</v>
      </c>
      <c r="F4064" t="s">
        <v>11511</v>
      </c>
      <c r="G4064" s="2">
        <v>24.1081</v>
      </c>
      <c r="H4064" t="s">
        <v>11512</v>
      </c>
      <c r="I4064">
        <v>0.3</v>
      </c>
      <c r="K4064" s="3">
        <f t="shared" si="64"/>
        <v>0.35478815148106485</v>
      </c>
      <c r="L4064" s="4">
        <v>159</v>
      </c>
      <c r="M4064">
        <v>6</v>
      </c>
      <c r="N4064" s="3">
        <v>5.4300000000000001E-2</v>
      </c>
      <c r="O4064" s="3">
        <v>6.0999999999999999E-2</v>
      </c>
      <c r="P4064" s="4">
        <f>$L4064*IF($J4064="",$I4064,VLOOKUP($J4064,margin_ranges!$E$5:$F$10,2,FALSE))</f>
        <v>47.699999999999996</v>
      </c>
      <c r="Q4064">
        <f>SUMIF($C$2:$C$4819,$C4064,$P$2:$P8881)/SUMIF($C$2:$C$4819,$C4064,$L$2:$L$4819)</f>
        <v>0.35478815148106485</v>
      </c>
    </row>
    <row r="4065" spans="1:17" hidden="1" x14ac:dyDescent="0.3">
      <c r="A4065" t="s">
        <v>11502</v>
      </c>
      <c r="B4065" t="s">
        <v>6775</v>
      </c>
      <c r="C4065" t="s">
        <v>7085</v>
      </c>
      <c r="D4065" s="1" t="s">
        <v>7088</v>
      </c>
      <c r="E4065" t="s">
        <v>7089</v>
      </c>
      <c r="F4065" t="s">
        <v>11513</v>
      </c>
      <c r="G4065" s="2">
        <v>24.1081</v>
      </c>
      <c r="H4065" t="s">
        <v>11512</v>
      </c>
      <c r="I4065">
        <v>0.3</v>
      </c>
      <c r="K4065" s="3">
        <f t="shared" si="64"/>
        <v>0.35478815148106485</v>
      </c>
      <c r="L4065" s="4">
        <v>1157</v>
      </c>
      <c r="M4065">
        <v>43</v>
      </c>
      <c r="N4065" s="3">
        <v>9.1300000000000006E-2</v>
      </c>
      <c r="O4065" s="3">
        <v>6.0999999999999999E-2</v>
      </c>
      <c r="P4065" s="4">
        <f>$L4065*IF($J4065="",$I4065,VLOOKUP($J4065,margin_ranges!$E$5:$F$10,2,FALSE))</f>
        <v>347.09999999999997</v>
      </c>
      <c r="Q4065">
        <f>SUMIF($C$2:$C$4819,$C4065,$P$2:$P8882)/SUMIF($C$2:$C$4819,$C4065,$L$2:$L$4819)</f>
        <v>0.35478815148106485</v>
      </c>
    </row>
    <row r="4066" spans="1:17" hidden="1" x14ac:dyDescent="0.3">
      <c r="A4066" t="s">
        <v>11502</v>
      </c>
      <c r="B4066" t="s">
        <v>6775</v>
      </c>
      <c r="C4066" t="s">
        <v>7085</v>
      </c>
      <c r="D4066" t="s">
        <v>7090</v>
      </c>
      <c r="E4066" t="s">
        <v>7091</v>
      </c>
      <c r="F4066" t="s">
        <v>11513</v>
      </c>
      <c r="G4066" s="2">
        <v>24.1081</v>
      </c>
      <c r="H4066" t="s">
        <v>11516</v>
      </c>
      <c r="I4066">
        <v>0.43</v>
      </c>
      <c r="K4066" s="3">
        <f t="shared" si="64"/>
        <v>0.35478815148106485</v>
      </c>
      <c r="L4066" s="4">
        <v>1124</v>
      </c>
      <c r="M4066">
        <v>42</v>
      </c>
      <c r="N4066" s="3">
        <v>0.05</v>
      </c>
      <c r="O4066" s="3">
        <v>6.0999999999999999E-2</v>
      </c>
      <c r="P4066" s="4">
        <f>$L4066*IF($J4066="",$I4066,VLOOKUP($J4066,margin_ranges!$E$5:$F$10,2,FALSE))</f>
        <v>483.32</v>
      </c>
      <c r="Q4066">
        <f>SUMIF($C$2:$C$4819,$C4066,$P$2:$P8883)/SUMIF($C$2:$C$4819,$C4066,$L$2:$L$4819)</f>
        <v>0.35478815148106485</v>
      </c>
    </row>
    <row r="4067" spans="1:17" hidden="1" x14ac:dyDescent="0.3">
      <c r="A4067" t="s">
        <v>11502</v>
      </c>
      <c r="B4067" t="s">
        <v>6775</v>
      </c>
      <c r="C4067" t="s">
        <v>7085</v>
      </c>
      <c r="D4067" t="s">
        <v>7092</v>
      </c>
      <c r="E4067" t="s">
        <v>7093</v>
      </c>
      <c r="F4067" t="s">
        <v>11513</v>
      </c>
      <c r="G4067" s="2">
        <v>24.1081</v>
      </c>
      <c r="H4067" t="s">
        <v>11512</v>
      </c>
      <c r="I4067">
        <v>0.3</v>
      </c>
      <c r="K4067" s="3">
        <f t="shared" si="64"/>
        <v>0.35478815148106485</v>
      </c>
      <c r="L4067" s="4">
        <v>227</v>
      </c>
      <c r="M4067">
        <v>8</v>
      </c>
      <c r="N4067" s="3">
        <v>3.7999999999999999E-2</v>
      </c>
      <c r="O4067" s="3">
        <v>6.0999999999999999E-2</v>
      </c>
      <c r="P4067" s="4">
        <f>$L4067*IF($J4067="",$I4067,VLOOKUP($J4067,margin_ranges!$E$5:$F$10,2,FALSE))</f>
        <v>68.099999999999994</v>
      </c>
      <c r="Q4067">
        <f>SUMIF($C$2:$C$4819,$C4067,$P$2:$P8884)/SUMIF($C$2:$C$4819,$C4067,$L$2:$L$4819)</f>
        <v>0.35478815148106485</v>
      </c>
    </row>
    <row r="4068" spans="1:17" hidden="1" x14ac:dyDescent="0.3">
      <c r="A4068" t="s">
        <v>11502</v>
      </c>
      <c r="B4068" t="s">
        <v>9476</v>
      </c>
      <c r="C4068" t="s">
        <v>9517</v>
      </c>
      <c r="D4068" t="s">
        <v>9518</v>
      </c>
      <c r="E4068" t="s">
        <v>9519</v>
      </c>
      <c r="F4068" t="s">
        <v>11511</v>
      </c>
      <c r="G4068" s="2">
        <v>28.7087</v>
      </c>
      <c r="H4068" t="s">
        <v>11515</v>
      </c>
      <c r="I4068">
        <v>0.3</v>
      </c>
      <c r="K4068" s="3">
        <f t="shared" si="64"/>
        <v>0.3</v>
      </c>
      <c r="L4068" s="4">
        <v>36</v>
      </c>
      <c r="M4068">
        <v>66</v>
      </c>
      <c r="N4068" s="3">
        <v>0.15</v>
      </c>
      <c r="O4068" s="3">
        <v>0.155</v>
      </c>
      <c r="P4068" s="4">
        <f>$L4068*IF($J4068="",$I4068,VLOOKUP($J4068,margin_ranges!$E$5:$F$10,2,FALSE))</f>
        <v>10.799999999999999</v>
      </c>
      <c r="Q4068">
        <f>SUMIF($C$2:$C$4819,$C4068,$P$2:$P8885)/SUMIF($C$2:$C$4819,$C4068,$L$2:$L$4819)</f>
        <v>0.3</v>
      </c>
    </row>
    <row r="4069" spans="1:17" hidden="1" x14ac:dyDescent="0.3">
      <c r="A4069" t="s">
        <v>11502</v>
      </c>
      <c r="B4069" t="s">
        <v>9476</v>
      </c>
      <c r="C4069" t="s">
        <v>9517</v>
      </c>
      <c r="D4069" t="s">
        <v>9520</v>
      </c>
      <c r="E4069" t="s">
        <v>9521</v>
      </c>
      <c r="F4069" t="s">
        <v>11511</v>
      </c>
      <c r="G4069" s="2">
        <v>28.7087</v>
      </c>
      <c r="H4069" t="s">
        <v>11512</v>
      </c>
      <c r="I4069">
        <v>0.3</v>
      </c>
      <c r="K4069" s="3">
        <f t="shared" si="64"/>
        <v>0.3</v>
      </c>
      <c r="L4069" s="4">
        <v>19</v>
      </c>
      <c r="M4069">
        <v>34</v>
      </c>
      <c r="N4069" s="3">
        <v>0.16589999999999999</v>
      </c>
      <c r="O4069" s="3">
        <v>0.155</v>
      </c>
      <c r="P4069" s="4">
        <f>$L4069*IF($J4069="",$I4069,VLOOKUP($J4069,margin_ranges!$E$5:$F$10,2,FALSE))</f>
        <v>5.7</v>
      </c>
      <c r="Q4069">
        <f>SUMIF($C$2:$C$4819,$C4069,$P$2:$P8886)/SUMIF($C$2:$C$4819,$C4069,$L$2:$L$4819)</f>
        <v>0.3</v>
      </c>
    </row>
    <row r="4070" spans="1:17" hidden="1" x14ac:dyDescent="0.3">
      <c r="A4070" t="s">
        <v>11502</v>
      </c>
      <c r="B4070" t="s">
        <v>6775</v>
      </c>
      <c r="C4070" s="1" t="s">
        <v>7094</v>
      </c>
      <c r="D4070" t="s">
        <v>7095</v>
      </c>
      <c r="E4070" t="s">
        <v>7096</v>
      </c>
      <c r="F4070" t="s">
        <v>11513</v>
      </c>
      <c r="G4070" s="2">
        <v>24.7865</v>
      </c>
      <c r="H4070" t="s">
        <v>11512</v>
      </c>
      <c r="I4070">
        <v>0.3</v>
      </c>
      <c r="K4070" s="3">
        <f t="shared" si="64"/>
        <v>0.40224642534727278</v>
      </c>
      <c r="L4070" s="4">
        <v>6142</v>
      </c>
      <c r="M4070">
        <v>9</v>
      </c>
      <c r="N4070" s="3">
        <v>0.13489999999999999</v>
      </c>
      <c r="O4070" s="3">
        <v>7.6799999999999993E-2</v>
      </c>
      <c r="P4070" s="4">
        <f>$L4070*IF($J4070="",$I4070,VLOOKUP($J4070,margin_ranges!$E$5:$F$10,2,FALSE))</f>
        <v>1842.6</v>
      </c>
      <c r="Q4070">
        <f>SUMIF($C$2:$C$4819,$C4070,$P$2:$P8887)/SUMIF($C$2:$C$4819,$C4070,$L$2:$L$4819)</f>
        <v>0.40224642534727278</v>
      </c>
    </row>
    <row r="4071" spans="1:17" hidden="1" x14ac:dyDescent="0.3">
      <c r="A4071" t="s">
        <v>11502</v>
      </c>
      <c r="B4071" t="s">
        <v>6775</v>
      </c>
      <c r="C4071" t="s">
        <v>7094</v>
      </c>
      <c r="D4071" s="1" t="s">
        <v>7097</v>
      </c>
      <c r="E4071" t="s">
        <v>7098</v>
      </c>
      <c r="F4071" t="s">
        <v>11513</v>
      </c>
      <c r="G4071" s="2">
        <v>24.7865</v>
      </c>
      <c r="H4071" t="s">
        <v>11516</v>
      </c>
      <c r="I4071">
        <v>0.43</v>
      </c>
      <c r="K4071" s="3">
        <f t="shared" si="64"/>
        <v>0.40224642534727278</v>
      </c>
      <c r="L4071" s="4">
        <v>464</v>
      </c>
      <c r="M4071">
        <v>1</v>
      </c>
      <c r="N4071" s="3">
        <v>4.36E-2</v>
      </c>
      <c r="O4071" s="3">
        <v>7.6799999999999993E-2</v>
      </c>
      <c r="P4071" s="4">
        <f>$L4071*IF($J4071="",$I4071,VLOOKUP($J4071,margin_ranges!$E$5:$F$10,2,FALSE))</f>
        <v>199.52</v>
      </c>
      <c r="Q4071">
        <f>SUMIF($C$2:$C$4819,$C4071,$P$2:$P8888)/SUMIF($C$2:$C$4819,$C4071,$L$2:$L$4819)</f>
        <v>0.40224642534727278</v>
      </c>
    </row>
    <row r="4072" spans="1:17" hidden="1" x14ac:dyDescent="0.3">
      <c r="A4072" t="s">
        <v>11502</v>
      </c>
      <c r="B4072" t="s">
        <v>6775</v>
      </c>
      <c r="C4072" t="s">
        <v>7094</v>
      </c>
      <c r="D4072" t="s">
        <v>7099</v>
      </c>
      <c r="E4072" t="s">
        <v>7100</v>
      </c>
      <c r="F4072" t="s">
        <v>11513</v>
      </c>
      <c r="G4072" s="2">
        <v>24.7865</v>
      </c>
      <c r="H4072" t="s">
        <v>11512</v>
      </c>
      <c r="I4072">
        <v>0.3</v>
      </c>
      <c r="K4072" s="3">
        <f t="shared" si="64"/>
        <v>0.40224642534727278</v>
      </c>
      <c r="L4072" s="4">
        <v>8520</v>
      </c>
      <c r="M4072">
        <v>12</v>
      </c>
      <c r="N4072" s="3">
        <v>9.4100000000000003E-2</v>
      </c>
      <c r="O4072" s="3">
        <v>7.6799999999999993E-2</v>
      </c>
      <c r="P4072" s="4">
        <f>$L4072*IF($J4072="",$I4072,VLOOKUP($J4072,margin_ranges!$E$5:$F$10,2,FALSE))</f>
        <v>2556</v>
      </c>
      <c r="Q4072">
        <f>SUMIF($C$2:$C$4819,$C4072,$P$2:$P8889)/SUMIF($C$2:$C$4819,$C4072,$L$2:$L$4819)</f>
        <v>0.40224642534727278</v>
      </c>
    </row>
    <row r="4073" spans="1:17" hidden="1" x14ac:dyDescent="0.3">
      <c r="A4073" t="s">
        <v>11502</v>
      </c>
      <c r="B4073" t="s">
        <v>6775</v>
      </c>
      <c r="C4073" t="s">
        <v>7094</v>
      </c>
      <c r="D4073" t="s">
        <v>7101</v>
      </c>
      <c r="E4073" t="s">
        <v>7102</v>
      </c>
      <c r="F4073" t="s">
        <v>11513</v>
      </c>
      <c r="G4073" s="2">
        <v>24.7865</v>
      </c>
      <c r="H4073" t="s">
        <v>11516</v>
      </c>
      <c r="I4073">
        <v>0.43</v>
      </c>
      <c r="K4073" s="3">
        <f t="shared" si="64"/>
        <v>0.40224642534727278</v>
      </c>
      <c r="L4073" s="4">
        <v>5886</v>
      </c>
      <c r="M4073">
        <v>9</v>
      </c>
      <c r="N4073" s="3">
        <v>5.1200000000000002E-2</v>
      </c>
      <c r="O4073" s="3">
        <v>7.6799999999999993E-2</v>
      </c>
      <c r="P4073" s="4">
        <f>$L4073*IF($J4073="",$I4073,VLOOKUP($J4073,margin_ranges!$E$5:$F$10,2,FALSE))</f>
        <v>2530.98</v>
      </c>
      <c r="Q4073">
        <f>SUMIF($C$2:$C$4819,$C4073,$P$2:$P8890)/SUMIF($C$2:$C$4819,$C4073,$L$2:$L$4819)</f>
        <v>0.40224642534727278</v>
      </c>
    </row>
    <row r="4074" spans="1:17" hidden="1" x14ac:dyDescent="0.3">
      <c r="A4074" t="s">
        <v>11502</v>
      </c>
      <c r="B4074" t="s">
        <v>6775</v>
      </c>
      <c r="C4074" t="s">
        <v>7094</v>
      </c>
      <c r="D4074" t="s">
        <v>7103</v>
      </c>
      <c r="E4074" t="s">
        <v>7104</v>
      </c>
      <c r="F4074" t="s">
        <v>11513</v>
      </c>
      <c r="G4074" s="2">
        <v>24.7865</v>
      </c>
      <c r="H4074" t="s">
        <v>11516</v>
      </c>
      <c r="I4074">
        <v>0.43</v>
      </c>
      <c r="K4074" s="3">
        <f t="shared" si="64"/>
        <v>0.40224642534727278</v>
      </c>
      <c r="L4074" s="4">
        <v>34229</v>
      </c>
      <c r="M4074">
        <v>50</v>
      </c>
      <c r="N4074" s="3">
        <v>7.5600000000000001E-2</v>
      </c>
      <c r="O4074" s="3">
        <v>7.6799999999999993E-2</v>
      </c>
      <c r="P4074" s="4">
        <f>$L4074*IF($J4074="",$I4074,VLOOKUP($J4074,margin_ranges!$E$5:$F$10,2,FALSE))</f>
        <v>14718.47</v>
      </c>
      <c r="Q4074">
        <f>SUMIF($C$2:$C$4819,$C4074,$P$2:$P8891)/SUMIF($C$2:$C$4819,$C4074,$L$2:$L$4819)</f>
        <v>0.40224642534727278</v>
      </c>
    </row>
    <row r="4075" spans="1:17" hidden="1" x14ac:dyDescent="0.3">
      <c r="A4075" t="s">
        <v>11502</v>
      </c>
      <c r="B4075" t="s">
        <v>6775</v>
      </c>
      <c r="C4075" t="s">
        <v>7094</v>
      </c>
      <c r="D4075" t="s">
        <v>7105</v>
      </c>
      <c r="E4075" t="s">
        <v>7106</v>
      </c>
      <c r="F4075" t="s">
        <v>11513</v>
      </c>
      <c r="G4075" s="2">
        <v>24.7865</v>
      </c>
      <c r="H4075" t="s">
        <v>11516</v>
      </c>
      <c r="I4075">
        <v>0.43</v>
      </c>
      <c r="K4075" s="3">
        <f t="shared" si="64"/>
        <v>0.40224642534727278</v>
      </c>
      <c r="L4075" s="4">
        <v>13437</v>
      </c>
      <c r="M4075">
        <v>20</v>
      </c>
      <c r="N4075" s="3">
        <v>7.6300000000000007E-2</v>
      </c>
      <c r="O4075" s="3">
        <v>7.6799999999999993E-2</v>
      </c>
      <c r="P4075" s="4">
        <f>$L4075*IF($J4075="",$I4075,VLOOKUP($J4075,margin_ranges!$E$5:$F$10,2,FALSE))</f>
        <v>5777.91</v>
      </c>
      <c r="Q4075">
        <f>SUMIF($C$2:$C$4819,$C4075,$P$2:$P8892)/SUMIF($C$2:$C$4819,$C4075,$L$2:$L$4819)</f>
        <v>0.40224642534727278</v>
      </c>
    </row>
    <row r="4076" spans="1:17" hidden="1" x14ac:dyDescent="0.3">
      <c r="A4076" t="s">
        <v>11502</v>
      </c>
      <c r="B4076" t="s">
        <v>1360</v>
      </c>
      <c r="C4076" t="s">
        <v>2246</v>
      </c>
      <c r="D4076" t="s">
        <v>2247</v>
      </c>
      <c r="E4076" t="s">
        <v>2248</v>
      </c>
      <c r="F4076" t="s">
        <v>11511</v>
      </c>
      <c r="G4076" s="2">
        <v>27.328900000000001</v>
      </c>
      <c r="H4076" t="s">
        <v>11515</v>
      </c>
      <c r="I4076">
        <v>0.3</v>
      </c>
      <c r="K4076" s="3">
        <f t="shared" si="64"/>
        <v>0.30000000000000004</v>
      </c>
      <c r="L4076" s="4">
        <v>153</v>
      </c>
      <c r="M4076">
        <v>23</v>
      </c>
      <c r="N4076" s="3">
        <v>0.45929999999999999</v>
      </c>
      <c r="O4076" s="3">
        <v>0.51890000000000003</v>
      </c>
      <c r="P4076" s="4">
        <f>$L4076*IF($J4076="",$I4076,VLOOKUP($J4076,margin_ranges!$E$5:$F$10,2,FALSE))</f>
        <v>45.9</v>
      </c>
      <c r="Q4076">
        <f>SUMIF($C$2:$C$4819,$C4076,$P$2:$P8893)/SUMIF($C$2:$C$4819,$C4076,$L$2:$L$4819)</f>
        <v>0.30000000000000004</v>
      </c>
    </row>
    <row r="4077" spans="1:17" hidden="1" x14ac:dyDescent="0.3">
      <c r="A4077" t="s">
        <v>11502</v>
      </c>
      <c r="B4077" t="s">
        <v>1360</v>
      </c>
      <c r="C4077" s="1" t="s">
        <v>2246</v>
      </c>
      <c r="D4077" t="s">
        <v>2249</v>
      </c>
      <c r="E4077" t="s">
        <v>2250</v>
      </c>
      <c r="F4077" t="s">
        <v>11511</v>
      </c>
      <c r="G4077" s="2">
        <v>27.328900000000001</v>
      </c>
      <c r="H4077" t="s">
        <v>11515</v>
      </c>
      <c r="I4077">
        <v>0.3</v>
      </c>
      <c r="K4077" s="3">
        <f t="shared" si="64"/>
        <v>0.30000000000000004</v>
      </c>
      <c r="L4077" s="4">
        <v>214</v>
      </c>
      <c r="M4077">
        <v>32</v>
      </c>
      <c r="N4077" s="3">
        <v>0.55459999999999998</v>
      </c>
      <c r="O4077" s="3">
        <v>0.51890000000000003</v>
      </c>
      <c r="P4077" s="4">
        <f>$L4077*IF($J4077="",$I4077,VLOOKUP($J4077,margin_ranges!$E$5:$F$10,2,FALSE))</f>
        <v>64.2</v>
      </c>
      <c r="Q4077">
        <f>SUMIF($C$2:$C$4819,$C4077,$P$2:$P8894)/SUMIF($C$2:$C$4819,$C4077,$L$2:$L$4819)</f>
        <v>0.30000000000000004</v>
      </c>
    </row>
    <row r="4078" spans="1:17" hidden="1" x14ac:dyDescent="0.3">
      <c r="A4078" t="s">
        <v>11502</v>
      </c>
      <c r="B4078" t="s">
        <v>1360</v>
      </c>
      <c r="C4078" t="s">
        <v>2246</v>
      </c>
      <c r="D4078" t="s">
        <v>2251</v>
      </c>
      <c r="E4078" t="s">
        <v>2252</v>
      </c>
      <c r="F4078" t="s">
        <v>11511</v>
      </c>
      <c r="G4078" s="2">
        <v>27.328900000000001</v>
      </c>
      <c r="H4078" t="s">
        <v>11512</v>
      </c>
      <c r="I4078">
        <v>0.3</v>
      </c>
      <c r="K4078" s="3">
        <f t="shared" si="64"/>
        <v>0.30000000000000004</v>
      </c>
      <c r="L4078" s="4">
        <v>294</v>
      </c>
      <c r="M4078">
        <v>44</v>
      </c>
      <c r="N4078" s="3">
        <v>0.52980000000000005</v>
      </c>
      <c r="O4078" s="3">
        <v>0.51890000000000003</v>
      </c>
      <c r="P4078" s="4">
        <f>$L4078*IF($J4078="",$I4078,VLOOKUP($J4078,margin_ranges!$E$5:$F$10,2,FALSE))</f>
        <v>88.2</v>
      </c>
      <c r="Q4078">
        <f>SUMIF($C$2:$C$4819,$C4078,$P$2:$P8895)/SUMIF($C$2:$C$4819,$C4078,$L$2:$L$4819)</f>
        <v>0.30000000000000004</v>
      </c>
    </row>
    <row r="4079" spans="1:17" hidden="1" x14ac:dyDescent="0.3">
      <c r="A4079" t="s">
        <v>11502</v>
      </c>
      <c r="B4079" t="s">
        <v>2687</v>
      </c>
      <c r="C4079" t="s">
        <v>2731</v>
      </c>
      <c r="D4079" t="s">
        <v>2732</v>
      </c>
      <c r="E4079" t="s">
        <v>2733</v>
      </c>
      <c r="F4079" t="s">
        <v>11513</v>
      </c>
      <c r="G4079" s="2">
        <v>24.932200000000002</v>
      </c>
      <c r="H4079" t="s">
        <v>11515</v>
      </c>
      <c r="I4079">
        <v>0.3</v>
      </c>
      <c r="K4079" s="3">
        <f t="shared" si="64"/>
        <v>0.26906408483171967</v>
      </c>
      <c r="L4079" s="4">
        <v>432</v>
      </c>
      <c r="M4079">
        <v>20</v>
      </c>
      <c r="N4079" s="3">
        <v>0.16370000000000001</v>
      </c>
      <c r="O4079" s="3">
        <v>0.19389999999999999</v>
      </c>
      <c r="P4079" s="4">
        <f>$L4079*IF($J4079="",$I4079,VLOOKUP($J4079,margin_ranges!$E$5:$F$10,2,FALSE))</f>
        <v>129.6</v>
      </c>
      <c r="Q4079">
        <f>SUMIF($C$2:$C$4819,$C4079,$P$2:$P8896)/SUMIF($C$2:$C$4819,$C4079,$L$2:$L$4819)</f>
        <v>0.26906408483171967</v>
      </c>
    </row>
    <row r="4080" spans="1:17" hidden="1" x14ac:dyDescent="0.3">
      <c r="A4080" t="s">
        <v>11502</v>
      </c>
      <c r="B4080" t="s">
        <v>2687</v>
      </c>
      <c r="C4080" t="s">
        <v>2731</v>
      </c>
      <c r="D4080" t="s">
        <v>2734</v>
      </c>
      <c r="E4080" t="s">
        <v>2735</v>
      </c>
      <c r="F4080" t="s">
        <v>11513</v>
      </c>
      <c r="G4080" s="2">
        <v>24.932200000000002</v>
      </c>
      <c r="H4080" t="s">
        <v>11515</v>
      </c>
      <c r="I4080">
        <v>0.3</v>
      </c>
      <c r="K4080" s="3">
        <f t="shared" si="64"/>
        <v>0.26906408483171967</v>
      </c>
      <c r="L4080" s="4">
        <v>344</v>
      </c>
      <c r="M4080">
        <v>16</v>
      </c>
      <c r="N4080" s="3">
        <v>0.24110000000000001</v>
      </c>
      <c r="O4080" s="3">
        <v>0.19389999999999999</v>
      </c>
      <c r="P4080" s="4">
        <f>$L4080*IF($J4080="",$I4080,VLOOKUP($J4080,margin_ranges!$E$5:$F$10,2,FALSE))</f>
        <v>103.2</v>
      </c>
      <c r="Q4080">
        <f>SUMIF($C$2:$C$4819,$C4080,$P$2:$P8897)/SUMIF($C$2:$C$4819,$C4080,$L$2:$L$4819)</f>
        <v>0.26906408483171967</v>
      </c>
    </row>
    <row r="4081" spans="1:17" hidden="1" x14ac:dyDescent="0.3">
      <c r="A4081" t="s">
        <v>11502</v>
      </c>
      <c r="B4081" t="s">
        <v>2687</v>
      </c>
      <c r="C4081" t="s">
        <v>2731</v>
      </c>
      <c r="D4081" t="s">
        <v>2736</v>
      </c>
      <c r="E4081" t="s">
        <v>2737</v>
      </c>
      <c r="F4081" t="s">
        <v>11511</v>
      </c>
      <c r="G4081" s="2">
        <v>24.932200000000002</v>
      </c>
      <c r="H4081" t="s">
        <v>11517</v>
      </c>
      <c r="I4081">
        <v>0.2</v>
      </c>
      <c r="K4081" s="3">
        <f t="shared" si="64"/>
        <v>0.26906408483171967</v>
      </c>
      <c r="L4081" s="4">
        <v>369</v>
      </c>
      <c r="M4081">
        <v>17</v>
      </c>
      <c r="N4081" s="3">
        <v>0.20979999999999999</v>
      </c>
      <c r="O4081" s="3">
        <v>0.19389999999999999</v>
      </c>
      <c r="P4081" s="4">
        <f>$L4081*IF($J4081="",$I4081,VLOOKUP($J4081,margin_ranges!$E$5:$F$10,2,FALSE))</f>
        <v>73.8</v>
      </c>
      <c r="Q4081">
        <f>SUMIF($C$2:$C$4819,$C4081,$P$2:$P8898)/SUMIF($C$2:$C$4819,$C4081,$L$2:$L$4819)</f>
        <v>0.26906408483171967</v>
      </c>
    </row>
    <row r="4082" spans="1:17" hidden="1" x14ac:dyDescent="0.3">
      <c r="A4082" t="s">
        <v>11502</v>
      </c>
      <c r="B4082" t="s">
        <v>2687</v>
      </c>
      <c r="C4082" t="s">
        <v>2731</v>
      </c>
      <c r="D4082" t="s">
        <v>2738</v>
      </c>
      <c r="E4082" t="s">
        <v>2739</v>
      </c>
      <c r="F4082" t="s">
        <v>11513</v>
      </c>
      <c r="G4082" s="2">
        <v>24.932200000000002</v>
      </c>
      <c r="H4082" t="s">
        <v>11515</v>
      </c>
      <c r="I4082">
        <v>0.3</v>
      </c>
      <c r="K4082" s="3">
        <f t="shared" si="64"/>
        <v>0.26906408483171967</v>
      </c>
      <c r="L4082" s="4">
        <v>442</v>
      </c>
      <c r="M4082">
        <v>20</v>
      </c>
      <c r="N4082" s="3">
        <v>0.2492</v>
      </c>
      <c r="O4082" s="3">
        <v>0.19389999999999999</v>
      </c>
      <c r="P4082" s="4">
        <f>$L4082*IF($J4082="",$I4082,VLOOKUP($J4082,margin_ranges!$E$5:$F$10,2,FALSE))</f>
        <v>132.6</v>
      </c>
      <c r="Q4082">
        <f>SUMIF($C$2:$C$4819,$C4082,$P$2:$P8899)/SUMIF($C$2:$C$4819,$C4082,$L$2:$L$4819)</f>
        <v>0.26906408483171967</v>
      </c>
    </row>
    <row r="4083" spans="1:17" hidden="1" x14ac:dyDescent="0.3">
      <c r="A4083" t="s">
        <v>11502</v>
      </c>
      <c r="B4083" t="s">
        <v>2687</v>
      </c>
      <c r="C4083" t="s">
        <v>2731</v>
      </c>
      <c r="D4083" t="s">
        <v>2740</v>
      </c>
      <c r="E4083" t="s">
        <v>2741</v>
      </c>
      <c r="F4083" t="s">
        <v>11513</v>
      </c>
      <c r="G4083" s="2">
        <v>24.932200000000002</v>
      </c>
      <c r="H4083" t="s">
        <v>11515</v>
      </c>
      <c r="I4083">
        <v>0.3</v>
      </c>
      <c r="K4083" s="3">
        <f t="shared" si="64"/>
        <v>0.26906408483171967</v>
      </c>
      <c r="L4083" s="4">
        <v>280</v>
      </c>
      <c r="M4083">
        <v>13</v>
      </c>
      <c r="N4083" s="3">
        <v>0.1157</v>
      </c>
      <c r="O4083" s="3">
        <v>0.19389999999999999</v>
      </c>
      <c r="P4083" s="4">
        <f>$L4083*IF($J4083="",$I4083,VLOOKUP($J4083,margin_ranges!$E$5:$F$10,2,FALSE))</f>
        <v>84</v>
      </c>
      <c r="Q4083">
        <f>SUMIF($C$2:$C$4819,$C4083,$P$2:$P8900)/SUMIF($C$2:$C$4819,$C4083,$L$2:$L$4819)</f>
        <v>0.26906408483171967</v>
      </c>
    </row>
    <row r="4084" spans="1:17" hidden="1" x14ac:dyDescent="0.3">
      <c r="A4084" t="s">
        <v>11502</v>
      </c>
      <c r="B4084" t="s">
        <v>2687</v>
      </c>
      <c r="C4084" t="s">
        <v>2731</v>
      </c>
      <c r="D4084" s="1" t="s">
        <v>2742</v>
      </c>
      <c r="E4084" t="s">
        <v>2743</v>
      </c>
      <c r="F4084" t="s">
        <v>11513</v>
      </c>
      <c r="G4084" s="2">
        <v>24.932200000000002</v>
      </c>
      <c r="H4084" t="s">
        <v>11517</v>
      </c>
      <c r="I4084">
        <v>0.2</v>
      </c>
      <c r="K4084" s="3">
        <f t="shared" si="64"/>
        <v>0.26906408483171967</v>
      </c>
      <c r="L4084" s="4">
        <v>302</v>
      </c>
      <c r="M4084">
        <v>14</v>
      </c>
      <c r="N4084" s="3">
        <v>0.14449999999999999</v>
      </c>
      <c r="O4084" s="3">
        <v>0.19389999999999999</v>
      </c>
      <c r="P4084" s="4">
        <f>$L4084*IF($J4084="",$I4084,VLOOKUP($J4084,margin_ranges!$E$5:$F$10,2,FALSE))</f>
        <v>60.400000000000006</v>
      </c>
      <c r="Q4084">
        <f>SUMIF($C$2:$C$4819,$C4084,$P$2:$P8901)/SUMIF($C$2:$C$4819,$C4084,$L$2:$L$4819)</f>
        <v>0.26906408483171967</v>
      </c>
    </row>
    <row r="4085" spans="1:17" hidden="1" x14ac:dyDescent="0.3">
      <c r="A4085" t="s">
        <v>11502</v>
      </c>
      <c r="B4085" t="s">
        <v>6775</v>
      </c>
      <c r="C4085" t="s">
        <v>7107</v>
      </c>
      <c r="D4085" t="s">
        <v>7108</v>
      </c>
      <c r="E4085" t="s">
        <v>7109</v>
      </c>
      <c r="F4085" t="s">
        <v>11513</v>
      </c>
      <c r="G4085" s="2">
        <v>29</v>
      </c>
      <c r="H4085" t="s">
        <v>11512</v>
      </c>
      <c r="I4085">
        <v>0.3</v>
      </c>
      <c r="K4085" s="3">
        <f t="shared" si="64"/>
        <v>0.29999999999999993</v>
      </c>
      <c r="L4085" s="4">
        <v>191</v>
      </c>
      <c r="M4085">
        <v>100</v>
      </c>
      <c r="N4085" s="3">
        <v>0.55230000000000001</v>
      </c>
      <c r="O4085" s="3">
        <v>0.55230000000000001</v>
      </c>
      <c r="P4085" s="4">
        <f>$L4085*IF($J4085="",$I4085,VLOOKUP($J4085,margin_ranges!$E$5:$F$10,2,FALSE))</f>
        <v>57.3</v>
      </c>
      <c r="Q4085">
        <f>SUMIF($C$2:$C$4819,$C4085,$P$2:$P8902)/SUMIF($C$2:$C$4819,$C4085,$L$2:$L$4819)</f>
        <v>0.29999999999999993</v>
      </c>
    </row>
    <row r="4086" spans="1:17" hidden="1" x14ac:dyDescent="0.3">
      <c r="A4086" t="s">
        <v>11502</v>
      </c>
      <c r="B4086" t="s">
        <v>8184</v>
      </c>
      <c r="C4086" t="s">
        <v>7107</v>
      </c>
      <c r="D4086" t="s">
        <v>8247</v>
      </c>
      <c r="E4086" t="s">
        <v>8248</v>
      </c>
      <c r="F4086" t="s">
        <v>11511</v>
      </c>
      <c r="G4086" s="2">
        <v>20</v>
      </c>
      <c r="H4086" t="s">
        <v>11515</v>
      </c>
      <c r="I4086">
        <v>0.3</v>
      </c>
      <c r="K4086" s="3">
        <f t="shared" si="64"/>
        <v>0.29999999999999993</v>
      </c>
      <c r="L4086" s="4">
        <v>37</v>
      </c>
      <c r="M4086">
        <v>64</v>
      </c>
      <c r="N4086" s="3">
        <v>0.28749999999999998</v>
      </c>
      <c r="O4086" s="3">
        <v>0.27589999999999998</v>
      </c>
      <c r="P4086" s="4">
        <f>$L4086*IF($J4086="",$I4086,VLOOKUP($J4086,margin_ranges!$E$5:$F$10,2,FALSE))</f>
        <v>11.1</v>
      </c>
      <c r="Q4086">
        <f>SUMIF($C$2:$C$4819,$C4086,$P$2:$P8903)/SUMIF($C$2:$C$4819,$C4086,$L$2:$L$4819)</f>
        <v>0.29999999999999993</v>
      </c>
    </row>
    <row r="4087" spans="1:17" hidden="1" x14ac:dyDescent="0.3">
      <c r="A4087" t="s">
        <v>11502</v>
      </c>
      <c r="B4087" t="s">
        <v>8184</v>
      </c>
      <c r="C4087" t="s">
        <v>7107</v>
      </c>
      <c r="D4087" t="s">
        <v>8249</v>
      </c>
      <c r="E4087" t="s">
        <v>8250</v>
      </c>
      <c r="F4087" t="s">
        <v>11511</v>
      </c>
      <c r="G4087" s="2">
        <v>20</v>
      </c>
      <c r="H4087" t="s">
        <v>11515</v>
      </c>
      <c r="I4087">
        <v>0.3</v>
      </c>
      <c r="K4087" s="3">
        <f t="shared" si="64"/>
        <v>0.29999999999999993</v>
      </c>
      <c r="L4087" s="4">
        <v>21</v>
      </c>
      <c r="M4087">
        <v>36</v>
      </c>
      <c r="N4087" s="3">
        <v>0.25700000000000001</v>
      </c>
      <c r="O4087" s="3">
        <v>0.27589999999999998</v>
      </c>
      <c r="P4087" s="4">
        <f>$L4087*IF($J4087="",$I4087,VLOOKUP($J4087,margin_ranges!$E$5:$F$10,2,FALSE))</f>
        <v>6.3</v>
      </c>
      <c r="Q4087">
        <f>SUMIF($C$2:$C$4819,$C4087,$P$2:$P8904)/SUMIF($C$2:$C$4819,$C4087,$L$2:$L$4819)</f>
        <v>0.29999999999999993</v>
      </c>
    </row>
    <row r="4088" spans="1:17" hidden="1" x14ac:dyDescent="0.3">
      <c r="A4088" t="s">
        <v>11502</v>
      </c>
      <c r="B4088" t="s">
        <v>10046</v>
      </c>
      <c r="C4088" t="s">
        <v>5113</v>
      </c>
      <c r="D4088" t="s">
        <v>10056</v>
      </c>
      <c r="E4088" t="s">
        <v>10057</v>
      </c>
      <c r="F4088" t="s">
        <v>11511</v>
      </c>
      <c r="G4088" s="2">
        <v>25</v>
      </c>
      <c r="H4088" t="s">
        <v>11512</v>
      </c>
      <c r="I4088">
        <v>0.3</v>
      </c>
      <c r="K4088" s="3">
        <f t="shared" si="64"/>
        <v>0.3</v>
      </c>
      <c r="L4088" s="4">
        <v>39</v>
      </c>
      <c r="M4088">
        <v>55</v>
      </c>
      <c r="N4088" s="3">
        <v>9.0200000000000002E-2</v>
      </c>
      <c r="O4088" s="3">
        <v>9.06E-2</v>
      </c>
      <c r="P4088" s="4">
        <f>$L4088*IF($J4088="",$I4088,VLOOKUP($J4088,margin_ranges!$E$5:$F$10,2,FALSE))</f>
        <v>11.7</v>
      </c>
      <c r="Q4088">
        <f>SUMIF($C$2:$C$4819,$C4088,$P$2:$P8905)/SUMIF($C$2:$C$4819,$C4088,$L$2:$L$4819)</f>
        <v>0.3</v>
      </c>
    </row>
    <row r="4089" spans="1:17" hidden="1" x14ac:dyDescent="0.3">
      <c r="A4089" t="s">
        <v>11502</v>
      </c>
      <c r="B4089" t="s">
        <v>5007</v>
      </c>
      <c r="C4089" t="s">
        <v>5113</v>
      </c>
      <c r="D4089" t="s">
        <v>5114</v>
      </c>
      <c r="E4089" t="s">
        <v>5115</v>
      </c>
      <c r="F4089" t="s">
        <v>11511</v>
      </c>
      <c r="G4089" s="2">
        <v>25</v>
      </c>
      <c r="H4089" t="s">
        <v>11512</v>
      </c>
      <c r="I4089">
        <v>0.3</v>
      </c>
      <c r="K4089" s="3">
        <f t="shared" si="64"/>
        <v>0.3</v>
      </c>
      <c r="L4089" s="4">
        <v>31</v>
      </c>
      <c r="M4089">
        <v>50</v>
      </c>
      <c r="N4089" s="3">
        <v>1.47E-2</v>
      </c>
      <c r="O4089" s="3">
        <v>1.41E-2</v>
      </c>
      <c r="P4089" s="4">
        <f>$L4089*IF($J4089="",$I4089,VLOOKUP($J4089,margin_ranges!$E$5:$F$10,2,FALSE))</f>
        <v>9.2999999999999989</v>
      </c>
      <c r="Q4089">
        <f>SUMIF($C$2:$C$4819,$C4089,$P$2:$P8906)/SUMIF($C$2:$C$4819,$C4089,$L$2:$L$4819)</f>
        <v>0.3</v>
      </c>
    </row>
    <row r="4090" spans="1:17" hidden="1" x14ac:dyDescent="0.3">
      <c r="A4090" t="s">
        <v>11502</v>
      </c>
      <c r="B4090" t="s">
        <v>5007</v>
      </c>
      <c r="C4090" t="s">
        <v>5113</v>
      </c>
      <c r="D4090" t="s">
        <v>5116</v>
      </c>
      <c r="E4090" t="s">
        <v>5117</v>
      </c>
      <c r="F4090" t="s">
        <v>11511</v>
      </c>
      <c r="G4090" s="2">
        <v>25</v>
      </c>
      <c r="H4090" t="s">
        <v>11512</v>
      </c>
      <c r="I4090">
        <v>0.3</v>
      </c>
      <c r="K4090" s="3">
        <f t="shared" si="64"/>
        <v>0.3</v>
      </c>
      <c r="L4090" s="4">
        <v>24</v>
      </c>
      <c r="M4090">
        <v>40</v>
      </c>
      <c r="N4090" s="3">
        <v>1.34E-2</v>
      </c>
      <c r="O4090" s="3">
        <v>1.41E-2</v>
      </c>
      <c r="P4090" s="4">
        <f>$L4090*IF($J4090="",$I4090,VLOOKUP($J4090,margin_ranges!$E$5:$F$10,2,FALSE))</f>
        <v>7.1999999999999993</v>
      </c>
      <c r="Q4090">
        <f>SUMIF($C$2:$C$4819,$C4090,$P$2:$P8907)/SUMIF($C$2:$C$4819,$C4090,$L$2:$L$4819)</f>
        <v>0.3</v>
      </c>
    </row>
    <row r="4091" spans="1:17" hidden="1" x14ac:dyDescent="0.3">
      <c r="A4091" t="s">
        <v>11502</v>
      </c>
      <c r="B4091" t="s">
        <v>10046</v>
      </c>
      <c r="C4091" t="s">
        <v>5113</v>
      </c>
      <c r="D4091" t="s">
        <v>10058</v>
      </c>
      <c r="E4091" t="s">
        <v>10059</v>
      </c>
      <c r="F4091" t="s">
        <v>11511</v>
      </c>
      <c r="G4091" s="2">
        <v>25</v>
      </c>
      <c r="H4091" t="s">
        <v>11512</v>
      </c>
      <c r="I4091">
        <v>0.3</v>
      </c>
      <c r="K4091" s="3">
        <f t="shared" si="64"/>
        <v>0.3</v>
      </c>
      <c r="L4091" s="4">
        <v>32</v>
      </c>
      <c r="M4091">
        <v>45</v>
      </c>
      <c r="N4091" s="3">
        <v>9.0899999999999995E-2</v>
      </c>
      <c r="O4091" s="3">
        <v>9.06E-2</v>
      </c>
      <c r="P4091" s="4">
        <f>$L4091*IF($J4091="",$I4091,VLOOKUP($J4091,margin_ranges!$E$5:$F$10,2,FALSE))</f>
        <v>9.6</v>
      </c>
      <c r="Q4091">
        <f>SUMIF($C$2:$C$4819,$C4091,$P$2:$P8908)/SUMIF($C$2:$C$4819,$C4091,$L$2:$L$4819)</f>
        <v>0.3</v>
      </c>
    </row>
    <row r="4092" spans="1:17" hidden="1" x14ac:dyDescent="0.3">
      <c r="A4092" t="s">
        <v>11502</v>
      </c>
      <c r="B4092" t="s">
        <v>2788</v>
      </c>
      <c r="C4092" t="s">
        <v>2827</v>
      </c>
      <c r="D4092" s="1" t="s">
        <v>2828</v>
      </c>
      <c r="E4092" t="s">
        <v>2829</v>
      </c>
      <c r="F4092" t="s">
        <v>11511</v>
      </c>
      <c r="G4092" s="2">
        <v>29.796299999999999</v>
      </c>
      <c r="H4092" t="s">
        <v>11512</v>
      </c>
      <c r="I4092">
        <v>0.3</v>
      </c>
      <c r="K4092" s="3">
        <f t="shared" si="64"/>
        <v>0.40953098827470685</v>
      </c>
      <c r="L4092" s="4">
        <v>14</v>
      </c>
      <c r="M4092">
        <v>1</v>
      </c>
      <c r="N4092" s="3">
        <v>0.1615</v>
      </c>
      <c r="O4092" s="3">
        <v>0.14949999999999999</v>
      </c>
      <c r="P4092" s="4">
        <f>$L4092*IF($J4092="",$I4092,VLOOKUP($J4092,margin_ranges!$E$5:$F$10,2,FALSE))</f>
        <v>4.2</v>
      </c>
      <c r="Q4092">
        <f>SUMIF($C$2:$C$4819,$C4092,$P$2:$P8909)/SUMIF($C$2:$C$4819,$C4092,$L$2:$L$4819)</f>
        <v>0.40953098827470685</v>
      </c>
    </row>
    <row r="4093" spans="1:17" hidden="1" x14ac:dyDescent="0.3">
      <c r="A4093" t="s">
        <v>11502</v>
      </c>
      <c r="B4093" t="s">
        <v>2788</v>
      </c>
      <c r="C4093" s="1" t="s">
        <v>2827</v>
      </c>
      <c r="D4093" t="s">
        <v>2830</v>
      </c>
      <c r="E4093" t="s">
        <v>2831</v>
      </c>
      <c r="F4093" t="s">
        <v>11513</v>
      </c>
      <c r="G4093" s="2">
        <v>29.796299999999999</v>
      </c>
      <c r="H4093" t="s">
        <v>11512</v>
      </c>
      <c r="I4093">
        <v>0.3</v>
      </c>
      <c r="K4093" s="3">
        <f t="shared" si="64"/>
        <v>0.40953098827470685</v>
      </c>
      <c r="L4093" s="4">
        <v>174</v>
      </c>
      <c r="M4093">
        <v>15</v>
      </c>
      <c r="N4093" s="3">
        <v>0.13619999999999999</v>
      </c>
      <c r="O4093" s="3">
        <v>0.14949999999999999</v>
      </c>
      <c r="P4093" s="4">
        <f>$L4093*IF($J4093="",$I4093,VLOOKUP($J4093,margin_ranges!$E$5:$F$10,2,FALSE))</f>
        <v>52.199999999999996</v>
      </c>
      <c r="Q4093">
        <f>SUMIF($C$2:$C$4819,$C4093,$P$2:$P8910)/SUMIF($C$2:$C$4819,$C4093,$L$2:$L$4819)</f>
        <v>0.40953098827470685</v>
      </c>
    </row>
    <row r="4094" spans="1:17" hidden="1" x14ac:dyDescent="0.3">
      <c r="A4094" t="s">
        <v>11502</v>
      </c>
      <c r="B4094" t="s">
        <v>2788</v>
      </c>
      <c r="C4094" t="s">
        <v>2827</v>
      </c>
      <c r="D4094" t="s">
        <v>2832</v>
      </c>
      <c r="E4094" t="s">
        <v>2833</v>
      </c>
      <c r="F4094" t="s">
        <v>11513</v>
      </c>
      <c r="G4094" s="2">
        <v>29.796299999999999</v>
      </c>
      <c r="H4094" t="s">
        <v>11516</v>
      </c>
      <c r="I4094">
        <v>0.43</v>
      </c>
      <c r="K4094" s="3">
        <f t="shared" si="64"/>
        <v>0.40953098827470685</v>
      </c>
      <c r="L4094" s="4">
        <v>724</v>
      </c>
      <c r="M4094">
        <v>61</v>
      </c>
      <c r="N4094" s="3">
        <v>0.15390000000000001</v>
      </c>
      <c r="O4094" s="3">
        <v>0.14949999999999999</v>
      </c>
      <c r="P4094" s="4">
        <f>$L4094*IF($J4094="",$I4094,VLOOKUP($J4094,margin_ranges!$E$5:$F$10,2,FALSE))</f>
        <v>311.32</v>
      </c>
      <c r="Q4094">
        <f>SUMIF($C$2:$C$4819,$C4094,$P$2:$P8911)/SUMIF($C$2:$C$4819,$C4094,$L$2:$L$4819)</f>
        <v>0.40953098827470685</v>
      </c>
    </row>
    <row r="4095" spans="1:17" hidden="1" x14ac:dyDescent="0.3">
      <c r="A4095" t="s">
        <v>11502</v>
      </c>
      <c r="B4095" t="s">
        <v>2788</v>
      </c>
      <c r="C4095" t="s">
        <v>2827</v>
      </c>
      <c r="D4095" t="s">
        <v>2834</v>
      </c>
      <c r="E4095" t="s">
        <v>2835</v>
      </c>
      <c r="F4095" t="s">
        <v>11513</v>
      </c>
      <c r="G4095" s="2">
        <v>29.796299999999999</v>
      </c>
      <c r="H4095" t="s">
        <v>11516</v>
      </c>
      <c r="I4095">
        <v>0.43</v>
      </c>
      <c r="K4095" s="3">
        <f t="shared" si="64"/>
        <v>0.40953098827470685</v>
      </c>
      <c r="L4095" s="4">
        <v>282</v>
      </c>
      <c r="M4095">
        <v>24</v>
      </c>
      <c r="N4095" s="3">
        <v>0.1497</v>
      </c>
      <c r="O4095" s="3">
        <v>0.14949999999999999</v>
      </c>
      <c r="P4095" s="4">
        <f>$L4095*IF($J4095="",$I4095,VLOOKUP($J4095,margin_ranges!$E$5:$F$10,2,FALSE))</f>
        <v>121.26</v>
      </c>
      <c r="Q4095">
        <f>SUMIF($C$2:$C$4819,$C4095,$P$2:$P8912)/SUMIF($C$2:$C$4819,$C4095,$L$2:$L$4819)</f>
        <v>0.40953098827470685</v>
      </c>
    </row>
    <row r="4096" spans="1:17" hidden="1" x14ac:dyDescent="0.3">
      <c r="A4096" t="s">
        <v>11502</v>
      </c>
      <c r="B4096" t="s">
        <v>1360</v>
      </c>
      <c r="C4096" t="s">
        <v>2253</v>
      </c>
      <c r="D4096" t="s">
        <v>2254</v>
      </c>
      <c r="E4096" t="s">
        <v>2255</v>
      </c>
      <c r="F4096" t="s">
        <v>11511</v>
      </c>
      <c r="G4096" s="2">
        <v>28.963000000000001</v>
      </c>
      <c r="H4096" t="s">
        <v>11512</v>
      </c>
      <c r="I4096">
        <v>0.3</v>
      </c>
      <c r="K4096" s="3">
        <f t="shared" si="64"/>
        <v>0.3</v>
      </c>
      <c r="L4096" s="4">
        <v>7</v>
      </c>
      <c r="M4096">
        <v>98</v>
      </c>
      <c r="N4096" s="3">
        <v>0.67320000000000002</v>
      </c>
      <c r="O4096" s="3">
        <v>0.65249999999999997</v>
      </c>
      <c r="P4096" s="4">
        <f>$L4096*IF($J4096="",$I4096,VLOOKUP($J4096,margin_ranges!$E$5:$F$10,2,FALSE))</f>
        <v>2.1</v>
      </c>
      <c r="Q4096">
        <f>SUMIF($C$2:$C$4819,$C4096,$P$2:$P8913)/SUMIF($C$2:$C$4819,$C4096,$L$2:$L$4819)</f>
        <v>0.3</v>
      </c>
    </row>
    <row r="4097" spans="1:17" hidden="1" x14ac:dyDescent="0.3">
      <c r="A4097" t="s">
        <v>11502</v>
      </c>
      <c r="B4097" t="s">
        <v>1360</v>
      </c>
      <c r="C4097" t="s">
        <v>2256</v>
      </c>
      <c r="D4097" t="s">
        <v>2257</v>
      </c>
      <c r="E4097" t="s">
        <v>2258</v>
      </c>
      <c r="F4097" t="s">
        <v>11511</v>
      </c>
      <c r="G4097" s="2">
        <v>24.955100000000002</v>
      </c>
      <c r="H4097" t="s">
        <v>11512</v>
      </c>
      <c r="I4097">
        <v>0.3</v>
      </c>
      <c r="K4097" s="3">
        <f t="shared" si="64"/>
        <v>0.3</v>
      </c>
      <c r="L4097" s="4">
        <v>26</v>
      </c>
      <c r="M4097">
        <v>47</v>
      </c>
      <c r="N4097" s="3">
        <v>0.31130000000000002</v>
      </c>
      <c r="O4097" s="3">
        <v>0.33229999999999998</v>
      </c>
      <c r="P4097" s="4">
        <f>$L4097*IF($J4097="",$I4097,VLOOKUP($J4097,margin_ranges!$E$5:$F$10,2,FALSE))</f>
        <v>7.8</v>
      </c>
      <c r="Q4097">
        <f>SUMIF($C$2:$C$4819,$C4097,$P$2:$P8914)/SUMIF($C$2:$C$4819,$C4097,$L$2:$L$4819)</f>
        <v>0.3</v>
      </c>
    </row>
    <row r="4098" spans="1:17" hidden="1" x14ac:dyDescent="0.3">
      <c r="A4098" t="s">
        <v>11502</v>
      </c>
      <c r="B4098" t="s">
        <v>1360</v>
      </c>
      <c r="C4098" t="s">
        <v>2256</v>
      </c>
      <c r="D4098" t="s">
        <v>2259</v>
      </c>
      <c r="E4098" t="s">
        <v>2260</v>
      </c>
      <c r="F4098" t="s">
        <v>11511</v>
      </c>
      <c r="G4098" s="2">
        <v>24.955100000000002</v>
      </c>
      <c r="H4098" t="s">
        <v>11512</v>
      </c>
      <c r="I4098">
        <v>0.3</v>
      </c>
      <c r="K4098" s="3">
        <f t="shared" si="64"/>
        <v>0.3</v>
      </c>
      <c r="L4098" s="4">
        <v>7</v>
      </c>
      <c r="M4098">
        <v>12</v>
      </c>
      <c r="N4098" s="3">
        <v>0.30259999999999998</v>
      </c>
      <c r="O4098" s="3">
        <v>0.33229999999999998</v>
      </c>
      <c r="P4098" s="4">
        <f>$L4098*IF($J4098="",$I4098,VLOOKUP($J4098,margin_ranges!$E$5:$F$10,2,FALSE))</f>
        <v>2.1</v>
      </c>
      <c r="Q4098">
        <f>SUMIF($C$2:$C$4819,$C4098,$P$2:$P8915)/SUMIF($C$2:$C$4819,$C4098,$L$2:$L$4819)</f>
        <v>0.3</v>
      </c>
    </row>
    <row r="4099" spans="1:17" hidden="1" x14ac:dyDescent="0.3">
      <c r="A4099" t="s">
        <v>11502</v>
      </c>
      <c r="B4099" t="s">
        <v>1360</v>
      </c>
      <c r="C4099" t="s">
        <v>2256</v>
      </c>
      <c r="D4099" t="s">
        <v>2261</v>
      </c>
      <c r="E4099" t="s">
        <v>2262</v>
      </c>
      <c r="F4099" t="s">
        <v>11511</v>
      </c>
      <c r="G4099" s="2">
        <v>24.955100000000002</v>
      </c>
      <c r="H4099" t="s">
        <v>11512</v>
      </c>
      <c r="I4099">
        <v>0.3</v>
      </c>
      <c r="K4099" s="3">
        <f t="shared" ref="K4099:K4162" si="65">Q4099</f>
        <v>0.3</v>
      </c>
      <c r="L4099" s="4">
        <v>23</v>
      </c>
      <c r="M4099">
        <v>41</v>
      </c>
      <c r="N4099" s="3">
        <v>0.37130000000000002</v>
      </c>
      <c r="O4099" s="3">
        <v>0.33229999999999998</v>
      </c>
      <c r="P4099" s="4">
        <f>$L4099*IF($J4099="",$I4099,VLOOKUP($J4099,margin_ranges!$E$5:$F$10,2,FALSE))</f>
        <v>6.8999999999999995</v>
      </c>
      <c r="Q4099">
        <f>SUMIF($C$2:$C$4819,$C4099,$P$2:$P8916)/SUMIF($C$2:$C$4819,$C4099,$L$2:$L$4819)</f>
        <v>0.3</v>
      </c>
    </row>
    <row r="4100" spans="1:17" hidden="1" x14ac:dyDescent="0.3">
      <c r="A4100" t="s">
        <v>11502</v>
      </c>
      <c r="B4100" t="s">
        <v>1360</v>
      </c>
      <c r="C4100" t="s">
        <v>2263</v>
      </c>
      <c r="D4100" s="1" t="s">
        <v>2264</v>
      </c>
      <c r="E4100" t="s">
        <v>2265</v>
      </c>
      <c r="F4100" t="s">
        <v>11511</v>
      </c>
      <c r="G4100" s="2">
        <v>27.3399</v>
      </c>
      <c r="H4100" t="s">
        <v>11512</v>
      </c>
      <c r="I4100">
        <v>0.3</v>
      </c>
      <c r="K4100" s="3">
        <f t="shared" si="65"/>
        <v>0.3</v>
      </c>
      <c r="L4100" s="4">
        <v>7</v>
      </c>
      <c r="M4100">
        <v>59</v>
      </c>
      <c r="N4100" s="3">
        <v>0.37340000000000001</v>
      </c>
      <c r="O4100" s="3">
        <v>0.40570000000000001</v>
      </c>
      <c r="P4100" s="4">
        <f>$L4100*IF($J4100="",$I4100,VLOOKUP($J4100,margin_ranges!$E$5:$F$10,2,FALSE))</f>
        <v>2.1</v>
      </c>
      <c r="Q4100">
        <f>SUMIF($C$2:$C$4819,$C4100,$P$2:$P8917)/SUMIF($C$2:$C$4819,$C4100,$L$2:$L$4819)</f>
        <v>0.3</v>
      </c>
    </row>
    <row r="4101" spans="1:17" hidden="1" x14ac:dyDescent="0.3">
      <c r="A4101" t="s">
        <v>11502</v>
      </c>
      <c r="B4101" t="s">
        <v>151</v>
      </c>
      <c r="C4101" t="s">
        <v>562</v>
      </c>
      <c r="D4101" t="s">
        <v>563</v>
      </c>
      <c r="E4101" t="s">
        <v>564</v>
      </c>
      <c r="F4101" t="s">
        <v>11511</v>
      </c>
      <c r="G4101" s="2">
        <v>29</v>
      </c>
      <c r="H4101" t="s">
        <v>11512</v>
      </c>
      <c r="I4101">
        <v>0.3</v>
      </c>
      <c r="K4101" s="3">
        <f t="shared" si="65"/>
        <v>0.29999999999999993</v>
      </c>
      <c r="L4101" s="4">
        <v>44</v>
      </c>
      <c r="M4101">
        <v>78</v>
      </c>
      <c r="N4101" s="3">
        <v>5.0700000000000002E-2</v>
      </c>
      <c r="O4101" s="3">
        <v>3.44E-2</v>
      </c>
      <c r="P4101" s="4">
        <f>$L4101*IF($J4101="",$I4101,VLOOKUP($J4101,margin_ranges!$E$5:$F$10,2,FALSE))</f>
        <v>13.2</v>
      </c>
      <c r="Q4101">
        <f>SUMIF($C$2:$C$4819,$C4101,$P$2:$P8918)/SUMIF($C$2:$C$4819,$C4101,$L$2:$L$4819)</f>
        <v>0.29999999999999993</v>
      </c>
    </row>
    <row r="4102" spans="1:17" hidden="1" x14ac:dyDescent="0.3">
      <c r="A4102" t="s">
        <v>11502</v>
      </c>
      <c r="B4102" t="s">
        <v>151</v>
      </c>
      <c r="C4102" t="s">
        <v>562</v>
      </c>
      <c r="D4102" t="s">
        <v>565</v>
      </c>
      <c r="E4102" t="s">
        <v>566</v>
      </c>
      <c r="F4102" t="s">
        <v>11511</v>
      </c>
      <c r="G4102" s="2">
        <v>29</v>
      </c>
      <c r="H4102" t="s">
        <v>11512</v>
      </c>
      <c r="I4102">
        <v>0.3</v>
      </c>
      <c r="K4102" s="3">
        <f t="shared" si="65"/>
        <v>0.29999999999999993</v>
      </c>
      <c r="L4102" s="4">
        <v>12</v>
      </c>
      <c r="M4102">
        <v>22</v>
      </c>
      <c r="N4102" s="3">
        <v>1.6E-2</v>
      </c>
      <c r="O4102" s="3">
        <v>3.44E-2</v>
      </c>
      <c r="P4102" s="4">
        <f>$L4102*IF($J4102="",$I4102,VLOOKUP($J4102,margin_ranges!$E$5:$F$10,2,FALSE))</f>
        <v>3.5999999999999996</v>
      </c>
      <c r="Q4102">
        <f>SUMIF($C$2:$C$4819,$C4102,$P$2:$P8919)/SUMIF($C$2:$C$4819,$C4102,$L$2:$L$4819)</f>
        <v>0.29999999999999993</v>
      </c>
    </row>
    <row r="4103" spans="1:17" hidden="1" x14ac:dyDescent="0.3">
      <c r="A4103" t="s">
        <v>11502</v>
      </c>
      <c r="B4103" t="s">
        <v>5851</v>
      </c>
      <c r="C4103" t="s">
        <v>5852</v>
      </c>
      <c r="D4103" t="s">
        <v>5853</v>
      </c>
      <c r="E4103" t="s">
        <v>5854</v>
      </c>
      <c r="F4103" t="s">
        <v>11511</v>
      </c>
      <c r="G4103" s="2">
        <v>25.000900000000001</v>
      </c>
      <c r="H4103" t="s">
        <v>11515</v>
      </c>
      <c r="I4103">
        <v>0.3</v>
      </c>
      <c r="K4103" s="3">
        <f t="shared" si="65"/>
        <v>0.3</v>
      </c>
      <c r="L4103" s="4">
        <v>141</v>
      </c>
      <c r="M4103">
        <v>96</v>
      </c>
      <c r="N4103" s="3">
        <v>0.2984</v>
      </c>
      <c r="O4103" s="3">
        <v>0.29210000000000003</v>
      </c>
      <c r="P4103" s="4">
        <f>$L4103*IF($J4103="",$I4103,VLOOKUP($J4103,margin_ranges!$E$5:$F$10,2,FALSE))</f>
        <v>42.3</v>
      </c>
      <c r="Q4103">
        <f>SUMIF($C$2:$C$4819,$C4103,$P$2:$P8920)/SUMIF($C$2:$C$4819,$C4103,$L$2:$L$4819)</f>
        <v>0.3</v>
      </c>
    </row>
    <row r="4104" spans="1:17" hidden="1" x14ac:dyDescent="0.3">
      <c r="A4104" t="s">
        <v>11502</v>
      </c>
      <c r="B4104" t="s">
        <v>2478</v>
      </c>
      <c r="C4104" t="s">
        <v>2521</v>
      </c>
      <c r="D4104" t="s">
        <v>2522</v>
      </c>
      <c r="E4104" t="s">
        <v>2523</v>
      </c>
      <c r="F4104" t="s">
        <v>11511</v>
      </c>
      <c r="G4104" s="2">
        <v>25</v>
      </c>
      <c r="H4104" t="s">
        <v>11515</v>
      </c>
      <c r="I4104">
        <v>0.3</v>
      </c>
      <c r="K4104" s="3">
        <f t="shared" si="65"/>
        <v>0.3</v>
      </c>
      <c r="L4104" s="4">
        <v>41</v>
      </c>
      <c r="M4104">
        <v>14</v>
      </c>
      <c r="N4104" s="3">
        <v>0.2094</v>
      </c>
      <c r="O4104" s="3">
        <v>0.1749</v>
      </c>
      <c r="P4104" s="4">
        <f>$L4104*IF($J4104="",$I4104,VLOOKUP($J4104,margin_ranges!$E$5:$F$10,2,FALSE))</f>
        <v>12.299999999999999</v>
      </c>
      <c r="Q4104">
        <f>SUMIF($C$2:$C$4819,$C4104,$P$2:$P8921)/SUMIF($C$2:$C$4819,$C4104,$L$2:$L$4819)</f>
        <v>0.3</v>
      </c>
    </row>
    <row r="4105" spans="1:17" hidden="1" x14ac:dyDescent="0.3">
      <c r="A4105" t="s">
        <v>11502</v>
      </c>
      <c r="B4105" t="s">
        <v>2478</v>
      </c>
      <c r="C4105" t="s">
        <v>2521</v>
      </c>
      <c r="D4105" t="s">
        <v>2524</v>
      </c>
      <c r="E4105" t="s">
        <v>2525</v>
      </c>
      <c r="F4105" t="s">
        <v>11511</v>
      </c>
      <c r="G4105" s="2">
        <v>25</v>
      </c>
      <c r="H4105" t="s">
        <v>11515</v>
      </c>
      <c r="I4105">
        <v>0.3</v>
      </c>
      <c r="K4105" s="3">
        <f t="shared" si="65"/>
        <v>0.3</v>
      </c>
      <c r="L4105" s="4">
        <v>75</v>
      </c>
      <c r="M4105">
        <v>26</v>
      </c>
      <c r="N4105" s="3">
        <v>0.2011</v>
      </c>
      <c r="O4105" s="3">
        <v>0.1749</v>
      </c>
      <c r="P4105" s="4">
        <f>$L4105*IF($J4105="",$I4105,VLOOKUP($J4105,margin_ranges!$E$5:$F$10,2,FALSE))</f>
        <v>22.5</v>
      </c>
      <c r="Q4105">
        <f>SUMIF($C$2:$C$4819,$C4105,$P$2:$P8922)/SUMIF($C$2:$C$4819,$C4105,$L$2:$L$4819)</f>
        <v>0.3</v>
      </c>
    </row>
    <row r="4106" spans="1:17" hidden="1" x14ac:dyDescent="0.3">
      <c r="A4106" t="s">
        <v>11502</v>
      </c>
      <c r="B4106" t="s">
        <v>2478</v>
      </c>
      <c r="C4106" t="s">
        <v>2521</v>
      </c>
      <c r="D4106" t="s">
        <v>2526</v>
      </c>
      <c r="E4106" t="s">
        <v>2527</v>
      </c>
      <c r="F4106" t="s">
        <v>11511</v>
      </c>
      <c r="G4106" s="2">
        <v>25</v>
      </c>
      <c r="H4106" t="s">
        <v>11515</v>
      </c>
      <c r="I4106">
        <v>0.3</v>
      </c>
      <c r="K4106" s="3">
        <f t="shared" si="65"/>
        <v>0.3</v>
      </c>
      <c r="L4106" s="4">
        <v>29</v>
      </c>
      <c r="M4106">
        <v>10</v>
      </c>
      <c r="N4106" s="3">
        <v>0.1154</v>
      </c>
      <c r="O4106" s="3">
        <v>0.1749</v>
      </c>
      <c r="P4106" s="4">
        <f>$L4106*IF($J4106="",$I4106,VLOOKUP($J4106,margin_ranges!$E$5:$F$10,2,FALSE))</f>
        <v>8.6999999999999993</v>
      </c>
      <c r="Q4106">
        <f>SUMIF($C$2:$C$4819,$C4106,$P$2:$P8923)/SUMIF($C$2:$C$4819,$C4106,$L$2:$L$4819)</f>
        <v>0.3</v>
      </c>
    </row>
    <row r="4107" spans="1:17" hidden="1" x14ac:dyDescent="0.3">
      <c r="A4107" t="s">
        <v>11502</v>
      </c>
      <c r="B4107" t="s">
        <v>2478</v>
      </c>
      <c r="C4107" t="s">
        <v>2521</v>
      </c>
      <c r="D4107" t="s">
        <v>2528</v>
      </c>
      <c r="E4107" t="s">
        <v>2529</v>
      </c>
      <c r="F4107" t="s">
        <v>11511</v>
      </c>
      <c r="G4107" s="2">
        <v>25</v>
      </c>
      <c r="H4107" t="s">
        <v>11515</v>
      </c>
      <c r="I4107">
        <v>0.3</v>
      </c>
      <c r="K4107" s="3">
        <f t="shared" si="65"/>
        <v>0.3</v>
      </c>
      <c r="L4107" s="4">
        <v>29</v>
      </c>
      <c r="M4107">
        <v>10</v>
      </c>
      <c r="N4107" s="3">
        <v>0.1148</v>
      </c>
      <c r="O4107" s="3">
        <v>0.1749</v>
      </c>
      <c r="P4107" s="4">
        <f>$L4107*IF($J4107="",$I4107,VLOOKUP($J4107,margin_ranges!$E$5:$F$10,2,FALSE))</f>
        <v>8.6999999999999993</v>
      </c>
      <c r="Q4107">
        <f>SUMIF($C$2:$C$4819,$C4107,$P$2:$P8924)/SUMIF($C$2:$C$4819,$C4107,$L$2:$L$4819)</f>
        <v>0.3</v>
      </c>
    </row>
    <row r="4108" spans="1:17" hidden="1" x14ac:dyDescent="0.3">
      <c r="A4108" t="s">
        <v>11502</v>
      </c>
      <c r="B4108" t="s">
        <v>2478</v>
      </c>
      <c r="C4108" t="s">
        <v>2521</v>
      </c>
      <c r="D4108" t="s">
        <v>2530</v>
      </c>
      <c r="E4108" t="s">
        <v>2531</v>
      </c>
      <c r="F4108" t="s">
        <v>11511</v>
      </c>
      <c r="G4108" s="2">
        <v>25</v>
      </c>
      <c r="H4108" t="s">
        <v>11515</v>
      </c>
      <c r="I4108">
        <v>0.3</v>
      </c>
      <c r="K4108" s="3">
        <f t="shared" si="65"/>
        <v>0.3</v>
      </c>
      <c r="L4108" s="4">
        <v>70</v>
      </c>
      <c r="M4108">
        <v>25</v>
      </c>
      <c r="N4108" s="3">
        <v>0.19420000000000001</v>
      </c>
      <c r="O4108" s="3">
        <v>0.1749</v>
      </c>
      <c r="P4108" s="4">
        <f>$L4108*IF($J4108="",$I4108,VLOOKUP($J4108,margin_ranges!$E$5:$F$10,2,FALSE))</f>
        <v>21</v>
      </c>
      <c r="Q4108">
        <f>SUMIF($C$2:$C$4819,$C4108,$P$2:$P8925)/SUMIF($C$2:$C$4819,$C4108,$L$2:$L$4819)</f>
        <v>0.3</v>
      </c>
    </row>
    <row r="4109" spans="1:17" hidden="1" x14ac:dyDescent="0.3">
      <c r="A4109" t="s">
        <v>11502</v>
      </c>
      <c r="B4109" t="s">
        <v>2478</v>
      </c>
      <c r="C4109" t="s">
        <v>2521</v>
      </c>
      <c r="D4109" t="s">
        <v>2532</v>
      </c>
      <c r="E4109" t="s">
        <v>2533</v>
      </c>
      <c r="F4109" t="s">
        <v>11511</v>
      </c>
      <c r="G4109" s="2">
        <v>25</v>
      </c>
      <c r="H4109" t="s">
        <v>11515</v>
      </c>
      <c r="I4109">
        <v>0.3</v>
      </c>
      <c r="K4109" s="3">
        <f t="shared" si="65"/>
        <v>0.3</v>
      </c>
      <c r="L4109" s="4">
        <v>41</v>
      </c>
      <c r="M4109">
        <v>14</v>
      </c>
      <c r="N4109" s="3">
        <v>0.20880000000000001</v>
      </c>
      <c r="O4109" s="3">
        <v>0.1749</v>
      </c>
      <c r="P4109" s="4">
        <f>$L4109*IF($J4109="",$I4109,VLOOKUP($J4109,margin_ranges!$E$5:$F$10,2,FALSE))</f>
        <v>12.299999999999999</v>
      </c>
      <c r="Q4109">
        <f>SUMIF($C$2:$C$4819,$C4109,$P$2:$P8926)/SUMIF($C$2:$C$4819,$C4109,$L$2:$L$4819)</f>
        <v>0.3</v>
      </c>
    </row>
    <row r="4110" spans="1:17" hidden="1" x14ac:dyDescent="0.3">
      <c r="A4110" t="s">
        <v>11502</v>
      </c>
      <c r="B4110" t="s">
        <v>151</v>
      </c>
      <c r="C4110" t="s">
        <v>567</v>
      </c>
      <c r="D4110" t="s">
        <v>568</v>
      </c>
      <c r="E4110" t="s">
        <v>569</v>
      </c>
      <c r="F4110" t="s">
        <v>11511</v>
      </c>
      <c r="G4110" s="2">
        <v>29</v>
      </c>
      <c r="H4110" t="s">
        <v>11512</v>
      </c>
      <c r="I4110">
        <v>0.3</v>
      </c>
      <c r="K4110" s="3">
        <f t="shared" si="65"/>
        <v>0.3</v>
      </c>
      <c r="L4110" s="4">
        <v>32</v>
      </c>
      <c r="M4110">
        <v>74</v>
      </c>
      <c r="N4110" s="3">
        <v>0.36649999999999999</v>
      </c>
      <c r="O4110" s="3">
        <v>0.35210000000000002</v>
      </c>
      <c r="P4110" s="4">
        <f>$L4110*IF($J4110="",$I4110,VLOOKUP($J4110,margin_ranges!$E$5:$F$10,2,FALSE))</f>
        <v>9.6</v>
      </c>
      <c r="Q4110">
        <f>SUMIF($C$2:$C$4819,$C4110,$P$2:$P8927)/SUMIF($C$2:$C$4819,$C4110,$L$2:$L$4819)</f>
        <v>0.3</v>
      </c>
    </row>
    <row r="4111" spans="1:17" hidden="1" x14ac:dyDescent="0.3">
      <c r="A4111" t="s">
        <v>11502</v>
      </c>
      <c r="B4111" t="s">
        <v>151</v>
      </c>
      <c r="C4111" t="s">
        <v>567</v>
      </c>
      <c r="D4111" s="1" t="s">
        <v>570</v>
      </c>
      <c r="E4111" t="s">
        <v>571</v>
      </c>
      <c r="F4111" t="s">
        <v>11511</v>
      </c>
      <c r="G4111" s="2">
        <v>29</v>
      </c>
      <c r="H4111" t="s">
        <v>11512</v>
      </c>
      <c r="I4111">
        <v>0.3</v>
      </c>
      <c r="K4111" s="3">
        <f t="shared" si="65"/>
        <v>0.3</v>
      </c>
      <c r="L4111" s="4">
        <v>11</v>
      </c>
      <c r="M4111">
        <v>26</v>
      </c>
      <c r="N4111" s="3">
        <v>0.3201</v>
      </c>
      <c r="O4111" s="3">
        <v>0.35210000000000002</v>
      </c>
      <c r="P4111" s="4">
        <f>$L4111*IF($J4111="",$I4111,VLOOKUP($J4111,margin_ranges!$E$5:$F$10,2,FALSE))</f>
        <v>3.3</v>
      </c>
      <c r="Q4111">
        <f>SUMIF($C$2:$C$4819,$C4111,$P$2:$P8928)/SUMIF($C$2:$C$4819,$C4111,$L$2:$L$4819)</f>
        <v>0.3</v>
      </c>
    </row>
    <row r="4112" spans="1:17" hidden="1" x14ac:dyDescent="0.3">
      <c r="A4112" t="s">
        <v>11502</v>
      </c>
      <c r="B4112" t="s">
        <v>9069</v>
      </c>
      <c r="C4112" t="s">
        <v>9322</v>
      </c>
      <c r="D4112" s="1" t="s">
        <v>9323</v>
      </c>
      <c r="E4112" t="s">
        <v>9324</v>
      </c>
      <c r="F4112" t="s">
        <v>11513</v>
      </c>
      <c r="G4112" s="2">
        <v>18.0017</v>
      </c>
      <c r="H4112" t="s">
        <v>11512</v>
      </c>
      <c r="I4112">
        <v>0.3</v>
      </c>
      <c r="K4112" s="3">
        <f t="shared" si="65"/>
        <v>0.3</v>
      </c>
      <c r="L4112" s="4">
        <v>265</v>
      </c>
      <c r="M4112">
        <v>8</v>
      </c>
      <c r="N4112" s="3">
        <v>9.4000000000000004E-3</v>
      </c>
      <c r="O4112" s="3">
        <v>0.1048</v>
      </c>
      <c r="P4112" s="4">
        <f>$L4112*IF($J4112="",$I4112,VLOOKUP($J4112,margin_ranges!$E$5:$F$10,2,FALSE))</f>
        <v>79.5</v>
      </c>
      <c r="Q4112">
        <f>SUMIF($C$2:$C$4819,$C4112,$P$2:$P8929)/SUMIF($C$2:$C$4819,$C4112,$L$2:$L$4819)</f>
        <v>0.3</v>
      </c>
    </row>
    <row r="4113" spans="1:17" hidden="1" x14ac:dyDescent="0.3">
      <c r="A4113" t="s">
        <v>11502</v>
      </c>
      <c r="B4113" t="s">
        <v>9069</v>
      </c>
      <c r="C4113" t="s">
        <v>9322</v>
      </c>
      <c r="D4113" t="s">
        <v>9325</v>
      </c>
      <c r="E4113" t="s">
        <v>9326</v>
      </c>
      <c r="F4113" t="s">
        <v>11513</v>
      </c>
      <c r="G4113" s="2">
        <v>18.0017</v>
      </c>
      <c r="H4113" t="s">
        <v>11512</v>
      </c>
      <c r="I4113">
        <v>0.3</v>
      </c>
      <c r="K4113" s="3">
        <f t="shared" si="65"/>
        <v>0.3</v>
      </c>
      <c r="L4113" s="4">
        <v>1129</v>
      </c>
      <c r="M4113">
        <v>36</v>
      </c>
      <c r="N4113" s="3">
        <v>0.24540000000000001</v>
      </c>
      <c r="O4113" s="3">
        <v>0.1048</v>
      </c>
      <c r="P4113" s="4">
        <f>$L4113*IF($J4113="",$I4113,VLOOKUP($J4113,margin_ranges!$E$5:$F$10,2,FALSE))</f>
        <v>338.7</v>
      </c>
      <c r="Q4113">
        <f>SUMIF($C$2:$C$4819,$C4113,$P$2:$P8930)/SUMIF($C$2:$C$4819,$C4113,$L$2:$L$4819)</f>
        <v>0.3</v>
      </c>
    </row>
    <row r="4114" spans="1:17" hidden="1" x14ac:dyDescent="0.3">
      <c r="A4114" t="s">
        <v>11502</v>
      </c>
      <c r="B4114" t="s">
        <v>9069</v>
      </c>
      <c r="C4114" t="s">
        <v>9322</v>
      </c>
      <c r="D4114" t="s">
        <v>9327</v>
      </c>
      <c r="E4114" t="s">
        <v>9328</v>
      </c>
      <c r="F4114" t="s">
        <v>11513</v>
      </c>
      <c r="G4114" s="2">
        <v>18.0017</v>
      </c>
      <c r="H4114" t="s">
        <v>11512</v>
      </c>
      <c r="I4114">
        <v>0.3</v>
      </c>
      <c r="K4114" s="3">
        <f t="shared" si="65"/>
        <v>0.3</v>
      </c>
      <c r="L4114" s="4">
        <v>1414</v>
      </c>
      <c r="M4114">
        <v>45</v>
      </c>
      <c r="N4114" s="3">
        <v>0.1176</v>
      </c>
      <c r="O4114" s="3">
        <v>0.1048</v>
      </c>
      <c r="P4114" s="4">
        <f>$L4114*IF($J4114="",$I4114,VLOOKUP($J4114,margin_ranges!$E$5:$F$10,2,FALSE))</f>
        <v>424.2</v>
      </c>
      <c r="Q4114">
        <f>SUMIF($C$2:$C$4819,$C4114,$P$2:$P8931)/SUMIF($C$2:$C$4819,$C4114,$L$2:$L$4819)</f>
        <v>0.3</v>
      </c>
    </row>
    <row r="4115" spans="1:17" hidden="1" x14ac:dyDescent="0.3">
      <c r="A4115" t="s">
        <v>11502</v>
      </c>
      <c r="B4115" t="s">
        <v>9069</v>
      </c>
      <c r="C4115" t="s">
        <v>9322</v>
      </c>
      <c r="D4115" t="s">
        <v>9329</v>
      </c>
      <c r="E4115" t="s">
        <v>9330</v>
      </c>
      <c r="F4115" t="s">
        <v>11513</v>
      </c>
      <c r="G4115" s="2">
        <v>18.0017</v>
      </c>
      <c r="H4115" t="s">
        <v>11512</v>
      </c>
      <c r="I4115">
        <v>0.3</v>
      </c>
      <c r="K4115" s="3">
        <f t="shared" si="65"/>
        <v>0.3</v>
      </c>
      <c r="L4115" s="4">
        <v>310</v>
      </c>
      <c r="M4115">
        <v>10</v>
      </c>
      <c r="N4115" s="3">
        <v>0.1244</v>
      </c>
      <c r="O4115" s="3">
        <v>0.1048</v>
      </c>
      <c r="P4115" s="4">
        <f>$L4115*IF($J4115="",$I4115,VLOOKUP($J4115,margin_ranges!$E$5:$F$10,2,FALSE))</f>
        <v>93</v>
      </c>
      <c r="Q4115">
        <f>SUMIF($C$2:$C$4819,$C4115,$P$2:$P8932)/SUMIF($C$2:$C$4819,$C4115,$L$2:$L$4819)</f>
        <v>0.3</v>
      </c>
    </row>
    <row r="4116" spans="1:17" hidden="1" x14ac:dyDescent="0.3">
      <c r="A4116" t="s">
        <v>11502</v>
      </c>
      <c r="B4116" t="s">
        <v>8256</v>
      </c>
      <c r="C4116" t="s">
        <v>8472</v>
      </c>
      <c r="D4116" t="s">
        <v>8473</v>
      </c>
      <c r="E4116" t="s">
        <v>8474</v>
      </c>
      <c r="F4116" t="s">
        <v>11511</v>
      </c>
      <c r="G4116" s="2">
        <v>29</v>
      </c>
      <c r="H4116" t="s">
        <v>11512</v>
      </c>
      <c r="I4116">
        <v>0.3</v>
      </c>
      <c r="K4116" s="3">
        <f t="shared" si="65"/>
        <v>0.3</v>
      </c>
      <c r="L4116" s="4">
        <v>77</v>
      </c>
      <c r="M4116">
        <v>100</v>
      </c>
      <c r="N4116" s="3">
        <v>0.5595</v>
      </c>
      <c r="O4116" s="3">
        <v>0.55940000000000001</v>
      </c>
      <c r="P4116" s="4">
        <f>$L4116*IF($J4116="",$I4116,VLOOKUP($J4116,margin_ranges!$E$5:$F$10,2,FALSE))</f>
        <v>23.099999999999998</v>
      </c>
      <c r="Q4116">
        <f>SUMIF($C$2:$C$4819,$C4116,$P$2:$P8933)/SUMIF($C$2:$C$4819,$C4116,$L$2:$L$4819)</f>
        <v>0.3</v>
      </c>
    </row>
    <row r="4117" spans="1:17" hidden="1" x14ac:dyDescent="0.3">
      <c r="A4117" t="s">
        <v>11502</v>
      </c>
      <c r="B4117" t="s">
        <v>7561</v>
      </c>
      <c r="C4117" t="s">
        <v>7911</v>
      </c>
      <c r="D4117" t="s">
        <v>7912</v>
      </c>
      <c r="E4117" t="s">
        <v>7913</v>
      </c>
      <c r="F4117" t="s">
        <v>11511</v>
      </c>
      <c r="G4117" s="2">
        <v>27.683399999999999</v>
      </c>
      <c r="H4117" t="s">
        <v>11515</v>
      </c>
      <c r="I4117">
        <v>0.3</v>
      </c>
      <c r="K4117" s="3">
        <f t="shared" si="65"/>
        <v>0.29634146341463408</v>
      </c>
      <c r="L4117" s="4">
        <v>20</v>
      </c>
      <c r="M4117">
        <v>3</v>
      </c>
      <c r="N4117" s="3">
        <v>0.2009</v>
      </c>
      <c r="O4117" s="3">
        <v>0.24890000000000001</v>
      </c>
      <c r="P4117" s="4">
        <f>$L4117*IF($J4117="",$I4117,VLOOKUP($J4117,margin_ranges!$E$5:$F$10,2,FALSE))</f>
        <v>6</v>
      </c>
      <c r="Q4117">
        <f>SUMIF($C$2:$C$4819,$C4117,$P$2:$P8934)/SUMIF($C$2:$C$4819,$C4117,$L$2:$L$4819)</f>
        <v>0.29634146341463408</v>
      </c>
    </row>
    <row r="4118" spans="1:17" hidden="1" x14ac:dyDescent="0.3">
      <c r="A4118" t="s">
        <v>11502</v>
      </c>
      <c r="B4118" t="s">
        <v>7561</v>
      </c>
      <c r="C4118" t="s">
        <v>7911</v>
      </c>
      <c r="D4118" t="s">
        <v>7914</v>
      </c>
      <c r="E4118" t="s">
        <v>7915</v>
      </c>
      <c r="F4118" t="s">
        <v>11511</v>
      </c>
      <c r="G4118" s="2">
        <v>27.683399999999999</v>
      </c>
      <c r="H4118" t="s">
        <v>11515</v>
      </c>
      <c r="I4118">
        <v>0.3</v>
      </c>
      <c r="K4118" s="3">
        <f t="shared" si="65"/>
        <v>0.29634146341463408</v>
      </c>
      <c r="L4118" s="4">
        <v>69</v>
      </c>
      <c r="M4118">
        <v>9</v>
      </c>
      <c r="N4118" s="3">
        <v>8.0199999999999994E-2</v>
      </c>
      <c r="O4118" s="3">
        <v>0.24890000000000001</v>
      </c>
      <c r="P4118" s="4">
        <f>$L4118*IF($J4118="",$I4118,VLOOKUP($J4118,margin_ranges!$E$5:$F$10,2,FALSE))</f>
        <v>20.7</v>
      </c>
      <c r="Q4118">
        <f>SUMIF($C$2:$C$4819,$C4118,$P$2:$P8935)/SUMIF($C$2:$C$4819,$C4118,$L$2:$L$4819)</f>
        <v>0.29634146341463408</v>
      </c>
    </row>
    <row r="4119" spans="1:17" hidden="1" x14ac:dyDescent="0.3">
      <c r="A4119" t="s">
        <v>11502</v>
      </c>
      <c r="B4119" t="s">
        <v>7561</v>
      </c>
      <c r="C4119" t="s">
        <v>7911</v>
      </c>
      <c r="D4119" t="s">
        <v>7916</v>
      </c>
      <c r="E4119" t="s">
        <v>7917</v>
      </c>
      <c r="F4119" t="s">
        <v>11511</v>
      </c>
      <c r="G4119" s="2">
        <v>27.683399999999999</v>
      </c>
      <c r="H4119" t="s">
        <v>11515</v>
      </c>
      <c r="I4119">
        <v>0.3</v>
      </c>
      <c r="K4119" s="3">
        <f t="shared" si="65"/>
        <v>0.29634146341463408</v>
      </c>
      <c r="L4119" s="4">
        <v>46</v>
      </c>
      <c r="M4119">
        <v>6</v>
      </c>
      <c r="N4119" s="3">
        <v>0.24249999999999999</v>
      </c>
      <c r="O4119" s="3">
        <v>0.24890000000000001</v>
      </c>
      <c r="P4119" s="4">
        <f>$L4119*IF($J4119="",$I4119,VLOOKUP($J4119,margin_ranges!$E$5:$F$10,2,FALSE))</f>
        <v>13.799999999999999</v>
      </c>
      <c r="Q4119">
        <f>SUMIF($C$2:$C$4819,$C4119,$P$2:$P8936)/SUMIF($C$2:$C$4819,$C4119,$L$2:$L$4819)</f>
        <v>0.29634146341463408</v>
      </c>
    </row>
    <row r="4120" spans="1:17" hidden="1" x14ac:dyDescent="0.3">
      <c r="A4120" t="s">
        <v>11502</v>
      </c>
      <c r="B4120" t="s">
        <v>7561</v>
      </c>
      <c r="C4120" s="1" t="s">
        <v>7911</v>
      </c>
      <c r="D4120" t="s">
        <v>7918</v>
      </c>
      <c r="E4120" t="s">
        <v>7919</v>
      </c>
      <c r="F4120" t="s">
        <v>11511</v>
      </c>
      <c r="G4120" s="2">
        <v>27.683399999999999</v>
      </c>
      <c r="H4120" t="s">
        <v>11512</v>
      </c>
      <c r="I4120">
        <v>0.3</v>
      </c>
      <c r="K4120" s="3">
        <f t="shared" si="65"/>
        <v>0.29634146341463408</v>
      </c>
      <c r="L4120" s="4">
        <v>49</v>
      </c>
      <c r="M4120">
        <v>7</v>
      </c>
      <c r="N4120" s="3">
        <v>0.30630000000000002</v>
      </c>
      <c r="O4120" s="3">
        <v>0.24890000000000001</v>
      </c>
      <c r="P4120" s="4">
        <f>$L4120*IF($J4120="",$I4120,VLOOKUP($J4120,margin_ranges!$E$5:$F$10,2,FALSE))</f>
        <v>14.7</v>
      </c>
      <c r="Q4120">
        <f>SUMIF($C$2:$C$4819,$C4120,$P$2:$P8937)/SUMIF($C$2:$C$4819,$C4120,$L$2:$L$4819)</f>
        <v>0.29634146341463408</v>
      </c>
    </row>
    <row r="4121" spans="1:17" hidden="1" x14ac:dyDescent="0.3">
      <c r="A4121" t="s">
        <v>11502</v>
      </c>
      <c r="B4121" t="s">
        <v>7561</v>
      </c>
      <c r="C4121" t="s">
        <v>7911</v>
      </c>
      <c r="D4121" t="s">
        <v>7920</v>
      </c>
      <c r="E4121" t="s">
        <v>7921</v>
      </c>
      <c r="F4121" t="s">
        <v>11511</v>
      </c>
      <c r="G4121" s="2">
        <v>27.683399999999999</v>
      </c>
      <c r="H4121" t="s">
        <v>11517</v>
      </c>
      <c r="I4121">
        <v>0.2</v>
      </c>
      <c r="K4121" s="3">
        <f t="shared" si="65"/>
        <v>0.29634146341463408</v>
      </c>
      <c r="L4121" s="4">
        <v>27</v>
      </c>
      <c r="M4121">
        <v>4</v>
      </c>
      <c r="N4121" s="3">
        <v>0.309</v>
      </c>
      <c r="O4121" s="3">
        <v>0.24890000000000001</v>
      </c>
      <c r="P4121" s="4">
        <f>$L4121*IF($J4121="",$I4121,VLOOKUP($J4121,margin_ranges!$E$5:$F$10,2,FALSE))</f>
        <v>5.4</v>
      </c>
      <c r="Q4121">
        <f>SUMIF($C$2:$C$4819,$C4121,$P$2:$P8938)/SUMIF($C$2:$C$4819,$C4121,$L$2:$L$4819)</f>
        <v>0.29634146341463408</v>
      </c>
    </row>
    <row r="4122" spans="1:17" hidden="1" x14ac:dyDescent="0.3">
      <c r="A4122" t="s">
        <v>11502</v>
      </c>
      <c r="B4122" t="s">
        <v>7561</v>
      </c>
      <c r="C4122" t="s">
        <v>7911</v>
      </c>
      <c r="D4122" s="1" t="s">
        <v>7922</v>
      </c>
      <c r="E4122" t="s">
        <v>7923</v>
      </c>
      <c r="F4122" t="s">
        <v>11511</v>
      </c>
      <c r="G4122" s="2">
        <v>27.683399999999999</v>
      </c>
      <c r="H4122" t="s">
        <v>11515</v>
      </c>
      <c r="I4122">
        <v>0.3</v>
      </c>
      <c r="K4122" s="3">
        <f t="shared" si="65"/>
        <v>0.29634146341463408</v>
      </c>
      <c r="L4122" s="4">
        <v>60</v>
      </c>
      <c r="M4122">
        <v>8</v>
      </c>
      <c r="N4122" s="3">
        <v>0.3387</v>
      </c>
      <c r="O4122" s="3">
        <v>0.24890000000000001</v>
      </c>
      <c r="P4122" s="4">
        <f>$L4122*IF($J4122="",$I4122,VLOOKUP($J4122,margin_ranges!$E$5:$F$10,2,FALSE))</f>
        <v>18</v>
      </c>
      <c r="Q4122">
        <f>SUMIF($C$2:$C$4819,$C4122,$P$2:$P8939)/SUMIF($C$2:$C$4819,$C4122,$L$2:$L$4819)</f>
        <v>0.29634146341463408</v>
      </c>
    </row>
    <row r="4123" spans="1:17" hidden="1" x14ac:dyDescent="0.3">
      <c r="A4123" t="s">
        <v>11502</v>
      </c>
      <c r="B4123" t="s">
        <v>7561</v>
      </c>
      <c r="C4123" t="s">
        <v>7911</v>
      </c>
      <c r="D4123" t="s">
        <v>7924</v>
      </c>
      <c r="E4123" t="s">
        <v>7925</v>
      </c>
      <c r="F4123" t="s">
        <v>11511</v>
      </c>
      <c r="G4123" s="2">
        <v>27.683399999999999</v>
      </c>
      <c r="H4123" t="s">
        <v>11515</v>
      </c>
      <c r="I4123">
        <v>0.3</v>
      </c>
      <c r="K4123" s="3">
        <f t="shared" si="65"/>
        <v>0.29634146341463408</v>
      </c>
      <c r="L4123" s="4">
        <v>39</v>
      </c>
      <c r="M4123">
        <v>5</v>
      </c>
      <c r="N4123" s="3">
        <v>0.2172</v>
      </c>
      <c r="O4123" s="3">
        <v>0.24890000000000001</v>
      </c>
      <c r="P4123" s="4">
        <f>$L4123*IF($J4123="",$I4123,VLOOKUP($J4123,margin_ranges!$E$5:$F$10,2,FALSE))</f>
        <v>11.7</v>
      </c>
      <c r="Q4123">
        <f>SUMIF($C$2:$C$4819,$C4123,$P$2:$P8940)/SUMIF($C$2:$C$4819,$C4123,$L$2:$L$4819)</f>
        <v>0.29634146341463408</v>
      </c>
    </row>
    <row r="4124" spans="1:17" hidden="1" x14ac:dyDescent="0.3">
      <c r="A4124" t="s">
        <v>11502</v>
      </c>
      <c r="B4124" t="s">
        <v>7561</v>
      </c>
      <c r="C4124" t="s">
        <v>7911</v>
      </c>
      <c r="D4124" t="s">
        <v>7926</v>
      </c>
      <c r="E4124" t="s">
        <v>7927</v>
      </c>
      <c r="F4124" t="s">
        <v>11511</v>
      </c>
      <c r="G4124" s="2">
        <v>27.683399999999999</v>
      </c>
      <c r="H4124" t="s">
        <v>11515</v>
      </c>
      <c r="I4124">
        <v>0.3</v>
      </c>
      <c r="K4124" s="3">
        <f t="shared" si="65"/>
        <v>0.29634146341463408</v>
      </c>
      <c r="L4124" s="4">
        <v>12</v>
      </c>
      <c r="M4124">
        <v>2</v>
      </c>
      <c r="N4124" s="3">
        <v>0.21990000000000001</v>
      </c>
      <c r="O4124" s="3">
        <v>0.24890000000000001</v>
      </c>
      <c r="P4124" s="4">
        <f>$L4124*IF($J4124="",$I4124,VLOOKUP($J4124,margin_ranges!$E$5:$F$10,2,FALSE))</f>
        <v>3.5999999999999996</v>
      </c>
      <c r="Q4124">
        <f>SUMIF($C$2:$C$4819,$C4124,$P$2:$P8941)/SUMIF($C$2:$C$4819,$C4124,$L$2:$L$4819)</f>
        <v>0.29634146341463408</v>
      </c>
    </row>
    <row r="4125" spans="1:17" hidden="1" x14ac:dyDescent="0.3">
      <c r="A4125" t="s">
        <v>11502</v>
      </c>
      <c r="B4125" t="s">
        <v>7561</v>
      </c>
      <c r="C4125" t="s">
        <v>7911</v>
      </c>
      <c r="D4125" t="s">
        <v>7928</v>
      </c>
      <c r="E4125" t="s">
        <v>7929</v>
      </c>
      <c r="F4125" t="s">
        <v>11511</v>
      </c>
      <c r="G4125" s="2">
        <v>27.683399999999999</v>
      </c>
      <c r="H4125" t="s">
        <v>11515</v>
      </c>
      <c r="I4125">
        <v>0.3</v>
      </c>
      <c r="K4125" s="3">
        <f t="shared" si="65"/>
        <v>0.29634146341463408</v>
      </c>
      <c r="L4125" s="4">
        <v>30</v>
      </c>
      <c r="M4125">
        <v>4</v>
      </c>
      <c r="N4125" s="3">
        <v>0.23019999999999999</v>
      </c>
      <c r="O4125" s="3">
        <v>0.24890000000000001</v>
      </c>
      <c r="P4125" s="4">
        <f>$L4125*IF($J4125="",$I4125,VLOOKUP($J4125,margin_ranges!$E$5:$F$10,2,FALSE))</f>
        <v>9</v>
      </c>
      <c r="Q4125">
        <f>SUMIF($C$2:$C$4819,$C4125,$P$2:$P8942)/SUMIF($C$2:$C$4819,$C4125,$L$2:$L$4819)</f>
        <v>0.29634146341463408</v>
      </c>
    </row>
    <row r="4126" spans="1:17" hidden="1" x14ac:dyDescent="0.3">
      <c r="A4126" t="s">
        <v>11502</v>
      </c>
      <c r="B4126" t="s">
        <v>7561</v>
      </c>
      <c r="C4126" t="s">
        <v>7911</v>
      </c>
      <c r="D4126" t="s">
        <v>7930</v>
      </c>
      <c r="E4126" t="s">
        <v>7931</v>
      </c>
      <c r="F4126" t="s">
        <v>11513</v>
      </c>
      <c r="G4126" s="2">
        <v>27.683399999999999</v>
      </c>
      <c r="H4126" t="s">
        <v>11515</v>
      </c>
      <c r="I4126">
        <v>0.3</v>
      </c>
      <c r="K4126" s="3">
        <f t="shared" si="65"/>
        <v>0.29634146341463408</v>
      </c>
      <c r="L4126" s="4">
        <v>190</v>
      </c>
      <c r="M4126">
        <v>26</v>
      </c>
      <c r="N4126" s="3">
        <v>0.2762</v>
      </c>
      <c r="O4126" s="3">
        <v>0.24890000000000001</v>
      </c>
      <c r="P4126" s="4">
        <f>$L4126*IF($J4126="",$I4126,VLOOKUP($J4126,margin_ranges!$E$5:$F$10,2,FALSE))</f>
        <v>57</v>
      </c>
      <c r="Q4126">
        <f>SUMIF($C$2:$C$4819,$C4126,$P$2:$P8943)/SUMIF($C$2:$C$4819,$C4126,$L$2:$L$4819)</f>
        <v>0.29634146341463408</v>
      </c>
    </row>
    <row r="4127" spans="1:17" hidden="1" x14ac:dyDescent="0.3">
      <c r="A4127" t="s">
        <v>11502</v>
      </c>
      <c r="B4127" t="s">
        <v>7561</v>
      </c>
      <c r="C4127" t="s">
        <v>7911</v>
      </c>
      <c r="D4127" t="s">
        <v>7932</v>
      </c>
      <c r="E4127" t="s">
        <v>7933</v>
      </c>
      <c r="F4127" t="s">
        <v>11511</v>
      </c>
      <c r="G4127" s="2">
        <v>27.683399999999999</v>
      </c>
      <c r="H4127" t="s">
        <v>11515</v>
      </c>
      <c r="I4127">
        <v>0.3</v>
      </c>
      <c r="K4127" s="3">
        <f t="shared" si="65"/>
        <v>0.29634146341463408</v>
      </c>
      <c r="L4127" s="4">
        <v>62</v>
      </c>
      <c r="M4127">
        <v>8</v>
      </c>
      <c r="N4127" s="3">
        <v>0.36359999999999998</v>
      </c>
      <c r="O4127" s="3">
        <v>0.24890000000000001</v>
      </c>
      <c r="P4127" s="4">
        <f>$L4127*IF($J4127="",$I4127,VLOOKUP($J4127,margin_ranges!$E$5:$F$10,2,FALSE))</f>
        <v>18.599999999999998</v>
      </c>
      <c r="Q4127">
        <f>SUMIF($C$2:$C$4819,$C4127,$P$2:$P8944)/SUMIF($C$2:$C$4819,$C4127,$L$2:$L$4819)</f>
        <v>0.29634146341463408</v>
      </c>
    </row>
    <row r="4128" spans="1:17" hidden="1" x14ac:dyDescent="0.3">
      <c r="A4128" t="s">
        <v>11502</v>
      </c>
      <c r="B4128" t="s">
        <v>7561</v>
      </c>
      <c r="C4128" t="s">
        <v>7911</v>
      </c>
      <c r="D4128" t="s">
        <v>7934</v>
      </c>
      <c r="E4128" t="s">
        <v>7935</v>
      </c>
      <c r="F4128" t="s">
        <v>11511</v>
      </c>
      <c r="G4128" s="2">
        <v>27.683399999999999</v>
      </c>
      <c r="H4128" t="s">
        <v>11512</v>
      </c>
      <c r="I4128">
        <v>0.3</v>
      </c>
      <c r="K4128" s="3">
        <f t="shared" si="65"/>
        <v>0.29634146341463408</v>
      </c>
      <c r="L4128" s="4">
        <v>134</v>
      </c>
      <c r="M4128">
        <v>18</v>
      </c>
      <c r="N4128" s="3">
        <v>0.32500000000000001</v>
      </c>
      <c r="O4128" s="3">
        <v>0.24890000000000001</v>
      </c>
      <c r="P4128" s="4">
        <f>$L4128*IF($J4128="",$I4128,VLOOKUP($J4128,margin_ranges!$E$5:$F$10,2,FALSE))</f>
        <v>40.199999999999996</v>
      </c>
      <c r="Q4128">
        <f>SUMIF($C$2:$C$4819,$C4128,$P$2:$P8945)/SUMIF($C$2:$C$4819,$C4128,$L$2:$L$4819)</f>
        <v>0.29634146341463408</v>
      </c>
    </row>
    <row r="4129" spans="1:17" hidden="1" x14ac:dyDescent="0.3">
      <c r="A4129" t="s">
        <v>11502</v>
      </c>
      <c r="B4129" t="s">
        <v>9476</v>
      </c>
      <c r="C4129" t="s">
        <v>9522</v>
      </c>
      <c r="D4129" t="s">
        <v>9523</v>
      </c>
      <c r="E4129" t="s">
        <v>9524</v>
      </c>
      <c r="F4129" t="s">
        <v>11513</v>
      </c>
      <c r="G4129" s="2">
        <v>29.7576</v>
      </c>
      <c r="H4129" t="s">
        <v>11515</v>
      </c>
      <c r="I4129">
        <v>0.3</v>
      </c>
      <c r="K4129" s="3">
        <f t="shared" si="65"/>
        <v>0.3</v>
      </c>
      <c r="L4129" s="4">
        <v>38</v>
      </c>
      <c r="M4129">
        <v>95</v>
      </c>
      <c r="N4129" s="3">
        <v>0.7883</v>
      </c>
      <c r="O4129" s="3">
        <v>0.78480000000000005</v>
      </c>
      <c r="P4129" s="4">
        <f>$L4129*IF($J4129="",$I4129,VLOOKUP($J4129,margin_ranges!$E$5:$F$10,2,FALSE))</f>
        <v>11.4</v>
      </c>
      <c r="Q4129">
        <f>SUMIF($C$2:$C$4819,$C4129,$P$2:$P8946)/SUMIF($C$2:$C$4819,$C4129,$L$2:$L$4819)</f>
        <v>0.3</v>
      </c>
    </row>
    <row r="4130" spans="1:17" hidden="1" x14ac:dyDescent="0.3">
      <c r="A4130" t="s">
        <v>11502</v>
      </c>
      <c r="B4130" t="s">
        <v>1360</v>
      </c>
      <c r="C4130" t="s">
        <v>2266</v>
      </c>
      <c r="D4130" t="s">
        <v>2267</v>
      </c>
      <c r="E4130" t="s">
        <v>2268</v>
      </c>
      <c r="F4130" t="s">
        <v>11511</v>
      </c>
      <c r="G4130" s="2">
        <v>26.777200000000001</v>
      </c>
      <c r="H4130" t="s">
        <v>11512</v>
      </c>
      <c r="I4130">
        <v>0.3</v>
      </c>
      <c r="K4130" s="3">
        <f t="shared" si="65"/>
        <v>0.3</v>
      </c>
      <c r="L4130" s="4">
        <v>72</v>
      </c>
      <c r="M4130">
        <v>38</v>
      </c>
      <c r="N4130" s="3">
        <v>0.2571</v>
      </c>
      <c r="O4130" s="3">
        <v>0.31530000000000002</v>
      </c>
      <c r="P4130" s="4">
        <f>$L4130*IF($J4130="",$I4130,VLOOKUP($J4130,margin_ranges!$E$5:$F$10,2,FALSE))</f>
        <v>21.599999999999998</v>
      </c>
      <c r="Q4130">
        <f>SUMIF($C$2:$C$4819,$C4130,$P$2:$P8947)/SUMIF($C$2:$C$4819,$C4130,$L$2:$L$4819)</f>
        <v>0.3</v>
      </c>
    </row>
    <row r="4131" spans="1:17" hidden="1" x14ac:dyDescent="0.3">
      <c r="A4131" t="s">
        <v>11502</v>
      </c>
      <c r="B4131" t="s">
        <v>1360</v>
      </c>
      <c r="C4131" t="s">
        <v>2266</v>
      </c>
      <c r="D4131" t="s">
        <v>2269</v>
      </c>
      <c r="E4131" t="s">
        <v>2270</v>
      </c>
      <c r="F4131" t="s">
        <v>11511</v>
      </c>
      <c r="G4131" s="2">
        <v>26.777200000000001</v>
      </c>
      <c r="H4131" t="s">
        <v>11512</v>
      </c>
      <c r="I4131">
        <v>0.3</v>
      </c>
      <c r="K4131" s="3">
        <f t="shared" si="65"/>
        <v>0.3</v>
      </c>
      <c r="L4131" s="4">
        <v>105</v>
      </c>
      <c r="M4131">
        <v>56</v>
      </c>
      <c r="N4131" s="3">
        <v>0.374</v>
      </c>
      <c r="O4131" s="3">
        <v>0.31530000000000002</v>
      </c>
      <c r="P4131" s="4">
        <f>$L4131*IF($J4131="",$I4131,VLOOKUP($J4131,margin_ranges!$E$5:$F$10,2,FALSE))</f>
        <v>31.5</v>
      </c>
      <c r="Q4131">
        <f>SUMIF($C$2:$C$4819,$C4131,$P$2:$P8948)/SUMIF($C$2:$C$4819,$C4131,$L$2:$L$4819)</f>
        <v>0.3</v>
      </c>
    </row>
    <row r="4132" spans="1:17" hidden="1" x14ac:dyDescent="0.3">
      <c r="A4132" t="s">
        <v>11502</v>
      </c>
      <c r="B4132" t="s">
        <v>1360</v>
      </c>
      <c r="C4132" t="s">
        <v>2266</v>
      </c>
      <c r="D4132" t="s">
        <v>2271</v>
      </c>
      <c r="E4132" t="s">
        <v>2272</v>
      </c>
      <c r="F4132" t="s">
        <v>11511</v>
      </c>
      <c r="G4132" s="2">
        <v>26.777200000000001</v>
      </c>
      <c r="H4132" t="s">
        <v>11512</v>
      </c>
      <c r="I4132">
        <v>0.3</v>
      </c>
      <c r="K4132" s="3">
        <f t="shared" si="65"/>
        <v>0.3</v>
      </c>
      <c r="L4132" s="4">
        <v>12</v>
      </c>
      <c r="M4132">
        <v>6</v>
      </c>
      <c r="N4132" s="3">
        <v>0.29709999999999998</v>
      </c>
      <c r="O4132" s="3">
        <v>0.31530000000000002</v>
      </c>
      <c r="P4132" s="4">
        <f>$L4132*IF($J4132="",$I4132,VLOOKUP($J4132,margin_ranges!$E$5:$F$10,2,FALSE))</f>
        <v>3.5999999999999996</v>
      </c>
      <c r="Q4132">
        <f>SUMIF($C$2:$C$4819,$C4132,$P$2:$P8949)/SUMIF($C$2:$C$4819,$C4132,$L$2:$L$4819)</f>
        <v>0.3</v>
      </c>
    </row>
    <row r="4133" spans="1:17" hidden="1" x14ac:dyDescent="0.3">
      <c r="A4133" t="s">
        <v>11502</v>
      </c>
      <c r="B4133" t="s">
        <v>1360</v>
      </c>
      <c r="C4133" t="s">
        <v>2273</v>
      </c>
      <c r="D4133" t="s">
        <v>2274</v>
      </c>
      <c r="E4133" t="s">
        <v>2275</v>
      </c>
      <c r="F4133" t="s">
        <v>11511</v>
      </c>
      <c r="G4133" s="2">
        <v>25.526</v>
      </c>
      <c r="H4133" t="s">
        <v>11515</v>
      </c>
      <c r="I4133">
        <v>0.3</v>
      </c>
      <c r="K4133" s="3">
        <f t="shared" si="65"/>
        <v>0.3</v>
      </c>
      <c r="L4133" s="4">
        <v>17</v>
      </c>
      <c r="M4133">
        <v>40</v>
      </c>
      <c r="N4133" s="3">
        <v>0.49469999999999997</v>
      </c>
      <c r="O4133" s="3">
        <v>0.42149999999999999</v>
      </c>
      <c r="P4133" s="4">
        <f>$L4133*IF($J4133="",$I4133,VLOOKUP($J4133,margin_ranges!$E$5:$F$10,2,FALSE))</f>
        <v>5.0999999999999996</v>
      </c>
      <c r="Q4133">
        <f>SUMIF($C$2:$C$4819,$C4133,$P$2:$P8950)/SUMIF($C$2:$C$4819,$C4133,$L$2:$L$4819)</f>
        <v>0.3</v>
      </c>
    </row>
    <row r="4134" spans="1:17" hidden="1" x14ac:dyDescent="0.3">
      <c r="A4134" t="s">
        <v>11502</v>
      </c>
      <c r="B4134" t="s">
        <v>1360</v>
      </c>
      <c r="C4134" t="s">
        <v>2273</v>
      </c>
      <c r="D4134" t="s">
        <v>2276</v>
      </c>
      <c r="E4134" t="s">
        <v>2277</v>
      </c>
      <c r="F4134" t="s">
        <v>11511</v>
      </c>
      <c r="G4134" s="2">
        <v>25.526</v>
      </c>
      <c r="H4134" t="s">
        <v>11515</v>
      </c>
      <c r="I4134">
        <v>0.3</v>
      </c>
      <c r="K4134" s="3">
        <f t="shared" si="65"/>
        <v>0.3</v>
      </c>
      <c r="L4134" s="4">
        <v>17</v>
      </c>
      <c r="M4134">
        <v>40</v>
      </c>
      <c r="N4134" s="3">
        <v>0.45540000000000003</v>
      </c>
      <c r="O4134" s="3">
        <v>0.42149999999999999</v>
      </c>
      <c r="P4134" s="4">
        <f>$L4134*IF($J4134="",$I4134,VLOOKUP($J4134,margin_ranges!$E$5:$F$10,2,FALSE))</f>
        <v>5.0999999999999996</v>
      </c>
      <c r="Q4134">
        <f>SUMIF($C$2:$C$4819,$C4134,$P$2:$P8951)/SUMIF($C$2:$C$4819,$C4134,$L$2:$L$4819)</f>
        <v>0.3</v>
      </c>
    </row>
    <row r="4135" spans="1:17" hidden="1" x14ac:dyDescent="0.3">
      <c r="A4135" t="s">
        <v>11502</v>
      </c>
      <c r="B4135" t="s">
        <v>1360</v>
      </c>
      <c r="C4135" t="s">
        <v>2278</v>
      </c>
      <c r="D4135" t="s">
        <v>2279</v>
      </c>
      <c r="E4135" t="s">
        <v>2280</v>
      </c>
      <c r="F4135" t="s">
        <v>11511</v>
      </c>
      <c r="G4135" s="2">
        <v>25.165700000000001</v>
      </c>
      <c r="H4135" t="s">
        <v>11515</v>
      </c>
      <c r="I4135">
        <v>0.3</v>
      </c>
      <c r="K4135" s="3">
        <f t="shared" si="65"/>
        <v>0.3</v>
      </c>
      <c r="L4135" s="4">
        <v>99</v>
      </c>
      <c r="M4135">
        <v>43</v>
      </c>
      <c r="N4135" s="3">
        <v>0.44450000000000001</v>
      </c>
      <c r="O4135" s="3">
        <v>0.34560000000000002</v>
      </c>
      <c r="P4135" s="4">
        <f>$L4135*IF($J4135="",$I4135,VLOOKUP($J4135,margin_ranges!$E$5:$F$10,2,FALSE))</f>
        <v>29.7</v>
      </c>
      <c r="Q4135">
        <f>SUMIF($C$2:$C$4819,$C4135,$P$2:$P8952)/SUMIF($C$2:$C$4819,$C4135,$L$2:$L$4819)</f>
        <v>0.3</v>
      </c>
    </row>
    <row r="4136" spans="1:17" hidden="1" x14ac:dyDescent="0.3">
      <c r="A4136" t="s">
        <v>11502</v>
      </c>
      <c r="B4136" t="s">
        <v>1360</v>
      </c>
      <c r="C4136" t="s">
        <v>2278</v>
      </c>
      <c r="D4136" t="s">
        <v>2281</v>
      </c>
      <c r="E4136" t="s">
        <v>2282</v>
      </c>
      <c r="F4136" t="s">
        <v>11511</v>
      </c>
      <c r="G4136" s="2">
        <v>25.165700000000001</v>
      </c>
      <c r="H4136" t="s">
        <v>11515</v>
      </c>
      <c r="I4136">
        <v>0.3</v>
      </c>
      <c r="K4136" s="3">
        <f t="shared" si="65"/>
        <v>0.3</v>
      </c>
      <c r="L4136" s="4">
        <v>69</v>
      </c>
      <c r="M4136">
        <v>30</v>
      </c>
      <c r="N4136" s="3">
        <v>0.35249999999999998</v>
      </c>
      <c r="O4136" s="3">
        <v>0.34560000000000002</v>
      </c>
      <c r="P4136" s="4">
        <f>$L4136*IF($J4136="",$I4136,VLOOKUP($J4136,margin_ranges!$E$5:$F$10,2,FALSE))</f>
        <v>20.7</v>
      </c>
      <c r="Q4136">
        <f>SUMIF($C$2:$C$4819,$C4136,$P$2:$P8953)/SUMIF($C$2:$C$4819,$C4136,$L$2:$L$4819)</f>
        <v>0.3</v>
      </c>
    </row>
    <row r="4137" spans="1:17" hidden="1" x14ac:dyDescent="0.3">
      <c r="A4137" t="s">
        <v>11502</v>
      </c>
      <c r="B4137" t="s">
        <v>1360</v>
      </c>
      <c r="C4137" t="s">
        <v>2278</v>
      </c>
      <c r="D4137" t="s">
        <v>2283</v>
      </c>
      <c r="E4137" t="s">
        <v>2284</v>
      </c>
      <c r="F4137" t="s">
        <v>11511</v>
      </c>
      <c r="G4137" s="2">
        <v>25.165700000000001</v>
      </c>
      <c r="H4137" t="s">
        <v>11515</v>
      </c>
      <c r="I4137">
        <v>0.3</v>
      </c>
      <c r="K4137" s="3">
        <f t="shared" si="65"/>
        <v>0.3</v>
      </c>
      <c r="L4137" s="4">
        <v>40</v>
      </c>
      <c r="M4137">
        <v>18</v>
      </c>
      <c r="N4137" s="3">
        <v>0.24379999999999999</v>
      </c>
      <c r="O4137" s="3">
        <v>0.34560000000000002</v>
      </c>
      <c r="P4137" s="4">
        <f>$L4137*IF($J4137="",$I4137,VLOOKUP($J4137,margin_ranges!$E$5:$F$10,2,FALSE))</f>
        <v>12</v>
      </c>
      <c r="Q4137">
        <f>SUMIF($C$2:$C$4819,$C4137,$P$2:$P8954)/SUMIF($C$2:$C$4819,$C4137,$L$2:$L$4819)</f>
        <v>0.3</v>
      </c>
    </row>
    <row r="4138" spans="1:17" hidden="1" x14ac:dyDescent="0.3">
      <c r="A4138" t="s">
        <v>11502</v>
      </c>
      <c r="B4138" t="s">
        <v>1360</v>
      </c>
      <c r="C4138" t="s">
        <v>2278</v>
      </c>
      <c r="D4138" t="s">
        <v>2285</v>
      </c>
      <c r="E4138" t="s">
        <v>2286</v>
      </c>
      <c r="F4138" t="s">
        <v>11511</v>
      </c>
      <c r="G4138" s="2">
        <v>25.165700000000001</v>
      </c>
      <c r="H4138" t="s">
        <v>11515</v>
      </c>
      <c r="I4138">
        <v>0.3</v>
      </c>
      <c r="K4138" s="3">
        <f t="shared" si="65"/>
        <v>0.3</v>
      </c>
      <c r="L4138" s="4">
        <v>21</v>
      </c>
      <c r="M4138">
        <v>9</v>
      </c>
      <c r="N4138" s="3">
        <v>0.26240000000000002</v>
      </c>
      <c r="O4138" s="3">
        <v>0.34560000000000002</v>
      </c>
      <c r="P4138" s="4">
        <f>$L4138*IF($J4138="",$I4138,VLOOKUP($J4138,margin_ranges!$E$5:$F$10,2,FALSE))</f>
        <v>6.3</v>
      </c>
      <c r="Q4138">
        <f>SUMIF($C$2:$C$4819,$C4138,$P$2:$P8955)/SUMIF($C$2:$C$4819,$C4138,$L$2:$L$4819)</f>
        <v>0.3</v>
      </c>
    </row>
    <row r="4139" spans="1:17" hidden="1" x14ac:dyDescent="0.3">
      <c r="A4139" t="s">
        <v>11502</v>
      </c>
      <c r="B4139" t="s">
        <v>4282</v>
      </c>
      <c r="C4139" t="s">
        <v>4291</v>
      </c>
      <c r="D4139" t="s">
        <v>4292</v>
      </c>
      <c r="E4139" t="s">
        <v>4293</v>
      </c>
      <c r="F4139" t="s">
        <v>11511</v>
      </c>
      <c r="G4139" s="2">
        <v>28.790800000000001</v>
      </c>
      <c r="H4139" t="s">
        <v>11512</v>
      </c>
      <c r="I4139">
        <v>0.3</v>
      </c>
      <c r="K4139" s="3">
        <f t="shared" si="65"/>
        <v>0.3</v>
      </c>
      <c r="L4139" s="4">
        <v>39</v>
      </c>
      <c r="M4139">
        <v>92</v>
      </c>
      <c r="N4139" s="3">
        <v>0.53910000000000002</v>
      </c>
      <c r="O4139" s="3">
        <v>0.48309999999999997</v>
      </c>
      <c r="P4139" s="4">
        <f>$L4139*IF($J4139="",$I4139,VLOOKUP($J4139,margin_ranges!$E$5:$F$10,2,FALSE))</f>
        <v>11.7</v>
      </c>
      <c r="Q4139">
        <f>SUMIF($C$2:$C$4819,$C4139,$P$2:$P8956)/SUMIF($C$2:$C$4819,$C4139,$L$2:$L$4819)</f>
        <v>0.3</v>
      </c>
    </row>
    <row r="4140" spans="1:17" hidden="1" x14ac:dyDescent="0.3">
      <c r="A4140" t="s">
        <v>11502</v>
      </c>
      <c r="B4140" t="s">
        <v>116</v>
      </c>
      <c r="C4140" t="s">
        <v>126</v>
      </c>
      <c r="D4140" s="1" t="s">
        <v>127</v>
      </c>
      <c r="E4140" t="s">
        <v>128</v>
      </c>
      <c r="F4140" t="s">
        <v>11511</v>
      </c>
      <c r="G4140" s="2">
        <v>25.337399999999999</v>
      </c>
      <c r="H4140" t="s">
        <v>11512</v>
      </c>
      <c r="I4140">
        <v>0.3</v>
      </c>
      <c r="K4140" s="3">
        <f t="shared" si="65"/>
        <v>0.3</v>
      </c>
      <c r="L4140" s="4">
        <v>199</v>
      </c>
      <c r="M4140">
        <v>18</v>
      </c>
      <c r="N4140" s="3">
        <v>0.20660000000000001</v>
      </c>
      <c r="O4140" s="3">
        <v>0.1169</v>
      </c>
      <c r="P4140" s="4">
        <f>$L4140*IF($J4140="",$I4140,VLOOKUP($J4140,margin_ranges!$E$5:$F$10,2,FALSE))</f>
        <v>59.699999999999996</v>
      </c>
      <c r="Q4140">
        <f>SUMIF($C$2:$C$4819,$C4140,$P$2:$P8957)/SUMIF($C$2:$C$4819,$C4140,$L$2:$L$4819)</f>
        <v>0.3</v>
      </c>
    </row>
    <row r="4141" spans="1:17" hidden="1" x14ac:dyDescent="0.3">
      <c r="A4141" t="s">
        <v>11502</v>
      </c>
      <c r="B4141" t="s">
        <v>5007</v>
      </c>
      <c r="C4141" t="s">
        <v>126</v>
      </c>
      <c r="D4141" t="s">
        <v>5118</v>
      </c>
      <c r="E4141" t="s">
        <v>5119</v>
      </c>
      <c r="F4141" t="s">
        <v>11511</v>
      </c>
      <c r="G4141" s="2">
        <v>17.381900000000002</v>
      </c>
      <c r="H4141" t="s">
        <v>11512</v>
      </c>
      <c r="I4141">
        <v>0.3</v>
      </c>
      <c r="K4141" s="3">
        <f t="shared" si="65"/>
        <v>0.3</v>
      </c>
      <c r="L4141" s="4">
        <v>195</v>
      </c>
      <c r="M4141">
        <v>82</v>
      </c>
      <c r="N4141" s="3">
        <v>0.157</v>
      </c>
      <c r="O4141" s="3">
        <v>0.12570000000000001</v>
      </c>
      <c r="P4141" s="4">
        <f>$L4141*IF($J4141="",$I4141,VLOOKUP($J4141,margin_ranges!$E$5:$F$10,2,FALSE))</f>
        <v>58.5</v>
      </c>
      <c r="Q4141">
        <f>SUMIF($C$2:$C$4819,$C4141,$P$2:$P8958)/SUMIF($C$2:$C$4819,$C4141,$L$2:$L$4819)</f>
        <v>0.3</v>
      </c>
    </row>
    <row r="4142" spans="1:17" hidden="1" x14ac:dyDescent="0.3">
      <c r="A4142" t="s">
        <v>11502</v>
      </c>
      <c r="B4142" t="s">
        <v>5007</v>
      </c>
      <c r="C4142" t="s">
        <v>126</v>
      </c>
      <c r="D4142" t="s">
        <v>5120</v>
      </c>
      <c r="E4142" t="s">
        <v>5121</v>
      </c>
      <c r="F4142" t="s">
        <v>11511</v>
      </c>
      <c r="G4142" s="2">
        <v>17.381900000000002</v>
      </c>
      <c r="H4142" t="s">
        <v>11512</v>
      </c>
      <c r="I4142">
        <v>0.3</v>
      </c>
      <c r="K4142" s="3">
        <f t="shared" si="65"/>
        <v>0.3</v>
      </c>
      <c r="L4142" s="4">
        <v>43</v>
      </c>
      <c r="M4142">
        <v>18</v>
      </c>
      <c r="N4142" s="3">
        <v>6.6799999999999998E-2</v>
      </c>
      <c r="O4142" s="3">
        <v>0.12570000000000001</v>
      </c>
      <c r="P4142" s="4">
        <f>$L4142*IF($J4142="",$I4142,VLOOKUP($J4142,margin_ranges!$E$5:$F$10,2,FALSE))</f>
        <v>12.9</v>
      </c>
      <c r="Q4142">
        <f>SUMIF($C$2:$C$4819,$C4142,$P$2:$P8959)/SUMIF($C$2:$C$4819,$C4142,$L$2:$L$4819)</f>
        <v>0.3</v>
      </c>
    </row>
    <row r="4143" spans="1:17" hidden="1" x14ac:dyDescent="0.3">
      <c r="A4143" t="s">
        <v>11502</v>
      </c>
      <c r="B4143" t="s">
        <v>116</v>
      </c>
      <c r="C4143" t="s">
        <v>126</v>
      </c>
      <c r="D4143" t="s">
        <v>129</v>
      </c>
      <c r="E4143" t="s">
        <v>130</v>
      </c>
      <c r="F4143" t="s">
        <v>11511</v>
      </c>
      <c r="G4143" s="2">
        <v>25.337399999999999</v>
      </c>
      <c r="H4143" t="s">
        <v>11512</v>
      </c>
      <c r="I4143">
        <v>0.3</v>
      </c>
      <c r="K4143" s="3">
        <f t="shared" si="65"/>
        <v>0.3</v>
      </c>
      <c r="L4143" s="4">
        <v>165</v>
      </c>
      <c r="M4143">
        <v>15</v>
      </c>
      <c r="N4143" s="3">
        <v>0.187</v>
      </c>
      <c r="O4143" s="3">
        <v>0.1169</v>
      </c>
      <c r="P4143" s="4">
        <f>$L4143*IF($J4143="",$I4143,VLOOKUP($J4143,margin_ranges!$E$5:$F$10,2,FALSE))</f>
        <v>49.5</v>
      </c>
      <c r="Q4143">
        <f>SUMIF($C$2:$C$4819,$C4143,$P$2:$P8960)/SUMIF($C$2:$C$4819,$C4143,$L$2:$L$4819)</f>
        <v>0.3</v>
      </c>
    </row>
    <row r="4144" spans="1:17" hidden="1" x14ac:dyDescent="0.3">
      <c r="A4144" t="s">
        <v>11502</v>
      </c>
      <c r="B4144" t="s">
        <v>116</v>
      </c>
      <c r="C4144" t="s">
        <v>126</v>
      </c>
      <c r="D4144" t="s">
        <v>131</v>
      </c>
      <c r="E4144" t="s">
        <v>132</v>
      </c>
      <c r="F4144" t="s">
        <v>11513</v>
      </c>
      <c r="G4144" s="2">
        <v>25.337399999999999</v>
      </c>
      <c r="H4144" t="s">
        <v>11512</v>
      </c>
      <c r="I4144">
        <v>0.3</v>
      </c>
      <c r="K4144" s="3">
        <f t="shared" si="65"/>
        <v>0.3</v>
      </c>
      <c r="L4144" s="4">
        <v>376</v>
      </c>
      <c r="M4144">
        <v>35</v>
      </c>
      <c r="N4144" s="3">
        <v>8.5400000000000004E-2</v>
      </c>
      <c r="O4144" s="3">
        <v>0.1169</v>
      </c>
      <c r="P4144" s="4">
        <f>$L4144*IF($J4144="",$I4144,VLOOKUP($J4144,margin_ranges!$E$5:$F$10,2,FALSE))</f>
        <v>112.8</v>
      </c>
      <c r="Q4144">
        <f>SUMIF($C$2:$C$4819,$C4144,$P$2:$P8961)/SUMIF($C$2:$C$4819,$C4144,$L$2:$L$4819)</f>
        <v>0.3</v>
      </c>
    </row>
    <row r="4145" spans="1:17" hidden="1" x14ac:dyDescent="0.3">
      <c r="A4145" t="s">
        <v>11502</v>
      </c>
      <c r="B4145" t="s">
        <v>116</v>
      </c>
      <c r="C4145" t="s">
        <v>126</v>
      </c>
      <c r="D4145" t="s">
        <v>133</v>
      </c>
      <c r="E4145" t="s">
        <v>134</v>
      </c>
      <c r="F4145" t="s">
        <v>11511</v>
      </c>
      <c r="G4145" s="2">
        <v>25.337399999999999</v>
      </c>
      <c r="H4145" t="s">
        <v>11512</v>
      </c>
      <c r="I4145">
        <v>0.3</v>
      </c>
      <c r="K4145" s="3">
        <f t="shared" si="65"/>
        <v>0.3</v>
      </c>
      <c r="L4145" s="4">
        <v>338</v>
      </c>
      <c r="M4145">
        <v>31</v>
      </c>
      <c r="N4145" s="3">
        <v>8.8599999999999998E-2</v>
      </c>
      <c r="O4145" s="3">
        <v>0.1169</v>
      </c>
      <c r="P4145" s="4">
        <f>$L4145*IF($J4145="",$I4145,VLOOKUP($J4145,margin_ranges!$E$5:$F$10,2,FALSE))</f>
        <v>101.39999999999999</v>
      </c>
      <c r="Q4145">
        <f>SUMIF($C$2:$C$4819,$C4145,$P$2:$P8962)/SUMIF($C$2:$C$4819,$C4145,$L$2:$L$4819)</f>
        <v>0.3</v>
      </c>
    </row>
    <row r="4146" spans="1:17" hidden="1" x14ac:dyDescent="0.3">
      <c r="A4146" t="s">
        <v>11502</v>
      </c>
      <c r="B4146" t="s">
        <v>1360</v>
      </c>
      <c r="C4146" t="s">
        <v>2287</v>
      </c>
      <c r="D4146" t="s">
        <v>2288</v>
      </c>
      <c r="E4146" t="s">
        <v>2289</v>
      </c>
      <c r="F4146" t="s">
        <v>11511</v>
      </c>
      <c r="G4146" s="2">
        <v>26.1676</v>
      </c>
      <c r="H4146" t="s">
        <v>11515</v>
      </c>
      <c r="I4146">
        <v>0.3</v>
      </c>
      <c r="K4146" s="3">
        <f t="shared" si="65"/>
        <v>0.3</v>
      </c>
      <c r="L4146" s="4">
        <v>18</v>
      </c>
      <c r="M4146">
        <v>12</v>
      </c>
      <c r="N4146" s="3">
        <v>0.27910000000000001</v>
      </c>
      <c r="O4146" s="3">
        <v>0.32679999999999998</v>
      </c>
      <c r="P4146" s="4">
        <f>$L4146*IF($J4146="",$I4146,VLOOKUP($J4146,margin_ranges!$E$5:$F$10,2,FALSE))</f>
        <v>5.3999999999999995</v>
      </c>
      <c r="Q4146">
        <f>SUMIF($C$2:$C$4819,$C4146,$P$2:$P8963)/SUMIF($C$2:$C$4819,$C4146,$L$2:$L$4819)</f>
        <v>0.3</v>
      </c>
    </row>
    <row r="4147" spans="1:17" hidden="1" x14ac:dyDescent="0.3">
      <c r="A4147" t="s">
        <v>11502</v>
      </c>
      <c r="B4147" t="s">
        <v>1360</v>
      </c>
      <c r="C4147" t="s">
        <v>2287</v>
      </c>
      <c r="D4147" t="s">
        <v>2290</v>
      </c>
      <c r="E4147" t="s">
        <v>2291</v>
      </c>
      <c r="F4147" t="s">
        <v>11511</v>
      </c>
      <c r="G4147" s="2">
        <v>26.1676</v>
      </c>
      <c r="H4147" t="s">
        <v>11515</v>
      </c>
      <c r="I4147">
        <v>0.3</v>
      </c>
      <c r="K4147" s="3">
        <f t="shared" si="65"/>
        <v>0.3</v>
      </c>
      <c r="L4147" s="4">
        <v>75</v>
      </c>
      <c r="M4147">
        <v>50</v>
      </c>
      <c r="N4147" s="3">
        <v>0.42780000000000001</v>
      </c>
      <c r="O4147" s="3">
        <v>0.32679999999999998</v>
      </c>
      <c r="P4147" s="4">
        <f>$L4147*IF($J4147="",$I4147,VLOOKUP($J4147,margin_ranges!$E$5:$F$10,2,FALSE))</f>
        <v>22.5</v>
      </c>
      <c r="Q4147">
        <f>SUMIF($C$2:$C$4819,$C4147,$P$2:$P8964)/SUMIF($C$2:$C$4819,$C4147,$L$2:$L$4819)</f>
        <v>0.3</v>
      </c>
    </row>
    <row r="4148" spans="1:17" hidden="1" x14ac:dyDescent="0.3">
      <c r="A4148" t="s">
        <v>11502</v>
      </c>
      <c r="B4148" t="s">
        <v>1360</v>
      </c>
      <c r="C4148" t="s">
        <v>2287</v>
      </c>
      <c r="D4148" t="s">
        <v>2292</v>
      </c>
      <c r="E4148" t="s">
        <v>2293</v>
      </c>
      <c r="F4148" t="s">
        <v>11511</v>
      </c>
      <c r="G4148" s="2">
        <v>26.1676</v>
      </c>
      <c r="H4148" t="s">
        <v>11515</v>
      </c>
      <c r="I4148">
        <v>0.3</v>
      </c>
      <c r="K4148" s="3">
        <f t="shared" si="65"/>
        <v>0.3</v>
      </c>
      <c r="L4148" s="4">
        <v>8</v>
      </c>
      <c r="M4148">
        <v>6</v>
      </c>
      <c r="N4148" s="3">
        <v>0.22889999999999999</v>
      </c>
      <c r="O4148" s="3">
        <v>0.32679999999999998</v>
      </c>
      <c r="P4148" s="4">
        <f>$L4148*IF($J4148="",$I4148,VLOOKUP($J4148,margin_ranges!$E$5:$F$10,2,FALSE))</f>
        <v>2.4</v>
      </c>
      <c r="Q4148">
        <f>SUMIF($C$2:$C$4819,$C4148,$P$2:$P8965)/SUMIF($C$2:$C$4819,$C4148,$L$2:$L$4819)</f>
        <v>0.3</v>
      </c>
    </row>
    <row r="4149" spans="1:17" hidden="1" x14ac:dyDescent="0.3">
      <c r="A4149" t="s">
        <v>11502</v>
      </c>
      <c r="B4149" t="s">
        <v>1360</v>
      </c>
      <c r="C4149" t="s">
        <v>2287</v>
      </c>
      <c r="D4149" t="s">
        <v>2294</v>
      </c>
      <c r="E4149" t="s">
        <v>2295</v>
      </c>
      <c r="F4149" t="s">
        <v>11511</v>
      </c>
      <c r="G4149" s="2">
        <v>26.1676</v>
      </c>
      <c r="H4149" t="s">
        <v>11515</v>
      </c>
      <c r="I4149">
        <v>0.3</v>
      </c>
      <c r="K4149" s="3">
        <f t="shared" si="65"/>
        <v>0.3</v>
      </c>
      <c r="L4149" s="4">
        <v>48</v>
      </c>
      <c r="M4149">
        <v>32</v>
      </c>
      <c r="N4149" s="3">
        <v>0.26550000000000001</v>
      </c>
      <c r="O4149" s="3">
        <v>0.32679999999999998</v>
      </c>
      <c r="P4149" s="4">
        <f>$L4149*IF($J4149="",$I4149,VLOOKUP($J4149,margin_ranges!$E$5:$F$10,2,FALSE))</f>
        <v>14.399999999999999</v>
      </c>
      <c r="Q4149">
        <f>SUMIF($C$2:$C$4819,$C4149,$P$2:$P8966)/SUMIF($C$2:$C$4819,$C4149,$L$2:$L$4819)</f>
        <v>0.3</v>
      </c>
    </row>
    <row r="4150" spans="1:17" hidden="1" x14ac:dyDescent="0.3">
      <c r="A4150" t="s">
        <v>11502</v>
      </c>
      <c r="B4150" t="s">
        <v>9476</v>
      </c>
      <c r="C4150" t="s">
        <v>9525</v>
      </c>
      <c r="D4150" t="s">
        <v>9526</v>
      </c>
      <c r="E4150" t="s">
        <v>9527</v>
      </c>
      <c r="F4150" t="s">
        <v>11511</v>
      </c>
      <c r="G4150" s="2">
        <v>27.689399999999999</v>
      </c>
      <c r="H4150" t="s">
        <v>11512</v>
      </c>
      <c r="I4150">
        <v>0.3</v>
      </c>
      <c r="K4150" s="3">
        <f t="shared" si="65"/>
        <v>0.3</v>
      </c>
      <c r="L4150" s="4">
        <v>9</v>
      </c>
      <c r="M4150">
        <v>37</v>
      </c>
      <c r="N4150" s="3">
        <v>9.9500000000000005E-2</v>
      </c>
      <c r="O4150" s="3">
        <v>9.6299999999999997E-2</v>
      </c>
      <c r="P4150" s="4">
        <f>$L4150*IF($J4150="",$I4150,VLOOKUP($J4150,margin_ranges!$E$5:$F$10,2,FALSE))</f>
        <v>2.6999999999999997</v>
      </c>
      <c r="Q4150">
        <f>SUMIF($C$2:$C$4819,$C4150,$P$2:$P8967)/SUMIF($C$2:$C$4819,$C4150,$L$2:$L$4819)</f>
        <v>0.3</v>
      </c>
    </row>
    <row r="4151" spans="1:17" hidden="1" x14ac:dyDescent="0.3">
      <c r="A4151" t="s">
        <v>11502</v>
      </c>
      <c r="B4151" t="s">
        <v>9476</v>
      </c>
      <c r="C4151" t="s">
        <v>9525</v>
      </c>
      <c r="D4151" t="s">
        <v>9528</v>
      </c>
      <c r="E4151" t="s">
        <v>9529</v>
      </c>
      <c r="F4151" t="s">
        <v>11511</v>
      </c>
      <c r="G4151" s="2">
        <v>27.689399999999999</v>
      </c>
      <c r="H4151" t="s">
        <v>11512</v>
      </c>
      <c r="I4151">
        <v>0.3</v>
      </c>
      <c r="K4151" s="3">
        <f t="shared" si="65"/>
        <v>0.3</v>
      </c>
      <c r="L4151" s="4">
        <v>7</v>
      </c>
      <c r="M4151">
        <v>30</v>
      </c>
      <c r="N4151" s="3">
        <v>8.7099999999999997E-2</v>
      </c>
      <c r="O4151" s="3">
        <v>9.6299999999999997E-2</v>
      </c>
      <c r="P4151" s="4">
        <f>$L4151*IF($J4151="",$I4151,VLOOKUP($J4151,margin_ranges!$E$5:$F$10,2,FALSE))</f>
        <v>2.1</v>
      </c>
      <c r="Q4151">
        <f>SUMIF($C$2:$C$4819,$C4151,$P$2:$P8968)/SUMIF($C$2:$C$4819,$C4151,$L$2:$L$4819)</f>
        <v>0.3</v>
      </c>
    </row>
    <row r="4152" spans="1:17" hidden="1" x14ac:dyDescent="0.3">
      <c r="A4152" t="s">
        <v>11502</v>
      </c>
      <c r="B4152" t="s">
        <v>1360</v>
      </c>
      <c r="C4152" t="s">
        <v>2296</v>
      </c>
      <c r="D4152" t="s">
        <v>2297</v>
      </c>
      <c r="E4152" t="s">
        <v>2298</v>
      </c>
      <c r="F4152" t="s">
        <v>11511</v>
      </c>
      <c r="G4152" s="2">
        <v>25.171800000000001</v>
      </c>
      <c r="H4152" t="s">
        <v>11515</v>
      </c>
      <c r="I4152">
        <v>0.3</v>
      </c>
      <c r="K4152" s="3">
        <f t="shared" si="65"/>
        <v>0.3</v>
      </c>
      <c r="L4152" s="4">
        <v>77</v>
      </c>
      <c r="M4152">
        <v>42</v>
      </c>
      <c r="N4152" s="3">
        <v>0.41299999999999998</v>
      </c>
      <c r="O4152" s="3">
        <v>0.33579999999999999</v>
      </c>
      <c r="P4152" s="4">
        <f>$L4152*IF($J4152="",$I4152,VLOOKUP($J4152,margin_ranges!$E$5:$F$10,2,FALSE))</f>
        <v>23.099999999999998</v>
      </c>
      <c r="Q4152">
        <f>SUMIF($C$2:$C$4819,$C4152,$P$2:$P8969)/SUMIF($C$2:$C$4819,$C4152,$L$2:$L$4819)</f>
        <v>0.3</v>
      </c>
    </row>
    <row r="4153" spans="1:17" hidden="1" x14ac:dyDescent="0.3">
      <c r="A4153" t="s">
        <v>11502</v>
      </c>
      <c r="B4153" t="s">
        <v>1360</v>
      </c>
      <c r="C4153" t="s">
        <v>2296</v>
      </c>
      <c r="D4153" s="1" t="s">
        <v>2299</v>
      </c>
      <c r="E4153" t="s">
        <v>2300</v>
      </c>
      <c r="F4153" t="s">
        <v>11511</v>
      </c>
      <c r="G4153" s="2">
        <v>25.171800000000001</v>
      </c>
      <c r="H4153" t="s">
        <v>11515</v>
      </c>
      <c r="I4153">
        <v>0.3</v>
      </c>
      <c r="K4153" s="3">
        <f t="shared" si="65"/>
        <v>0.3</v>
      </c>
      <c r="L4153" s="4">
        <v>73</v>
      </c>
      <c r="M4153">
        <v>40</v>
      </c>
      <c r="N4153" s="3">
        <v>0.31759999999999999</v>
      </c>
      <c r="O4153" s="3">
        <v>0.33579999999999999</v>
      </c>
      <c r="P4153" s="4">
        <f>$L4153*IF($J4153="",$I4153,VLOOKUP($J4153,margin_ranges!$E$5:$F$10,2,FALSE))</f>
        <v>21.9</v>
      </c>
      <c r="Q4153">
        <f>SUMIF($C$2:$C$4819,$C4153,$P$2:$P8970)/SUMIF($C$2:$C$4819,$C4153,$L$2:$L$4819)</f>
        <v>0.3</v>
      </c>
    </row>
    <row r="4154" spans="1:17" hidden="1" x14ac:dyDescent="0.3">
      <c r="A4154" t="s">
        <v>11502</v>
      </c>
      <c r="B4154" t="s">
        <v>1360</v>
      </c>
      <c r="C4154" t="s">
        <v>2296</v>
      </c>
      <c r="D4154" t="s">
        <v>2301</v>
      </c>
      <c r="E4154" t="s">
        <v>2302</v>
      </c>
      <c r="F4154" t="s">
        <v>11511</v>
      </c>
      <c r="G4154" s="2">
        <v>25.171800000000001</v>
      </c>
      <c r="H4154" t="s">
        <v>11515</v>
      </c>
      <c r="I4154">
        <v>0.3</v>
      </c>
      <c r="K4154" s="3">
        <f t="shared" si="65"/>
        <v>0.3</v>
      </c>
      <c r="L4154" s="4">
        <v>22</v>
      </c>
      <c r="M4154">
        <v>12</v>
      </c>
      <c r="N4154" s="3">
        <v>0.24809999999999999</v>
      </c>
      <c r="O4154" s="3">
        <v>0.33579999999999999</v>
      </c>
      <c r="P4154" s="4">
        <f>$L4154*IF($J4154="",$I4154,VLOOKUP($J4154,margin_ranges!$E$5:$F$10,2,FALSE))</f>
        <v>6.6</v>
      </c>
      <c r="Q4154">
        <f>SUMIF($C$2:$C$4819,$C4154,$P$2:$P8971)/SUMIF($C$2:$C$4819,$C4154,$L$2:$L$4819)</f>
        <v>0.3</v>
      </c>
    </row>
    <row r="4155" spans="1:17" hidden="1" x14ac:dyDescent="0.3">
      <c r="A4155" t="s">
        <v>11502</v>
      </c>
      <c r="B4155" t="s">
        <v>1360</v>
      </c>
      <c r="C4155" t="s">
        <v>2296</v>
      </c>
      <c r="D4155" t="s">
        <v>2303</v>
      </c>
      <c r="E4155" t="s">
        <v>2304</v>
      </c>
      <c r="F4155" t="s">
        <v>11511</v>
      </c>
      <c r="G4155" s="2">
        <v>25.171800000000001</v>
      </c>
      <c r="H4155" t="s">
        <v>11515</v>
      </c>
      <c r="I4155">
        <v>0.3</v>
      </c>
      <c r="K4155" s="3">
        <f t="shared" si="65"/>
        <v>0.3</v>
      </c>
      <c r="L4155" s="4">
        <v>12</v>
      </c>
      <c r="M4155">
        <v>6</v>
      </c>
      <c r="N4155" s="3">
        <v>0.28810000000000002</v>
      </c>
      <c r="O4155" s="3">
        <v>0.33579999999999999</v>
      </c>
      <c r="P4155" s="4">
        <f>$L4155*IF($J4155="",$I4155,VLOOKUP($J4155,margin_ranges!$E$5:$F$10,2,FALSE))</f>
        <v>3.5999999999999996</v>
      </c>
      <c r="Q4155">
        <f>SUMIF($C$2:$C$4819,$C4155,$P$2:$P8972)/SUMIF($C$2:$C$4819,$C4155,$L$2:$L$4819)</f>
        <v>0.3</v>
      </c>
    </row>
    <row r="4156" spans="1:17" hidden="1" x14ac:dyDescent="0.3">
      <c r="A4156" t="s">
        <v>11502</v>
      </c>
      <c r="B4156" t="s">
        <v>7189</v>
      </c>
      <c r="C4156" t="s">
        <v>7195</v>
      </c>
      <c r="D4156" t="s">
        <v>7196</v>
      </c>
      <c r="E4156" t="s">
        <v>7197</v>
      </c>
      <c r="F4156" t="s">
        <v>11513</v>
      </c>
      <c r="G4156" s="2">
        <v>30</v>
      </c>
      <c r="H4156" t="s">
        <v>11515</v>
      </c>
      <c r="I4156">
        <v>0.3</v>
      </c>
      <c r="K4156" s="3">
        <f t="shared" si="65"/>
        <v>0.3</v>
      </c>
      <c r="L4156" s="4">
        <v>9</v>
      </c>
      <c r="M4156">
        <v>37</v>
      </c>
      <c r="N4156" s="3">
        <v>0.25869999999999999</v>
      </c>
      <c r="O4156" s="3">
        <v>0.30299999999999999</v>
      </c>
      <c r="P4156" s="4">
        <f>$L4156*IF($J4156="",$I4156,VLOOKUP($J4156,margin_ranges!$E$5:$F$10,2,FALSE))</f>
        <v>2.6999999999999997</v>
      </c>
      <c r="Q4156">
        <f>SUMIF($C$2:$C$4819,$C4156,$P$2:$P8973)/SUMIF($C$2:$C$4819,$C4156,$L$2:$L$4819)</f>
        <v>0.3</v>
      </c>
    </row>
    <row r="4157" spans="1:17" hidden="1" x14ac:dyDescent="0.3">
      <c r="A4157" t="s">
        <v>11502</v>
      </c>
      <c r="B4157" t="s">
        <v>7189</v>
      </c>
      <c r="C4157" t="s">
        <v>7195</v>
      </c>
      <c r="D4157" t="s">
        <v>7198</v>
      </c>
      <c r="E4157" t="s">
        <v>7199</v>
      </c>
      <c r="F4157" t="s">
        <v>11513</v>
      </c>
      <c r="G4157" s="2">
        <v>30</v>
      </c>
      <c r="H4157" t="s">
        <v>11515</v>
      </c>
      <c r="I4157">
        <v>0.3</v>
      </c>
      <c r="K4157" s="3">
        <f t="shared" si="65"/>
        <v>0.3</v>
      </c>
      <c r="L4157" s="4">
        <v>16</v>
      </c>
      <c r="M4157">
        <v>63</v>
      </c>
      <c r="N4157" s="3">
        <v>0.33310000000000001</v>
      </c>
      <c r="O4157" s="3">
        <v>0.30299999999999999</v>
      </c>
      <c r="P4157" s="4">
        <f>$L4157*IF($J4157="",$I4157,VLOOKUP($J4157,margin_ranges!$E$5:$F$10,2,FALSE))</f>
        <v>4.8</v>
      </c>
      <c r="Q4157">
        <f>SUMIF($C$2:$C$4819,$C4157,$P$2:$P8974)/SUMIF($C$2:$C$4819,$C4157,$L$2:$L$4819)</f>
        <v>0.3</v>
      </c>
    </row>
    <row r="4158" spans="1:17" hidden="1" x14ac:dyDescent="0.3">
      <c r="A4158" t="s">
        <v>11502</v>
      </c>
      <c r="B4158" t="s">
        <v>1360</v>
      </c>
      <c r="C4158" t="s">
        <v>2305</v>
      </c>
      <c r="D4158" t="s">
        <v>2306</v>
      </c>
      <c r="E4158" t="s">
        <v>2307</v>
      </c>
      <c r="F4158" t="s">
        <v>11511</v>
      </c>
      <c r="G4158" s="2">
        <v>25.761199999999999</v>
      </c>
      <c r="H4158" t="s">
        <v>11512</v>
      </c>
      <c r="I4158">
        <v>0.3</v>
      </c>
      <c r="K4158" s="3">
        <f t="shared" si="65"/>
        <v>0.3</v>
      </c>
      <c r="L4158" s="4">
        <v>7</v>
      </c>
      <c r="M4158">
        <v>19</v>
      </c>
      <c r="N4158" s="3">
        <v>0.1517</v>
      </c>
      <c r="O4158" s="3">
        <v>0.13980000000000001</v>
      </c>
      <c r="P4158" s="4">
        <f>$L4158*IF($J4158="",$I4158,VLOOKUP($J4158,margin_ranges!$E$5:$F$10,2,FALSE))</f>
        <v>2.1</v>
      </c>
      <c r="Q4158">
        <f>SUMIF($C$2:$C$4819,$C4158,$P$2:$P8975)/SUMIF($C$2:$C$4819,$C4158,$L$2:$L$4819)</f>
        <v>0.3</v>
      </c>
    </row>
    <row r="4159" spans="1:17" hidden="1" x14ac:dyDescent="0.3">
      <c r="A4159" t="s">
        <v>11502</v>
      </c>
      <c r="B4159" t="s">
        <v>1360</v>
      </c>
      <c r="C4159" t="s">
        <v>2305</v>
      </c>
      <c r="D4159" s="1" t="s">
        <v>2308</v>
      </c>
      <c r="E4159" t="s">
        <v>2309</v>
      </c>
      <c r="F4159" t="s">
        <v>11511</v>
      </c>
      <c r="G4159" s="2">
        <v>25.761199999999999</v>
      </c>
      <c r="H4159" t="s">
        <v>11512</v>
      </c>
      <c r="I4159">
        <v>0.3</v>
      </c>
      <c r="K4159" s="3">
        <f t="shared" si="65"/>
        <v>0.3</v>
      </c>
      <c r="L4159" s="4">
        <v>16</v>
      </c>
      <c r="M4159">
        <v>45</v>
      </c>
      <c r="N4159" s="3">
        <v>0.15409999999999999</v>
      </c>
      <c r="O4159" s="3">
        <v>0.13980000000000001</v>
      </c>
      <c r="P4159" s="4">
        <f>$L4159*IF($J4159="",$I4159,VLOOKUP($J4159,margin_ranges!$E$5:$F$10,2,FALSE))</f>
        <v>4.8</v>
      </c>
      <c r="Q4159">
        <f>SUMIF($C$2:$C$4819,$C4159,$P$2:$P8976)/SUMIF($C$2:$C$4819,$C4159,$L$2:$L$4819)</f>
        <v>0.3</v>
      </c>
    </row>
    <row r="4160" spans="1:17" hidden="1" x14ac:dyDescent="0.3">
      <c r="A4160" t="s">
        <v>11502</v>
      </c>
      <c r="B4160" t="s">
        <v>1360</v>
      </c>
      <c r="C4160" t="s">
        <v>2305</v>
      </c>
      <c r="D4160" t="s">
        <v>2310</v>
      </c>
      <c r="E4160" t="s">
        <v>2311</v>
      </c>
      <c r="F4160" t="s">
        <v>11511</v>
      </c>
      <c r="G4160" s="2">
        <v>25.761199999999999</v>
      </c>
      <c r="H4160" t="s">
        <v>11512</v>
      </c>
      <c r="I4160">
        <v>0.3</v>
      </c>
      <c r="K4160" s="3">
        <f t="shared" si="65"/>
        <v>0.3</v>
      </c>
      <c r="L4160" s="4">
        <v>7</v>
      </c>
      <c r="M4160">
        <v>19</v>
      </c>
      <c r="N4160" s="3">
        <v>0.1091</v>
      </c>
      <c r="O4160" s="3">
        <v>0.13980000000000001</v>
      </c>
      <c r="P4160" s="4">
        <f>$L4160*IF($J4160="",$I4160,VLOOKUP($J4160,margin_ranges!$E$5:$F$10,2,FALSE))</f>
        <v>2.1</v>
      </c>
      <c r="Q4160">
        <f>SUMIF($C$2:$C$4819,$C4160,$P$2:$P8977)/SUMIF($C$2:$C$4819,$C4160,$L$2:$L$4819)</f>
        <v>0.3</v>
      </c>
    </row>
    <row r="4161" spans="1:17" hidden="1" x14ac:dyDescent="0.3">
      <c r="A4161" t="s">
        <v>11502</v>
      </c>
      <c r="B4161" t="s">
        <v>7561</v>
      </c>
      <c r="C4161" t="s">
        <v>7936</v>
      </c>
      <c r="D4161" t="s">
        <v>7937</v>
      </c>
      <c r="E4161" t="s">
        <v>7938</v>
      </c>
      <c r="F4161" t="s">
        <v>11513</v>
      </c>
      <c r="G4161" s="2">
        <v>33.185899999999997</v>
      </c>
      <c r="H4161" t="s">
        <v>11512</v>
      </c>
      <c r="I4161">
        <v>0.3</v>
      </c>
      <c r="K4161" s="3">
        <f t="shared" si="65"/>
        <v>0.3</v>
      </c>
      <c r="L4161" s="4">
        <v>2944</v>
      </c>
      <c r="M4161">
        <v>41</v>
      </c>
      <c r="N4161" s="3">
        <v>0.2898</v>
      </c>
      <c r="O4161" s="3">
        <v>0.35659999999999997</v>
      </c>
      <c r="P4161" s="4">
        <f>$L4161*IF($J4161="",$I4161,VLOOKUP($J4161,margin_ranges!$E$5:$F$10,2,FALSE))</f>
        <v>883.19999999999993</v>
      </c>
      <c r="Q4161">
        <f>SUMIF($C$2:$C$4819,$C4161,$P$2:$P8978)/SUMIF($C$2:$C$4819,$C4161,$L$2:$L$4819)</f>
        <v>0.3</v>
      </c>
    </row>
    <row r="4162" spans="1:17" hidden="1" x14ac:dyDescent="0.3">
      <c r="A4162" t="s">
        <v>11502</v>
      </c>
      <c r="B4162" t="s">
        <v>7561</v>
      </c>
      <c r="C4162" t="s">
        <v>7936</v>
      </c>
      <c r="D4162" t="s">
        <v>7939</v>
      </c>
      <c r="E4162" t="s">
        <v>7940</v>
      </c>
      <c r="F4162" t="s">
        <v>11513</v>
      </c>
      <c r="G4162" s="2">
        <v>33.185899999999997</v>
      </c>
      <c r="H4162" t="s">
        <v>11512</v>
      </c>
      <c r="I4162">
        <v>0.3</v>
      </c>
      <c r="K4162" s="3">
        <f t="shared" si="65"/>
        <v>0.3</v>
      </c>
      <c r="L4162" s="4">
        <v>4289</v>
      </c>
      <c r="M4162">
        <v>59</v>
      </c>
      <c r="N4162" s="3">
        <v>0.42749999999999999</v>
      </c>
      <c r="O4162" s="3">
        <v>0.35659999999999997</v>
      </c>
      <c r="P4162" s="4">
        <f>$L4162*IF($J4162="",$I4162,VLOOKUP($J4162,margin_ranges!$E$5:$F$10,2,FALSE))</f>
        <v>1286.7</v>
      </c>
      <c r="Q4162">
        <f>SUMIF($C$2:$C$4819,$C4162,$P$2:$P8979)/SUMIF($C$2:$C$4819,$C4162,$L$2:$L$4819)</f>
        <v>0.3</v>
      </c>
    </row>
    <row r="4163" spans="1:17" hidden="1" x14ac:dyDescent="0.3">
      <c r="A4163" t="s">
        <v>11502</v>
      </c>
      <c r="B4163" t="s">
        <v>1360</v>
      </c>
      <c r="C4163" t="s">
        <v>2312</v>
      </c>
      <c r="D4163" t="s">
        <v>2313</v>
      </c>
      <c r="E4163" t="s">
        <v>2314</v>
      </c>
      <c r="F4163" t="s">
        <v>11511</v>
      </c>
      <c r="G4163" s="2">
        <v>24.3459</v>
      </c>
      <c r="H4163" t="s">
        <v>11515</v>
      </c>
      <c r="I4163">
        <v>0.3</v>
      </c>
      <c r="K4163" s="3">
        <f t="shared" ref="K4163:K4226" si="66">Q4163</f>
        <v>0.3</v>
      </c>
      <c r="L4163" s="4">
        <v>19</v>
      </c>
      <c r="M4163">
        <v>83</v>
      </c>
      <c r="N4163" s="3">
        <v>0.40339999999999998</v>
      </c>
      <c r="O4163" s="3">
        <v>0.37340000000000001</v>
      </c>
      <c r="P4163" s="4">
        <f>$L4163*IF($J4163="",$I4163,VLOOKUP($J4163,margin_ranges!$E$5:$F$10,2,FALSE))</f>
        <v>5.7</v>
      </c>
      <c r="Q4163">
        <f>SUMIF($C$2:$C$4819,$C4163,$P$2:$P8980)/SUMIF($C$2:$C$4819,$C4163,$L$2:$L$4819)</f>
        <v>0.3</v>
      </c>
    </row>
    <row r="4164" spans="1:17" hidden="1" x14ac:dyDescent="0.3">
      <c r="A4164" t="s">
        <v>11502</v>
      </c>
      <c r="B4164" t="s">
        <v>1360</v>
      </c>
      <c r="C4164" t="s">
        <v>2315</v>
      </c>
      <c r="D4164" s="1" t="s">
        <v>2316</v>
      </c>
      <c r="E4164" t="s">
        <v>2317</v>
      </c>
      <c r="F4164" t="s">
        <v>11511</v>
      </c>
      <c r="G4164" s="2">
        <v>0</v>
      </c>
      <c r="H4164" t="s">
        <v>11512</v>
      </c>
      <c r="I4164">
        <v>0.3</v>
      </c>
      <c r="K4164" s="3">
        <f t="shared" si="66"/>
        <v>0.3</v>
      </c>
      <c r="L4164" s="4">
        <v>12</v>
      </c>
      <c r="M4164">
        <v>53</v>
      </c>
      <c r="N4164" s="3">
        <v>0.32019999999999998</v>
      </c>
      <c r="O4164" s="3">
        <v>0.31230000000000002</v>
      </c>
      <c r="P4164" s="4">
        <f>$L4164*IF($J4164="",$I4164,VLOOKUP($J4164,margin_ranges!$E$5:$F$10,2,FALSE))</f>
        <v>3.5999999999999996</v>
      </c>
      <c r="Q4164">
        <f>SUMIF($C$2:$C$4819,$C4164,$P$2:$P8981)/SUMIF($C$2:$C$4819,$C4164,$L$2:$L$4819)</f>
        <v>0.3</v>
      </c>
    </row>
    <row r="4165" spans="1:17" hidden="1" x14ac:dyDescent="0.3">
      <c r="A4165" t="s">
        <v>11502</v>
      </c>
      <c r="B4165" t="s">
        <v>1360</v>
      </c>
      <c r="C4165" t="s">
        <v>2315</v>
      </c>
      <c r="D4165" t="s">
        <v>2318</v>
      </c>
      <c r="E4165" t="s">
        <v>2319</v>
      </c>
      <c r="F4165" t="s">
        <v>11511</v>
      </c>
      <c r="G4165" s="2">
        <v>0</v>
      </c>
      <c r="H4165" t="s">
        <v>11512</v>
      </c>
      <c r="I4165">
        <v>0.3</v>
      </c>
      <c r="K4165" s="3">
        <f t="shared" si="66"/>
        <v>0.3</v>
      </c>
      <c r="L4165" s="4">
        <v>8</v>
      </c>
      <c r="M4165">
        <v>36</v>
      </c>
      <c r="N4165" s="3">
        <v>0.32979999999999998</v>
      </c>
      <c r="O4165" s="3">
        <v>0.31230000000000002</v>
      </c>
      <c r="P4165" s="4">
        <f>$L4165*IF($J4165="",$I4165,VLOOKUP($J4165,margin_ranges!$E$5:$F$10,2,FALSE))</f>
        <v>2.4</v>
      </c>
      <c r="Q4165">
        <f>SUMIF($C$2:$C$4819,$C4165,$P$2:$P8982)/SUMIF($C$2:$C$4819,$C4165,$L$2:$L$4819)</f>
        <v>0.3</v>
      </c>
    </row>
    <row r="4166" spans="1:17" hidden="1" x14ac:dyDescent="0.3">
      <c r="A4166" t="s">
        <v>11502</v>
      </c>
      <c r="B4166" t="s">
        <v>1360</v>
      </c>
      <c r="C4166" t="s">
        <v>2320</v>
      </c>
      <c r="D4166" t="s">
        <v>2321</v>
      </c>
      <c r="E4166" t="s">
        <v>2322</v>
      </c>
      <c r="F4166" t="s">
        <v>11511</v>
      </c>
      <c r="G4166" s="2">
        <v>0</v>
      </c>
      <c r="H4166" t="s">
        <v>11512</v>
      </c>
      <c r="I4166">
        <v>0.3</v>
      </c>
      <c r="K4166" s="3">
        <f t="shared" si="66"/>
        <v>0.3</v>
      </c>
      <c r="L4166" s="4">
        <v>12</v>
      </c>
      <c r="M4166">
        <v>79</v>
      </c>
      <c r="N4166" s="3">
        <v>0.33479999999999999</v>
      </c>
      <c r="O4166" s="3">
        <v>0.1888</v>
      </c>
      <c r="P4166" s="4">
        <f>$L4166*IF($J4166="",$I4166,VLOOKUP($J4166,margin_ranges!$E$5:$F$10,2,FALSE))</f>
        <v>3.5999999999999996</v>
      </c>
      <c r="Q4166">
        <f>SUMIF($C$2:$C$4819,$C4166,$P$2:$P8983)/SUMIF($C$2:$C$4819,$C4166,$L$2:$L$4819)</f>
        <v>0.3</v>
      </c>
    </row>
    <row r="4167" spans="1:17" hidden="1" x14ac:dyDescent="0.3">
      <c r="A4167" t="s">
        <v>11502</v>
      </c>
      <c r="B4167" t="s">
        <v>1360</v>
      </c>
      <c r="C4167" t="s">
        <v>2323</v>
      </c>
      <c r="D4167" t="s">
        <v>2324</v>
      </c>
      <c r="E4167" t="s">
        <v>2325</v>
      </c>
      <c r="F4167" t="s">
        <v>11511</v>
      </c>
      <c r="G4167" s="2">
        <v>25.5701</v>
      </c>
      <c r="H4167" t="s">
        <v>11515</v>
      </c>
      <c r="I4167">
        <v>0.3</v>
      </c>
      <c r="K4167" s="3">
        <f t="shared" si="66"/>
        <v>0.3</v>
      </c>
      <c r="L4167" s="4">
        <v>128</v>
      </c>
      <c r="M4167">
        <v>44</v>
      </c>
      <c r="N4167" s="3">
        <v>0.47320000000000001</v>
      </c>
      <c r="O4167" s="3">
        <v>0.35959999999999998</v>
      </c>
      <c r="P4167" s="4">
        <f>$L4167*IF($J4167="",$I4167,VLOOKUP($J4167,margin_ranges!$E$5:$F$10,2,FALSE))</f>
        <v>38.4</v>
      </c>
      <c r="Q4167">
        <f>SUMIF($C$2:$C$4819,$C4167,$P$2:$P8984)/SUMIF($C$2:$C$4819,$C4167,$L$2:$L$4819)</f>
        <v>0.3</v>
      </c>
    </row>
    <row r="4168" spans="1:17" hidden="1" x14ac:dyDescent="0.3">
      <c r="A4168" t="s">
        <v>11502</v>
      </c>
      <c r="B4168" t="s">
        <v>1360</v>
      </c>
      <c r="C4168" t="s">
        <v>2323</v>
      </c>
      <c r="D4168" t="s">
        <v>2326</v>
      </c>
      <c r="E4168" t="s">
        <v>2327</v>
      </c>
      <c r="F4168" t="s">
        <v>11511</v>
      </c>
      <c r="G4168" s="2">
        <v>25.5701</v>
      </c>
      <c r="H4168" t="s">
        <v>11515</v>
      </c>
      <c r="I4168">
        <v>0.3</v>
      </c>
      <c r="K4168" s="3">
        <f t="shared" si="66"/>
        <v>0.3</v>
      </c>
      <c r="L4168" s="4">
        <v>12</v>
      </c>
      <c r="M4168">
        <v>4</v>
      </c>
      <c r="N4168" s="3">
        <v>0.26519999999999999</v>
      </c>
      <c r="O4168" s="3">
        <v>0.35959999999999998</v>
      </c>
      <c r="P4168" s="4">
        <f>$L4168*IF($J4168="",$I4168,VLOOKUP($J4168,margin_ranges!$E$5:$F$10,2,FALSE))</f>
        <v>3.5999999999999996</v>
      </c>
      <c r="Q4168">
        <f>SUMIF($C$2:$C$4819,$C4168,$P$2:$P8985)/SUMIF($C$2:$C$4819,$C4168,$L$2:$L$4819)</f>
        <v>0.3</v>
      </c>
    </row>
    <row r="4169" spans="1:17" hidden="1" x14ac:dyDescent="0.3">
      <c r="A4169" t="s">
        <v>11502</v>
      </c>
      <c r="B4169" t="s">
        <v>1360</v>
      </c>
      <c r="C4169" t="s">
        <v>2323</v>
      </c>
      <c r="D4169" t="s">
        <v>2328</v>
      </c>
      <c r="E4169" t="s">
        <v>2329</v>
      </c>
      <c r="F4169" t="s">
        <v>11511</v>
      </c>
      <c r="G4169" s="2">
        <v>25.5701</v>
      </c>
      <c r="H4169" t="s">
        <v>11515</v>
      </c>
      <c r="I4169">
        <v>0.3</v>
      </c>
      <c r="K4169" s="3">
        <f t="shared" si="66"/>
        <v>0.3</v>
      </c>
      <c r="L4169" s="4">
        <v>117</v>
      </c>
      <c r="M4169">
        <v>40</v>
      </c>
      <c r="N4169" s="3">
        <v>0.35049999999999998</v>
      </c>
      <c r="O4169" s="3">
        <v>0.35959999999999998</v>
      </c>
      <c r="P4169" s="4">
        <f>$L4169*IF($J4169="",$I4169,VLOOKUP($J4169,margin_ranges!$E$5:$F$10,2,FALSE))</f>
        <v>35.1</v>
      </c>
      <c r="Q4169">
        <f>SUMIF($C$2:$C$4819,$C4169,$P$2:$P8986)/SUMIF($C$2:$C$4819,$C4169,$L$2:$L$4819)</f>
        <v>0.3</v>
      </c>
    </row>
    <row r="4170" spans="1:17" hidden="1" x14ac:dyDescent="0.3">
      <c r="A4170" t="s">
        <v>11502</v>
      </c>
      <c r="B4170" t="s">
        <v>1360</v>
      </c>
      <c r="C4170" t="s">
        <v>2323</v>
      </c>
      <c r="D4170" t="s">
        <v>2330</v>
      </c>
      <c r="E4170" t="s">
        <v>2331</v>
      </c>
      <c r="F4170" t="s">
        <v>11511</v>
      </c>
      <c r="G4170" s="2">
        <v>25.5701</v>
      </c>
      <c r="H4170" t="s">
        <v>11515</v>
      </c>
      <c r="I4170">
        <v>0.3</v>
      </c>
      <c r="K4170" s="3">
        <f t="shared" si="66"/>
        <v>0.3</v>
      </c>
      <c r="L4170" s="4">
        <v>34</v>
      </c>
      <c r="M4170">
        <v>12</v>
      </c>
      <c r="N4170" s="3">
        <v>0.21890000000000001</v>
      </c>
      <c r="O4170" s="3">
        <v>0.35959999999999998</v>
      </c>
      <c r="P4170" s="4">
        <f>$L4170*IF($J4170="",$I4170,VLOOKUP($J4170,margin_ranges!$E$5:$F$10,2,FALSE))</f>
        <v>10.199999999999999</v>
      </c>
      <c r="Q4170">
        <f>SUMIF($C$2:$C$4819,$C4170,$P$2:$P8987)/SUMIF($C$2:$C$4819,$C4170,$L$2:$L$4819)</f>
        <v>0.3</v>
      </c>
    </row>
    <row r="4171" spans="1:17" hidden="1" x14ac:dyDescent="0.3">
      <c r="A4171" t="s">
        <v>11502</v>
      </c>
      <c r="B4171" t="s">
        <v>3591</v>
      </c>
      <c r="C4171" t="s">
        <v>3592</v>
      </c>
      <c r="D4171" t="s">
        <v>3593</v>
      </c>
      <c r="E4171" t="s">
        <v>3594</v>
      </c>
      <c r="F4171" t="s">
        <v>11511</v>
      </c>
      <c r="G4171" s="2">
        <v>25</v>
      </c>
      <c r="H4171" t="s">
        <v>11515</v>
      </c>
      <c r="I4171">
        <v>0.3</v>
      </c>
      <c r="K4171" s="3">
        <f t="shared" si="66"/>
        <v>0.29999999999999993</v>
      </c>
      <c r="L4171" s="4">
        <v>12</v>
      </c>
      <c r="M4171">
        <v>42</v>
      </c>
      <c r="N4171" s="3">
        <v>0.69059999999999999</v>
      </c>
      <c r="O4171" s="3">
        <v>0.69930000000000003</v>
      </c>
      <c r="P4171" s="4">
        <f>$L4171*IF($J4171="",$I4171,VLOOKUP($J4171,margin_ranges!$E$5:$F$10,2,FALSE))</f>
        <v>3.5999999999999996</v>
      </c>
      <c r="Q4171">
        <f>SUMIF($C$2:$C$4819,$C4171,$P$2:$P8988)/SUMIF($C$2:$C$4819,$C4171,$L$2:$L$4819)</f>
        <v>0.29999999999999993</v>
      </c>
    </row>
    <row r="4172" spans="1:17" hidden="1" x14ac:dyDescent="0.3">
      <c r="A4172" t="s">
        <v>11502</v>
      </c>
      <c r="B4172" t="s">
        <v>3591</v>
      </c>
      <c r="C4172" t="s">
        <v>3592</v>
      </c>
      <c r="D4172" s="1" t="s">
        <v>3595</v>
      </c>
      <c r="E4172" t="s">
        <v>3596</v>
      </c>
      <c r="F4172" t="s">
        <v>11511</v>
      </c>
      <c r="G4172" s="2">
        <v>25</v>
      </c>
      <c r="H4172" t="s">
        <v>11515</v>
      </c>
      <c r="I4172">
        <v>0.3</v>
      </c>
      <c r="K4172" s="3">
        <f t="shared" si="66"/>
        <v>0.29999999999999993</v>
      </c>
      <c r="L4172" s="4">
        <v>16</v>
      </c>
      <c r="M4172">
        <v>58</v>
      </c>
      <c r="N4172" s="3">
        <v>0.70609999999999995</v>
      </c>
      <c r="O4172" s="3">
        <v>0.69930000000000003</v>
      </c>
      <c r="P4172" s="4">
        <f>$L4172*IF($J4172="",$I4172,VLOOKUP($J4172,margin_ranges!$E$5:$F$10,2,FALSE))</f>
        <v>4.8</v>
      </c>
      <c r="Q4172">
        <f>SUMIF($C$2:$C$4819,$C4172,$P$2:$P8989)/SUMIF($C$2:$C$4819,$C4172,$L$2:$L$4819)</f>
        <v>0.29999999999999993</v>
      </c>
    </row>
    <row r="4173" spans="1:17" hidden="1" x14ac:dyDescent="0.3">
      <c r="A4173" t="s">
        <v>11502</v>
      </c>
      <c r="B4173" t="s">
        <v>151</v>
      </c>
      <c r="C4173" t="s">
        <v>572</v>
      </c>
      <c r="D4173" t="s">
        <v>573</v>
      </c>
      <c r="E4173" t="s">
        <v>574</v>
      </c>
      <c r="F4173" t="s">
        <v>11511</v>
      </c>
      <c r="G4173" s="2">
        <v>29</v>
      </c>
      <c r="H4173" t="s">
        <v>11512</v>
      </c>
      <c r="I4173">
        <v>0.3</v>
      </c>
      <c r="K4173" s="3">
        <f t="shared" si="66"/>
        <v>0.3</v>
      </c>
      <c r="L4173" s="4">
        <v>58</v>
      </c>
      <c r="M4173">
        <v>70</v>
      </c>
      <c r="N4173" s="3">
        <v>0.13750000000000001</v>
      </c>
      <c r="O4173" s="3">
        <v>0.15820000000000001</v>
      </c>
      <c r="P4173" s="4">
        <f>$L4173*IF($J4173="",$I4173,VLOOKUP($J4173,margin_ranges!$E$5:$F$10,2,FALSE))</f>
        <v>17.399999999999999</v>
      </c>
      <c r="Q4173">
        <f>SUMIF($C$2:$C$4819,$C4173,$P$2:$P8990)/SUMIF($C$2:$C$4819,$C4173,$L$2:$L$4819)</f>
        <v>0.3</v>
      </c>
    </row>
    <row r="4174" spans="1:17" hidden="1" x14ac:dyDescent="0.3">
      <c r="A4174" t="s">
        <v>11502</v>
      </c>
      <c r="B4174" t="s">
        <v>151</v>
      </c>
      <c r="C4174" t="s">
        <v>572</v>
      </c>
      <c r="D4174" t="s">
        <v>575</v>
      </c>
      <c r="E4174" t="s">
        <v>576</v>
      </c>
      <c r="F4174" t="s">
        <v>11511</v>
      </c>
      <c r="G4174" s="2">
        <v>29</v>
      </c>
      <c r="H4174" t="s">
        <v>11512</v>
      </c>
      <c r="I4174">
        <v>0.3</v>
      </c>
      <c r="K4174" s="3">
        <f t="shared" si="66"/>
        <v>0.3</v>
      </c>
      <c r="L4174" s="4">
        <v>25</v>
      </c>
      <c r="M4174">
        <v>30</v>
      </c>
      <c r="N4174" s="3">
        <v>0.24229999999999999</v>
      </c>
      <c r="O4174" s="3">
        <v>0.15820000000000001</v>
      </c>
      <c r="P4174" s="4">
        <f>$L4174*IF($J4174="",$I4174,VLOOKUP($J4174,margin_ranges!$E$5:$F$10,2,FALSE))</f>
        <v>7.5</v>
      </c>
      <c r="Q4174">
        <f>SUMIF($C$2:$C$4819,$C4174,$P$2:$P8991)/SUMIF($C$2:$C$4819,$C4174,$L$2:$L$4819)</f>
        <v>0.3</v>
      </c>
    </row>
    <row r="4175" spans="1:17" hidden="1" x14ac:dyDescent="0.3">
      <c r="A4175" t="s">
        <v>11502</v>
      </c>
      <c r="B4175" t="s">
        <v>5412</v>
      </c>
      <c r="C4175" t="s">
        <v>5413</v>
      </c>
      <c r="D4175" t="s">
        <v>5414</v>
      </c>
      <c r="E4175" t="s">
        <v>5415</v>
      </c>
      <c r="F4175" t="s">
        <v>11513</v>
      </c>
      <c r="G4175" s="2">
        <v>32.497300000000003</v>
      </c>
      <c r="H4175" t="s">
        <v>11512</v>
      </c>
      <c r="I4175">
        <v>0.3</v>
      </c>
      <c r="K4175" s="3">
        <f t="shared" si="66"/>
        <v>0.29999999999999993</v>
      </c>
      <c r="L4175" s="4">
        <v>1602</v>
      </c>
      <c r="M4175">
        <v>28</v>
      </c>
      <c r="N4175" s="3">
        <v>0.3836</v>
      </c>
      <c r="O4175" s="3">
        <v>0.40110000000000001</v>
      </c>
      <c r="P4175" s="4">
        <f>$L4175*IF($J4175="",$I4175,VLOOKUP($J4175,margin_ranges!$E$5:$F$10,2,FALSE))</f>
        <v>480.59999999999997</v>
      </c>
      <c r="Q4175">
        <f>SUMIF($C$2:$C$4819,$C4175,$P$2:$P8992)/SUMIF($C$2:$C$4819,$C4175,$L$2:$L$4819)</f>
        <v>0.29999999999999993</v>
      </c>
    </row>
    <row r="4176" spans="1:17" hidden="1" x14ac:dyDescent="0.3">
      <c r="A4176" t="s">
        <v>11502</v>
      </c>
      <c r="B4176" t="s">
        <v>5412</v>
      </c>
      <c r="C4176" t="s">
        <v>5413</v>
      </c>
      <c r="D4176" t="s">
        <v>5416</v>
      </c>
      <c r="E4176" t="s">
        <v>5417</v>
      </c>
      <c r="F4176" t="s">
        <v>11511</v>
      </c>
      <c r="G4176" s="2">
        <v>32.497300000000003</v>
      </c>
      <c r="H4176" t="s">
        <v>11512</v>
      </c>
      <c r="I4176">
        <v>0.3</v>
      </c>
      <c r="K4176" s="3">
        <f t="shared" si="66"/>
        <v>0.29999999999999993</v>
      </c>
      <c r="L4176" s="4">
        <v>110</v>
      </c>
      <c r="M4176">
        <v>2</v>
      </c>
      <c r="N4176" s="3">
        <v>0.54290000000000005</v>
      </c>
      <c r="O4176" s="3">
        <v>0.40110000000000001</v>
      </c>
      <c r="P4176" s="4">
        <f>$L4176*IF($J4176="",$I4176,VLOOKUP($J4176,margin_ranges!$E$5:$F$10,2,FALSE))</f>
        <v>33</v>
      </c>
      <c r="Q4176">
        <f>SUMIF($C$2:$C$4819,$C4176,$P$2:$P8993)/SUMIF($C$2:$C$4819,$C4176,$L$2:$L$4819)</f>
        <v>0.29999999999999993</v>
      </c>
    </row>
    <row r="4177" spans="1:17" hidden="1" x14ac:dyDescent="0.3">
      <c r="A4177" t="s">
        <v>11502</v>
      </c>
      <c r="B4177" t="s">
        <v>5412</v>
      </c>
      <c r="C4177" t="s">
        <v>5413</v>
      </c>
      <c r="D4177" t="s">
        <v>5418</v>
      </c>
      <c r="E4177" t="s">
        <v>5419</v>
      </c>
      <c r="F4177" t="s">
        <v>11513</v>
      </c>
      <c r="G4177" s="2">
        <v>32.497300000000003</v>
      </c>
      <c r="H4177" t="s">
        <v>11512</v>
      </c>
      <c r="I4177">
        <v>0.3</v>
      </c>
      <c r="K4177" s="3">
        <f t="shared" si="66"/>
        <v>0.29999999999999993</v>
      </c>
      <c r="L4177" s="4">
        <v>1588</v>
      </c>
      <c r="M4177">
        <v>28</v>
      </c>
      <c r="N4177" s="3">
        <v>0.46989999999999998</v>
      </c>
      <c r="O4177" s="3">
        <v>0.40110000000000001</v>
      </c>
      <c r="P4177" s="4">
        <f>$L4177*IF($J4177="",$I4177,VLOOKUP($J4177,margin_ranges!$E$5:$F$10,2,FALSE))</f>
        <v>476.4</v>
      </c>
      <c r="Q4177">
        <f>SUMIF($C$2:$C$4819,$C4177,$P$2:$P8994)/SUMIF($C$2:$C$4819,$C4177,$L$2:$L$4819)</f>
        <v>0.29999999999999993</v>
      </c>
    </row>
    <row r="4178" spans="1:17" hidden="1" x14ac:dyDescent="0.3">
      <c r="A4178" t="s">
        <v>11502</v>
      </c>
      <c r="B4178" t="s">
        <v>5412</v>
      </c>
      <c r="C4178" t="s">
        <v>5413</v>
      </c>
      <c r="D4178" t="s">
        <v>5420</v>
      </c>
      <c r="E4178" t="s">
        <v>5421</v>
      </c>
      <c r="F4178" t="s">
        <v>11513</v>
      </c>
      <c r="G4178" s="2">
        <v>32.497300000000003</v>
      </c>
      <c r="H4178" t="s">
        <v>11512</v>
      </c>
      <c r="I4178">
        <v>0.3</v>
      </c>
      <c r="K4178" s="3">
        <f t="shared" si="66"/>
        <v>0.29999999999999993</v>
      </c>
      <c r="L4178" s="4">
        <v>1559</v>
      </c>
      <c r="M4178">
        <v>28</v>
      </c>
      <c r="N4178" s="3">
        <v>0.3125</v>
      </c>
      <c r="O4178" s="3">
        <v>0.40110000000000001</v>
      </c>
      <c r="P4178" s="4">
        <f>$L4178*IF($J4178="",$I4178,VLOOKUP($J4178,margin_ranges!$E$5:$F$10,2,FALSE))</f>
        <v>467.7</v>
      </c>
      <c r="Q4178">
        <f>SUMIF($C$2:$C$4819,$C4178,$P$2:$P8995)/SUMIF($C$2:$C$4819,$C4178,$L$2:$L$4819)</f>
        <v>0.29999999999999993</v>
      </c>
    </row>
    <row r="4179" spans="1:17" hidden="1" x14ac:dyDescent="0.3">
      <c r="A4179" t="s">
        <v>11502</v>
      </c>
      <c r="B4179" t="s">
        <v>5412</v>
      </c>
      <c r="C4179" t="s">
        <v>5413</v>
      </c>
      <c r="D4179" t="s">
        <v>5422</v>
      </c>
      <c r="E4179" t="s">
        <v>5423</v>
      </c>
      <c r="F4179" t="s">
        <v>11513</v>
      </c>
      <c r="G4179" s="2">
        <v>32.497300000000003</v>
      </c>
      <c r="H4179" t="s">
        <v>11512</v>
      </c>
      <c r="I4179">
        <v>0.3</v>
      </c>
      <c r="K4179" s="3">
        <f t="shared" si="66"/>
        <v>0.29999999999999993</v>
      </c>
      <c r="L4179" s="4">
        <v>791</v>
      </c>
      <c r="M4179">
        <v>14</v>
      </c>
      <c r="N4179" s="3">
        <v>0.49299999999999999</v>
      </c>
      <c r="O4179" s="3">
        <v>0.40110000000000001</v>
      </c>
      <c r="P4179" s="4">
        <f>$L4179*IF($J4179="",$I4179,VLOOKUP($J4179,margin_ranges!$E$5:$F$10,2,FALSE))</f>
        <v>237.29999999999998</v>
      </c>
      <c r="Q4179">
        <f>SUMIF($C$2:$C$4819,$C4179,$P$2:$P8996)/SUMIF($C$2:$C$4819,$C4179,$L$2:$L$4819)</f>
        <v>0.29999999999999993</v>
      </c>
    </row>
    <row r="4180" spans="1:17" hidden="1" x14ac:dyDescent="0.3">
      <c r="A4180" t="s">
        <v>11502</v>
      </c>
      <c r="B4180" t="s">
        <v>2885</v>
      </c>
      <c r="C4180" t="s">
        <v>2893</v>
      </c>
      <c r="D4180" t="s">
        <v>2894</v>
      </c>
      <c r="E4180" t="s">
        <v>2895</v>
      </c>
      <c r="F4180" t="s">
        <v>11513</v>
      </c>
      <c r="G4180" s="2">
        <v>29</v>
      </c>
      <c r="H4180" t="s">
        <v>11512</v>
      </c>
      <c r="I4180">
        <v>0.3</v>
      </c>
      <c r="K4180" s="3">
        <f t="shared" si="66"/>
        <v>0.3</v>
      </c>
      <c r="L4180" s="4">
        <v>461</v>
      </c>
      <c r="M4180">
        <v>97</v>
      </c>
      <c r="N4180" s="3">
        <v>6.4199999999999993E-2</v>
      </c>
      <c r="O4180" s="3">
        <v>6.1499999999999999E-2</v>
      </c>
      <c r="P4180" s="4">
        <f>$L4180*IF($J4180="",$I4180,VLOOKUP($J4180,margin_ranges!$E$5:$F$10,2,FALSE))</f>
        <v>138.29999999999998</v>
      </c>
      <c r="Q4180">
        <f>SUMIF($C$2:$C$4819,$C4180,$P$2:$P8997)/SUMIF($C$2:$C$4819,$C4180,$L$2:$L$4819)</f>
        <v>0.3</v>
      </c>
    </row>
    <row r="4181" spans="1:17" hidden="1" x14ac:dyDescent="0.3">
      <c r="A4181" t="s">
        <v>11502</v>
      </c>
      <c r="B4181" t="s">
        <v>2885</v>
      </c>
      <c r="C4181" t="s">
        <v>2893</v>
      </c>
      <c r="D4181" t="s">
        <v>2896</v>
      </c>
      <c r="E4181" t="s">
        <v>2897</v>
      </c>
      <c r="F4181" t="s">
        <v>11511</v>
      </c>
      <c r="G4181" s="2">
        <v>29</v>
      </c>
      <c r="H4181" t="s">
        <v>11512</v>
      </c>
      <c r="I4181">
        <v>0.3</v>
      </c>
      <c r="K4181" s="3">
        <f t="shared" si="66"/>
        <v>0.3</v>
      </c>
      <c r="L4181" s="4">
        <v>8</v>
      </c>
      <c r="M4181">
        <v>2</v>
      </c>
      <c r="N4181" s="3">
        <v>3.32E-2</v>
      </c>
      <c r="O4181" s="3">
        <v>6.1499999999999999E-2</v>
      </c>
      <c r="P4181" s="4">
        <f>$L4181*IF($J4181="",$I4181,VLOOKUP($J4181,margin_ranges!$E$5:$F$10,2,FALSE))</f>
        <v>2.4</v>
      </c>
      <c r="Q4181">
        <f>SUMIF($C$2:$C$4819,$C4181,$P$2:$P8998)/SUMIF($C$2:$C$4819,$C4181,$L$2:$L$4819)</f>
        <v>0.3</v>
      </c>
    </row>
    <row r="4182" spans="1:17" hidden="1" x14ac:dyDescent="0.3">
      <c r="A4182" t="s">
        <v>11502</v>
      </c>
      <c r="B4182" t="s">
        <v>2885</v>
      </c>
      <c r="C4182" t="s">
        <v>2893</v>
      </c>
      <c r="D4182" s="1" t="s">
        <v>2898</v>
      </c>
      <c r="E4182" t="s">
        <v>2899</v>
      </c>
      <c r="F4182" t="s">
        <v>11511</v>
      </c>
      <c r="G4182" s="2">
        <v>29</v>
      </c>
      <c r="H4182" t="s">
        <v>11512</v>
      </c>
      <c r="I4182">
        <v>0.3</v>
      </c>
      <c r="K4182" s="3">
        <f t="shared" si="66"/>
        <v>0.3</v>
      </c>
      <c r="L4182" s="4">
        <v>7</v>
      </c>
      <c r="M4182">
        <v>1</v>
      </c>
      <c r="N4182" s="3">
        <v>2.3900000000000001E-2</v>
      </c>
      <c r="O4182" s="3">
        <v>6.1499999999999999E-2</v>
      </c>
      <c r="P4182" s="4">
        <f>$L4182*IF($J4182="",$I4182,VLOOKUP($J4182,margin_ranges!$E$5:$F$10,2,FALSE))</f>
        <v>2.1</v>
      </c>
      <c r="Q4182">
        <f>SUMIF($C$2:$C$4819,$C4182,$P$2:$P8999)/SUMIF($C$2:$C$4819,$C4182,$L$2:$L$4819)</f>
        <v>0.3</v>
      </c>
    </row>
    <row r="4183" spans="1:17" hidden="1" x14ac:dyDescent="0.3">
      <c r="A4183" t="s">
        <v>11502</v>
      </c>
      <c r="B4183" t="s">
        <v>3693</v>
      </c>
      <c r="C4183" t="s">
        <v>3890</v>
      </c>
      <c r="D4183" t="s">
        <v>3891</v>
      </c>
      <c r="E4183" t="s">
        <v>3892</v>
      </c>
      <c r="F4183" t="s">
        <v>11513</v>
      </c>
      <c r="G4183" s="2">
        <v>28.517299999999999</v>
      </c>
      <c r="H4183" t="s">
        <v>11512</v>
      </c>
      <c r="I4183">
        <v>0.3</v>
      </c>
      <c r="K4183" s="3">
        <f t="shared" si="66"/>
        <v>0.35819645732689209</v>
      </c>
      <c r="L4183" s="4">
        <v>661</v>
      </c>
      <c r="M4183">
        <v>53</v>
      </c>
      <c r="N4183" s="3">
        <v>2.1899999999999999E-2</v>
      </c>
      <c r="O4183" s="3">
        <v>1.8700000000000001E-2</v>
      </c>
      <c r="P4183" s="4">
        <f>$L4183*IF($J4183="",$I4183,VLOOKUP($J4183,margin_ranges!$E$5:$F$10,2,FALSE))</f>
        <v>198.29999999999998</v>
      </c>
      <c r="Q4183">
        <f>SUMIF($C$2:$C$4819,$C4183,$P$2:$P9000)/SUMIF($C$2:$C$4819,$C4183,$L$2:$L$4819)</f>
        <v>0.35819645732689209</v>
      </c>
    </row>
    <row r="4184" spans="1:17" hidden="1" x14ac:dyDescent="0.3">
      <c r="A4184" t="s">
        <v>11502</v>
      </c>
      <c r="B4184" t="s">
        <v>3693</v>
      </c>
      <c r="C4184" t="s">
        <v>3890</v>
      </c>
      <c r="D4184" t="s">
        <v>3893</v>
      </c>
      <c r="E4184" t="s">
        <v>3894</v>
      </c>
      <c r="F4184" t="s">
        <v>11513</v>
      </c>
      <c r="G4184" s="2">
        <v>28.517299999999999</v>
      </c>
      <c r="H4184" t="s">
        <v>11515</v>
      </c>
      <c r="I4184">
        <v>0.3</v>
      </c>
      <c r="K4184" s="3">
        <f t="shared" si="66"/>
        <v>0.35819645732689209</v>
      </c>
      <c r="L4184" s="4">
        <v>25</v>
      </c>
      <c r="M4184">
        <v>2</v>
      </c>
      <c r="N4184" s="3">
        <v>1.8599999999999998E-2</v>
      </c>
      <c r="O4184" s="3">
        <v>1.8700000000000001E-2</v>
      </c>
      <c r="P4184" s="4">
        <f>$L4184*IF($J4184="",$I4184,VLOOKUP($J4184,margin_ranges!$E$5:$F$10,2,FALSE))</f>
        <v>7.5</v>
      </c>
      <c r="Q4184">
        <f>SUMIF($C$2:$C$4819,$C4184,$P$2:$P9001)/SUMIF($C$2:$C$4819,$C4184,$L$2:$L$4819)</f>
        <v>0.35819645732689209</v>
      </c>
    </row>
    <row r="4185" spans="1:17" hidden="1" x14ac:dyDescent="0.3">
      <c r="A4185" t="s">
        <v>11502</v>
      </c>
      <c r="B4185" t="s">
        <v>3693</v>
      </c>
      <c r="C4185" t="s">
        <v>3890</v>
      </c>
      <c r="D4185" t="s">
        <v>3895</v>
      </c>
      <c r="E4185" t="s">
        <v>3896</v>
      </c>
      <c r="F4185" t="s">
        <v>11513</v>
      </c>
      <c r="G4185" s="2">
        <v>28.517299999999999</v>
      </c>
      <c r="H4185" t="s">
        <v>11514</v>
      </c>
      <c r="I4185">
        <v>0.43</v>
      </c>
      <c r="K4185" s="3">
        <f t="shared" si="66"/>
        <v>0.35819645732689209</v>
      </c>
      <c r="L4185" s="4">
        <v>556</v>
      </c>
      <c r="M4185">
        <v>45</v>
      </c>
      <c r="N4185" s="3">
        <v>1.54E-2</v>
      </c>
      <c r="O4185" s="3">
        <v>1.8700000000000001E-2</v>
      </c>
      <c r="P4185" s="4">
        <f>$L4185*IF($J4185="",$I4185,VLOOKUP($J4185,margin_ranges!$E$5:$F$10,2,FALSE))</f>
        <v>239.07999999999998</v>
      </c>
      <c r="Q4185">
        <f>SUMIF($C$2:$C$4819,$C4185,$P$2:$P9002)/SUMIF($C$2:$C$4819,$C4185,$L$2:$L$4819)</f>
        <v>0.35819645732689209</v>
      </c>
    </row>
    <row r="4186" spans="1:17" hidden="1" x14ac:dyDescent="0.3">
      <c r="A4186" t="s">
        <v>11502</v>
      </c>
      <c r="B4186" t="s">
        <v>1360</v>
      </c>
      <c r="C4186" t="s">
        <v>2332</v>
      </c>
      <c r="D4186" t="s">
        <v>2333</v>
      </c>
      <c r="E4186" t="s">
        <v>2334</v>
      </c>
      <c r="F4186" t="s">
        <v>11511</v>
      </c>
      <c r="G4186" s="2">
        <v>28.386500000000002</v>
      </c>
      <c r="H4186" t="s">
        <v>11512</v>
      </c>
      <c r="I4186">
        <v>0.3</v>
      </c>
      <c r="K4186" s="3">
        <f t="shared" si="66"/>
        <v>0.3</v>
      </c>
      <c r="L4186" s="4">
        <v>11</v>
      </c>
      <c r="M4186">
        <v>15</v>
      </c>
      <c r="N4186" s="3">
        <v>0.28060000000000002</v>
      </c>
      <c r="O4186" s="3">
        <v>0.4476</v>
      </c>
      <c r="P4186" s="4">
        <f>$L4186*IF($J4186="",$I4186,VLOOKUP($J4186,margin_ranges!$E$5:$F$10,2,FALSE))</f>
        <v>3.3</v>
      </c>
      <c r="Q4186">
        <f>SUMIF($C$2:$C$4819,$C4186,$P$2:$P9003)/SUMIF($C$2:$C$4819,$C4186,$L$2:$L$4819)</f>
        <v>0.3</v>
      </c>
    </row>
    <row r="4187" spans="1:17" hidden="1" x14ac:dyDescent="0.3">
      <c r="A4187" t="s">
        <v>11502</v>
      </c>
      <c r="B4187" t="s">
        <v>1360</v>
      </c>
      <c r="C4187" t="s">
        <v>2332</v>
      </c>
      <c r="D4187" s="1" t="s">
        <v>2335</v>
      </c>
      <c r="E4187" t="s">
        <v>2336</v>
      </c>
      <c r="F4187" t="s">
        <v>11511</v>
      </c>
      <c r="G4187" s="2">
        <v>28.386500000000002</v>
      </c>
      <c r="H4187" t="s">
        <v>11512</v>
      </c>
      <c r="I4187">
        <v>0.3</v>
      </c>
      <c r="K4187" s="3">
        <f t="shared" si="66"/>
        <v>0.3</v>
      </c>
      <c r="L4187" s="4">
        <v>59</v>
      </c>
      <c r="M4187">
        <v>85</v>
      </c>
      <c r="N4187" s="3">
        <v>0.50549999999999995</v>
      </c>
      <c r="O4187" s="3">
        <v>0.4476</v>
      </c>
      <c r="P4187" s="4">
        <f>$L4187*IF($J4187="",$I4187,VLOOKUP($J4187,margin_ranges!$E$5:$F$10,2,FALSE))</f>
        <v>17.7</v>
      </c>
      <c r="Q4187">
        <f>SUMIF($C$2:$C$4819,$C4187,$P$2:$P9004)/SUMIF($C$2:$C$4819,$C4187,$L$2:$L$4819)</f>
        <v>0.3</v>
      </c>
    </row>
    <row r="4188" spans="1:17" hidden="1" x14ac:dyDescent="0.3">
      <c r="A4188" t="s">
        <v>11502</v>
      </c>
      <c r="B4188" t="s">
        <v>1360</v>
      </c>
      <c r="C4188" t="s">
        <v>2337</v>
      </c>
      <c r="D4188" t="s">
        <v>2338</v>
      </c>
      <c r="E4188" t="s">
        <v>2339</v>
      </c>
      <c r="F4188" t="s">
        <v>11511</v>
      </c>
      <c r="G4188" s="2">
        <v>26.770499999999998</v>
      </c>
      <c r="H4188" t="s">
        <v>11515</v>
      </c>
      <c r="I4188">
        <v>0.3</v>
      </c>
      <c r="K4188" s="3">
        <f t="shared" si="66"/>
        <v>0.3</v>
      </c>
      <c r="L4188" s="4">
        <v>16</v>
      </c>
      <c r="M4188">
        <v>17</v>
      </c>
      <c r="N4188" s="3">
        <v>0.2283</v>
      </c>
      <c r="O4188" s="3">
        <v>0.31830000000000003</v>
      </c>
      <c r="P4188" s="4">
        <f>$L4188*IF($J4188="",$I4188,VLOOKUP($J4188,margin_ranges!$E$5:$F$10,2,FALSE))</f>
        <v>4.8</v>
      </c>
      <c r="Q4188">
        <f>SUMIF($C$2:$C$4819,$C4188,$P$2:$P9005)/SUMIF($C$2:$C$4819,$C4188,$L$2:$L$4819)</f>
        <v>0.3</v>
      </c>
    </row>
    <row r="4189" spans="1:17" hidden="1" x14ac:dyDescent="0.3">
      <c r="A4189" t="s">
        <v>11502</v>
      </c>
      <c r="B4189" t="s">
        <v>1360</v>
      </c>
      <c r="C4189" t="s">
        <v>2337</v>
      </c>
      <c r="D4189" s="1" t="s">
        <v>2340</v>
      </c>
      <c r="E4189" t="s">
        <v>2341</v>
      </c>
      <c r="F4189" t="s">
        <v>11511</v>
      </c>
      <c r="G4189" s="2">
        <v>26.770499999999998</v>
      </c>
      <c r="H4189" t="s">
        <v>11515</v>
      </c>
      <c r="I4189">
        <v>0.3</v>
      </c>
      <c r="K4189" s="3">
        <f t="shared" si="66"/>
        <v>0.3</v>
      </c>
      <c r="L4189" s="4">
        <v>43</v>
      </c>
      <c r="M4189">
        <v>45</v>
      </c>
      <c r="N4189" s="3">
        <v>0.374</v>
      </c>
      <c r="O4189" s="3">
        <v>0.31830000000000003</v>
      </c>
      <c r="P4189" s="4">
        <f>$L4189*IF($J4189="",$I4189,VLOOKUP($J4189,margin_ranges!$E$5:$F$10,2,FALSE))</f>
        <v>12.9</v>
      </c>
      <c r="Q4189">
        <f>SUMIF($C$2:$C$4819,$C4189,$P$2:$P9006)/SUMIF($C$2:$C$4819,$C4189,$L$2:$L$4819)</f>
        <v>0.3</v>
      </c>
    </row>
    <row r="4190" spans="1:17" hidden="1" x14ac:dyDescent="0.3">
      <c r="A4190" t="s">
        <v>11502</v>
      </c>
      <c r="B4190" t="s">
        <v>1360</v>
      </c>
      <c r="C4190" t="s">
        <v>2337</v>
      </c>
      <c r="D4190" t="s">
        <v>2342</v>
      </c>
      <c r="E4190" t="s">
        <v>2343</v>
      </c>
      <c r="F4190" t="s">
        <v>11511</v>
      </c>
      <c r="G4190" s="2">
        <v>26.770499999999998</v>
      </c>
      <c r="H4190" t="s">
        <v>11515</v>
      </c>
      <c r="I4190">
        <v>0.3</v>
      </c>
      <c r="K4190" s="3">
        <f t="shared" si="66"/>
        <v>0.3</v>
      </c>
      <c r="L4190" s="4">
        <v>11</v>
      </c>
      <c r="M4190">
        <v>12</v>
      </c>
      <c r="N4190" s="3">
        <v>0.29859999999999998</v>
      </c>
      <c r="O4190" s="3">
        <v>0.31830000000000003</v>
      </c>
      <c r="P4190" s="4">
        <f>$L4190*IF($J4190="",$I4190,VLOOKUP($J4190,margin_ranges!$E$5:$F$10,2,FALSE))</f>
        <v>3.3</v>
      </c>
      <c r="Q4190">
        <f>SUMIF($C$2:$C$4819,$C4190,$P$2:$P9007)/SUMIF($C$2:$C$4819,$C4190,$L$2:$L$4819)</f>
        <v>0.3</v>
      </c>
    </row>
    <row r="4191" spans="1:17" hidden="1" x14ac:dyDescent="0.3">
      <c r="A4191" t="s">
        <v>11502</v>
      </c>
      <c r="B4191" t="s">
        <v>1360</v>
      </c>
      <c r="C4191" s="1" t="s">
        <v>2337</v>
      </c>
      <c r="D4191" t="s">
        <v>2344</v>
      </c>
      <c r="E4191" t="s">
        <v>2345</v>
      </c>
      <c r="F4191" t="s">
        <v>11511</v>
      </c>
      <c r="G4191" s="2">
        <v>26.770499999999998</v>
      </c>
      <c r="H4191" t="s">
        <v>11515</v>
      </c>
      <c r="I4191">
        <v>0.3</v>
      </c>
      <c r="K4191" s="3">
        <f t="shared" si="66"/>
        <v>0.3</v>
      </c>
      <c r="L4191" s="4">
        <v>26</v>
      </c>
      <c r="M4191">
        <v>27</v>
      </c>
      <c r="N4191" s="3">
        <v>0.32950000000000002</v>
      </c>
      <c r="O4191" s="3">
        <v>0.31830000000000003</v>
      </c>
      <c r="P4191" s="4">
        <f>$L4191*IF($J4191="",$I4191,VLOOKUP($J4191,margin_ranges!$E$5:$F$10,2,FALSE))</f>
        <v>7.8</v>
      </c>
      <c r="Q4191">
        <f>SUMIF($C$2:$C$4819,$C4191,$P$2:$P9008)/SUMIF($C$2:$C$4819,$C4191,$L$2:$L$4819)</f>
        <v>0.3</v>
      </c>
    </row>
    <row r="4192" spans="1:17" hidden="1" x14ac:dyDescent="0.3">
      <c r="A4192" t="s">
        <v>11502</v>
      </c>
      <c r="B4192" t="s">
        <v>1360</v>
      </c>
      <c r="C4192" t="s">
        <v>2346</v>
      </c>
      <c r="D4192" s="1" t="s">
        <v>2347</v>
      </c>
      <c r="E4192" t="s">
        <v>2348</v>
      </c>
      <c r="F4192" t="s">
        <v>11511</v>
      </c>
      <c r="G4192" s="2">
        <v>26.717400000000001</v>
      </c>
      <c r="H4192" t="s">
        <v>11515</v>
      </c>
      <c r="I4192">
        <v>0.3</v>
      </c>
      <c r="K4192" s="3">
        <f t="shared" si="66"/>
        <v>0.3</v>
      </c>
      <c r="L4192" s="4">
        <v>37</v>
      </c>
      <c r="M4192">
        <v>86</v>
      </c>
      <c r="N4192" s="3">
        <v>0.4032</v>
      </c>
      <c r="O4192" s="3">
        <v>0.3861</v>
      </c>
      <c r="P4192" s="4">
        <f>$L4192*IF($J4192="",$I4192,VLOOKUP($J4192,margin_ranges!$E$5:$F$10,2,FALSE))</f>
        <v>11.1</v>
      </c>
      <c r="Q4192">
        <f>SUMIF($C$2:$C$4819,$C4192,$P$2:$P9009)/SUMIF($C$2:$C$4819,$C4192,$L$2:$L$4819)</f>
        <v>0.3</v>
      </c>
    </row>
    <row r="4193" spans="1:17" hidden="1" x14ac:dyDescent="0.3">
      <c r="A4193" t="s">
        <v>11502</v>
      </c>
      <c r="B4193" t="s">
        <v>5007</v>
      </c>
      <c r="C4193" t="s">
        <v>5122</v>
      </c>
      <c r="D4193" t="s">
        <v>5123</v>
      </c>
      <c r="E4193" t="s">
        <v>5124</v>
      </c>
      <c r="F4193" t="s">
        <v>11511</v>
      </c>
      <c r="G4193" s="2">
        <v>18.680399999999999</v>
      </c>
      <c r="H4193" t="s">
        <v>11512</v>
      </c>
      <c r="I4193">
        <v>0.3</v>
      </c>
      <c r="K4193" s="3">
        <f t="shared" si="66"/>
        <v>0.3</v>
      </c>
      <c r="L4193" s="4">
        <v>72</v>
      </c>
      <c r="M4193">
        <v>32</v>
      </c>
      <c r="N4193" s="3">
        <v>0.23250000000000001</v>
      </c>
      <c r="O4193" s="3">
        <v>0.219</v>
      </c>
      <c r="P4193" s="4">
        <f>$L4193*IF($J4193="",$I4193,VLOOKUP($J4193,margin_ranges!$E$5:$F$10,2,FALSE))</f>
        <v>21.599999999999998</v>
      </c>
      <c r="Q4193">
        <f>SUMIF($C$2:$C$4819,$C4193,$P$2:$P9010)/SUMIF($C$2:$C$4819,$C4193,$L$2:$L$4819)</f>
        <v>0.3</v>
      </c>
    </row>
    <row r="4194" spans="1:17" hidden="1" x14ac:dyDescent="0.3">
      <c r="A4194" t="s">
        <v>11502</v>
      </c>
      <c r="B4194" t="s">
        <v>5007</v>
      </c>
      <c r="C4194" t="s">
        <v>5122</v>
      </c>
      <c r="D4194" s="1" t="s">
        <v>5125</v>
      </c>
      <c r="E4194" t="s">
        <v>5126</v>
      </c>
      <c r="F4194" t="s">
        <v>11511</v>
      </c>
      <c r="G4194" s="2">
        <v>18.680399999999999</v>
      </c>
      <c r="H4194" t="s">
        <v>11512</v>
      </c>
      <c r="I4194">
        <v>0.3</v>
      </c>
      <c r="K4194" s="3">
        <f t="shared" si="66"/>
        <v>0.3</v>
      </c>
      <c r="L4194" s="4">
        <v>153</v>
      </c>
      <c r="M4194">
        <v>68</v>
      </c>
      <c r="N4194" s="3">
        <v>0.21310000000000001</v>
      </c>
      <c r="O4194" s="3">
        <v>0.219</v>
      </c>
      <c r="P4194" s="4">
        <f>$L4194*IF($J4194="",$I4194,VLOOKUP($J4194,margin_ranges!$E$5:$F$10,2,FALSE))</f>
        <v>45.9</v>
      </c>
      <c r="Q4194">
        <f>SUMIF($C$2:$C$4819,$C4194,$P$2:$P9011)/SUMIF($C$2:$C$4819,$C4194,$L$2:$L$4819)</f>
        <v>0.3</v>
      </c>
    </row>
    <row r="4195" spans="1:17" hidden="1" x14ac:dyDescent="0.3">
      <c r="A4195" t="s">
        <v>11502</v>
      </c>
      <c r="B4195" t="s">
        <v>1360</v>
      </c>
      <c r="C4195" t="s">
        <v>2349</v>
      </c>
      <c r="D4195" t="s">
        <v>2350</v>
      </c>
      <c r="E4195" t="s">
        <v>2351</v>
      </c>
      <c r="F4195" t="s">
        <v>11511</v>
      </c>
      <c r="G4195" s="2">
        <v>28.298300000000001</v>
      </c>
      <c r="H4195" t="s">
        <v>11515</v>
      </c>
      <c r="I4195">
        <v>0.3</v>
      </c>
      <c r="K4195" s="3">
        <f t="shared" si="66"/>
        <v>0.3</v>
      </c>
      <c r="L4195" s="4">
        <v>15</v>
      </c>
      <c r="M4195">
        <v>5</v>
      </c>
      <c r="N4195" s="3">
        <v>0.32219999999999999</v>
      </c>
      <c r="O4195" s="3">
        <v>0.36870000000000003</v>
      </c>
      <c r="P4195" s="4">
        <f>$L4195*IF($J4195="",$I4195,VLOOKUP($J4195,margin_ranges!$E$5:$F$10,2,FALSE))</f>
        <v>4.5</v>
      </c>
      <c r="Q4195">
        <f>SUMIF($C$2:$C$4819,$C4195,$P$2:$P9012)/SUMIF($C$2:$C$4819,$C4195,$L$2:$L$4819)</f>
        <v>0.3</v>
      </c>
    </row>
    <row r="4196" spans="1:17" hidden="1" x14ac:dyDescent="0.3">
      <c r="A4196" t="s">
        <v>11502</v>
      </c>
      <c r="B4196" t="s">
        <v>1360</v>
      </c>
      <c r="C4196" t="s">
        <v>2349</v>
      </c>
      <c r="D4196" t="s">
        <v>2352</v>
      </c>
      <c r="E4196" t="s">
        <v>2353</v>
      </c>
      <c r="F4196" t="s">
        <v>11511</v>
      </c>
      <c r="G4196" s="2">
        <v>28.298300000000001</v>
      </c>
      <c r="H4196" t="s">
        <v>11515</v>
      </c>
      <c r="I4196">
        <v>0.3</v>
      </c>
      <c r="K4196" s="3">
        <f t="shared" si="66"/>
        <v>0.3</v>
      </c>
      <c r="L4196" s="4">
        <v>44</v>
      </c>
      <c r="M4196">
        <v>16</v>
      </c>
      <c r="N4196" s="3">
        <v>0.2802</v>
      </c>
      <c r="O4196" s="3">
        <v>0.36870000000000003</v>
      </c>
      <c r="P4196" s="4">
        <f>$L4196*IF($J4196="",$I4196,VLOOKUP($J4196,margin_ranges!$E$5:$F$10,2,FALSE))</f>
        <v>13.2</v>
      </c>
      <c r="Q4196">
        <f>SUMIF($C$2:$C$4819,$C4196,$P$2:$P9013)/SUMIF($C$2:$C$4819,$C4196,$L$2:$L$4819)</f>
        <v>0.3</v>
      </c>
    </row>
    <row r="4197" spans="1:17" hidden="1" x14ac:dyDescent="0.3">
      <c r="A4197" t="s">
        <v>11502</v>
      </c>
      <c r="B4197" t="s">
        <v>1360</v>
      </c>
      <c r="C4197" t="s">
        <v>2349</v>
      </c>
      <c r="D4197" t="s">
        <v>2354</v>
      </c>
      <c r="E4197" t="s">
        <v>2355</v>
      </c>
      <c r="F4197" t="s">
        <v>11511</v>
      </c>
      <c r="G4197" s="2">
        <v>28.298300000000001</v>
      </c>
      <c r="H4197" t="s">
        <v>11515</v>
      </c>
      <c r="I4197">
        <v>0.3</v>
      </c>
      <c r="K4197" s="3">
        <f t="shared" si="66"/>
        <v>0.3</v>
      </c>
      <c r="L4197" s="4">
        <v>142</v>
      </c>
      <c r="M4197">
        <v>51</v>
      </c>
      <c r="N4197" s="3">
        <v>0.46460000000000001</v>
      </c>
      <c r="O4197" s="3">
        <v>0.36870000000000003</v>
      </c>
      <c r="P4197" s="4">
        <f>$L4197*IF($J4197="",$I4197,VLOOKUP($J4197,margin_ranges!$E$5:$F$10,2,FALSE))</f>
        <v>42.6</v>
      </c>
      <c r="Q4197">
        <f>SUMIF($C$2:$C$4819,$C4197,$P$2:$P9014)/SUMIF($C$2:$C$4819,$C4197,$L$2:$L$4819)</f>
        <v>0.3</v>
      </c>
    </row>
    <row r="4198" spans="1:17" hidden="1" x14ac:dyDescent="0.3">
      <c r="A4198" t="s">
        <v>11502</v>
      </c>
      <c r="B4198" t="s">
        <v>1360</v>
      </c>
      <c r="C4198" t="s">
        <v>2349</v>
      </c>
      <c r="D4198" t="s">
        <v>2356</v>
      </c>
      <c r="E4198" t="s">
        <v>2357</v>
      </c>
      <c r="F4198" t="s">
        <v>11511</v>
      </c>
      <c r="G4198" s="2">
        <v>28.298300000000001</v>
      </c>
      <c r="H4198" t="s">
        <v>11515</v>
      </c>
      <c r="I4198">
        <v>0.3</v>
      </c>
      <c r="K4198" s="3">
        <f t="shared" si="66"/>
        <v>0.3</v>
      </c>
      <c r="L4198" s="4">
        <v>76</v>
      </c>
      <c r="M4198">
        <v>27</v>
      </c>
      <c r="N4198" s="3">
        <v>0.31680000000000003</v>
      </c>
      <c r="O4198" s="3">
        <v>0.36870000000000003</v>
      </c>
      <c r="P4198" s="4">
        <f>$L4198*IF($J4198="",$I4198,VLOOKUP($J4198,margin_ranges!$E$5:$F$10,2,FALSE))</f>
        <v>22.8</v>
      </c>
      <c r="Q4198">
        <f>SUMIF($C$2:$C$4819,$C4198,$P$2:$P9015)/SUMIF($C$2:$C$4819,$C4198,$L$2:$L$4819)</f>
        <v>0.3</v>
      </c>
    </row>
    <row r="4199" spans="1:17" hidden="1" x14ac:dyDescent="0.3">
      <c r="A4199" t="s">
        <v>11502</v>
      </c>
      <c r="B4199" t="s">
        <v>9069</v>
      </c>
      <c r="C4199" t="s">
        <v>4750</v>
      </c>
      <c r="D4199" t="s">
        <v>9331</v>
      </c>
      <c r="E4199" t="s">
        <v>9332</v>
      </c>
      <c r="F4199" t="s">
        <v>11513</v>
      </c>
      <c r="G4199" s="2">
        <v>26.893699999999999</v>
      </c>
      <c r="H4199" t="s">
        <v>11512</v>
      </c>
      <c r="I4199">
        <v>0.3</v>
      </c>
      <c r="K4199" s="3">
        <f t="shared" si="66"/>
        <v>0.3</v>
      </c>
      <c r="L4199" s="4">
        <v>509</v>
      </c>
      <c r="M4199">
        <v>64</v>
      </c>
      <c r="N4199" s="3">
        <v>0.1082</v>
      </c>
      <c r="O4199" s="3">
        <v>0.1171</v>
      </c>
      <c r="P4199" s="4">
        <f>$L4199*IF($J4199="",$I4199,VLOOKUP($J4199,margin_ranges!$E$5:$F$10,2,FALSE))</f>
        <v>152.69999999999999</v>
      </c>
      <c r="Q4199">
        <f>SUMIF($C$2:$C$4819,$C4199,$P$2:$P9016)/SUMIF($C$2:$C$4819,$C4199,$L$2:$L$4819)</f>
        <v>0.3</v>
      </c>
    </row>
    <row r="4200" spans="1:17" hidden="1" x14ac:dyDescent="0.3">
      <c r="A4200" t="s">
        <v>11502</v>
      </c>
      <c r="B4200" t="s">
        <v>9069</v>
      </c>
      <c r="C4200" t="s">
        <v>4750</v>
      </c>
      <c r="D4200" t="s">
        <v>9333</v>
      </c>
      <c r="E4200" t="s">
        <v>9334</v>
      </c>
      <c r="F4200" t="s">
        <v>11511</v>
      </c>
      <c r="G4200" s="2">
        <v>26.893699999999999</v>
      </c>
      <c r="H4200" t="s">
        <v>11512</v>
      </c>
      <c r="I4200">
        <v>0.3</v>
      </c>
      <c r="K4200" s="3">
        <f t="shared" si="66"/>
        <v>0.3</v>
      </c>
      <c r="L4200" s="4">
        <v>14</v>
      </c>
      <c r="M4200">
        <v>2</v>
      </c>
      <c r="N4200" s="3">
        <v>0.18310000000000001</v>
      </c>
      <c r="O4200" s="3">
        <v>0.1171</v>
      </c>
      <c r="P4200" s="4">
        <f>$L4200*IF($J4200="",$I4200,VLOOKUP($J4200,margin_ranges!$E$5:$F$10,2,FALSE))</f>
        <v>4.2</v>
      </c>
      <c r="Q4200">
        <f>SUMIF($C$2:$C$4819,$C4200,$P$2:$P9017)/SUMIF($C$2:$C$4819,$C4200,$L$2:$L$4819)</f>
        <v>0.3</v>
      </c>
    </row>
    <row r="4201" spans="1:17" hidden="1" x14ac:dyDescent="0.3">
      <c r="A4201" t="s">
        <v>11502</v>
      </c>
      <c r="B4201" t="s">
        <v>9069</v>
      </c>
      <c r="C4201" t="s">
        <v>4750</v>
      </c>
      <c r="D4201" t="s">
        <v>9335</v>
      </c>
      <c r="E4201" t="s">
        <v>9336</v>
      </c>
      <c r="F4201" t="s">
        <v>11511</v>
      </c>
      <c r="G4201" s="2">
        <v>26.893699999999999</v>
      </c>
      <c r="H4201" t="s">
        <v>11512</v>
      </c>
      <c r="I4201">
        <v>0.3</v>
      </c>
      <c r="K4201" s="3">
        <f t="shared" si="66"/>
        <v>0.3</v>
      </c>
      <c r="L4201" s="4">
        <v>33</v>
      </c>
      <c r="M4201">
        <v>4</v>
      </c>
      <c r="N4201" s="3">
        <v>6.4000000000000001E-2</v>
      </c>
      <c r="O4201" s="3">
        <v>0.1171</v>
      </c>
      <c r="P4201" s="4">
        <f>$L4201*IF($J4201="",$I4201,VLOOKUP($J4201,margin_ranges!$E$5:$F$10,2,FALSE))</f>
        <v>9.9</v>
      </c>
      <c r="Q4201">
        <f>SUMIF($C$2:$C$4819,$C4201,$P$2:$P9018)/SUMIF($C$2:$C$4819,$C4201,$L$2:$L$4819)</f>
        <v>0.3</v>
      </c>
    </row>
    <row r="4202" spans="1:17" hidden="1" x14ac:dyDescent="0.3">
      <c r="A4202" t="s">
        <v>11502</v>
      </c>
      <c r="B4202" t="s">
        <v>9069</v>
      </c>
      <c r="C4202" t="s">
        <v>4750</v>
      </c>
      <c r="D4202" t="s">
        <v>9337</v>
      </c>
      <c r="E4202" t="s">
        <v>9338</v>
      </c>
      <c r="F4202" t="s">
        <v>11511</v>
      </c>
      <c r="G4202" s="2">
        <v>26.893699999999999</v>
      </c>
      <c r="H4202" t="s">
        <v>11512</v>
      </c>
      <c r="I4202">
        <v>0.3</v>
      </c>
      <c r="K4202" s="3">
        <f t="shared" si="66"/>
        <v>0.3</v>
      </c>
      <c r="L4202" s="4">
        <v>237</v>
      </c>
      <c r="M4202">
        <v>30</v>
      </c>
      <c r="N4202" s="3">
        <v>0.1709</v>
      </c>
      <c r="O4202" s="3">
        <v>0.1171</v>
      </c>
      <c r="P4202" s="4">
        <f>$L4202*IF($J4202="",$I4202,VLOOKUP($J4202,margin_ranges!$E$5:$F$10,2,FALSE))</f>
        <v>71.099999999999994</v>
      </c>
      <c r="Q4202">
        <f>SUMIF($C$2:$C$4819,$C4202,$P$2:$P9019)/SUMIF($C$2:$C$4819,$C4202,$L$2:$L$4819)</f>
        <v>0.3</v>
      </c>
    </row>
    <row r="4203" spans="1:17" hidden="1" x14ac:dyDescent="0.3">
      <c r="A4203" t="s">
        <v>11502</v>
      </c>
      <c r="B4203" t="s">
        <v>4581</v>
      </c>
      <c r="C4203" t="s">
        <v>4750</v>
      </c>
      <c r="D4203" t="s">
        <v>4751</v>
      </c>
      <c r="E4203" t="s">
        <v>4752</v>
      </c>
      <c r="F4203" t="s">
        <v>11513</v>
      </c>
      <c r="G4203" s="2">
        <v>25</v>
      </c>
      <c r="H4203" t="s">
        <v>11512</v>
      </c>
      <c r="I4203">
        <v>0.3</v>
      </c>
      <c r="K4203" s="3">
        <f t="shared" si="66"/>
        <v>0.3</v>
      </c>
      <c r="L4203" s="4">
        <v>364</v>
      </c>
      <c r="M4203">
        <v>100</v>
      </c>
      <c r="N4203" s="3">
        <v>6.08E-2</v>
      </c>
      <c r="O4203" s="3">
        <v>6.08E-2</v>
      </c>
      <c r="P4203" s="4">
        <f>$L4203*IF($J4203="",$I4203,VLOOKUP($J4203,margin_ranges!$E$5:$F$10,2,FALSE))</f>
        <v>109.2</v>
      </c>
      <c r="Q4203">
        <f>SUMIF($C$2:$C$4819,$C4203,$P$2:$P9020)/SUMIF($C$2:$C$4819,$C4203,$L$2:$L$4819)</f>
        <v>0.3</v>
      </c>
    </row>
    <row r="4204" spans="1:17" hidden="1" x14ac:dyDescent="0.3">
      <c r="A4204" t="s">
        <v>11502</v>
      </c>
      <c r="B4204" t="s">
        <v>1360</v>
      </c>
      <c r="C4204" t="s">
        <v>2358</v>
      </c>
      <c r="D4204" t="s">
        <v>2359</v>
      </c>
      <c r="E4204" t="s">
        <v>2360</v>
      </c>
      <c r="F4204" t="s">
        <v>11511</v>
      </c>
      <c r="G4204" s="2">
        <v>0</v>
      </c>
      <c r="H4204" t="s">
        <v>11512</v>
      </c>
      <c r="I4204">
        <v>0.3</v>
      </c>
      <c r="K4204" s="3">
        <f t="shared" si="66"/>
        <v>0.3</v>
      </c>
      <c r="L4204" s="4">
        <v>17</v>
      </c>
      <c r="M4204">
        <v>70</v>
      </c>
      <c r="N4204" s="3">
        <v>0.27300000000000002</v>
      </c>
      <c r="O4204" s="3">
        <v>0.1686</v>
      </c>
      <c r="P4204" s="4">
        <f>$L4204*IF($J4204="",$I4204,VLOOKUP($J4204,margin_ranges!$E$5:$F$10,2,FALSE))</f>
        <v>5.0999999999999996</v>
      </c>
      <c r="Q4204">
        <f>SUMIF($C$2:$C$4819,$C4204,$P$2:$P9021)/SUMIF($C$2:$C$4819,$C4204,$L$2:$L$4819)</f>
        <v>0.3</v>
      </c>
    </row>
    <row r="4205" spans="1:17" hidden="1" x14ac:dyDescent="0.3">
      <c r="A4205" t="s">
        <v>11502</v>
      </c>
      <c r="B4205" t="s">
        <v>1360</v>
      </c>
      <c r="C4205" t="s">
        <v>2358</v>
      </c>
      <c r="D4205" t="s">
        <v>2361</v>
      </c>
      <c r="E4205" t="s">
        <v>2362</v>
      </c>
      <c r="F4205" t="s">
        <v>11511</v>
      </c>
      <c r="G4205" s="2">
        <v>0</v>
      </c>
      <c r="H4205" t="s">
        <v>11512</v>
      </c>
      <c r="I4205">
        <v>0.3</v>
      </c>
      <c r="K4205" s="3">
        <f t="shared" si="66"/>
        <v>0.3</v>
      </c>
      <c r="L4205" s="4">
        <v>7</v>
      </c>
      <c r="M4205">
        <v>30</v>
      </c>
      <c r="N4205" s="3">
        <v>0.3347</v>
      </c>
      <c r="O4205" s="3">
        <v>0.1686</v>
      </c>
      <c r="P4205" s="4">
        <f>$L4205*IF($J4205="",$I4205,VLOOKUP($J4205,margin_ranges!$E$5:$F$10,2,FALSE))</f>
        <v>2.1</v>
      </c>
      <c r="Q4205">
        <f>SUMIF($C$2:$C$4819,$C4205,$P$2:$P9022)/SUMIF($C$2:$C$4819,$C4205,$L$2:$L$4819)</f>
        <v>0.3</v>
      </c>
    </row>
    <row r="4206" spans="1:17" hidden="1" x14ac:dyDescent="0.3">
      <c r="A4206" t="s">
        <v>11502</v>
      </c>
      <c r="B4206" t="s">
        <v>151</v>
      </c>
      <c r="C4206" t="s">
        <v>577</v>
      </c>
      <c r="D4206" t="s">
        <v>578</v>
      </c>
      <c r="E4206" t="s">
        <v>579</v>
      </c>
      <c r="F4206" t="s">
        <v>11513</v>
      </c>
      <c r="G4206" s="2">
        <v>34</v>
      </c>
      <c r="H4206" t="s">
        <v>11512</v>
      </c>
      <c r="I4206">
        <v>0.3</v>
      </c>
      <c r="K4206" s="3">
        <f t="shared" si="66"/>
        <v>0.3</v>
      </c>
      <c r="L4206" s="4">
        <v>223</v>
      </c>
      <c r="M4206">
        <v>100</v>
      </c>
      <c r="N4206" s="3">
        <v>8.1799999999999998E-2</v>
      </c>
      <c r="O4206" s="3">
        <v>8.1799999999999998E-2</v>
      </c>
      <c r="P4206" s="4">
        <f>$L4206*IF($J4206="",$I4206,VLOOKUP($J4206,margin_ranges!$E$5:$F$10,2,FALSE))</f>
        <v>66.899999999999991</v>
      </c>
      <c r="Q4206">
        <f>SUMIF($C$2:$C$4819,$C4206,$P$2:$P9023)/SUMIF($C$2:$C$4819,$C4206,$L$2:$L$4819)</f>
        <v>0.3</v>
      </c>
    </row>
    <row r="4207" spans="1:17" hidden="1" x14ac:dyDescent="0.3">
      <c r="A4207" t="s">
        <v>11502</v>
      </c>
      <c r="B4207" t="s">
        <v>4142</v>
      </c>
      <c r="C4207" t="s">
        <v>4152</v>
      </c>
      <c r="D4207" t="s">
        <v>4153</v>
      </c>
      <c r="E4207" t="s">
        <v>4154</v>
      </c>
      <c r="F4207" t="s">
        <v>11511</v>
      </c>
      <c r="G4207" s="2">
        <v>23.1615</v>
      </c>
      <c r="H4207" t="s">
        <v>11512</v>
      </c>
      <c r="I4207">
        <v>0.3</v>
      </c>
      <c r="K4207" s="3">
        <f t="shared" si="66"/>
        <v>0.3</v>
      </c>
      <c r="L4207" s="4">
        <v>224</v>
      </c>
      <c r="M4207">
        <v>41</v>
      </c>
      <c r="N4207" s="3">
        <v>0.49880000000000002</v>
      </c>
      <c r="O4207" s="3">
        <v>0.50070000000000003</v>
      </c>
      <c r="P4207" s="4">
        <f>$L4207*IF($J4207="",$I4207,VLOOKUP($J4207,margin_ranges!$E$5:$F$10,2,FALSE))</f>
        <v>67.2</v>
      </c>
      <c r="Q4207">
        <f>SUMIF($C$2:$C$4819,$C4207,$P$2:$P9024)/SUMIF($C$2:$C$4819,$C4207,$L$2:$L$4819)</f>
        <v>0.3</v>
      </c>
    </row>
    <row r="4208" spans="1:17" hidden="1" x14ac:dyDescent="0.3">
      <c r="A4208" t="s">
        <v>11502</v>
      </c>
      <c r="B4208" t="s">
        <v>4142</v>
      </c>
      <c r="C4208" t="s">
        <v>4152</v>
      </c>
      <c r="D4208" t="s">
        <v>4155</v>
      </c>
      <c r="E4208" t="s">
        <v>4156</v>
      </c>
      <c r="F4208" t="s">
        <v>11511</v>
      </c>
      <c r="G4208" s="2">
        <v>23.1615</v>
      </c>
      <c r="H4208" t="s">
        <v>11512</v>
      </c>
      <c r="I4208">
        <v>0.3</v>
      </c>
      <c r="K4208" s="3">
        <f t="shared" si="66"/>
        <v>0.3</v>
      </c>
      <c r="L4208" s="4">
        <v>110</v>
      </c>
      <c r="M4208">
        <v>20</v>
      </c>
      <c r="N4208" s="3">
        <v>0.52429999999999999</v>
      </c>
      <c r="O4208" s="3">
        <v>0.50070000000000003</v>
      </c>
      <c r="P4208" s="4">
        <f>$L4208*IF($J4208="",$I4208,VLOOKUP($J4208,margin_ranges!$E$5:$F$10,2,FALSE))</f>
        <v>33</v>
      </c>
      <c r="Q4208">
        <f>SUMIF($C$2:$C$4819,$C4208,$P$2:$P9025)/SUMIF($C$2:$C$4819,$C4208,$L$2:$L$4819)</f>
        <v>0.3</v>
      </c>
    </row>
    <row r="4209" spans="1:17" hidden="1" x14ac:dyDescent="0.3">
      <c r="A4209" t="s">
        <v>11502</v>
      </c>
      <c r="B4209" t="s">
        <v>4142</v>
      </c>
      <c r="C4209" t="s">
        <v>4152</v>
      </c>
      <c r="D4209" t="s">
        <v>4157</v>
      </c>
      <c r="E4209" t="s">
        <v>4158</v>
      </c>
      <c r="F4209" t="s">
        <v>11511</v>
      </c>
      <c r="G4209" s="2">
        <v>23.1615</v>
      </c>
      <c r="H4209" t="s">
        <v>11512</v>
      </c>
      <c r="I4209">
        <v>0.3</v>
      </c>
      <c r="K4209" s="3">
        <f t="shared" si="66"/>
        <v>0.3</v>
      </c>
      <c r="L4209" s="4">
        <v>213</v>
      </c>
      <c r="M4209">
        <v>39</v>
      </c>
      <c r="N4209" s="3">
        <v>0.49130000000000001</v>
      </c>
      <c r="O4209" s="3">
        <v>0.50070000000000003</v>
      </c>
      <c r="P4209" s="4">
        <f>$L4209*IF($J4209="",$I4209,VLOOKUP($J4209,margin_ranges!$E$5:$F$10,2,FALSE))</f>
        <v>63.9</v>
      </c>
      <c r="Q4209">
        <f>SUMIF($C$2:$C$4819,$C4209,$P$2:$P9026)/SUMIF($C$2:$C$4819,$C4209,$L$2:$L$4819)</f>
        <v>0.3</v>
      </c>
    </row>
    <row r="4210" spans="1:17" hidden="1" x14ac:dyDescent="0.3">
      <c r="A4210" t="s">
        <v>11502</v>
      </c>
      <c r="B4210" t="s">
        <v>4142</v>
      </c>
      <c r="C4210" t="s">
        <v>4159</v>
      </c>
      <c r="D4210" s="1" t="s">
        <v>4160</v>
      </c>
      <c r="E4210" t="s">
        <v>4161</v>
      </c>
      <c r="F4210" t="s">
        <v>11511</v>
      </c>
      <c r="G4210" s="2">
        <v>29</v>
      </c>
      <c r="H4210" t="s">
        <v>11512</v>
      </c>
      <c r="I4210">
        <v>0.3</v>
      </c>
      <c r="K4210" s="3">
        <f t="shared" si="66"/>
        <v>0.30000000000000004</v>
      </c>
      <c r="L4210" s="4">
        <v>29</v>
      </c>
      <c r="M4210">
        <v>43</v>
      </c>
      <c r="N4210" s="3">
        <v>0.501</v>
      </c>
      <c r="O4210" s="3">
        <v>0.53110000000000002</v>
      </c>
      <c r="P4210" s="4">
        <f>$L4210*IF($J4210="",$I4210,VLOOKUP($J4210,margin_ranges!$E$5:$F$10,2,FALSE))</f>
        <v>8.6999999999999993</v>
      </c>
      <c r="Q4210">
        <f>SUMIF($C$2:$C$4819,$C4210,$P$2:$P9027)/SUMIF($C$2:$C$4819,$C4210,$L$2:$L$4819)</f>
        <v>0.30000000000000004</v>
      </c>
    </row>
    <row r="4211" spans="1:17" hidden="1" x14ac:dyDescent="0.3">
      <c r="A4211" t="s">
        <v>11502</v>
      </c>
      <c r="B4211" t="s">
        <v>4142</v>
      </c>
      <c r="C4211" t="s">
        <v>4159</v>
      </c>
      <c r="D4211" t="s">
        <v>4162</v>
      </c>
      <c r="E4211" t="s">
        <v>4163</v>
      </c>
      <c r="F4211" t="s">
        <v>11511</v>
      </c>
      <c r="G4211" s="2">
        <v>29</v>
      </c>
      <c r="H4211" t="s">
        <v>11512</v>
      </c>
      <c r="I4211">
        <v>0.3</v>
      </c>
      <c r="K4211" s="3">
        <f t="shared" si="66"/>
        <v>0.30000000000000004</v>
      </c>
      <c r="L4211" s="4">
        <v>38</v>
      </c>
      <c r="M4211">
        <v>57</v>
      </c>
      <c r="N4211" s="3">
        <v>0.55600000000000005</v>
      </c>
      <c r="O4211" s="3">
        <v>0.53110000000000002</v>
      </c>
      <c r="P4211" s="4">
        <f>$L4211*IF($J4211="",$I4211,VLOOKUP($J4211,margin_ranges!$E$5:$F$10,2,FALSE))</f>
        <v>11.4</v>
      </c>
      <c r="Q4211">
        <f>SUMIF($C$2:$C$4819,$C4211,$P$2:$P9028)/SUMIF($C$2:$C$4819,$C4211,$L$2:$L$4819)</f>
        <v>0.30000000000000004</v>
      </c>
    </row>
    <row r="4212" spans="1:17" hidden="1" x14ac:dyDescent="0.3">
      <c r="A4212" t="s">
        <v>11502</v>
      </c>
      <c r="B4212" t="s">
        <v>6426</v>
      </c>
      <c r="C4212" t="s">
        <v>6430</v>
      </c>
      <c r="D4212" t="s">
        <v>6431</v>
      </c>
      <c r="E4212" t="s">
        <v>6432</v>
      </c>
      <c r="F4212" t="s">
        <v>11511</v>
      </c>
      <c r="G4212" s="2">
        <v>0</v>
      </c>
      <c r="H4212" t="s">
        <v>11512</v>
      </c>
      <c r="I4212">
        <v>0.3</v>
      </c>
      <c r="K4212" s="3">
        <f t="shared" si="66"/>
        <v>0.3</v>
      </c>
      <c r="L4212" s="4">
        <v>39</v>
      </c>
      <c r="M4212">
        <v>100</v>
      </c>
      <c r="N4212" s="3">
        <v>0.4098</v>
      </c>
      <c r="O4212" s="3">
        <v>0.4098</v>
      </c>
      <c r="P4212" s="4">
        <f>$L4212*IF($J4212="",$I4212,VLOOKUP($J4212,margin_ranges!$E$5:$F$10,2,FALSE))</f>
        <v>11.7</v>
      </c>
      <c r="Q4212">
        <f>SUMIF($C$2:$C$4819,$C4212,$P$2:$P9029)/SUMIF($C$2:$C$4819,$C4212,$L$2:$L$4819)</f>
        <v>0.3</v>
      </c>
    </row>
    <row r="4213" spans="1:17" hidden="1" x14ac:dyDescent="0.3">
      <c r="A4213" t="s">
        <v>11502</v>
      </c>
      <c r="B4213" t="s">
        <v>1360</v>
      </c>
      <c r="C4213" t="s">
        <v>2363</v>
      </c>
      <c r="D4213" t="s">
        <v>2364</v>
      </c>
      <c r="E4213" t="s">
        <v>2365</v>
      </c>
      <c r="F4213" t="s">
        <v>11511</v>
      </c>
      <c r="G4213" s="2">
        <v>29</v>
      </c>
      <c r="H4213" t="s">
        <v>11512</v>
      </c>
      <c r="I4213">
        <v>0.3</v>
      </c>
      <c r="K4213" s="3">
        <f t="shared" si="66"/>
        <v>0.3</v>
      </c>
      <c r="L4213" s="4">
        <v>15</v>
      </c>
      <c r="M4213">
        <v>100</v>
      </c>
      <c r="N4213" s="3">
        <v>0.27050000000000002</v>
      </c>
      <c r="O4213" s="3">
        <v>0.27050000000000002</v>
      </c>
      <c r="P4213" s="4">
        <f>$L4213*IF($J4213="",$I4213,VLOOKUP($J4213,margin_ranges!$E$5:$F$10,2,FALSE))</f>
        <v>4.5</v>
      </c>
      <c r="Q4213">
        <f>SUMIF($C$2:$C$4819,$C4213,$P$2:$P9030)/SUMIF($C$2:$C$4819,$C4213,$L$2:$L$4819)</f>
        <v>0.3</v>
      </c>
    </row>
    <row r="4214" spans="1:17" hidden="1" x14ac:dyDescent="0.3">
      <c r="A4214" t="s">
        <v>11502</v>
      </c>
      <c r="B4214" t="s">
        <v>1360</v>
      </c>
      <c r="C4214" t="s">
        <v>2366</v>
      </c>
      <c r="D4214" t="s">
        <v>2367</v>
      </c>
      <c r="E4214" t="s">
        <v>2368</v>
      </c>
      <c r="F4214" t="s">
        <v>11511</v>
      </c>
      <c r="G4214" s="2">
        <v>11.976000000000001</v>
      </c>
      <c r="H4214" t="s">
        <v>11512</v>
      </c>
      <c r="I4214">
        <v>0.3</v>
      </c>
      <c r="K4214" s="3">
        <f t="shared" si="66"/>
        <v>0.3</v>
      </c>
      <c r="L4214" s="4">
        <v>12</v>
      </c>
      <c r="M4214">
        <v>48</v>
      </c>
      <c r="N4214" s="3">
        <v>0.34100000000000003</v>
      </c>
      <c r="O4214" s="3">
        <v>0.31990000000000002</v>
      </c>
      <c r="P4214" s="4">
        <f>$L4214*IF($J4214="",$I4214,VLOOKUP($J4214,margin_ranges!$E$5:$F$10,2,FALSE))</f>
        <v>3.5999999999999996</v>
      </c>
      <c r="Q4214">
        <f>SUMIF($C$2:$C$4819,$C4214,$P$2:$P9031)/SUMIF($C$2:$C$4819,$C4214,$L$2:$L$4819)</f>
        <v>0.3</v>
      </c>
    </row>
    <row r="4215" spans="1:17" hidden="1" x14ac:dyDescent="0.3">
      <c r="A4215" t="s">
        <v>11502</v>
      </c>
      <c r="B4215" t="s">
        <v>1360</v>
      </c>
      <c r="C4215" t="s">
        <v>2366</v>
      </c>
      <c r="D4215" t="s">
        <v>2369</v>
      </c>
      <c r="E4215" t="s">
        <v>2370</v>
      </c>
      <c r="F4215" t="s">
        <v>11511</v>
      </c>
      <c r="G4215" s="2">
        <v>11.976000000000001</v>
      </c>
      <c r="H4215" t="s">
        <v>11512</v>
      </c>
      <c r="I4215">
        <v>0.3</v>
      </c>
      <c r="K4215" s="3">
        <f t="shared" si="66"/>
        <v>0.3</v>
      </c>
      <c r="L4215" s="4">
        <v>11</v>
      </c>
      <c r="M4215">
        <v>46</v>
      </c>
      <c r="N4215" s="3">
        <v>0.309</v>
      </c>
      <c r="O4215" s="3">
        <v>0.31990000000000002</v>
      </c>
      <c r="P4215" s="4">
        <f>$L4215*IF($J4215="",$I4215,VLOOKUP($J4215,margin_ranges!$E$5:$F$10,2,FALSE))</f>
        <v>3.3</v>
      </c>
      <c r="Q4215">
        <f>SUMIF($C$2:$C$4819,$C4215,$P$2:$P9032)/SUMIF($C$2:$C$4819,$C4215,$L$2:$L$4819)</f>
        <v>0.3</v>
      </c>
    </row>
    <row r="4216" spans="1:17" hidden="1" x14ac:dyDescent="0.3">
      <c r="A4216" t="s">
        <v>11502</v>
      </c>
      <c r="B4216" t="s">
        <v>69</v>
      </c>
      <c r="C4216" t="s">
        <v>79</v>
      </c>
      <c r="D4216" t="s">
        <v>80</v>
      </c>
      <c r="E4216" t="s">
        <v>81</v>
      </c>
      <c r="F4216" t="s">
        <v>11511</v>
      </c>
      <c r="G4216" s="2">
        <v>28.368099999999998</v>
      </c>
      <c r="H4216" t="s">
        <v>11512</v>
      </c>
      <c r="I4216">
        <v>0.3</v>
      </c>
      <c r="K4216" s="3">
        <f t="shared" si="66"/>
        <v>0.3</v>
      </c>
      <c r="L4216" s="4">
        <v>32</v>
      </c>
      <c r="M4216">
        <v>84</v>
      </c>
      <c r="N4216" s="3">
        <v>0.1169</v>
      </c>
      <c r="O4216" s="3">
        <v>0.122</v>
      </c>
      <c r="P4216" s="4">
        <f>$L4216*IF($J4216="",$I4216,VLOOKUP($J4216,margin_ranges!$E$5:$F$10,2,FALSE))</f>
        <v>9.6</v>
      </c>
      <c r="Q4216">
        <f>SUMIF($C$2:$C$4819,$C4216,$P$2:$P9033)/SUMIF($C$2:$C$4819,$C4216,$L$2:$L$4819)</f>
        <v>0.3</v>
      </c>
    </row>
    <row r="4217" spans="1:17" hidden="1" x14ac:dyDescent="0.3">
      <c r="A4217" t="s">
        <v>11502</v>
      </c>
      <c r="B4217" t="s">
        <v>1007</v>
      </c>
      <c r="C4217" t="s">
        <v>1135</v>
      </c>
      <c r="D4217" t="s">
        <v>1136</v>
      </c>
      <c r="E4217" t="s">
        <v>1137</v>
      </c>
      <c r="F4217" t="s">
        <v>11511</v>
      </c>
      <c r="G4217" s="2">
        <v>29</v>
      </c>
      <c r="H4217" t="s">
        <v>11512</v>
      </c>
      <c r="I4217">
        <v>0.3</v>
      </c>
      <c r="K4217" s="3">
        <f t="shared" si="66"/>
        <v>0.3</v>
      </c>
      <c r="L4217" s="4">
        <v>17</v>
      </c>
      <c r="M4217">
        <v>80</v>
      </c>
      <c r="N4217" s="3">
        <v>0.19120000000000001</v>
      </c>
      <c r="O4217" s="3">
        <v>0.16370000000000001</v>
      </c>
      <c r="P4217" s="4">
        <f>$L4217*IF($J4217="",$I4217,VLOOKUP($J4217,margin_ranges!$E$5:$F$10,2,FALSE))</f>
        <v>5.0999999999999996</v>
      </c>
      <c r="Q4217">
        <f>SUMIF($C$2:$C$4819,$C4217,$P$2:$P9034)/SUMIF($C$2:$C$4819,$C4217,$L$2:$L$4819)</f>
        <v>0.3</v>
      </c>
    </row>
    <row r="4218" spans="1:17" hidden="1" x14ac:dyDescent="0.3">
      <c r="A4218" t="s">
        <v>11502</v>
      </c>
      <c r="B4218" t="s">
        <v>1360</v>
      </c>
      <c r="C4218" t="s">
        <v>2371</v>
      </c>
      <c r="D4218" s="1" t="s">
        <v>2372</v>
      </c>
      <c r="E4218" t="s">
        <v>2373</v>
      </c>
      <c r="F4218" t="s">
        <v>11511</v>
      </c>
      <c r="G4218" s="2">
        <v>28.535399999999999</v>
      </c>
      <c r="H4218" t="s">
        <v>11512</v>
      </c>
      <c r="I4218">
        <v>0.3</v>
      </c>
      <c r="K4218" s="3">
        <f t="shared" si="66"/>
        <v>0.3</v>
      </c>
      <c r="L4218" s="4">
        <v>25</v>
      </c>
      <c r="M4218">
        <v>55</v>
      </c>
      <c r="N4218" s="3">
        <v>0.27710000000000001</v>
      </c>
      <c r="O4218" s="3">
        <v>0.30520000000000003</v>
      </c>
      <c r="P4218" s="4">
        <f>$L4218*IF($J4218="",$I4218,VLOOKUP($J4218,margin_ranges!$E$5:$F$10,2,FALSE))</f>
        <v>7.5</v>
      </c>
      <c r="Q4218">
        <f>SUMIF($C$2:$C$4819,$C4218,$P$2:$P9035)/SUMIF($C$2:$C$4819,$C4218,$L$2:$L$4819)</f>
        <v>0.3</v>
      </c>
    </row>
    <row r="4219" spans="1:17" hidden="1" x14ac:dyDescent="0.3">
      <c r="A4219" t="s">
        <v>11502</v>
      </c>
      <c r="B4219" t="s">
        <v>1360</v>
      </c>
      <c r="C4219" t="s">
        <v>2371</v>
      </c>
      <c r="D4219" t="s">
        <v>2374</v>
      </c>
      <c r="E4219" t="s">
        <v>2375</v>
      </c>
      <c r="F4219" t="s">
        <v>11511</v>
      </c>
      <c r="G4219" s="2">
        <v>28.535399999999999</v>
      </c>
      <c r="H4219" t="s">
        <v>11512</v>
      </c>
      <c r="I4219">
        <v>0.3</v>
      </c>
      <c r="K4219" s="3">
        <f t="shared" si="66"/>
        <v>0.3</v>
      </c>
      <c r="L4219" s="4">
        <v>15</v>
      </c>
      <c r="M4219">
        <v>33</v>
      </c>
      <c r="N4219" s="3">
        <v>0.3851</v>
      </c>
      <c r="O4219" s="3">
        <v>0.30520000000000003</v>
      </c>
      <c r="P4219" s="4">
        <f>$L4219*IF($J4219="",$I4219,VLOOKUP($J4219,margin_ranges!$E$5:$F$10,2,FALSE))</f>
        <v>4.5</v>
      </c>
      <c r="Q4219">
        <f>SUMIF($C$2:$C$4819,$C4219,$P$2:$P9036)/SUMIF($C$2:$C$4819,$C4219,$L$2:$L$4819)</f>
        <v>0.3</v>
      </c>
    </row>
    <row r="4220" spans="1:17" hidden="1" x14ac:dyDescent="0.3">
      <c r="A4220" t="s">
        <v>11502</v>
      </c>
      <c r="B4220" t="s">
        <v>7561</v>
      </c>
      <c r="C4220" t="s">
        <v>7941</v>
      </c>
      <c r="D4220" t="s">
        <v>7942</v>
      </c>
      <c r="E4220" t="s">
        <v>7943</v>
      </c>
      <c r="F4220" t="s">
        <v>11513</v>
      </c>
      <c r="G4220" s="2">
        <v>24.005199999999999</v>
      </c>
      <c r="H4220" t="s">
        <v>11512</v>
      </c>
      <c r="I4220">
        <v>0.3</v>
      </c>
      <c r="K4220" s="3">
        <f t="shared" si="66"/>
        <v>0.3</v>
      </c>
      <c r="L4220" s="4">
        <v>948</v>
      </c>
      <c r="M4220">
        <v>17</v>
      </c>
      <c r="N4220" s="3">
        <v>0.1527</v>
      </c>
      <c r="O4220" s="3">
        <v>8.5800000000000001E-2</v>
      </c>
      <c r="P4220" s="4">
        <f>$L4220*IF($J4220="",$I4220,VLOOKUP($J4220,margin_ranges!$E$5:$F$10,2,FALSE))</f>
        <v>284.39999999999998</v>
      </c>
      <c r="Q4220">
        <f>SUMIF($C$2:$C$4819,$C4220,$P$2:$P9037)/SUMIF($C$2:$C$4819,$C4220,$L$2:$L$4819)</f>
        <v>0.3</v>
      </c>
    </row>
    <row r="4221" spans="1:17" hidden="1" x14ac:dyDescent="0.3">
      <c r="A4221" t="s">
        <v>11502</v>
      </c>
      <c r="B4221" t="s">
        <v>7561</v>
      </c>
      <c r="C4221" t="s">
        <v>7941</v>
      </c>
      <c r="D4221" t="s">
        <v>7944</v>
      </c>
      <c r="E4221" t="s">
        <v>7945</v>
      </c>
      <c r="F4221" t="s">
        <v>11513</v>
      </c>
      <c r="G4221" s="2">
        <v>24.005199999999999</v>
      </c>
      <c r="H4221" t="s">
        <v>11512</v>
      </c>
      <c r="I4221">
        <v>0.3</v>
      </c>
      <c r="K4221" s="3">
        <f t="shared" si="66"/>
        <v>0.3</v>
      </c>
      <c r="L4221" s="4">
        <v>3762</v>
      </c>
      <c r="M4221">
        <v>68</v>
      </c>
      <c r="N4221" s="3">
        <v>0.1065</v>
      </c>
      <c r="O4221" s="3">
        <v>8.5800000000000001E-2</v>
      </c>
      <c r="P4221" s="4">
        <f>$L4221*IF($J4221="",$I4221,VLOOKUP($J4221,margin_ranges!$E$5:$F$10,2,FALSE))</f>
        <v>1128.5999999999999</v>
      </c>
      <c r="Q4221">
        <f>SUMIF($C$2:$C$4819,$C4221,$P$2:$P9038)/SUMIF($C$2:$C$4819,$C4221,$L$2:$L$4819)</f>
        <v>0.3</v>
      </c>
    </row>
    <row r="4222" spans="1:17" hidden="1" x14ac:dyDescent="0.3">
      <c r="A4222" t="s">
        <v>11502</v>
      </c>
      <c r="B4222" t="s">
        <v>7561</v>
      </c>
      <c r="C4222" t="s">
        <v>7941</v>
      </c>
      <c r="D4222" t="s">
        <v>7946</v>
      </c>
      <c r="E4222" t="s">
        <v>7947</v>
      </c>
      <c r="F4222" t="s">
        <v>11513</v>
      </c>
      <c r="G4222" s="2">
        <v>24.005199999999999</v>
      </c>
      <c r="H4222" t="s">
        <v>11512</v>
      </c>
      <c r="I4222">
        <v>0.3</v>
      </c>
      <c r="K4222" s="3">
        <f t="shared" si="66"/>
        <v>0.3</v>
      </c>
      <c r="L4222" s="4">
        <v>855</v>
      </c>
      <c r="M4222">
        <v>15</v>
      </c>
      <c r="N4222" s="3">
        <v>3.49E-2</v>
      </c>
      <c r="O4222" s="3">
        <v>8.5800000000000001E-2</v>
      </c>
      <c r="P4222" s="4">
        <f>$L4222*IF($J4222="",$I4222,VLOOKUP($J4222,margin_ranges!$E$5:$F$10,2,FALSE))</f>
        <v>256.5</v>
      </c>
      <c r="Q4222">
        <f>SUMIF($C$2:$C$4819,$C4222,$P$2:$P9039)/SUMIF($C$2:$C$4819,$C4222,$L$2:$L$4819)</f>
        <v>0.3</v>
      </c>
    </row>
    <row r="4223" spans="1:17" hidden="1" x14ac:dyDescent="0.3">
      <c r="A4223" t="s">
        <v>11502</v>
      </c>
      <c r="B4223" t="s">
        <v>151</v>
      </c>
      <c r="C4223" t="s">
        <v>580</v>
      </c>
      <c r="D4223" s="1" t="s">
        <v>581</v>
      </c>
      <c r="E4223" t="s">
        <v>582</v>
      </c>
      <c r="F4223" t="s">
        <v>11511</v>
      </c>
      <c r="G4223" s="2">
        <v>22.207100000000001</v>
      </c>
      <c r="H4223" t="s">
        <v>11512</v>
      </c>
      <c r="I4223">
        <v>0.3</v>
      </c>
      <c r="K4223" s="3">
        <f t="shared" si="66"/>
        <v>0.3</v>
      </c>
      <c r="L4223" s="4">
        <v>63</v>
      </c>
      <c r="M4223">
        <v>26</v>
      </c>
      <c r="N4223" s="3">
        <v>9.4899999999999998E-2</v>
      </c>
      <c r="O4223" s="3">
        <v>9.6100000000000005E-2</v>
      </c>
      <c r="P4223" s="4">
        <f>$L4223*IF($J4223="",$I4223,VLOOKUP($J4223,margin_ranges!$E$5:$F$10,2,FALSE))</f>
        <v>18.899999999999999</v>
      </c>
      <c r="Q4223">
        <f>SUMIF($C$2:$C$4819,$C4223,$P$2:$P9040)/SUMIF($C$2:$C$4819,$C4223,$L$2:$L$4819)</f>
        <v>0.3</v>
      </c>
    </row>
    <row r="4224" spans="1:17" hidden="1" x14ac:dyDescent="0.3">
      <c r="A4224" t="s">
        <v>11502</v>
      </c>
      <c r="B4224" t="s">
        <v>151</v>
      </c>
      <c r="C4224" t="s">
        <v>580</v>
      </c>
      <c r="D4224" s="1" t="s">
        <v>583</v>
      </c>
      <c r="E4224" t="s">
        <v>584</v>
      </c>
      <c r="F4224" t="s">
        <v>11511</v>
      </c>
      <c r="G4224" s="2">
        <v>22.207100000000001</v>
      </c>
      <c r="H4224" t="s">
        <v>11512</v>
      </c>
      <c r="I4224">
        <v>0.3</v>
      </c>
      <c r="K4224" s="3">
        <f t="shared" si="66"/>
        <v>0.3</v>
      </c>
      <c r="L4224" s="4">
        <v>95</v>
      </c>
      <c r="M4224">
        <v>40</v>
      </c>
      <c r="N4224" s="3">
        <v>0.08</v>
      </c>
      <c r="O4224" s="3">
        <v>9.6100000000000005E-2</v>
      </c>
      <c r="P4224" s="4">
        <f>$L4224*IF($J4224="",$I4224,VLOOKUP($J4224,margin_ranges!$E$5:$F$10,2,FALSE))</f>
        <v>28.5</v>
      </c>
      <c r="Q4224">
        <f>SUMIF($C$2:$C$4819,$C4224,$P$2:$P9041)/SUMIF($C$2:$C$4819,$C4224,$L$2:$L$4819)</f>
        <v>0.3</v>
      </c>
    </row>
    <row r="4225" spans="1:17" hidden="1" x14ac:dyDescent="0.3">
      <c r="A4225" t="s">
        <v>11502</v>
      </c>
      <c r="B4225" t="s">
        <v>151</v>
      </c>
      <c r="C4225" t="s">
        <v>580</v>
      </c>
      <c r="D4225" t="s">
        <v>585</v>
      </c>
      <c r="E4225" t="s">
        <v>586</v>
      </c>
      <c r="F4225" t="s">
        <v>11511</v>
      </c>
      <c r="G4225" s="2">
        <v>22.207100000000001</v>
      </c>
      <c r="H4225" t="s">
        <v>11512</v>
      </c>
      <c r="I4225">
        <v>0.3</v>
      </c>
      <c r="K4225" s="3">
        <f t="shared" si="66"/>
        <v>0.3</v>
      </c>
      <c r="L4225" s="4">
        <v>39</v>
      </c>
      <c r="M4225">
        <v>16</v>
      </c>
      <c r="N4225" s="3">
        <v>0.15820000000000001</v>
      </c>
      <c r="O4225" s="3">
        <v>9.6100000000000005E-2</v>
      </c>
      <c r="P4225" s="4">
        <f>$L4225*IF($J4225="",$I4225,VLOOKUP($J4225,margin_ranges!$E$5:$F$10,2,FALSE))</f>
        <v>11.7</v>
      </c>
      <c r="Q4225">
        <f>SUMIF($C$2:$C$4819,$C4225,$P$2:$P9042)/SUMIF($C$2:$C$4819,$C4225,$L$2:$L$4819)</f>
        <v>0.3</v>
      </c>
    </row>
    <row r="4226" spans="1:17" hidden="1" x14ac:dyDescent="0.3">
      <c r="A4226" t="s">
        <v>11502</v>
      </c>
      <c r="B4226" t="s">
        <v>151</v>
      </c>
      <c r="C4226" t="s">
        <v>580</v>
      </c>
      <c r="D4226" t="s">
        <v>587</v>
      </c>
      <c r="E4226" t="s">
        <v>588</v>
      </c>
      <c r="F4226" t="s">
        <v>11511</v>
      </c>
      <c r="G4226" s="2">
        <v>22.207100000000001</v>
      </c>
      <c r="H4226" t="s">
        <v>11512</v>
      </c>
      <c r="I4226">
        <v>0.3</v>
      </c>
      <c r="K4226" s="3">
        <f t="shared" si="66"/>
        <v>0.3</v>
      </c>
      <c r="L4226" s="4">
        <v>34</v>
      </c>
      <c r="M4226">
        <v>14</v>
      </c>
      <c r="N4226" s="3">
        <v>9.1600000000000001E-2</v>
      </c>
      <c r="O4226" s="3">
        <v>9.6100000000000005E-2</v>
      </c>
      <c r="P4226" s="4">
        <f>$L4226*IF($J4226="",$I4226,VLOOKUP($J4226,margin_ranges!$E$5:$F$10,2,FALSE))</f>
        <v>10.199999999999999</v>
      </c>
      <c r="Q4226">
        <f>SUMIF($C$2:$C$4819,$C4226,$P$2:$P9043)/SUMIF($C$2:$C$4819,$C4226,$L$2:$L$4819)</f>
        <v>0.3</v>
      </c>
    </row>
    <row r="4227" spans="1:17" hidden="1" x14ac:dyDescent="0.3">
      <c r="A4227" t="s">
        <v>11502</v>
      </c>
      <c r="B4227" t="s">
        <v>151</v>
      </c>
      <c r="C4227" t="s">
        <v>580</v>
      </c>
      <c r="D4227" t="s">
        <v>589</v>
      </c>
      <c r="E4227" t="s">
        <v>590</v>
      </c>
      <c r="F4227" t="s">
        <v>11511</v>
      </c>
      <c r="G4227" s="2">
        <v>22.207100000000001</v>
      </c>
      <c r="H4227" t="s">
        <v>11512</v>
      </c>
      <c r="I4227">
        <v>0.3</v>
      </c>
      <c r="K4227" s="3">
        <f t="shared" ref="K4227:K4290" si="67">Q4227</f>
        <v>0.3</v>
      </c>
      <c r="L4227" s="4">
        <v>9</v>
      </c>
      <c r="M4227">
        <v>4</v>
      </c>
      <c r="N4227" s="3">
        <v>0.12620000000000001</v>
      </c>
      <c r="O4227" s="3">
        <v>9.6100000000000005E-2</v>
      </c>
      <c r="P4227" s="4">
        <f>$L4227*IF($J4227="",$I4227,VLOOKUP($J4227,margin_ranges!$E$5:$F$10,2,FALSE))</f>
        <v>2.6999999999999997</v>
      </c>
      <c r="Q4227">
        <f>SUMIF($C$2:$C$4819,$C4227,$P$2:$P9044)/SUMIF($C$2:$C$4819,$C4227,$L$2:$L$4819)</f>
        <v>0.3</v>
      </c>
    </row>
    <row r="4228" spans="1:17" hidden="1" x14ac:dyDescent="0.3">
      <c r="A4228" t="s">
        <v>11502</v>
      </c>
      <c r="B4228" t="s">
        <v>8054</v>
      </c>
      <c r="C4228" t="s">
        <v>8055</v>
      </c>
      <c r="D4228" t="s">
        <v>8056</v>
      </c>
      <c r="E4228" t="s">
        <v>8057</v>
      </c>
      <c r="F4228" t="s">
        <v>11511</v>
      </c>
      <c r="G4228" s="2">
        <v>28.928699999999999</v>
      </c>
      <c r="H4228" t="s">
        <v>11515</v>
      </c>
      <c r="I4228">
        <v>0.3</v>
      </c>
      <c r="K4228" s="3">
        <f t="shared" si="67"/>
        <v>0.38424454148471621</v>
      </c>
      <c r="L4228" s="4">
        <v>163</v>
      </c>
      <c r="M4228">
        <v>14</v>
      </c>
      <c r="N4228" s="3">
        <v>0.1469</v>
      </c>
      <c r="O4228" s="3">
        <v>0.27279999999999999</v>
      </c>
      <c r="P4228" s="4">
        <f>$L4228*IF($J4228="",$I4228,VLOOKUP($J4228,margin_ranges!$E$5:$F$10,2,FALSE))</f>
        <v>48.9</v>
      </c>
      <c r="Q4228">
        <f>SUMIF($C$2:$C$4819,$C4228,$P$2:$P9045)/SUMIF($C$2:$C$4819,$C4228,$L$2:$L$4819)</f>
        <v>0.38424454148471621</v>
      </c>
    </row>
    <row r="4229" spans="1:17" hidden="1" x14ac:dyDescent="0.3">
      <c r="A4229" t="s">
        <v>11502</v>
      </c>
      <c r="B4229" t="s">
        <v>8054</v>
      </c>
      <c r="C4229" t="s">
        <v>8055</v>
      </c>
      <c r="D4229" t="s">
        <v>8058</v>
      </c>
      <c r="E4229" t="s">
        <v>8059</v>
      </c>
      <c r="F4229" t="s">
        <v>11511</v>
      </c>
      <c r="G4229" s="2">
        <v>28.928699999999999</v>
      </c>
      <c r="H4229" t="s">
        <v>11515</v>
      </c>
      <c r="I4229">
        <v>0.3</v>
      </c>
      <c r="K4229" s="3">
        <f t="shared" si="67"/>
        <v>0.38424454148471621</v>
      </c>
      <c r="L4229" s="4">
        <v>240</v>
      </c>
      <c r="M4229">
        <v>21</v>
      </c>
      <c r="N4229" s="3">
        <v>0.23069999999999999</v>
      </c>
      <c r="O4229" s="3">
        <v>0.27279999999999999</v>
      </c>
      <c r="P4229" s="4">
        <f>$L4229*IF($J4229="",$I4229,VLOOKUP($J4229,margin_ranges!$E$5:$F$10,2,FALSE))</f>
        <v>72</v>
      </c>
      <c r="Q4229">
        <f>SUMIF($C$2:$C$4819,$C4229,$P$2:$P9046)/SUMIF($C$2:$C$4819,$C4229,$L$2:$L$4819)</f>
        <v>0.38424454148471621</v>
      </c>
    </row>
    <row r="4230" spans="1:17" hidden="1" x14ac:dyDescent="0.3">
      <c r="A4230" t="s">
        <v>11502</v>
      </c>
      <c r="B4230" t="s">
        <v>8054</v>
      </c>
      <c r="C4230" t="s">
        <v>8055</v>
      </c>
      <c r="D4230" t="s">
        <v>8060</v>
      </c>
      <c r="E4230" t="s">
        <v>8061</v>
      </c>
      <c r="F4230" t="s">
        <v>11511</v>
      </c>
      <c r="G4230" s="2">
        <v>28.928699999999999</v>
      </c>
      <c r="H4230" t="s">
        <v>11516</v>
      </c>
      <c r="I4230">
        <v>0.43</v>
      </c>
      <c r="K4230" s="3">
        <f t="shared" si="67"/>
        <v>0.38424454148471621</v>
      </c>
      <c r="L4230" s="4">
        <v>346</v>
      </c>
      <c r="M4230">
        <v>30</v>
      </c>
      <c r="N4230" s="3">
        <v>0.34139999999999998</v>
      </c>
      <c r="O4230" s="3">
        <v>0.27279999999999999</v>
      </c>
      <c r="P4230" s="4">
        <f>$L4230*IF($J4230="",$I4230,VLOOKUP($J4230,margin_ranges!$E$5:$F$10,2,FALSE))</f>
        <v>148.78</v>
      </c>
      <c r="Q4230">
        <f>SUMIF($C$2:$C$4819,$C4230,$P$2:$P9047)/SUMIF($C$2:$C$4819,$C4230,$L$2:$L$4819)</f>
        <v>0.38424454148471621</v>
      </c>
    </row>
    <row r="4231" spans="1:17" hidden="1" x14ac:dyDescent="0.3">
      <c r="A4231" t="s">
        <v>11502</v>
      </c>
      <c r="B4231" t="s">
        <v>8054</v>
      </c>
      <c r="C4231" t="s">
        <v>8055</v>
      </c>
      <c r="D4231" t="s">
        <v>8062</v>
      </c>
      <c r="E4231" t="s">
        <v>8063</v>
      </c>
      <c r="F4231" t="s">
        <v>11511</v>
      </c>
      <c r="G4231" s="2">
        <v>28.928699999999999</v>
      </c>
      <c r="H4231" t="s">
        <v>11516</v>
      </c>
      <c r="I4231">
        <v>0.43</v>
      </c>
      <c r="K4231" s="3">
        <f t="shared" si="67"/>
        <v>0.38424454148471621</v>
      </c>
      <c r="L4231" s="4">
        <v>396</v>
      </c>
      <c r="M4231">
        <v>35</v>
      </c>
      <c r="N4231" s="3">
        <v>0.38100000000000001</v>
      </c>
      <c r="O4231" s="3">
        <v>0.27279999999999999</v>
      </c>
      <c r="P4231" s="4">
        <f>$L4231*IF($J4231="",$I4231,VLOOKUP($J4231,margin_ranges!$E$5:$F$10,2,FALSE))</f>
        <v>170.28</v>
      </c>
      <c r="Q4231">
        <f>SUMIF($C$2:$C$4819,$C4231,$P$2:$P9048)/SUMIF($C$2:$C$4819,$C4231,$L$2:$L$4819)</f>
        <v>0.38424454148471621</v>
      </c>
    </row>
    <row r="4232" spans="1:17" hidden="1" x14ac:dyDescent="0.3">
      <c r="A4232" t="s">
        <v>11502</v>
      </c>
      <c r="B4232" t="s">
        <v>8677</v>
      </c>
      <c r="C4232" t="s">
        <v>8693</v>
      </c>
      <c r="D4232" t="s">
        <v>8694</v>
      </c>
      <c r="E4232" t="s">
        <v>8695</v>
      </c>
      <c r="F4232" t="s">
        <v>11511</v>
      </c>
      <c r="G4232" s="2">
        <v>22.3733</v>
      </c>
      <c r="H4232" t="s">
        <v>11512</v>
      </c>
      <c r="I4232">
        <v>0.3</v>
      </c>
      <c r="K4232" s="3">
        <f t="shared" si="67"/>
        <v>0.3</v>
      </c>
      <c r="L4232" s="4">
        <v>13</v>
      </c>
      <c r="M4232">
        <v>0</v>
      </c>
      <c r="N4232" s="3">
        <v>0.17849999999999999</v>
      </c>
      <c r="O4232" s="3">
        <v>0.19209999999999999</v>
      </c>
      <c r="P4232" s="4">
        <f>$L4232*IF($J4232="",$I4232,VLOOKUP($J4232,margin_ranges!$E$5:$F$10,2,FALSE))</f>
        <v>3.9</v>
      </c>
      <c r="Q4232">
        <f>SUMIF($C$2:$C$4819,$C4232,$P$2:$P9049)/SUMIF($C$2:$C$4819,$C4232,$L$2:$L$4819)</f>
        <v>0.3</v>
      </c>
    </row>
    <row r="4233" spans="1:17" hidden="1" x14ac:dyDescent="0.3">
      <c r="A4233" t="s">
        <v>11502</v>
      </c>
      <c r="B4233" t="s">
        <v>8677</v>
      </c>
      <c r="C4233" t="s">
        <v>8693</v>
      </c>
      <c r="D4233" s="1" t="s">
        <v>8696</v>
      </c>
      <c r="E4233" t="s">
        <v>8697</v>
      </c>
      <c r="F4233" t="s">
        <v>11513</v>
      </c>
      <c r="G4233" s="2">
        <v>22.3733</v>
      </c>
      <c r="H4233" t="s">
        <v>11512</v>
      </c>
      <c r="I4233">
        <v>0.3</v>
      </c>
      <c r="K4233" s="3">
        <f t="shared" si="67"/>
        <v>0.3</v>
      </c>
      <c r="L4233" s="4">
        <v>585</v>
      </c>
      <c r="M4233">
        <v>5</v>
      </c>
      <c r="N4233" s="3">
        <v>9.3600000000000003E-2</v>
      </c>
      <c r="O4233" s="3">
        <v>0.19209999999999999</v>
      </c>
      <c r="P4233" s="4">
        <f>$L4233*IF($J4233="",$I4233,VLOOKUP($J4233,margin_ranges!$E$5:$F$10,2,FALSE))</f>
        <v>175.5</v>
      </c>
      <c r="Q4233">
        <f>SUMIF($C$2:$C$4819,$C4233,$P$2:$P9050)/SUMIF($C$2:$C$4819,$C4233,$L$2:$L$4819)</f>
        <v>0.3</v>
      </c>
    </row>
    <row r="4234" spans="1:17" hidden="1" x14ac:dyDescent="0.3">
      <c r="A4234" t="s">
        <v>11502</v>
      </c>
      <c r="B4234" t="s">
        <v>8677</v>
      </c>
      <c r="C4234" t="s">
        <v>8693</v>
      </c>
      <c r="D4234" s="1" t="s">
        <v>8698</v>
      </c>
      <c r="E4234" t="s">
        <v>8699</v>
      </c>
      <c r="F4234" t="s">
        <v>11511</v>
      </c>
      <c r="G4234" s="2">
        <v>22.3733</v>
      </c>
      <c r="H4234" t="s">
        <v>11512</v>
      </c>
      <c r="I4234">
        <v>0.3</v>
      </c>
      <c r="K4234" s="3">
        <f t="shared" si="67"/>
        <v>0.3</v>
      </c>
      <c r="L4234" s="4">
        <v>42</v>
      </c>
      <c r="M4234">
        <v>0</v>
      </c>
      <c r="N4234" s="3">
        <v>9.9599999999999994E-2</v>
      </c>
      <c r="O4234" s="3">
        <v>0.19209999999999999</v>
      </c>
      <c r="P4234" s="4">
        <f>$L4234*IF($J4234="",$I4234,VLOOKUP($J4234,margin_ranges!$E$5:$F$10,2,FALSE))</f>
        <v>12.6</v>
      </c>
      <c r="Q4234">
        <f>SUMIF($C$2:$C$4819,$C4234,$P$2:$P9051)/SUMIF($C$2:$C$4819,$C4234,$L$2:$L$4819)</f>
        <v>0.3</v>
      </c>
    </row>
    <row r="4235" spans="1:17" hidden="1" x14ac:dyDescent="0.3">
      <c r="A4235" t="s">
        <v>11502</v>
      </c>
      <c r="B4235" t="s">
        <v>8677</v>
      </c>
      <c r="C4235" t="s">
        <v>8693</v>
      </c>
      <c r="D4235" t="s">
        <v>8700</v>
      </c>
      <c r="E4235" t="s">
        <v>8701</v>
      </c>
      <c r="F4235" t="s">
        <v>11513</v>
      </c>
      <c r="G4235" s="2">
        <v>22.3733</v>
      </c>
      <c r="H4235" t="s">
        <v>11512</v>
      </c>
      <c r="I4235">
        <v>0.3</v>
      </c>
      <c r="K4235" s="3">
        <f t="shared" si="67"/>
        <v>0.3</v>
      </c>
      <c r="L4235" s="4">
        <v>1522</v>
      </c>
      <c r="M4235">
        <v>13</v>
      </c>
      <c r="N4235" s="3">
        <v>0.16089999999999999</v>
      </c>
      <c r="O4235" s="3">
        <v>0.19209999999999999</v>
      </c>
      <c r="P4235" s="4">
        <f>$L4235*IF($J4235="",$I4235,VLOOKUP($J4235,margin_ranges!$E$5:$F$10,2,FALSE))</f>
        <v>456.59999999999997</v>
      </c>
      <c r="Q4235">
        <f>SUMIF($C$2:$C$4819,$C4235,$P$2:$P9052)/SUMIF($C$2:$C$4819,$C4235,$L$2:$L$4819)</f>
        <v>0.3</v>
      </c>
    </row>
    <row r="4236" spans="1:17" hidden="1" x14ac:dyDescent="0.3">
      <c r="A4236" t="s">
        <v>11502</v>
      </c>
      <c r="B4236" t="s">
        <v>8677</v>
      </c>
      <c r="C4236" t="s">
        <v>8693</v>
      </c>
      <c r="D4236" t="s">
        <v>8702</v>
      </c>
      <c r="E4236" t="s">
        <v>8703</v>
      </c>
      <c r="F4236" t="s">
        <v>11511</v>
      </c>
      <c r="G4236" s="2">
        <v>22.3733</v>
      </c>
      <c r="H4236" t="s">
        <v>11512</v>
      </c>
      <c r="I4236">
        <v>0.3</v>
      </c>
      <c r="K4236" s="3">
        <f t="shared" si="67"/>
        <v>0.3</v>
      </c>
      <c r="L4236" s="4">
        <v>93</v>
      </c>
      <c r="M4236">
        <v>1</v>
      </c>
      <c r="N4236" s="3">
        <v>0.15060000000000001</v>
      </c>
      <c r="O4236" s="3">
        <v>0.19209999999999999</v>
      </c>
      <c r="P4236" s="4">
        <f>$L4236*IF($J4236="",$I4236,VLOOKUP($J4236,margin_ranges!$E$5:$F$10,2,FALSE))</f>
        <v>27.9</v>
      </c>
      <c r="Q4236">
        <f>SUMIF($C$2:$C$4819,$C4236,$P$2:$P9053)/SUMIF($C$2:$C$4819,$C4236,$L$2:$L$4819)</f>
        <v>0.3</v>
      </c>
    </row>
    <row r="4237" spans="1:17" hidden="1" x14ac:dyDescent="0.3">
      <c r="A4237" t="s">
        <v>11502</v>
      </c>
      <c r="B4237" t="s">
        <v>8677</v>
      </c>
      <c r="C4237" t="s">
        <v>8693</v>
      </c>
      <c r="D4237" t="s">
        <v>8704</v>
      </c>
      <c r="E4237" t="s">
        <v>8705</v>
      </c>
      <c r="F4237" t="s">
        <v>11513</v>
      </c>
      <c r="G4237" s="2">
        <v>22.3733</v>
      </c>
      <c r="H4237" t="s">
        <v>11512</v>
      </c>
      <c r="I4237">
        <v>0.3</v>
      </c>
      <c r="K4237" s="3">
        <f t="shared" si="67"/>
        <v>0.3</v>
      </c>
      <c r="L4237" s="4">
        <v>1857</v>
      </c>
      <c r="M4237">
        <v>15</v>
      </c>
      <c r="N4237" s="3">
        <v>0.1585</v>
      </c>
      <c r="O4237" s="3">
        <v>0.19209999999999999</v>
      </c>
      <c r="P4237" s="4">
        <f>$L4237*IF($J4237="",$I4237,VLOOKUP($J4237,margin_ranges!$E$5:$F$10,2,FALSE))</f>
        <v>557.1</v>
      </c>
      <c r="Q4237">
        <f>SUMIF($C$2:$C$4819,$C4237,$P$2:$P9054)/SUMIF($C$2:$C$4819,$C4237,$L$2:$L$4819)</f>
        <v>0.3</v>
      </c>
    </row>
    <row r="4238" spans="1:17" hidden="1" x14ac:dyDescent="0.3">
      <c r="A4238" t="s">
        <v>11502</v>
      </c>
      <c r="B4238" t="s">
        <v>8677</v>
      </c>
      <c r="C4238" t="s">
        <v>8693</v>
      </c>
      <c r="D4238" t="s">
        <v>8706</v>
      </c>
      <c r="E4238" t="s">
        <v>8707</v>
      </c>
      <c r="F4238" t="s">
        <v>11513</v>
      </c>
      <c r="G4238" s="2">
        <v>22.3733</v>
      </c>
      <c r="H4238" t="s">
        <v>11512</v>
      </c>
      <c r="I4238">
        <v>0.3</v>
      </c>
      <c r="K4238" s="3">
        <f t="shared" si="67"/>
        <v>0.3</v>
      </c>
      <c r="L4238" s="4">
        <v>6786</v>
      </c>
      <c r="M4238">
        <v>57</v>
      </c>
      <c r="N4238" s="3">
        <v>0.21929999999999999</v>
      </c>
      <c r="O4238" s="3">
        <v>0.19209999999999999</v>
      </c>
      <c r="P4238" s="4">
        <f>$L4238*IF($J4238="",$I4238,VLOOKUP($J4238,margin_ranges!$E$5:$F$10,2,FALSE))</f>
        <v>2035.8</v>
      </c>
      <c r="Q4238">
        <f>SUMIF($C$2:$C$4819,$C4238,$P$2:$P9055)/SUMIF($C$2:$C$4819,$C4238,$L$2:$L$4819)</f>
        <v>0.3</v>
      </c>
    </row>
    <row r="4239" spans="1:17" hidden="1" x14ac:dyDescent="0.3">
      <c r="A4239" t="s">
        <v>11502</v>
      </c>
      <c r="B4239" t="s">
        <v>8677</v>
      </c>
      <c r="C4239" t="s">
        <v>8693</v>
      </c>
      <c r="D4239" t="s">
        <v>8708</v>
      </c>
      <c r="E4239" t="s">
        <v>8709</v>
      </c>
      <c r="F4239" t="s">
        <v>11513</v>
      </c>
      <c r="G4239" s="2">
        <v>22.3733</v>
      </c>
      <c r="H4239" t="s">
        <v>11512</v>
      </c>
      <c r="I4239">
        <v>0.3</v>
      </c>
      <c r="K4239" s="3">
        <f t="shared" si="67"/>
        <v>0.3</v>
      </c>
      <c r="L4239" s="4">
        <v>1078</v>
      </c>
      <c r="M4239">
        <v>9</v>
      </c>
      <c r="N4239" s="3">
        <v>0.2359</v>
      </c>
      <c r="O4239" s="3">
        <v>0.19209999999999999</v>
      </c>
      <c r="P4239" s="4">
        <f>$L4239*IF($J4239="",$I4239,VLOOKUP($J4239,margin_ranges!$E$5:$F$10,2,FALSE))</f>
        <v>323.39999999999998</v>
      </c>
      <c r="Q4239">
        <f>SUMIF($C$2:$C$4819,$C4239,$P$2:$P9056)/SUMIF($C$2:$C$4819,$C4239,$L$2:$L$4819)</f>
        <v>0.3</v>
      </c>
    </row>
    <row r="4240" spans="1:17" hidden="1" x14ac:dyDescent="0.3">
      <c r="A4240" t="s">
        <v>11502</v>
      </c>
      <c r="B4240" t="s">
        <v>151</v>
      </c>
      <c r="C4240" t="s">
        <v>591</v>
      </c>
      <c r="D4240" s="1" t="s">
        <v>592</v>
      </c>
      <c r="E4240" t="s">
        <v>593</v>
      </c>
      <c r="F4240" t="s">
        <v>11513</v>
      </c>
      <c r="G4240" s="2">
        <v>29</v>
      </c>
      <c r="H4240" t="s">
        <v>11512</v>
      </c>
      <c r="I4240">
        <v>0.3</v>
      </c>
      <c r="K4240" s="3">
        <f t="shared" si="67"/>
        <v>0.3</v>
      </c>
      <c r="L4240" s="4">
        <v>129</v>
      </c>
      <c r="M4240">
        <v>44</v>
      </c>
      <c r="N4240" s="3">
        <v>6.6900000000000001E-2</v>
      </c>
      <c r="O4240" s="3">
        <v>8.9599999999999999E-2</v>
      </c>
      <c r="P4240" s="4">
        <f>$L4240*IF($J4240="",$I4240,VLOOKUP($J4240,margin_ranges!$E$5:$F$10,2,FALSE))</f>
        <v>38.699999999999996</v>
      </c>
      <c r="Q4240">
        <f>SUMIF($C$2:$C$4819,$C4240,$P$2:$P9057)/SUMIF($C$2:$C$4819,$C4240,$L$2:$L$4819)</f>
        <v>0.3</v>
      </c>
    </row>
    <row r="4241" spans="1:17" hidden="1" x14ac:dyDescent="0.3">
      <c r="A4241" t="s">
        <v>11502</v>
      </c>
      <c r="B4241" t="s">
        <v>151</v>
      </c>
      <c r="C4241" t="s">
        <v>591</v>
      </c>
      <c r="D4241" t="s">
        <v>594</v>
      </c>
      <c r="E4241" t="s">
        <v>595</v>
      </c>
      <c r="F4241" t="s">
        <v>11513</v>
      </c>
      <c r="G4241" s="2">
        <v>29</v>
      </c>
      <c r="H4241" t="s">
        <v>11512</v>
      </c>
      <c r="I4241">
        <v>0.3</v>
      </c>
      <c r="K4241" s="3">
        <f t="shared" si="67"/>
        <v>0.3</v>
      </c>
      <c r="L4241" s="4">
        <v>130</v>
      </c>
      <c r="M4241">
        <v>44</v>
      </c>
      <c r="N4241" s="3">
        <v>0.1147</v>
      </c>
      <c r="O4241" s="3">
        <v>8.9599999999999999E-2</v>
      </c>
      <c r="P4241" s="4">
        <f>$L4241*IF($J4241="",$I4241,VLOOKUP($J4241,margin_ranges!$E$5:$F$10,2,FALSE))</f>
        <v>39</v>
      </c>
      <c r="Q4241">
        <f>SUMIF($C$2:$C$4819,$C4241,$P$2:$P9058)/SUMIF($C$2:$C$4819,$C4241,$L$2:$L$4819)</f>
        <v>0.3</v>
      </c>
    </row>
    <row r="4242" spans="1:17" hidden="1" x14ac:dyDescent="0.3">
      <c r="A4242" t="s">
        <v>11502</v>
      </c>
      <c r="B4242" t="s">
        <v>151</v>
      </c>
      <c r="C4242" t="s">
        <v>591</v>
      </c>
      <c r="D4242" t="s">
        <v>596</v>
      </c>
      <c r="E4242" t="s">
        <v>597</v>
      </c>
      <c r="F4242" t="s">
        <v>11513</v>
      </c>
      <c r="G4242" s="2">
        <v>29</v>
      </c>
      <c r="H4242" t="s">
        <v>11512</v>
      </c>
      <c r="I4242">
        <v>0.3</v>
      </c>
      <c r="K4242" s="3">
        <f t="shared" si="67"/>
        <v>0.3</v>
      </c>
      <c r="L4242" s="4">
        <v>33</v>
      </c>
      <c r="M4242">
        <v>11</v>
      </c>
      <c r="N4242" s="3">
        <v>0.10920000000000001</v>
      </c>
      <c r="O4242" s="3">
        <v>8.9599999999999999E-2</v>
      </c>
      <c r="P4242" s="4">
        <f>$L4242*IF($J4242="",$I4242,VLOOKUP($J4242,margin_ranges!$E$5:$F$10,2,FALSE))</f>
        <v>9.9</v>
      </c>
      <c r="Q4242">
        <f>SUMIF($C$2:$C$4819,$C4242,$P$2:$P9059)/SUMIF($C$2:$C$4819,$C4242,$L$2:$L$4819)</f>
        <v>0.3</v>
      </c>
    </row>
    <row r="4243" spans="1:17" hidden="1" x14ac:dyDescent="0.3">
      <c r="A4243" t="s">
        <v>11502</v>
      </c>
      <c r="B4243" t="s">
        <v>6775</v>
      </c>
      <c r="C4243" t="s">
        <v>3039</v>
      </c>
      <c r="D4243" t="s">
        <v>7110</v>
      </c>
      <c r="E4243" t="s">
        <v>7111</v>
      </c>
      <c r="F4243" t="s">
        <v>11513</v>
      </c>
      <c r="G4243" s="2">
        <v>35.094299999999997</v>
      </c>
      <c r="H4243" t="s">
        <v>11512</v>
      </c>
      <c r="I4243">
        <v>0.3</v>
      </c>
      <c r="K4243" s="3">
        <f t="shared" si="67"/>
        <v>0.3</v>
      </c>
      <c r="L4243" s="4">
        <v>1369</v>
      </c>
      <c r="M4243">
        <v>38</v>
      </c>
      <c r="N4243" s="3">
        <v>0.1036</v>
      </c>
      <c r="O4243" s="3">
        <v>0.15260000000000001</v>
      </c>
      <c r="P4243" s="4">
        <f>$L4243*IF($J4243="",$I4243,VLOOKUP($J4243,margin_ranges!$E$5:$F$10,2,FALSE))</f>
        <v>410.7</v>
      </c>
      <c r="Q4243">
        <f>SUMIF($C$2:$C$4819,$C4243,$P$2:$P9060)/SUMIF($C$2:$C$4819,$C4243,$L$2:$L$4819)</f>
        <v>0.3</v>
      </c>
    </row>
    <row r="4244" spans="1:17" hidden="1" x14ac:dyDescent="0.3">
      <c r="A4244" t="s">
        <v>11502</v>
      </c>
      <c r="B4244" t="s">
        <v>3029</v>
      </c>
      <c r="C4244" t="s">
        <v>3039</v>
      </c>
      <c r="D4244" t="s">
        <v>3040</v>
      </c>
      <c r="E4244" t="s">
        <v>3041</v>
      </c>
      <c r="F4244" t="s">
        <v>11513</v>
      </c>
      <c r="G4244" s="2">
        <v>37</v>
      </c>
      <c r="H4244" t="s">
        <v>11512</v>
      </c>
      <c r="I4244">
        <v>0.3</v>
      </c>
      <c r="K4244" s="3">
        <f t="shared" si="67"/>
        <v>0.3</v>
      </c>
      <c r="L4244" s="4">
        <v>90</v>
      </c>
      <c r="M4244">
        <v>7</v>
      </c>
      <c r="N4244" s="3">
        <v>0.2082</v>
      </c>
      <c r="O4244" s="3">
        <v>0.35670000000000002</v>
      </c>
      <c r="P4244" s="4">
        <f>$L4244*IF($J4244="",$I4244,VLOOKUP($J4244,margin_ranges!$E$5:$F$10,2,FALSE))</f>
        <v>27</v>
      </c>
      <c r="Q4244">
        <f>SUMIF($C$2:$C$4819,$C4244,$P$2:$P9061)/SUMIF($C$2:$C$4819,$C4244,$L$2:$L$4819)</f>
        <v>0.3</v>
      </c>
    </row>
    <row r="4245" spans="1:17" hidden="1" x14ac:dyDescent="0.3">
      <c r="A4245" t="s">
        <v>11502</v>
      </c>
      <c r="B4245" t="s">
        <v>6775</v>
      </c>
      <c r="C4245" t="s">
        <v>3039</v>
      </c>
      <c r="D4245" t="s">
        <v>7112</v>
      </c>
      <c r="E4245" t="s">
        <v>7113</v>
      </c>
      <c r="F4245" t="s">
        <v>11513</v>
      </c>
      <c r="G4245" s="2">
        <v>35.094299999999997</v>
      </c>
      <c r="H4245" t="s">
        <v>11512</v>
      </c>
      <c r="I4245">
        <v>0.3</v>
      </c>
      <c r="K4245" s="3">
        <f t="shared" si="67"/>
        <v>0.3</v>
      </c>
      <c r="L4245" s="4">
        <v>2259</v>
      </c>
      <c r="M4245">
        <v>62</v>
      </c>
      <c r="N4245" s="3">
        <v>0.18840000000000001</v>
      </c>
      <c r="O4245" s="3">
        <v>0.15260000000000001</v>
      </c>
      <c r="P4245" s="4">
        <f>$L4245*IF($J4245="",$I4245,VLOOKUP($J4245,margin_ranges!$E$5:$F$10,2,FALSE))</f>
        <v>677.69999999999993</v>
      </c>
      <c r="Q4245">
        <f>SUMIF($C$2:$C$4819,$C4245,$P$2:$P9062)/SUMIF($C$2:$C$4819,$C4245,$L$2:$L$4819)</f>
        <v>0.3</v>
      </c>
    </row>
    <row r="4246" spans="1:17" hidden="1" x14ac:dyDescent="0.3">
      <c r="A4246" t="s">
        <v>11502</v>
      </c>
      <c r="B4246" t="s">
        <v>3029</v>
      </c>
      <c r="C4246" t="s">
        <v>3039</v>
      </c>
      <c r="D4246" t="s">
        <v>3042</v>
      </c>
      <c r="E4246" t="s">
        <v>3043</v>
      </c>
      <c r="F4246" t="s">
        <v>11513</v>
      </c>
      <c r="G4246" s="2">
        <v>37</v>
      </c>
      <c r="H4246" t="s">
        <v>11512</v>
      </c>
      <c r="I4246">
        <v>0.3</v>
      </c>
      <c r="K4246" s="3">
        <f t="shared" si="67"/>
        <v>0.3</v>
      </c>
      <c r="L4246" s="4">
        <v>788</v>
      </c>
      <c r="M4246">
        <v>66</v>
      </c>
      <c r="N4246" s="3">
        <v>0.78690000000000004</v>
      </c>
      <c r="O4246" s="3">
        <v>0.35670000000000002</v>
      </c>
      <c r="P4246" s="4">
        <f>$L4246*IF($J4246="",$I4246,VLOOKUP($J4246,margin_ranges!$E$5:$F$10,2,FALSE))</f>
        <v>236.39999999999998</v>
      </c>
      <c r="Q4246">
        <f>SUMIF($C$2:$C$4819,$C4246,$P$2:$P9063)/SUMIF($C$2:$C$4819,$C4246,$L$2:$L$4819)</f>
        <v>0.3</v>
      </c>
    </row>
    <row r="4247" spans="1:17" hidden="1" x14ac:dyDescent="0.3">
      <c r="A4247" t="s">
        <v>11502</v>
      </c>
      <c r="B4247" t="s">
        <v>3029</v>
      </c>
      <c r="C4247" t="s">
        <v>3039</v>
      </c>
      <c r="D4247" t="s">
        <v>3044</v>
      </c>
      <c r="E4247" t="s">
        <v>3045</v>
      </c>
      <c r="F4247" t="s">
        <v>11513</v>
      </c>
      <c r="G4247" s="2">
        <v>37</v>
      </c>
      <c r="H4247" t="s">
        <v>11512</v>
      </c>
      <c r="I4247">
        <v>0.3</v>
      </c>
      <c r="K4247" s="3">
        <f t="shared" si="67"/>
        <v>0.3</v>
      </c>
      <c r="L4247" s="4">
        <v>68</v>
      </c>
      <c r="M4247">
        <v>6</v>
      </c>
      <c r="N4247" s="3">
        <v>0.13320000000000001</v>
      </c>
      <c r="O4247" s="3">
        <v>0.35670000000000002</v>
      </c>
      <c r="P4247" s="4">
        <f>$L4247*IF($J4247="",$I4247,VLOOKUP($J4247,margin_ranges!$E$5:$F$10,2,FALSE))</f>
        <v>20.399999999999999</v>
      </c>
      <c r="Q4247">
        <f>SUMIF($C$2:$C$4819,$C4247,$P$2:$P9064)/SUMIF($C$2:$C$4819,$C4247,$L$2:$L$4819)</f>
        <v>0.3</v>
      </c>
    </row>
    <row r="4248" spans="1:17" hidden="1" x14ac:dyDescent="0.3">
      <c r="A4248" t="s">
        <v>11502</v>
      </c>
      <c r="B4248" t="s">
        <v>3029</v>
      </c>
      <c r="C4248" t="s">
        <v>3039</v>
      </c>
      <c r="D4248" t="s">
        <v>3046</v>
      </c>
      <c r="E4248" t="s">
        <v>3047</v>
      </c>
      <c r="F4248" t="s">
        <v>11513</v>
      </c>
      <c r="G4248" s="2">
        <v>37</v>
      </c>
      <c r="H4248" t="s">
        <v>11512</v>
      </c>
      <c r="I4248">
        <v>0.3</v>
      </c>
      <c r="K4248" s="3">
        <f t="shared" si="67"/>
        <v>0.3</v>
      </c>
      <c r="L4248" s="4">
        <v>253</v>
      </c>
      <c r="M4248">
        <v>21</v>
      </c>
      <c r="N4248" s="3">
        <v>0.52769999999999995</v>
      </c>
      <c r="O4248" s="3">
        <v>0.35670000000000002</v>
      </c>
      <c r="P4248" s="4">
        <f>$L4248*IF($J4248="",$I4248,VLOOKUP($J4248,margin_ranges!$E$5:$F$10,2,FALSE))</f>
        <v>75.899999999999991</v>
      </c>
      <c r="Q4248">
        <f>SUMIF($C$2:$C$4819,$C4248,$P$2:$P9065)/SUMIF($C$2:$C$4819,$C4248,$L$2:$L$4819)</f>
        <v>0.3</v>
      </c>
    </row>
    <row r="4249" spans="1:17" hidden="1" x14ac:dyDescent="0.3">
      <c r="A4249" t="s">
        <v>11502</v>
      </c>
      <c r="B4249" t="s">
        <v>7149</v>
      </c>
      <c r="C4249" t="s">
        <v>7172</v>
      </c>
      <c r="D4249" t="s">
        <v>7173</v>
      </c>
      <c r="E4249" t="s">
        <v>7174</v>
      </c>
      <c r="F4249" t="s">
        <v>11513</v>
      </c>
      <c r="G4249" s="2">
        <v>29</v>
      </c>
      <c r="H4249" t="s">
        <v>11515</v>
      </c>
      <c r="I4249">
        <v>0.3</v>
      </c>
      <c r="K4249" s="3">
        <f t="shared" si="67"/>
        <v>0.3</v>
      </c>
      <c r="L4249" s="4">
        <v>65</v>
      </c>
      <c r="M4249">
        <v>100</v>
      </c>
      <c r="N4249" s="3">
        <v>0.2165</v>
      </c>
      <c r="O4249" s="3">
        <v>0.2165</v>
      </c>
      <c r="P4249" s="4">
        <f>$L4249*IF($J4249="",$I4249,VLOOKUP($J4249,margin_ranges!$E$5:$F$10,2,FALSE))</f>
        <v>19.5</v>
      </c>
      <c r="Q4249">
        <f>SUMIF($C$2:$C$4819,$C4249,$P$2:$P9066)/SUMIF($C$2:$C$4819,$C4249,$L$2:$L$4819)</f>
        <v>0.3</v>
      </c>
    </row>
    <row r="4250" spans="1:17" hidden="1" x14ac:dyDescent="0.3">
      <c r="A4250" t="s">
        <v>11502</v>
      </c>
      <c r="B4250" t="s">
        <v>3693</v>
      </c>
      <c r="C4250" t="s">
        <v>3897</v>
      </c>
      <c r="D4250" t="s">
        <v>3898</v>
      </c>
      <c r="E4250" t="s">
        <v>3899</v>
      </c>
      <c r="F4250" t="s">
        <v>11513</v>
      </c>
      <c r="G4250" s="2">
        <v>21.587199999999999</v>
      </c>
      <c r="H4250" t="s">
        <v>11515</v>
      </c>
      <c r="I4250">
        <v>0.3</v>
      </c>
      <c r="K4250" s="3">
        <f t="shared" si="67"/>
        <v>0.25322580645161291</v>
      </c>
      <c r="L4250" s="4">
        <v>627</v>
      </c>
      <c r="M4250">
        <v>53</v>
      </c>
      <c r="N4250" s="3">
        <v>0.44640000000000002</v>
      </c>
      <c r="O4250" s="3">
        <v>0.48770000000000002</v>
      </c>
      <c r="P4250" s="4">
        <f>$L4250*IF($J4250="",$I4250,VLOOKUP($J4250,margin_ranges!$E$5:$F$10,2,FALSE))</f>
        <v>188.1</v>
      </c>
      <c r="Q4250">
        <f>SUMIF($C$2:$C$4819,$C4250,$P$2:$P9067)/SUMIF($C$2:$C$4819,$C4250,$L$2:$L$4819)</f>
        <v>0.25322580645161291</v>
      </c>
    </row>
    <row r="4251" spans="1:17" hidden="1" x14ac:dyDescent="0.3">
      <c r="A4251" t="s">
        <v>11502</v>
      </c>
      <c r="B4251" t="s">
        <v>3693</v>
      </c>
      <c r="C4251" t="s">
        <v>3897</v>
      </c>
      <c r="D4251" t="s">
        <v>3900</v>
      </c>
      <c r="E4251" t="s">
        <v>3901</v>
      </c>
      <c r="F4251" t="s">
        <v>11511</v>
      </c>
      <c r="G4251" s="2">
        <v>21.587199999999999</v>
      </c>
      <c r="H4251" t="s">
        <v>11517</v>
      </c>
      <c r="I4251">
        <v>0.2</v>
      </c>
      <c r="K4251" s="3">
        <f t="shared" si="67"/>
        <v>0.25322580645161291</v>
      </c>
      <c r="L4251" s="4">
        <v>496</v>
      </c>
      <c r="M4251">
        <v>42</v>
      </c>
      <c r="N4251" s="3">
        <v>0.5454</v>
      </c>
      <c r="O4251" s="3">
        <v>0.48770000000000002</v>
      </c>
      <c r="P4251" s="4">
        <f>$L4251*IF($J4251="",$I4251,VLOOKUP($J4251,margin_ranges!$E$5:$F$10,2,FALSE))</f>
        <v>99.2</v>
      </c>
      <c r="Q4251">
        <f>SUMIF($C$2:$C$4819,$C4251,$P$2:$P9068)/SUMIF($C$2:$C$4819,$C4251,$L$2:$L$4819)</f>
        <v>0.25322580645161291</v>
      </c>
    </row>
    <row r="4252" spans="1:17" hidden="1" x14ac:dyDescent="0.3">
      <c r="A4252" t="s">
        <v>11502</v>
      </c>
      <c r="B4252" t="s">
        <v>3693</v>
      </c>
      <c r="C4252" t="s">
        <v>3897</v>
      </c>
      <c r="D4252" t="s">
        <v>3902</v>
      </c>
      <c r="E4252" t="s">
        <v>3903</v>
      </c>
      <c r="F4252" t="s">
        <v>11511</v>
      </c>
      <c r="G4252" s="2">
        <v>21.587199999999999</v>
      </c>
      <c r="H4252" t="s">
        <v>11517</v>
      </c>
      <c r="I4252">
        <v>0.2</v>
      </c>
      <c r="K4252" s="3">
        <f t="shared" si="67"/>
        <v>0.25322580645161291</v>
      </c>
      <c r="L4252" s="4">
        <v>55</v>
      </c>
      <c r="M4252">
        <v>5</v>
      </c>
      <c r="N4252" s="3">
        <v>0.6462</v>
      </c>
      <c r="O4252" s="3">
        <v>0.48770000000000002</v>
      </c>
      <c r="P4252" s="4">
        <f>$L4252*IF($J4252="",$I4252,VLOOKUP($J4252,margin_ranges!$E$5:$F$10,2,FALSE))</f>
        <v>11</v>
      </c>
      <c r="Q4252">
        <f>SUMIF($C$2:$C$4819,$C4252,$P$2:$P9069)/SUMIF($C$2:$C$4819,$C4252,$L$2:$L$4819)</f>
        <v>0.25322580645161291</v>
      </c>
    </row>
    <row r="4253" spans="1:17" hidden="1" x14ac:dyDescent="0.3">
      <c r="A4253" t="s">
        <v>11502</v>
      </c>
      <c r="B4253" t="s">
        <v>1360</v>
      </c>
      <c r="C4253" t="s">
        <v>2376</v>
      </c>
      <c r="D4253" t="s">
        <v>2377</v>
      </c>
      <c r="E4253" t="s">
        <v>2378</v>
      </c>
      <c r="F4253" t="s">
        <v>11511</v>
      </c>
      <c r="G4253" s="2">
        <v>32.332599999999999</v>
      </c>
      <c r="H4253" t="s">
        <v>11514</v>
      </c>
      <c r="I4253">
        <v>0.43</v>
      </c>
      <c r="K4253" s="3">
        <f t="shared" si="67"/>
        <v>0.3822448979591837</v>
      </c>
      <c r="L4253" s="4">
        <v>76</v>
      </c>
      <c r="M4253">
        <v>31</v>
      </c>
      <c r="N4253" s="3">
        <v>0.36270000000000002</v>
      </c>
      <c r="O4253" s="3">
        <v>0.36009999999999998</v>
      </c>
      <c r="P4253" s="4">
        <f>$L4253*IF($J4253="",$I4253,VLOOKUP($J4253,margin_ranges!$E$5:$F$10,2,FALSE))</f>
        <v>32.68</v>
      </c>
      <c r="Q4253">
        <f>SUMIF($C$2:$C$4819,$C4253,$P$2:$P9070)/SUMIF($C$2:$C$4819,$C4253,$L$2:$L$4819)</f>
        <v>0.3822448979591837</v>
      </c>
    </row>
    <row r="4254" spans="1:17" hidden="1" x14ac:dyDescent="0.3">
      <c r="A4254" t="s">
        <v>11502</v>
      </c>
      <c r="B4254" t="s">
        <v>1360</v>
      </c>
      <c r="C4254" t="s">
        <v>2376</v>
      </c>
      <c r="D4254" t="s">
        <v>2379</v>
      </c>
      <c r="E4254" t="s">
        <v>2380</v>
      </c>
      <c r="F4254" t="s">
        <v>11511</v>
      </c>
      <c r="G4254" s="2">
        <v>32.332599999999999</v>
      </c>
      <c r="H4254" t="s">
        <v>11515</v>
      </c>
      <c r="I4254">
        <v>0.3</v>
      </c>
      <c r="K4254" s="3">
        <f t="shared" si="67"/>
        <v>0.3822448979591837</v>
      </c>
      <c r="L4254" s="4">
        <v>90</v>
      </c>
      <c r="M4254">
        <v>37</v>
      </c>
      <c r="N4254" s="3">
        <v>0.40660000000000002</v>
      </c>
      <c r="O4254" s="3">
        <v>0.36009999999999998</v>
      </c>
      <c r="P4254" s="4">
        <f>$L4254*IF($J4254="",$I4254,VLOOKUP($J4254,margin_ranges!$E$5:$F$10,2,FALSE))</f>
        <v>27</v>
      </c>
      <c r="Q4254">
        <f>SUMIF($C$2:$C$4819,$C4254,$P$2:$P9071)/SUMIF($C$2:$C$4819,$C4254,$L$2:$L$4819)</f>
        <v>0.3822448979591837</v>
      </c>
    </row>
    <row r="4255" spans="1:17" hidden="1" x14ac:dyDescent="0.3">
      <c r="A4255" t="s">
        <v>11502</v>
      </c>
      <c r="B4255" t="s">
        <v>1360</v>
      </c>
      <c r="C4255" t="s">
        <v>2376</v>
      </c>
      <c r="D4255" t="s">
        <v>2381</v>
      </c>
      <c r="E4255" t="s">
        <v>2382</v>
      </c>
      <c r="F4255" t="s">
        <v>11511</v>
      </c>
      <c r="G4255" s="2">
        <v>32.332599999999999</v>
      </c>
      <c r="H4255" t="s">
        <v>11514</v>
      </c>
      <c r="I4255">
        <v>0.43</v>
      </c>
      <c r="K4255" s="3">
        <f t="shared" si="67"/>
        <v>0.3822448979591837</v>
      </c>
      <c r="L4255" s="4">
        <v>79</v>
      </c>
      <c r="M4255">
        <v>32</v>
      </c>
      <c r="N4255" s="3">
        <v>0.31559999999999999</v>
      </c>
      <c r="O4255" s="3">
        <v>0.36009999999999998</v>
      </c>
      <c r="P4255" s="4">
        <f>$L4255*IF($J4255="",$I4255,VLOOKUP($J4255,margin_ranges!$E$5:$F$10,2,FALSE))</f>
        <v>33.97</v>
      </c>
      <c r="Q4255">
        <f>SUMIF($C$2:$C$4819,$C4255,$P$2:$P9072)/SUMIF($C$2:$C$4819,$C4255,$L$2:$L$4819)</f>
        <v>0.3822448979591837</v>
      </c>
    </row>
    <row r="4256" spans="1:17" hidden="1" x14ac:dyDescent="0.3">
      <c r="A4256" t="s">
        <v>11502</v>
      </c>
      <c r="B4256" t="s">
        <v>6358</v>
      </c>
      <c r="C4256" t="s">
        <v>6359</v>
      </c>
      <c r="D4256" t="s">
        <v>6360</v>
      </c>
      <c r="E4256" t="s">
        <v>6361</v>
      </c>
      <c r="F4256" t="s">
        <v>11513</v>
      </c>
      <c r="G4256" s="2">
        <v>34</v>
      </c>
      <c r="H4256" t="s">
        <v>11512</v>
      </c>
      <c r="I4256">
        <v>0.3</v>
      </c>
      <c r="K4256" s="3">
        <f t="shared" si="67"/>
        <v>0.3</v>
      </c>
      <c r="L4256" s="4">
        <v>31</v>
      </c>
      <c r="M4256">
        <v>48</v>
      </c>
      <c r="N4256" s="3">
        <v>5.2499999999999998E-2</v>
      </c>
      <c r="O4256" s="3">
        <v>3.5499999999999997E-2</v>
      </c>
      <c r="P4256" s="4">
        <f>$L4256*IF($J4256="",$I4256,VLOOKUP($J4256,margin_ranges!$E$5:$F$10,2,FALSE))</f>
        <v>9.2999999999999989</v>
      </c>
      <c r="Q4256">
        <f>SUMIF($C$2:$C$4819,$C4256,$P$2:$P9073)/SUMIF($C$2:$C$4819,$C4256,$L$2:$L$4819)</f>
        <v>0.3</v>
      </c>
    </row>
    <row r="4257" spans="1:17" hidden="1" x14ac:dyDescent="0.3">
      <c r="A4257" t="s">
        <v>11502</v>
      </c>
      <c r="B4257" t="s">
        <v>6358</v>
      </c>
      <c r="C4257" t="s">
        <v>6359</v>
      </c>
      <c r="D4257" t="s">
        <v>6362</v>
      </c>
      <c r="E4257" t="s">
        <v>6363</v>
      </c>
      <c r="F4257" t="s">
        <v>11513</v>
      </c>
      <c r="G4257" s="2">
        <v>34</v>
      </c>
      <c r="H4257" t="s">
        <v>11512</v>
      </c>
      <c r="I4257">
        <v>0.3</v>
      </c>
      <c r="K4257" s="3">
        <f t="shared" si="67"/>
        <v>0.3</v>
      </c>
      <c r="L4257" s="4">
        <v>34</v>
      </c>
      <c r="M4257">
        <v>52</v>
      </c>
      <c r="N4257" s="3">
        <v>1.9300000000000001E-2</v>
      </c>
      <c r="O4257" s="3">
        <v>3.5499999999999997E-2</v>
      </c>
      <c r="P4257" s="4">
        <f>$L4257*IF($J4257="",$I4257,VLOOKUP($J4257,margin_ranges!$E$5:$F$10,2,FALSE))</f>
        <v>10.199999999999999</v>
      </c>
      <c r="Q4257">
        <f>SUMIF($C$2:$C$4819,$C4257,$P$2:$P9074)/SUMIF($C$2:$C$4819,$C4257,$L$2:$L$4819)</f>
        <v>0.3</v>
      </c>
    </row>
    <row r="4258" spans="1:17" hidden="1" x14ac:dyDescent="0.3">
      <c r="A4258" t="s">
        <v>11502</v>
      </c>
      <c r="B4258" t="s">
        <v>8724</v>
      </c>
      <c r="C4258" t="s">
        <v>8725</v>
      </c>
      <c r="D4258" t="s">
        <v>8726</v>
      </c>
      <c r="E4258" t="s">
        <v>8727</v>
      </c>
      <c r="F4258" t="s">
        <v>11511</v>
      </c>
      <c r="G4258" s="2">
        <v>30.255199999999999</v>
      </c>
      <c r="H4258" t="s">
        <v>11512</v>
      </c>
      <c r="I4258">
        <v>0.3</v>
      </c>
      <c r="K4258" s="3">
        <f t="shared" si="67"/>
        <v>0.42779661016949144</v>
      </c>
      <c r="L4258" s="4">
        <v>9</v>
      </c>
      <c r="M4258">
        <v>2</v>
      </c>
      <c r="N4258" s="3">
        <v>7.1099999999999997E-2</v>
      </c>
      <c r="O4258" s="3">
        <v>8.7599999999999997E-2</v>
      </c>
      <c r="P4258" s="4">
        <f>$L4258*IF($J4258="",$I4258,VLOOKUP($J4258,margin_ranges!$E$5:$F$10,2,FALSE))</f>
        <v>2.6999999999999997</v>
      </c>
      <c r="Q4258">
        <f>SUMIF($C$2:$C$4819,$C4258,$P$2:$P9075)/SUMIF($C$2:$C$4819,$C4258,$L$2:$L$4819)</f>
        <v>0.42779661016949144</v>
      </c>
    </row>
    <row r="4259" spans="1:17" hidden="1" x14ac:dyDescent="0.3">
      <c r="A4259" t="s">
        <v>11502</v>
      </c>
      <c r="B4259" t="s">
        <v>8724</v>
      </c>
      <c r="C4259" t="s">
        <v>8725</v>
      </c>
      <c r="D4259" t="s">
        <v>8728</v>
      </c>
      <c r="E4259" t="s">
        <v>8729</v>
      </c>
      <c r="F4259" t="s">
        <v>11511</v>
      </c>
      <c r="G4259" s="2">
        <v>30.255199999999999</v>
      </c>
      <c r="H4259" t="s">
        <v>11516</v>
      </c>
      <c r="I4259">
        <v>0.43</v>
      </c>
      <c r="K4259" s="3">
        <f t="shared" si="67"/>
        <v>0.42779661016949144</v>
      </c>
      <c r="L4259" s="4">
        <v>178</v>
      </c>
      <c r="M4259">
        <v>33</v>
      </c>
      <c r="N4259" s="3">
        <v>5.8999999999999997E-2</v>
      </c>
      <c r="O4259" s="3">
        <v>8.7599999999999997E-2</v>
      </c>
      <c r="P4259" s="4">
        <f>$L4259*IF($J4259="",$I4259,VLOOKUP($J4259,margin_ranges!$E$5:$F$10,2,FALSE))</f>
        <v>76.539999999999992</v>
      </c>
      <c r="Q4259">
        <f>SUMIF($C$2:$C$4819,$C4259,$P$2:$P9076)/SUMIF($C$2:$C$4819,$C4259,$L$2:$L$4819)</f>
        <v>0.42779661016949144</v>
      </c>
    </row>
    <row r="4260" spans="1:17" hidden="1" x14ac:dyDescent="0.3">
      <c r="A4260" t="s">
        <v>11502</v>
      </c>
      <c r="B4260" t="s">
        <v>8724</v>
      </c>
      <c r="C4260" t="s">
        <v>8725</v>
      </c>
      <c r="D4260" t="s">
        <v>8730</v>
      </c>
      <c r="E4260" t="s">
        <v>8731</v>
      </c>
      <c r="F4260" t="s">
        <v>11513</v>
      </c>
      <c r="G4260" s="2">
        <v>30.255199999999999</v>
      </c>
      <c r="H4260" t="s">
        <v>11514</v>
      </c>
      <c r="I4260">
        <v>0.43</v>
      </c>
      <c r="K4260" s="3">
        <f t="shared" si="67"/>
        <v>0.42779661016949144</v>
      </c>
      <c r="L4260" s="4">
        <v>344</v>
      </c>
      <c r="M4260">
        <v>65</v>
      </c>
      <c r="N4260" s="3">
        <v>0.1036</v>
      </c>
      <c r="O4260" s="3">
        <v>8.7599999999999997E-2</v>
      </c>
      <c r="P4260" s="4">
        <f>$L4260*IF($J4260="",$I4260,VLOOKUP($J4260,margin_ranges!$E$5:$F$10,2,FALSE))</f>
        <v>147.91999999999999</v>
      </c>
      <c r="Q4260">
        <f>SUMIF($C$2:$C$4819,$C4260,$P$2:$P9077)/SUMIF($C$2:$C$4819,$C4260,$L$2:$L$4819)</f>
        <v>0.42779661016949144</v>
      </c>
    </row>
    <row r="4261" spans="1:17" hidden="1" x14ac:dyDescent="0.3">
      <c r="A4261" t="s">
        <v>11502</v>
      </c>
      <c r="B4261" t="s">
        <v>4396</v>
      </c>
      <c r="C4261" t="s">
        <v>4512</v>
      </c>
      <c r="D4261" t="s">
        <v>4513</v>
      </c>
      <c r="E4261" t="s">
        <v>4514</v>
      </c>
      <c r="F4261" t="s">
        <v>11511</v>
      </c>
      <c r="G4261" s="2">
        <v>31.5548</v>
      </c>
      <c r="H4261" t="s">
        <v>11515</v>
      </c>
      <c r="I4261">
        <v>0.3</v>
      </c>
      <c r="K4261" s="3">
        <f t="shared" si="67"/>
        <v>0.3</v>
      </c>
      <c r="L4261" s="4">
        <v>25</v>
      </c>
      <c r="M4261">
        <v>2</v>
      </c>
      <c r="N4261" s="3">
        <v>7.8100000000000003E-2</v>
      </c>
      <c r="O4261" s="3">
        <v>0.1623</v>
      </c>
      <c r="P4261" s="4">
        <f>$L4261*IF($J4261="",$I4261,VLOOKUP($J4261,margin_ranges!$E$5:$F$10,2,FALSE))</f>
        <v>7.5</v>
      </c>
      <c r="Q4261">
        <f>SUMIF($C$2:$C$4819,$C4261,$P$2:$P9078)/SUMIF($C$2:$C$4819,$C4261,$L$2:$L$4819)</f>
        <v>0.3</v>
      </c>
    </row>
    <row r="4262" spans="1:17" hidden="1" x14ac:dyDescent="0.3">
      <c r="A4262" t="s">
        <v>11502</v>
      </c>
      <c r="B4262" t="s">
        <v>4396</v>
      </c>
      <c r="C4262" t="s">
        <v>4512</v>
      </c>
      <c r="D4262" t="s">
        <v>4515</v>
      </c>
      <c r="E4262" t="s">
        <v>4516</v>
      </c>
      <c r="F4262" t="s">
        <v>11513</v>
      </c>
      <c r="G4262" s="2">
        <v>31.5548</v>
      </c>
      <c r="H4262" t="s">
        <v>11515</v>
      </c>
      <c r="I4262">
        <v>0.3</v>
      </c>
      <c r="K4262" s="3">
        <f t="shared" si="67"/>
        <v>0.3</v>
      </c>
      <c r="L4262" s="4">
        <v>169</v>
      </c>
      <c r="M4262">
        <v>11</v>
      </c>
      <c r="N4262" s="3">
        <v>0.1875</v>
      </c>
      <c r="O4262" s="3">
        <v>0.1623</v>
      </c>
      <c r="P4262" s="4">
        <f>$L4262*IF($J4262="",$I4262,VLOOKUP($J4262,margin_ranges!$E$5:$F$10,2,FALSE))</f>
        <v>50.699999999999996</v>
      </c>
      <c r="Q4262">
        <f>SUMIF($C$2:$C$4819,$C4262,$P$2:$P9079)/SUMIF($C$2:$C$4819,$C4262,$L$2:$L$4819)</f>
        <v>0.3</v>
      </c>
    </row>
    <row r="4263" spans="1:17" hidden="1" x14ac:dyDescent="0.3">
      <c r="A4263" t="s">
        <v>11502</v>
      </c>
      <c r="B4263" t="s">
        <v>4396</v>
      </c>
      <c r="C4263" t="s">
        <v>4512</v>
      </c>
      <c r="D4263" s="1" t="s">
        <v>4517</v>
      </c>
      <c r="E4263" t="s">
        <v>4518</v>
      </c>
      <c r="F4263" t="s">
        <v>11513</v>
      </c>
      <c r="G4263" s="2">
        <v>31.5548</v>
      </c>
      <c r="H4263" t="s">
        <v>11515</v>
      </c>
      <c r="I4263">
        <v>0.3</v>
      </c>
      <c r="K4263" s="3">
        <f t="shared" si="67"/>
        <v>0.3</v>
      </c>
      <c r="L4263" s="4">
        <v>268</v>
      </c>
      <c r="M4263">
        <v>18</v>
      </c>
      <c r="N4263" s="3">
        <v>0.13689999999999999</v>
      </c>
      <c r="O4263" s="3">
        <v>0.1623</v>
      </c>
      <c r="P4263" s="4">
        <f>$L4263*IF($J4263="",$I4263,VLOOKUP($J4263,margin_ranges!$E$5:$F$10,2,FALSE))</f>
        <v>80.399999999999991</v>
      </c>
      <c r="Q4263">
        <f>SUMIF($C$2:$C$4819,$C4263,$P$2:$P9080)/SUMIF($C$2:$C$4819,$C4263,$L$2:$L$4819)</f>
        <v>0.3</v>
      </c>
    </row>
    <row r="4264" spans="1:17" hidden="1" x14ac:dyDescent="0.3">
      <c r="A4264" t="s">
        <v>11502</v>
      </c>
      <c r="B4264" t="s">
        <v>4396</v>
      </c>
      <c r="C4264" t="s">
        <v>4512</v>
      </c>
      <c r="D4264" t="s">
        <v>4519</v>
      </c>
      <c r="E4264" t="s">
        <v>4520</v>
      </c>
      <c r="F4264" t="s">
        <v>11513</v>
      </c>
      <c r="G4264" s="2">
        <v>31.5548</v>
      </c>
      <c r="H4264" t="s">
        <v>11512</v>
      </c>
      <c r="I4264">
        <v>0.3</v>
      </c>
      <c r="K4264" s="3">
        <f t="shared" si="67"/>
        <v>0.3</v>
      </c>
      <c r="L4264" s="4">
        <v>560</v>
      </c>
      <c r="M4264">
        <v>37</v>
      </c>
      <c r="N4264" s="3">
        <v>0.16400000000000001</v>
      </c>
      <c r="O4264" s="3">
        <v>0.1623</v>
      </c>
      <c r="P4264" s="4">
        <f>$L4264*IF($J4264="",$I4264,VLOOKUP($J4264,margin_ranges!$E$5:$F$10,2,FALSE))</f>
        <v>168</v>
      </c>
      <c r="Q4264">
        <f>SUMIF($C$2:$C$4819,$C4264,$P$2:$P9081)/SUMIF($C$2:$C$4819,$C4264,$L$2:$L$4819)</f>
        <v>0.3</v>
      </c>
    </row>
    <row r="4265" spans="1:17" hidden="1" x14ac:dyDescent="0.3">
      <c r="A4265" t="s">
        <v>11502</v>
      </c>
      <c r="B4265" t="s">
        <v>4396</v>
      </c>
      <c r="C4265" t="s">
        <v>4512</v>
      </c>
      <c r="D4265" t="s">
        <v>4521</v>
      </c>
      <c r="E4265" t="s">
        <v>4522</v>
      </c>
      <c r="F4265" t="s">
        <v>11513</v>
      </c>
      <c r="G4265" s="2">
        <v>31.5548</v>
      </c>
      <c r="H4265" t="s">
        <v>11515</v>
      </c>
      <c r="I4265">
        <v>0.3</v>
      </c>
      <c r="K4265" s="3">
        <f t="shared" si="67"/>
        <v>0.3</v>
      </c>
      <c r="L4265" s="4">
        <v>264</v>
      </c>
      <c r="M4265">
        <v>17</v>
      </c>
      <c r="N4265" s="3">
        <v>0.1249</v>
      </c>
      <c r="O4265" s="3">
        <v>0.1623</v>
      </c>
      <c r="P4265" s="4">
        <f>$L4265*IF($J4265="",$I4265,VLOOKUP($J4265,margin_ranges!$E$5:$F$10,2,FALSE))</f>
        <v>79.2</v>
      </c>
      <c r="Q4265">
        <f>SUMIF($C$2:$C$4819,$C4265,$P$2:$P9082)/SUMIF($C$2:$C$4819,$C4265,$L$2:$L$4819)</f>
        <v>0.3</v>
      </c>
    </row>
    <row r="4266" spans="1:17" hidden="1" x14ac:dyDescent="0.3">
      <c r="A4266" t="s">
        <v>11502</v>
      </c>
      <c r="B4266" t="s">
        <v>8184</v>
      </c>
      <c r="C4266" t="s">
        <v>8251</v>
      </c>
      <c r="D4266" t="s">
        <v>8252</v>
      </c>
      <c r="E4266" t="s">
        <v>8253</v>
      </c>
      <c r="F4266" t="s">
        <v>11511</v>
      </c>
      <c r="G4266" s="2">
        <v>35</v>
      </c>
      <c r="H4266" t="s">
        <v>11515</v>
      </c>
      <c r="I4266">
        <v>0.3</v>
      </c>
      <c r="K4266" s="3">
        <f t="shared" si="67"/>
        <v>0.30000000000000004</v>
      </c>
      <c r="L4266" s="4">
        <v>29</v>
      </c>
      <c r="M4266">
        <v>43</v>
      </c>
      <c r="N4266" s="3">
        <v>0.124</v>
      </c>
      <c r="O4266" s="3">
        <v>0.2452</v>
      </c>
      <c r="P4266" s="4">
        <f>$L4266*IF($J4266="",$I4266,VLOOKUP($J4266,margin_ranges!$E$5:$F$10,2,FALSE))</f>
        <v>8.6999999999999993</v>
      </c>
      <c r="Q4266">
        <f>SUMIF($C$2:$C$4819,$C4266,$P$2:$P9083)/SUMIF($C$2:$C$4819,$C4266,$L$2:$L$4819)</f>
        <v>0.30000000000000004</v>
      </c>
    </row>
    <row r="4267" spans="1:17" hidden="1" x14ac:dyDescent="0.3">
      <c r="A4267" t="s">
        <v>11502</v>
      </c>
      <c r="B4267" t="s">
        <v>8184</v>
      </c>
      <c r="C4267" t="s">
        <v>8251</v>
      </c>
      <c r="D4267" t="s">
        <v>8254</v>
      </c>
      <c r="E4267" t="s">
        <v>8255</v>
      </c>
      <c r="F4267" t="s">
        <v>11511</v>
      </c>
      <c r="G4267" s="2">
        <v>35</v>
      </c>
      <c r="H4267" t="s">
        <v>11515</v>
      </c>
      <c r="I4267">
        <v>0.3</v>
      </c>
      <c r="K4267" s="3">
        <f t="shared" si="67"/>
        <v>0.30000000000000004</v>
      </c>
      <c r="L4267" s="4">
        <v>38</v>
      </c>
      <c r="M4267">
        <v>57</v>
      </c>
      <c r="N4267" s="3">
        <v>0.35070000000000001</v>
      </c>
      <c r="O4267" s="3">
        <v>0.2452</v>
      </c>
      <c r="P4267" s="4">
        <f>$L4267*IF($J4267="",$I4267,VLOOKUP($J4267,margin_ranges!$E$5:$F$10,2,FALSE))</f>
        <v>11.4</v>
      </c>
      <c r="Q4267">
        <f>SUMIF($C$2:$C$4819,$C4267,$P$2:$P9084)/SUMIF($C$2:$C$4819,$C4267,$L$2:$L$4819)</f>
        <v>0.30000000000000004</v>
      </c>
    </row>
    <row r="4268" spans="1:17" hidden="1" x14ac:dyDescent="0.3">
      <c r="A4268" t="s">
        <v>11502</v>
      </c>
      <c r="B4268" t="s">
        <v>9013</v>
      </c>
      <c r="C4268" t="s">
        <v>9045</v>
      </c>
      <c r="D4268" t="s">
        <v>9046</v>
      </c>
      <c r="E4268" t="s">
        <v>9047</v>
      </c>
      <c r="F4268" t="s">
        <v>11513</v>
      </c>
      <c r="G4268" s="2">
        <v>25.985600000000002</v>
      </c>
      <c r="H4268" t="s">
        <v>11515</v>
      </c>
      <c r="I4268">
        <v>0.3</v>
      </c>
      <c r="K4268" s="3">
        <f t="shared" si="67"/>
        <v>0.29999999999999993</v>
      </c>
      <c r="L4268" s="4">
        <v>433</v>
      </c>
      <c r="M4268">
        <v>38</v>
      </c>
      <c r="N4268" s="3">
        <v>0.3952</v>
      </c>
      <c r="O4268" s="3">
        <v>0.39360000000000001</v>
      </c>
      <c r="P4268" s="4">
        <f>$L4268*IF($J4268="",$I4268,VLOOKUP($J4268,margin_ranges!$E$5:$F$10,2,FALSE))</f>
        <v>129.9</v>
      </c>
      <c r="Q4268">
        <f>SUMIF($C$2:$C$4819,$C4268,$P$2:$P9085)/SUMIF($C$2:$C$4819,$C4268,$L$2:$L$4819)</f>
        <v>0.29999999999999993</v>
      </c>
    </row>
    <row r="4269" spans="1:17" hidden="1" x14ac:dyDescent="0.3">
      <c r="A4269" t="s">
        <v>11502</v>
      </c>
      <c r="B4269" t="s">
        <v>9013</v>
      </c>
      <c r="C4269" t="s">
        <v>9045</v>
      </c>
      <c r="D4269" s="1" t="s">
        <v>9048</v>
      </c>
      <c r="E4269" t="s">
        <v>9049</v>
      </c>
      <c r="F4269" t="s">
        <v>11511</v>
      </c>
      <c r="G4269" s="2">
        <v>25.985600000000002</v>
      </c>
      <c r="H4269" t="s">
        <v>11515</v>
      </c>
      <c r="I4269">
        <v>0.3</v>
      </c>
      <c r="K4269" s="3">
        <f t="shared" si="67"/>
        <v>0.29999999999999993</v>
      </c>
      <c r="L4269" s="4">
        <v>282</v>
      </c>
      <c r="M4269">
        <v>25</v>
      </c>
      <c r="N4269" s="3">
        <v>0.33239999999999997</v>
      </c>
      <c r="O4269" s="3">
        <v>0.39360000000000001</v>
      </c>
      <c r="P4269" s="4">
        <f>$L4269*IF($J4269="",$I4269,VLOOKUP($J4269,margin_ranges!$E$5:$F$10,2,FALSE))</f>
        <v>84.6</v>
      </c>
      <c r="Q4269">
        <f>SUMIF($C$2:$C$4819,$C4269,$P$2:$P9086)/SUMIF($C$2:$C$4819,$C4269,$L$2:$L$4819)</f>
        <v>0.29999999999999993</v>
      </c>
    </row>
    <row r="4270" spans="1:17" hidden="1" x14ac:dyDescent="0.3">
      <c r="A4270" t="s">
        <v>11502</v>
      </c>
      <c r="B4270" t="s">
        <v>9013</v>
      </c>
      <c r="C4270" t="s">
        <v>9045</v>
      </c>
      <c r="D4270" t="s">
        <v>9050</v>
      </c>
      <c r="E4270" t="s">
        <v>9051</v>
      </c>
      <c r="F4270" t="s">
        <v>11513</v>
      </c>
      <c r="G4270" s="2">
        <v>25.985600000000002</v>
      </c>
      <c r="H4270" t="s">
        <v>11515</v>
      </c>
      <c r="I4270">
        <v>0.3</v>
      </c>
      <c r="K4270" s="3">
        <f t="shared" si="67"/>
        <v>0.29999999999999993</v>
      </c>
      <c r="L4270" s="4">
        <v>431</v>
      </c>
      <c r="M4270">
        <v>38</v>
      </c>
      <c r="N4270" s="3">
        <v>0.43030000000000002</v>
      </c>
      <c r="O4270" s="3">
        <v>0.39360000000000001</v>
      </c>
      <c r="P4270" s="4">
        <f>$L4270*IF($J4270="",$I4270,VLOOKUP($J4270,margin_ranges!$E$5:$F$10,2,FALSE))</f>
        <v>129.29999999999998</v>
      </c>
      <c r="Q4270">
        <f>SUMIF($C$2:$C$4819,$C4270,$P$2:$P9087)/SUMIF($C$2:$C$4819,$C4270,$L$2:$L$4819)</f>
        <v>0.29999999999999993</v>
      </c>
    </row>
    <row r="4271" spans="1:17" hidden="1" x14ac:dyDescent="0.3">
      <c r="A4271" t="s">
        <v>11502</v>
      </c>
      <c r="B4271" t="s">
        <v>5907</v>
      </c>
      <c r="C4271" t="s">
        <v>6225</v>
      </c>
      <c r="D4271" t="s">
        <v>6226</v>
      </c>
      <c r="E4271" t="s">
        <v>6227</v>
      </c>
      <c r="F4271" t="s">
        <v>11513</v>
      </c>
      <c r="G4271" s="2">
        <v>34</v>
      </c>
      <c r="H4271" t="s">
        <v>11512</v>
      </c>
      <c r="I4271">
        <v>0.3</v>
      </c>
      <c r="K4271" s="3">
        <f t="shared" si="67"/>
        <v>0.3</v>
      </c>
      <c r="L4271" s="4">
        <v>166</v>
      </c>
      <c r="M4271">
        <v>100</v>
      </c>
      <c r="N4271" s="3">
        <v>0.16189999999999999</v>
      </c>
      <c r="O4271" s="3">
        <v>0.16189999999999999</v>
      </c>
      <c r="P4271" s="4">
        <f>$L4271*IF($J4271="",$I4271,VLOOKUP($J4271,margin_ranges!$E$5:$F$10,2,FALSE))</f>
        <v>49.8</v>
      </c>
      <c r="Q4271">
        <f>SUMIF($C$2:$C$4819,$C4271,$P$2:$P9088)/SUMIF($C$2:$C$4819,$C4271,$L$2:$L$4819)</f>
        <v>0.3</v>
      </c>
    </row>
    <row r="4272" spans="1:17" hidden="1" x14ac:dyDescent="0.3">
      <c r="A4272" t="s">
        <v>11502</v>
      </c>
      <c r="B4272" t="s">
        <v>11097</v>
      </c>
      <c r="C4272" t="s">
        <v>11098</v>
      </c>
      <c r="D4272" t="s">
        <v>11099</v>
      </c>
      <c r="E4272" t="s">
        <v>11100</v>
      </c>
      <c r="F4272" t="s">
        <v>11513</v>
      </c>
      <c r="G4272" s="2">
        <v>28.928999999999998</v>
      </c>
      <c r="H4272" t="s">
        <v>11512</v>
      </c>
      <c r="I4272">
        <v>0.3</v>
      </c>
      <c r="K4272" s="3">
        <f t="shared" si="67"/>
        <v>0.3</v>
      </c>
      <c r="L4272" s="4">
        <v>93</v>
      </c>
      <c r="M4272">
        <v>98</v>
      </c>
      <c r="N4272" s="3">
        <v>4.1500000000000002E-2</v>
      </c>
      <c r="O4272" s="3">
        <v>4.1099999999999998E-2</v>
      </c>
      <c r="P4272" s="4">
        <f>$L4272*IF($J4272="",$I4272,VLOOKUP($J4272,margin_ranges!$E$5:$F$10,2,FALSE))</f>
        <v>27.9</v>
      </c>
      <c r="Q4272">
        <f>SUMIF($C$2:$C$4819,$C4272,$P$2:$P9089)/SUMIF($C$2:$C$4819,$C4272,$L$2:$L$4819)</f>
        <v>0.3</v>
      </c>
    </row>
    <row r="4273" spans="1:17" hidden="1" x14ac:dyDescent="0.3">
      <c r="A4273" t="s">
        <v>11502</v>
      </c>
      <c r="B4273" t="s">
        <v>11097</v>
      </c>
      <c r="C4273" t="s">
        <v>11101</v>
      </c>
      <c r="D4273" t="s">
        <v>11102</v>
      </c>
      <c r="E4273" t="s">
        <v>11103</v>
      </c>
      <c r="F4273" t="s">
        <v>11513</v>
      </c>
      <c r="G4273" s="2">
        <v>25</v>
      </c>
      <c r="H4273" t="s">
        <v>11512</v>
      </c>
      <c r="I4273">
        <v>0.3</v>
      </c>
      <c r="K4273" s="3">
        <f t="shared" si="67"/>
        <v>0.29999999999999993</v>
      </c>
      <c r="L4273" s="4">
        <v>429</v>
      </c>
      <c r="M4273">
        <v>59</v>
      </c>
      <c r="N4273" s="3">
        <v>0.1158</v>
      </c>
      <c r="O4273" s="3">
        <v>0.1341</v>
      </c>
      <c r="P4273" s="4">
        <f>$L4273*IF($J4273="",$I4273,VLOOKUP($J4273,margin_ranges!$E$5:$F$10,2,FALSE))</f>
        <v>128.69999999999999</v>
      </c>
      <c r="Q4273">
        <f>SUMIF($C$2:$C$4819,$C4273,$P$2:$P9090)/SUMIF($C$2:$C$4819,$C4273,$L$2:$L$4819)</f>
        <v>0.29999999999999993</v>
      </c>
    </row>
    <row r="4274" spans="1:17" hidden="1" x14ac:dyDescent="0.3">
      <c r="A4274" t="s">
        <v>11502</v>
      </c>
      <c r="B4274" t="s">
        <v>11097</v>
      </c>
      <c r="C4274" t="s">
        <v>11101</v>
      </c>
      <c r="D4274" t="s">
        <v>11104</v>
      </c>
      <c r="E4274" t="s">
        <v>11105</v>
      </c>
      <c r="F4274" t="s">
        <v>11511</v>
      </c>
      <c r="G4274" s="2">
        <v>25</v>
      </c>
      <c r="H4274" t="s">
        <v>11512</v>
      </c>
      <c r="I4274">
        <v>0.3</v>
      </c>
      <c r="K4274" s="3">
        <f t="shared" si="67"/>
        <v>0.29999999999999993</v>
      </c>
      <c r="L4274" s="4">
        <v>277</v>
      </c>
      <c r="M4274">
        <v>38</v>
      </c>
      <c r="N4274" s="3">
        <v>0.19939999999999999</v>
      </c>
      <c r="O4274" s="3">
        <v>0.1341</v>
      </c>
      <c r="P4274" s="4">
        <f>$L4274*IF($J4274="",$I4274,VLOOKUP($J4274,margin_ranges!$E$5:$F$10,2,FALSE))</f>
        <v>83.1</v>
      </c>
      <c r="Q4274">
        <f>SUMIF($C$2:$C$4819,$C4274,$P$2:$P9091)/SUMIF($C$2:$C$4819,$C4274,$L$2:$L$4819)</f>
        <v>0.29999999999999993</v>
      </c>
    </row>
    <row r="4275" spans="1:17" hidden="1" x14ac:dyDescent="0.3">
      <c r="A4275" t="s">
        <v>11502</v>
      </c>
      <c r="B4275" t="s">
        <v>11097</v>
      </c>
      <c r="C4275" t="s">
        <v>11101</v>
      </c>
      <c r="D4275" t="s">
        <v>11106</v>
      </c>
      <c r="E4275" t="s">
        <v>11107</v>
      </c>
      <c r="F4275" t="s">
        <v>11511</v>
      </c>
      <c r="G4275" s="2">
        <v>25</v>
      </c>
      <c r="H4275" t="s">
        <v>11512</v>
      </c>
      <c r="I4275">
        <v>0.3</v>
      </c>
      <c r="K4275" s="3">
        <f t="shared" si="67"/>
        <v>0.29999999999999993</v>
      </c>
      <c r="L4275" s="4">
        <v>19</v>
      </c>
      <c r="M4275">
        <v>3</v>
      </c>
      <c r="N4275" s="3">
        <v>7.8E-2</v>
      </c>
      <c r="O4275" s="3">
        <v>0.1341</v>
      </c>
      <c r="P4275" s="4">
        <f>$L4275*IF($J4275="",$I4275,VLOOKUP($J4275,margin_ranges!$E$5:$F$10,2,FALSE))</f>
        <v>5.7</v>
      </c>
      <c r="Q4275">
        <f>SUMIF($C$2:$C$4819,$C4275,$P$2:$P9092)/SUMIF($C$2:$C$4819,$C4275,$L$2:$L$4819)</f>
        <v>0.29999999999999993</v>
      </c>
    </row>
    <row r="4276" spans="1:17" hidden="1" x14ac:dyDescent="0.3">
      <c r="A4276" t="s">
        <v>11502</v>
      </c>
      <c r="B4276" t="s">
        <v>10224</v>
      </c>
      <c r="C4276" t="s">
        <v>10225</v>
      </c>
      <c r="D4276" t="s">
        <v>10226</v>
      </c>
      <c r="E4276" t="s">
        <v>10227</v>
      </c>
      <c r="F4276" t="s">
        <v>11513</v>
      </c>
      <c r="G4276" s="2">
        <v>30</v>
      </c>
      <c r="H4276" t="s">
        <v>11515</v>
      </c>
      <c r="I4276">
        <v>0.3</v>
      </c>
      <c r="K4276" s="3">
        <f t="shared" si="67"/>
        <v>0.3</v>
      </c>
      <c r="L4276" s="4">
        <v>28</v>
      </c>
      <c r="M4276">
        <v>99</v>
      </c>
      <c r="N4276" s="3">
        <v>9.7999999999999997E-3</v>
      </c>
      <c r="O4276" s="3">
        <v>9.7999999999999997E-3</v>
      </c>
      <c r="P4276" s="4">
        <f>$L4276*IF($J4276="",$I4276,VLOOKUP($J4276,margin_ranges!$E$5:$F$10,2,FALSE))</f>
        <v>8.4</v>
      </c>
      <c r="Q4276">
        <f>SUMIF($C$2:$C$4819,$C4276,$P$2:$P9093)/SUMIF($C$2:$C$4819,$C4276,$L$2:$L$4819)</f>
        <v>0.3</v>
      </c>
    </row>
    <row r="4277" spans="1:17" hidden="1" x14ac:dyDescent="0.3">
      <c r="A4277" t="s">
        <v>11502</v>
      </c>
      <c r="B4277" t="s">
        <v>10339</v>
      </c>
      <c r="C4277" t="s">
        <v>10340</v>
      </c>
      <c r="D4277" t="s">
        <v>10341</v>
      </c>
      <c r="E4277" t="s">
        <v>10342</v>
      </c>
      <c r="F4277" t="s">
        <v>11511</v>
      </c>
      <c r="G4277" s="2">
        <v>23.465900000000001</v>
      </c>
      <c r="H4277" t="s">
        <v>11515</v>
      </c>
      <c r="I4277">
        <v>0.3</v>
      </c>
      <c r="K4277" s="3">
        <f t="shared" si="67"/>
        <v>0.3</v>
      </c>
      <c r="L4277" s="4">
        <v>20</v>
      </c>
      <c r="M4277">
        <v>21</v>
      </c>
      <c r="N4277" s="3">
        <v>0.1052</v>
      </c>
      <c r="O4277" s="3">
        <v>0.1229</v>
      </c>
      <c r="P4277" s="4">
        <f>$L4277*IF($J4277="",$I4277,VLOOKUP($J4277,margin_ranges!$E$5:$F$10,2,FALSE))</f>
        <v>6</v>
      </c>
      <c r="Q4277">
        <f>SUMIF($C$2:$C$4819,$C4277,$P$2:$P9094)/SUMIF($C$2:$C$4819,$C4277,$L$2:$L$4819)</f>
        <v>0.3</v>
      </c>
    </row>
    <row r="4278" spans="1:17" hidden="1" x14ac:dyDescent="0.3">
      <c r="A4278" t="s">
        <v>11502</v>
      </c>
      <c r="B4278" t="s">
        <v>10339</v>
      </c>
      <c r="C4278" t="s">
        <v>10340</v>
      </c>
      <c r="D4278" t="s">
        <v>10343</v>
      </c>
      <c r="E4278" t="s">
        <v>10344</v>
      </c>
      <c r="F4278" t="s">
        <v>11511</v>
      </c>
      <c r="G4278" s="2">
        <v>23.465900000000001</v>
      </c>
      <c r="H4278" t="s">
        <v>11515</v>
      </c>
      <c r="I4278">
        <v>0.3</v>
      </c>
      <c r="K4278" s="3">
        <f t="shared" si="67"/>
        <v>0.3</v>
      </c>
      <c r="L4278" s="4">
        <v>30</v>
      </c>
      <c r="M4278">
        <v>31</v>
      </c>
      <c r="N4278" s="3">
        <v>0.14660000000000001</v>
      </c>
      <c r="O4278" s="3">
        <v>0.1229</v>
      </c>
      <c r="P4278" s="4">
        <f>$L4278*IF($J4278="",$I4278,VLOOKUP($J4278,margin_ranges!$E$5:$F$10,2,FALSE))</f>
        <v>9</v>
      </c>
      <c r="Q4278">
        <f>SUMIF($C$2:$C$4819,$C4278,$P$2:$P9095)/SUMIF($C$2:$C$4819,$C4278,$L$2:$L$4819)</f>
        <v>0.3</v>
      </c>
    </row>
    <row r="4279" spans="1:17" hidden="1" x14ac:dyDescent="0.3">
      <c r="A4279" t="s">
        <v>11502</v>
      </c>
      <c r="B4279" t="s">
        <v>10339</v>
      </c>
      <c r="C4279" t="s">
        <v>10340</v>
      </c>
      <c r="D4279" t="s">
        <v>10345</v>
      </c>
      <c r="E4279" t="s">
        <v>10346</v>
      </c>
      <c r="F4279" t="s">
        <v>11511</v>
      </c>
      <c r="G4279" s="2">
        <v>23.465900000000001</v>
      </c>
      <c r="H4279" t="s">
        <v>11515</v>
      </c>
      <c r="I4279">
        <v>0.3</v>
      </c>
      <c r="K4279" s="3">
        <f t="shared" si="67"/>
        <v>0.3</v>
      </c>
      <c r="L4279" s="4">
        <v>25</v>
      </c>
      <c r="M4279">
        <v>26</v>
      </c>
      <c r="N4279" s="3">
        <v>0.12529999999999999</v>
      </c>
      <c r="O4279" s="3">
        <v>0.1229</v>
      </c>
      <c r="P4279" s="4">
        <f>$L4279*IF($J4279="",$I4279,VLOOKUP($J4279,margin_ranges!$E$5:$F$10,2,FALSE))</f>
        <v>7.5</v>
      </c>
      <c r="Q4279">
        <f>SUMIF($C$2:$C$4819,$C4279,$P$2:$P9096)/SUMIF($C$2:$C$4819,$C4279,$L$2:$L$4819)</f>
        <v>0.3</v>
      </c>
    </row>
    <row r="4280" spans="1:17" hidden="1" x14ac:dyDescent="0.3">
      <c r="A4280" t="s">
        <v>11502</v>
      </c>
      <c r="B4280" t="s">
        <v>10339</v>
      </c>
      <c r="C4280" t="s">
        <v>10340</v>
      </c>
      <c r="D4280" t="s">
        <v>10347</v>
      </c>
      <c r="E4280" t="s">
        <v>10348</v>
      </c>
      <c r="F4280" t="s">
        <v>11511</v>
      </c>
      <c r="G4280" s="2">
        <v>23.465900000000001</v>
      </c>
      <c r="H4280" t="s">
        <v>11515</v>
      </c>
      <c r="I4280">
        <v>0.3</v>
      </c>
      <c r="K4280" s="3">
        <f t="shared" si="67"/>
        <v>0.3</v>
      </c>
      <c r="L4280" s="4">
        <v>22</v>
      </c>
      <c r="M4280">
        <v>23</v>
      </c>
      <c r="N4280" s="3">
        <v>0.1147</v>
      </c>
      <c r="O4280" s="3">
        <v>0.1229</v>
      </c>
      <c r="P4280" s="4">
        <f>$L4280*IF($J4280="",$I4280,VLOOKUP($J4280,margin_ranges!$E$5:$F$10,2,FALSE))</f>
        <v>6.6</v>
      </c>
      <c r="Q4280">
        <f>SUMIF($C$2:$C$4819,$C4280,$P$2:$P9097)/SUMIF($C$2:$C$4819,$C4280,$L$2:$L$4819)</f>
        <v>0.3</v>
      </c>
    </row>
    <row r="4281" spans="1:17" hidden="1" x14ac:dyDescent="0.3">
      <c r="A4281" t="s">
        <v>11502</v>
      </c>
      <c r="B4281" t="s">
        <v>11177</v>
      </c>
      <c r="C4281" t="s">
        <v>178</v>
      </c>
      <c r="D4281" t="s">
        <v>11178</v>
      </c>
      <c r="E4281" t="s">
        <v>180</v>
      </c>
      <c r="F4281" t="s">
        <v>11513</v>
      </c>
      <c r="G4281" s="2">
        <v>29</v>
      </c>
      <c r="H4281" t="s">
        <v>11512</v>
      </c>
      <c r="I4281">
        <v>0.3</v>
      </c>
      <c r="K4281" s="3">
        <f t="shared" si="67"/>
        <v>0.3</v>
      </c>
      <c r="L4281" s="4">
        <v>2308</v>
      </c>
      <c r="M4281">
        <v>100</v>
      </c>
      <c r="N4281" s="3">
        <v>0.12659999999999999</v>
      </c>
      <c r="O4281" s="3">
        <v>0.12659999999999999</v>
      </c>
      <c r="P4281" s="4">
        <f>$L4281*IF($J4281="",$I4281,VLOOKUP($J4281,margin_ranges!$E$5:$F$10,2,FALSE))</f>
        <v>692.4</v>
      </c>
      <c r="Q4281">
        <f>SUMIF($C$2:$C$4819,$C4281,$P$2:$P9098)/SUMIF($C$2:$C$4819,$C4281,$L$2:$L$4819)</f>
        <v>0.3</v>
      </c>
    </row>
    <row r="4282" spans="1:17" hidden="1" x14ac:dyDescent="0.3">
      <c r="A4282" t="s">
        <v>11502</v>
      </c>
      <c r="B4282" t="s">
        <v>10224</v>
      </c>
      <c r="C4282" t="s">
        <v>10228</v>
      </c>
      <c r="D4282" t="s">
        <v>10229</v>
      </c>
      <c r="E4282" t="s">
        <v>10230</v>
      </c>
      <c r="F4282" t="s">
        <v>11513</v>
      </c>
      <c r="G4282" s="2">
        <v>29.976099999999999</v>
      </c>
      <c r="H4282" t="s">
        <v>11515</v>
      </c>
      <c r="I4282">
        <v>0.3</v>
      </c>
      <c r="K4282" s="3">
        <f t="shared" si="67"/>
        <v>0.3</v>
      </c>
      <c r="L4282" s="4">
        <v>8</v>
      </c>
      <c r="M4282">
        <v>98</v>
      </c>
      <c r="N4282" s="3">
        <v>1.6E-2</v>
      </c>
      <c r="O4282" s="3">
        <v>1.2999999999999999E-2</v>
      </c>
      <c r="P4282" s="4">
        <f>$L4282*IF($J4282="",$I4282,VLOOKUP($J4282,margin_ranges!$E$5:$F$10,2,FALSE))</f>
        <v>2.4</v>
      </c>
      <c r="Q4282">
        <f>SUMIF($C$2:$C$4819,$C4282,$P$2:$P9099)/SUMIF($C$2:$C$4819,$C4282,$L$2:$L$4819)</f>
        <v>0.3</v>
      </c>
    </row>
    <row r="4283" spans="1:17" hidden="1" x14ac:dyDescent="0.3">
      <c r="A4283" t="s">
        <v>11502</v>
      </c>
      <c r="B4283" t="s">
        <v>10648</v>
      </c>
      <c r="C4283" t="s">
        <v>10649</v>
      </c>
      <c r="D4283" t="s">
        <v>10650</v>
      </c>
      <c r="E4283" t="s">
        <v>10651</v>
      </c>
      <c r="F4283" t="s">
        <v>11511</v>
      </c>
      <c r="G4283" s="2">
        <v>29</v>
      </c>
      <c r="H4283" t="s">
        <v>11512</v>
      </c>
      <c r="I4283">
        <v>0.3</v>
      </c>
      <c r="K4283" s="3">
        <f t="shared" si="67"/>
        <v>0.3</v>
      </c>
      <c r="L4283" s="4">
        <v>15</v>
      </c>
      <c r="M4283">
        <v>21</v>
      </c>
      <c r="N4283" s="3">
        <v>5.67E-2</v>
      </c>
      <c r="O4283" s="3">
        <v>0.12509999999999999</v>
      </c>
      <c r="P4283" s="4">
        <f>$L4283*IF($J4283="",$I4283,VLOOKUP($J4283,margin_ranges!$E$5:$F$10,2,FALSE))</f>
        <v>4.5</v>
      </c>
      <c r="Q4283">
        <f>SUMIF($C$2:$C$4819,$C4283,$P$2:$P9100)/SUMIF($C$2:$C$4819,$C4283,$L$2:$L$4819)</f>
        <v>0.3</v>
      </c>
    </row>
    <row r="4284" spans="1:17" hidden="1" x14ac:dyDescent="0.3">
      <c r="A4284" t="s">
        <v>11502</v>
      </c>
      <c r="B4284" t="s">
        <v>10648</v>
      </c>
      <c r="C4284" t="s">
        <v>10649</v>
      </c>
      <c r="D4284" s="1" t="s">
        <v>10652</v>
      </c>
      <c r="E4284" t="s">
        <v>10653</v>
      </c>
      <c r="F4284" t="s">
        <v>11511</v>
      </c>
      <c r="G4284" s="2">
        <v>29</v>
      </c>
      <c r="H4284" t="s">
        <v>11512</v>
      </c>
      <c r="I4284">
        <v>0.3</v>
      </c>
      <c r="K4284" s="3">
        <f t="shared" si="67"/>
        <v>0.3</v>
      </c>
      <c r="L4284" s="4">
        <v>26</v>
      </c>
      <c r="M4284">
        <v>35</v>
      </c>
      <c r="N4284" s="3">
        <v>0.1648</v>
      </c>
      <c r="O4284" s="3">
        <v>0.12509999999999999</v>
      </c>
      <c r="P4284" s="4">
        <f>$L4284*IF($J4284="",$I4284,VLOOKUP($J4284,margin_ranges!$E$5:$F$10,2,FALSE))</f>
        <v>7.8</v>
      </c>
      <c r="Q4284">
        <f>SUMIF($C$2:$C$4819,$C4284,$P$2:$P9101)/SUMIF($C$2:$C$4819,$C4284,$L$2:$L$4819)</f>
        <v>0.3</v>
      </c>
    </row>
    <row r="4285" spans="1:17" hidden="1" x14ac:dyDescent="0.3">
      <c r="A4285" t="s">
        <v>11502</v>
      </c>
      <c r="B4285" t="s">
        <v>10648</v>
      </c>
      <c r="C4285" t="s">
        <v>10649</v>
      </c>
      <c r="D4285" t="s">
        <v>10654</v>
      </c>
      <c r="E4285" t="s">
        <v>10655</v>
      </c>
      <c r="F4285" t="s">
        <v>11511</v>
      </c>
      <c r="G4285" s="2">
        <v>29</v>
      </c>
      <c r="H4285" t="s">
        <v>11512</v>
      </c>
      <c r="I4285">
        <v>0.3</v>
      </c>
      <c r="K4285" s="3">
        <f t="shared" si="67"/>
        <v>0.3</v>
      </c>
      <c r="L4285" s="4">
        <v>32</v>
      </c>
      <c r="M4285">
        <v>44</v>
      </c>
      <c r="N4285" s="3">
        <v>0.14649999999999999</v>
      </c>
      <c r="O4285" s="3">
        <v>0.12509999999999999</v>
      </c>
      <c r="P4285" s="4">
        <f>$L4285*IF($J4285="",$I4285,VLOOKUP($J4285,margin_ranges!$E$5:$F$10,2,FALSE))</f>
        <v>9.6</v>
      </c>
      <c r="Q4285">
        <f>SUMIF($C$2:$C$4819,$C4285,$P$2:$P9102)/SUMIF($C$2:$C$4819,$C4285,$L$2:$L$4819)</f>
        <v>0.3</v>
      </c>
    </row>
    <row r="4286" spans="1:17" hidden="1" x14ac:dyDescent="0.3">
      <c r="A4286" t="s">
        <v>11502</v>
      </c>
      <c r="B4286" t="s">
        <v>11437</v>
      </c>
      <c r="C4286" t="s">
        <v>11438</v>
      </c>
      <c r="D4286" t="s">
        <v>11439</v>
      </c>
      <c r="E4286" t="s">
        <v>11440</v>
      </c>
      <c r="F4286" t="s">
        <v>11513</v>
      </c>
      <c r="G4286" s="2">
        <v>29.4984</v>
      </c>
      <c r="H4286" t="s">
        <v>11516</v>
      </c>
      <c r="I4286">
        <v>0.43</v>
      </c>
      <c r="K4286" s="3">
        <f t="shared" si="67"/>
        <v>0.34250950570342198</v>
      </c>
      <c r="L4286" s="4">
        <v>86</v>
      </c>
      <c r="M4286">
        <v>33</v>
      </c>
      <c r="N4286" s="3">
        <v>5.33E-2</v>
      </c>
      <c r="O4286" s="3">
        <v>4.9799999999999997E-2</v>
      </c>
      <c r="P4286" s="4">
        <f>$L4286*IF($J4286="",$I4286,VLOOKUP($J4286,margin_ranges!$E$5:$F$10,2,FALSE))</f>
        <v>36.979999999999997</v>
      </c>
      <c r="Q4286">
        <f>SUMIF($C$2:$C$4819,$C4286,$P$2:$P9103)/SUMIF($C$2:$C$4819,$C4286,$L$2:$L$4819)</f>
        <v>0.34250950570342198</v>
      </c>
    </row>
    <row r="4287" spans="1:17" hidden="1" x14ac:dyDescent="0.3">
      <c r="A4287" t="s">
        <v>11502</v>
      </c>
      <c r="B4287" t="s">
        <v>11437</v>
      </c>
      <c r="C4287" t="s">
        <v>11438</v>
      </c>
      <c r="D4287" t="s">
        <v>11441</v>
      </c>
      <c r="E4287" t="s">
        <v>11442</v>
      </c>
      <c r="F4287" t="s">
        <v>11513</v>
      </c>
      <c r="G4287" s="2">
        <v>29.4984</v>
      </c>
      <c r="H4287" t="s">
        <v>11512</v>
      </c>
      <c r="I4287">
        <v>0.3</v>
      </c>
      <c r="K4287" s="3">
        <f t="shared" si="67"/>
        <v>0.34250950570342198</v>
      </c>
      <c r="L4287" s="4">
        <v>95</v>
      </c>
      <c r="M4287">
        <v>36</v>
      </c>
      <c r="N4287" s="3">
        <v>4.2200000000000001E-2</v>
      </c>
      <c r="O4287" s="3">
        <v>4.9799999999999997E-2</v>
      </c>
      <c r="P4287" s="4">
        <f>$L4287*IF($J4287="",$I4287,VLOOKUP($J4287,margin_ranges!$E$5:$F$10,2,FALSE))</f>
        <v>28.5</v>
      </c>
      <c r="Q4287">
        <f>SUMIF($C$2:$C$4819,$C4287,$P$2:$P9104)/SUMIF($C$2:$C$4819,$C4287,$L$2:$L$4819)</f>
        <v>0.34250950570342198</v>
      </c>
    </row>
    <row r="4288" spans="1:17" hidden="1" x14ac:dyDescent="0.3">
      <c r="A4288" t="s">
        <v>11502</v>
      </c>
      <c r="B4288" t="s">
        <v>11437</v>
      </c>
      <c r="C4288" t="s">
        <v>11438</v>
      </c>
      <c r="D4288" t="s">
        <v>11443</v>
      </c>
      <c r="E4288" t="s">
        <v>11444</v>
      </c>
      <c r="F4288" t="s">
        <v>11513</v>
      </c>
      <c r="G4288" s="2">
        <v>29.4984</v>
      </c>
      <c r="H4288" t="s">
        <v>11512</v>
      </c>
      <c r="I4288">
        <v>0.3</v>
      </c>
      <c r="K4288" s="3">
        <f t="shared" si="67"/>
        <v>0.34250950570342198</v>
      </c>
      <c r="L4288" s="4">
        <v>82</v>
      </c>
      <c r="M4288">
        <v>31</v>
      </c>
      <c r="N4288" s="3">
        <v>5.3800000000000001E-2</v>
      </c>
      <c r="O4288" s="3">
        <v>4.9799999999999997E-2</v>
      </c>
      <c r="P4288" s="4">
        <f>$L4288*IF($J4288="",$I4288,VLOOKUP($J4288,margin_ranges!$E$5:$F$10,2,FALSE))</f>
        <v>24.599999999999998</v>
      </c>
      <c r="Q4288">
        <f>SUMIF($C$2:$C$4819,$C4288,$P$2:$P9105)/SUMIF($C$2:$C$4819,$C4288,$L$2:$L$4819)</f>
        <v>0.34250950570342198</v>
      </c>
    </row>
    <row r="4289" spans="1:17" hidden="1" x14ac:dyDescent="0.3">
      <c r="A4289" t="s">
        <v>11502</v>
      </c>
      <c r="B4289" t="s">
        <v>10648</v>
      </c>
      <c r="C4289" t="s">
        <v>10656</v>
      </c>
      <c r="D4289" t="s">
        <v>10657</v>
      </c>
      <c r="E4289" t="s">
        <v>10658</v>
      </c>
      <c r="F4289" t="s">
        <v>11511</v>
      </c>
      <c r="G4289" s="2">
        <v>29.438400000000001</v>
      </c>
      <c r="H4289" t="s">
        <v>11515</v>
      </c>
      <c r="I4289">
        <v>0.3</v>
      </c>
      <c r="K4289" s="3">
        <f t="shared" si="67"/>
        <v>0.34220779220779218</v>
      </c>
      <c r="L4289" s="4">
        <v>16</v>
      </c>
      <c r="M4289">
        <v>20</v>
      </c>
      <c r="N4289" s="3">
        <v>0.1273</v>
      </c>
      <c r="O4289" s="3">
        <v>0.14199999999999999</v>
      </c>
      <c r="P4289" s="4">
        <f>$L4289*IF($J4289="",$I4289,VLOOKUP($J4289,margin_ranges!$E$5:$F$10,2,FALSE))</f>
        <v>4.8</v>
      </c>
      <c r="Q4289">
        <f>SUMIF($C$2:$C$4819,$C4289,$P$2:$P9106)/SUMIF($C$2:$C$4819,$C4289,$L$2:$L$4819)</f>
        <v>0.34220779220779218</v>
      </c>
    </row>
    <row r="4290" spans="1:17" hidden="1" x14ac:dyDescent="0.3">
      <c r="A4290" t="s">
        <v>11502</v>
      </c>
      <c r="B4290" t="s">
        <v>10648</v>
      </c>
      <c r="C4290" t="s">
        <v>10656</v>
      </c>
      <c r="D4290" s="1" t="s">
        <v>10659</v>
      </c>
      <c r="E4290" t="s">
        <v>10660</v>
      </c>
      <c r="F4290" t="s">
        <v>11511</v>
      </c>
      <c r="G4290" s="2">
        <v>29.438400000000001</v>
      </c>
      <c r="H4290" t="s">
        <v>11514</v>
      </c>
      <c r="I4290">
        <v>0.43</v>
      </c>
      <c r="K4290" s="3">
        <f t="shared" si="67"/>
        <v>0.34220779220779218</v>
      </c>
      <c r="L4290" s="4">
        <v>25</v>
      </c>
      <c r="M4290">
        <v>33</v>
      </c>
      <c r="N4290" s="3">
        <v>0.19450000000000001</v>
      </c>
      <c r="O4290" s="3">
        <v>0.14199999999999999</v>
      </c>
      <c r="P4290" s="4">
        <f>$L4290*IF($J4290="",$I4290,VLOOKUP($J4290,margin_ranges!$E$5:$F$10,2,FALSE))</f>
        <v>10.75</v>
      </c>
      <c r="Q4290">
        <f>SUMIF($C$2:$C$4819,$C4290,$P$2:$P9107)/SUMIF($C$2:$C$4819,$C4290,$L$2:$L$4819)</f>
        <v>0.34220779220779218</v>
      </c>
    </row>
    <row r="4291" spans="1:17" hidden="1" x14ac:dyDescent="0.3">
      <c r="A4291" t="s">
        <v>11502</v>
      </c>
      <c r="B4291" t="s">
        <v>10648</v>
      </c>
      <c r="C4291" t="s">
        <v>10656</v>
      </c>
      <c r="D4291" t="s">
        <v>10661</v>
      </c>
      <c r="E4291" t="s">
        <v>10662</v>
      </c>
      <c r="F4291" t="s">
        <v>11511</v>
      </c>
      <c r="G4291" s="2">
        <v>29.438400000000001</v>
      </c>
      <c r="H4291" t="s">
        <v>11515</v>
      </c>
      <c r="I4291">
        <v>0.3</v>
      </c>
      <c r="K4291" s="3">
        <f t="shared" ref="K4291:K4354" si="68">Q4291</f>
        <v>0.34220779220779218</v>
      </c>
      <c r="L4291" s="4">
        <v>22</v>
      </c>
      <c r="M4291">
        <v>29</v>
      </c>
      <c r="N4291" s="3">
        <v>0.1046</v>
      </c>
      <c r="O4291" s="3">
        <v>0.14199999999999999</v>
      </c>
      <c r="P4291" s="4">
        <f>$L4291*IF($J4291="",$I4291,VLOOKUP($J4291,margin_ranges!$E$5:$F$10,2,FALSE))</f>
        <v>6.6</v>
      </c>
      <c r="Q4291">
        <f>SUMIF($C$2:$C$4819,$C4291,$P$2:$P9108)/SUMIF($C$2:$C$4819,$C4291,$L$2:$L$4819)</f>
        <v>0.34220779220779218</v>
      </c>
    </row>
    <row r="4292" spans="1:17" hidden="1" x14ac:dyDescent="0.3">
      <c r="A4292" t="s">
        <v>11502</v>
      </c>
      <c r="B4292" t="s">
        <v>10648</v>
      </c>
      <c r="C4292" t="s">
        <v>10656</v>
      </c>
      <c r="D4292" t="s">
        <v>10663</v>
      </c>
      <c r="E4292" t="s">
        <v>10664</v>
      </c>
      <c r="F4292" t="s">
        <v>11511</v>
      </c>
      <c r="G4292" s="2">
        <v>29.438400000000001</v>
      </c>
      <c r="H4292" t="s">
        <v>11512</v>
      </c>
      <c r="I4292">
        <v>0.3</v>
      </c>
      <c r="K4292" s="3">
        <f t="shared" si="68"/>
        <v>0.34220779220779218</v>
      </c>
      <c r="L4292" s="4">
        <v>14</v>
      </c>
      <c r="M4292">
        <v>18</v>
      </c>
      <c r="N4292" s="3">
        <v>0.1328</v>
      </c>
      <c r="O4292" s="3">
        <v>0.14199999999999999</v>
      </c>
      <c r="P4292" s="4">
        <f>$L4292*IF($J4292="",$I4292,VLOOKUP($J4292,margin_ranges!$E$5:$F$10,2,FALSE))</f>
        <v>4.2</v>
      </c>
      <c r="Q4292">
        <f>SUMIF($C$2:$C$4819,$C4292,$P$2:$P9109)/SUMIF($C$2:$C$4819,$C4292,$L$2:$L$4819)</f>
        <v>0.34220779220779218</v>
      </c>
    </row>
    <row r="4293" spans="1:17" hidden="1" x14ac:dyDescent="0.3">
      <c r="A4293" t="s">
        <v>11502</v>
      </c>
      <c r="B4293" t="s">
        <v>10648</v>
      </c>
      <c r="C4293" t="s">
        <v>10665</v>
      </c>
      <c r="D4293" t="s">
        <v>10666</v>
      </c>
      <c r="E4293" t="s">
        <v>10667</v>
      </c>
      <c r="F4293" t="s">
        <v>11513</v>
      </c>
      <c r="G4293" s="2">
        <v>17.999400000000001</v>
      </c>
      <c r="H4293" t="s">
        <v>11517</v>
      </c>
      <c r="I4293">
        <v>0.2</v>
      </c>
      <c r="K4293" s="3">
        <f t="shared" si="68"/>
        <v>0.2</v>
      </c>
      <c r="L4293" s="4">
        <v>919</v>
      </c>
      <c r="M4293">
        <v>23</v>
      </c>
      <c r="N4293" s="3">
        <v>0.14369999999999999</v>
      </c>
      <c r="O4293" s="3">
        <v>0.12659999999999999</v>
      </c>
      <c r="P4293" s="4">
        <f>$L4293*IF($J4293="",$I4293,VLOOKUP($J4293,margin_ranges!$E$5:$F$10,2,FALSE))</f>
        <v>183.8</v>
      </c>
      <c r="Q4293">
        <f>SUMIF($C$2:$C$4819,$C4293,$P$2:$P9110)/SUMIF($C$2:$C$4819,$C4293,$L$2:$L$4819)</f>
        <v>0.2</v>
      </c>
    </row>
    <row r="4294" spans="1:17" hidden="1" x14ac:dyDescent="0.3">
      <c r="A4294" t="s">
        <v>11502</v>
      </c>
      <c r="B4294" t="s">
        <v>10648</v>
      </c>
      <c r="C4294" s="1" t="s">
        <v>10665</v>
      </c>
      <c r="D4294" s="1" t="s">
        <v>10668</v>
      </c>
      <c r="E4294" t="s">
        <v>10669</v>
      </c>
      <c r="F4294" t="s">
        <v>11513</v>
      </c>
      <c r="G4294" s="2">
        <v>17.999400000000001</v>
      </c>
      <c r="H4294" t="s">
        <v>11517</v>
      </c>
      <c r="I4294">
        <v>0.2</v>
      </c>
      <c r="K4294" s="3">
        <f t="shared" si="68"/>
        <v>0.2</v>
      </c>
      <c r="L4294" s="4">
        <v>864</v>
      </c>
      <c r="M4294">
        <v>22</v>
      </c>
      <c r="N4294" s="3">
        <v>8.4699999999999998E-2</v>
      </c>
      <c r="O4294" s="3">
        <v>0.12659999999999999</v>
      </c>
      <c r="P4294" s="4">
        <f>$L4294*IF($J4294="",$I4294,VLOOKUP($J4294,margin_ranges!$E$5:$F$10,2,FALSE))</f>
        <v>172.8</v>
      </c>
      <c r="Q4294">
        <f>SUMIF($C$2:$C$4819,$C4294,$P$2:$P9111)/SUMIF($C$2:$C$4819,$C4294,$L$2:$L$4819)</f>
        <v>0.2</v>
      </c>
    </row>
    <row r="4295" spans="1:17" hidden="1" x14ac:dyDescent="0.3">
      <c r="A4295" t="s">
        <v>11502</v>
      </c>
      <c r="B4295" t="s">
        <v>10648</v>
      </c>
      <c r="C4295" t="s">
        <v>10665</v>
      </c>
      <c r="D4295" t="s">
        <v>10670</v>
      </c>
      <c r="E4295" t="s">
        <v>10671</v>
      </c>
      <c r="F4295" t="s">
        <v>11513</v>
      </c>
      <c r="G4295" s="2">
        <v>17.999400000000001</v>
      </c>
      <c r="H4295" t="s">
        <v>11517</v>
      </c>
      <c r="I4295">
        <v>0.2</v>
      </c>
      <c r="K4295" s="3">
        <f t="shared" si="68"/>
        <v>0.2</v>
      </c>
      <c r="L4295" s="4">
        <v>1217</v>
      </c>
      <c r="M4295">
        <v>30</v>
      </c>
      <c r="N4295" s="3">
        <v>0.13250000000000001</v>
      </c>
      <c r="O4295" s="3">
        <v>0.12659999999999999</v>
      </c>
      <c r="P4295" s="4">
        <f>$L4295*IF($J4295="",$I4295,VLOOKUP($J4295,margin_ranges!$E$5:$F$10,2,FALSE))</f>
        <v>243.4</v>
      </c>
      <c r="Q4295">
        <f>SUMIF($C$2:$C$4819,$C4295,$P$2:$P9112)/SUMIF($C$2:$C$4819,$C4295,$L$2:$L$4819)</f>
        <v>0.2</v>
      </c>
    </row>
    <row r="4296" spans="1:17" hidden="1" x14ac:dyDescent="0.3">
      <c r="A4296" t="s">
        <v>11502</v>
      </c>
      <c r="B4296" t="s">
        <v>10648</v>
      </c>
      <c r="C4296" t="s">
        <v>10665</v>
      </c>
      <c r="D4296" t="s">
        <v>10672</v>
      </c>
      <c r="E4296" t="s">
        <v>10673</v>
      </c>
      <c r="F4296" t="s">
        <v>11513</v>
      </c>
      <c r="G4296" s="2">
        <v>17.999400000000001</v>
      </c>
      <c r="H4296" t="s">
        <v>11517</v>
      </c>
      <c r="I4296">
        <v>0.2</v>
      </c>
      <c r="K4296" s="3">
        <f t="shared" si="68"/>
        <v>0.2</v>
      </c>
      <c r="L4296" s="4">
        <v>1006</v>
      </c>
      <c r="M4296">
        <v>25</v>
      </c>
      <c r="N4296" s="3">
        <v>0.14879999999999999</v>
      </c>
      <c r="O4296" s="3">
        <v>0.12659999999999999</v>
      </c>
      <c r="P4296" s="4">
        <f>$L4296*IF($J4296="",$I4296,VLOOKUP($J4296,margin_ranges!$E$5:$F$10,2,FALSE))</f>
        <v>201.20000000000002</v>
      </c>
      <c r="Q4296">
        <f>SUMIF($C$2:$C$4819,$C4296,$P$2:$P9113)/SUMIF($C$2:$C$4819,$C4296,$L$2:$L$4819)</f>
        <v>0.2</v>
      </c>
    </row>
    <row r="4297" spans="1:17" hidden="1" x14ac:dyDescent="0.3">
      <c r="A4297" t="s">
        <v>11502</v>
      </c>
      <c r="B4297" t="s">
        <v>11349</v>
      </c>
      <c r="C4297" t="s">
        <v>11350</v>
      </c>
      <c r="D4297" s="1" t="s">
        <v>11351</v>
      </c>
      <c r="E4297" t="s">
        <v>11352</v>
      </c>
      <c r="F4297" t="s">
        <v>11513</v>
      </c>
      <c r="G4297" s="2">
        <v>34.1342</v>
      </c>
      <c r="H4297" t="s">
        <v>11512</v>
      </c>
      <c r="I4297">
        <v>0.3</v>
      </c>
      <c r="K4297" s="3">
        <f t="shared" si="68"/>
        <v>0.39053571428571426</v>
      </c>
      <c r="L4297" s="4">
        <v>26</v>
      </c>
      <c r="M4297">
        <v>15</v>
      </c>
      <c r="N4297" s="3">
        <v>3.7499999999999999E-2</v>
      </c>
      <c r="O4297" s="3">
        <v>5.8200000000000002E-2</v>
      </c>
      <c r="P4297" s="4">
        <f>$L4297*IF($J4297="",$I4297,VLOOKUP($J4297,margin_ranges!$E$5:$F$10,2,FALSE))</f>
        <v>7.8</v>
      </c>
      <c r="Q4297">
        <f>SUMIF($C$2:$C$4819,$C4297,$P$2:$P9114)/SUMIF($C$2:$C$4819,$C4297,$L$2:$L$4819)</f>
        <v>0.39053571428571426</v>
      </c>
    </row>
    <row r="4298" spans="1:17" hidden="1" x14ac:dyDescent="0.3">
      <c r="A4298" t="s">
        <v>11502</v>
      </c>
      <c r="B4298" t="s">
        <v>11349</v>
      </c>
      <c r="C4298" s="1" t="s">
        <v>11350</v>
      </c>
      <c r="D4298" s="1" t="s">
        <v>11353</v>
      </c>
      <c r="E4298" t="s">
        <v>11354</v>
      </c>
      <c r="F4298" t="s">
        <v>11513</v>
      </c>
      <c r="G4298" s="2">
        <v>34.1342</v>
      </c>
      <c r="H4298" t="s">
        <v>11514</v>
      </c>
      <c r="I4298">
        <v>0.43</v>
      </c>
      <c r="K4298" s="3">
        <f t="shared" si="68"/>
        <v>0.39053571428571426</v>
      </c>
      <c r="L4298" s="4">
        <v>48</v>
      </c>
      <c r="M4298">
        <v>29</v>
      </c>
      <c r="N4298" s="3">
        <v>9.7900000000000001E-2</v>
      </c>
      <c r="O4298" s="3">
        <v>5.8200000000000002E-2</v>
      </c>
      <c r="P4298" s="4">
        <f>$L4298*IF($J4298="",$I4298,VLOOKUP($J4298,margin_ranges!$E$5:$F$10,2,FALSE))</f>
        <v>20.64</v>
      </c>
      <c r="Q4298">
        <f>SUMIF($C$2:$C$4819,$C4298,$P$2:$P9115)/SUMIF($C$2:$C$4819,$C4298,$L$2:$L$4819)</f>
        <v>0.39053571428571426</v>
      </c>
    </row>
    <row r="4299" spans="1:17" hidden="1" x14ac:dyDescent="0.3">
      <c r="A4299" t="s">
        <v>11502</v>
      </c>
      <c r="B4299" t="s">
        <v>11349</v>
      </c>
      <c r="C4299" t="s">
        <v>11350</v>
      </c>
      <c r="D4299" t="s">
        <v>11355</v>
      </c>
      <c r="E4299" t="s">
        <v>11356</v>
      </c>
      <c r="F4299" t="s">
        <v>11513</v>
      </c>
      <c r="G4299" s="2">
        <v>34.1342</v>
      </c>
      <c r="H4299" t="s">
        <v>11512</v>
      </c>
      <c r="I4299">
        <v>0.3</v>
      </c>
      <c r="K4299" s="3">
        <f t="shared" si="68"/>
        <v>0.39053571428571426</v>
      </c>
      <c r="L4299" s="4">
        <v>12</v>
      </c>
      <c r="M4299">
        <v>7</v>
      </c>
      <c r="N4299" s="3">
        <v>3.73E-2</v>
      </c>
      <c r="O4299" s="3">
        <v>5.8200000000000002E-2</v>
      </c>
      <c r="P4299" s="4">
        <f>$L4299*IF($J4299="",$I4299,VLOOKUP($J4299,margin_ranges!$E$5:$F$10,2,FALSE))</f>
        <v>3.5999999999999996</v>
      </c>
      <c r="Q4299">
        <f>SUMIF($C$2:$C$4819,$C4299,$P$2:$P9116)/SUMIF($C$2:$C$4819,$C4299,$L$2:$L$4819)</f>
        <v>0.39053571428571426</v>
      </c>
    </row>
    <row r="4300" spans="1:17" hidden="1" x14ac:dyDescent="0.3">
      <c r="A4300" t="s">
        <v>11502</v>
      </c>
      <c r="B4300" t="s">
        <v>11349</v>
      </c>
      <c r="C4300" t="s">
        <v>11350</v>
      </c>
      <c r="D4300" s="1" t="s">
        <v>11357</v>
      </c>
      <c r="E4300" t="s">
        <v>11358</v>
      </c>
      <c r="F4300" t="s">
        <v>11513</v>
      </c>
      <c r="G4300" s="2">
        <v>34.1342</v>
      </c>
      <c r="H4300" t="s">
        <v>11512</v>
      </c>
      <c r="I4300">
        <v>0.3</v>
      </c>
      <c r="K4300" s="3">
        <f t="shared" si="68"/>
        <v>0.39053571428571426</v>
      </c>
      <c r="L4300" s="4">
        <v>13</v>
      </c>
      <c r="M4300">
        <v>7</v>
      </c>
      <c r="N4300" s="3">
        <v>3.39E-2</v>
      </c>
      <c r="O4300" s="3">
        <v>5.8200000000000002E-2</v>
      </c>
      <c r="P4300" s="4">
        <f>$L4300*IF($J4300="",$I4300,VLOOKUP($J4300,margin_ranges!$E$5:$F$10,2,FALSE))</f>
        <v>3.9</v>
      </c>
      <c r="Q4300">
        <f>SUMIF($C$2:$C$4819,$C4300,$P$2:$P9117)/SUMIF($C$2:$C$4819,$C4300,$L$2:$L$4819)</f>
        <v>0.39053571428571426</v>
      </c>
    </row>
    <row r="4301" spans="1:17" hidden="1" x14ac:dyDescent="0.3">
      <c r="A4301" t="s">
        <v>11502</v>
      </c>
      <c r="B4301" t="s">
        <v>11349</v>
      </c>
      <c r="C4301" t="s">
        <v>11350</v>
      </c>
      <c r="D4301" t="s">
        <v>11359</v>
      </c>
      <c r="E4301" t="s">
        <v>11360</v>
      </c>
      <c r="F4301" t="s">
        <v>11513</v>
      </c>
      <c r="G4301" s="2">
        <v>34.1342</v>
      </c>
      <c r="H4301" t="s">
        <v>11516</v>
      </c>
      <c r="I4301">
        <v>0.43</v>
      </c>
      <c r="K4301" s="3">
        <f t="shared" si="68"/>
        <v>0.39053571428571426</v>
      </c>
      <c r="L4301" s="4">
        <v>47</v>
      </c>
      <c r="M4301">
        <v>28</v>
      </c>
      <c r="N4301" s="3">
        <v>8.5500000000000007E-2</v>
      </c>
      <c r="O4301" s="3">
        <v>5.8200000000000002E-2</v>
      </c>
      <c r="P4301" s="4">
        <f>$L4301*IF($J4301="",$I4301,VLOOKUP($J4301,margin_ranges!$E$5:$F$10,2,FALSE))</f>
        <v>20.21</v>
      </c>
      <c r="Q4301">
        <f>SUMIF($C$2:$C$4819,$C4301,$P$2:$P9118)/SUMIF($C$2:$C$4819,$C4301,$L$2:$L$4819)</f>
        <v>0.39053571428571426</v>
      </c>
    </row>
    <row r="4302" spans="1:17" hidden="1" x14ac:dyDescent="0.3">
      <c r="A4302" t="s">
        <v>11502</v>
      </c>
      <c r="B4302" t="s">
        <v>11349</v>
      </c>
      <c r="C4302" t="s">
        <v>11350</v>
      </c>
      <c r="D4302" t="s">
        <v>11361</v>
      </c>
      <c r="E4302" t="s">
        <v>11362</v>
      </c>
      <c r="F4302" t="s">
        <v>11513</v>
      </c>
      <c r="G4302" s="2">
        <v>34.1342</v>
      </c>
      <c r="H4302" t="s">
        <v>11516</v>
      </c>
      <c r="I4302">
        <v>0.43</v>
      </c>
      <c r="K4302" s="3">
        <f t="shared" si="68"/>
        <v>0.39053571428571426</v>
      </c>
      <c r="L4302" s="4">
        <v>22</v>
      </c>
      <c r="M4302">
        <v>13</v>
      </c>
      <c r="N4302" s="3">
        <v>0.1055</v>
      </c>
      <c r="O4302" s="3">
        <v>5.8200000000000002E-2</v>
      </c>
      <c r="P4302" s="4">
        <f>$L4302*IF($J4302="",$I4302,VLOOKUP($J4302,margin_ranges!$E$5:$F$10,2,FALSE))</f>
        <v>9.4599999999999991</v>
      </c>
      <c r="Q4302">
        <f>SUMIF($C$2:$C$4819,$C4302,$P$2:$P9119)/SUMIF($C$2:$C$4819,$C4302,$L$2:$L$4819)</f>
        <v>0.39053571428571426</v>
      </c>
    </row>
    <row r="4303" spans="1:17" hidden="1" x14ac:dyDescent="0.3">
      <c r="A4303" t="s">
        <v>11502</v>
      </c>
      <c r="B4303" t="s">
        <v>10771</v>
      </c>
      <c r="C4303" t="s">
        <v>10772</v>
      </c>
      <c r="D4303" t="s">
        <v>10773</v>
      </c>
      <c r="E4303" t="s">
        <v>10774</v>
      </c>
      <c r="F4303" t="s">
        <v>11513</v>
      </c>
      <c r="G4303" s="2">
        <v>29</v>
      </c>
      <c r="H4303" t="s">
        <v>11512</v>
      </c>
      <c r="I4303">
        <v>0.3</v>
      </c>
      <c r="K4303" s="3">
        <f t="shared" si="68"/>
        <v>0.3</v>
      </c>
      <c r="L4303" s="4">
        <v>1086</v>
      </c>
      <c r="M4303">
        <v>28</v>
      </c>
      <c r="N4303" s="3">
        <v>0.63639999999999997</v>
      </c>
      <c r="O4303" s="3">
        <v>0.5081</v>
      </c>
      <c r="P4303" s="4">
        <f>$L4303*IF($J4303="",$I4303,VLOOKUP($J4303,margin_ranges!$E$5:$F$10,2,FALSE))</f>
        <v>325.8</v>
      </c>
      <c r="Q4303">
        <f>SUMIF($C$2:$C$4819,$C4303,$P$2:$P9120)/SUMIF($C$2:$C$4819,$C4303,$L$2:$L$4819)</f>
        <v>0.3</v>
      </c>
    </row>
    <row r="4304" spans="1:17" hidden="1" x14ac:dyDescent="0.3">
      <c r="A4304" t="s">
        <v>11502</v>
      </c>
      <c r="B4304" t="s">
        <v>10771</v>
      </c>
      <c r="C4304" t="s">
        <v>10772</v>
      </c>
      <c r="D4304" t="s">
        <v>10775</v>
      </c>
      <c r="E4304" t="s">
        <v>10776</v>
      </c>
      <c r="F4304" t="s">
        <v>11513</v>
      </c>
      <c r="G4304" s="2">
        <v>29</v>
      </c>
      <c r="H4304" t="s">
        <v>11512</v>
      </c>
      <c r="I4304">
        <v>0.3</v>
      </c>
      <c r="K4304" s="3">
        <f t="shared" si="68"/>
        <v>0.3</v>
      </c>
      <c r="L4304" s="4">
        <v>979</v>
      </c>
      <c r="M4304">
        <v>25</v>
      </c>
      <c r="N4304" s="3">
        <v>0.44950000000000001</v>
      </c>
      <c r="O4304" s="3">
        <v>0.5081</v>
      </c>
      <c r="P4304" s="4">
        <f>$L4304*IF($J4304="",$I4304,VLOOKUP($J4304,margin_ranges!$E$5:$F$10,2,FALSE))</f>
        <v>293.7</v>
      </c>
      <c r="Q4304">
        <f>SUMIF($C$2:$C$4819,$C4304,$P$2:$P9121)/SUMIF($C$2:$C$4819,$C4304,$L$2:$L$4819)</f>
        <v>0.3</v>
      </c>
    </row>
    <row r="4305" spans="1:17" hidden="1" x14ac:dyDescent="0.3">
      <c r="A4305" t="s">
        <v>11502</v>
      </c>
      <c r="B4305" t="s">
        <v>10771</v>
      </c>
      <c r="C4305" t="s">
        <v>10772</v>
      </c>
      <c r="D4305" t="s">
        <v>10777</v>
      </c>
      <c r="E4305" t="s">
        <v>10778</v>
      </c>
      <c r="F4305" t="s">
        <v>11513</v>
      </c>
      <c r="G4305" s="2">
        <v>29</v>
      </c>
      <c r="H4305" t="s">
        <v>11512</v>
      </c>
      <c r="I4305">
        <v>0.3</v>
      </c>
      <c r="K4305" s="3">
        <f t="shared" si="68"/>
        <v>0.3</v>
      </c>
      <c r="L4305" s="4">
        <v>669</v>
      </c>
      <c r="M4305">
        <v>17</v>
      </c>
      <c r="N4305" s="3">
        <v>0.62649999999999995</v>
      </c>
      <c r="O4305" s="3">
        <v>0.5081</v>
      </c>
      <c r="P4305" s="4">
        <f>$L4305*IF($J4305="",$I4305,VLOOKUP($J4305,margin_ranges!$E$5:$F$10,2,FALSE))</f>
        <v>200.7</v>
      </c>
      <c r="Q4305">
        <f>SUMIF($C$2:$C$4819,$C4305,$P$2:$P9122)/SUMIF($C$2:$C$4819,$C4305,$L$2:$L$4819)</f>
        <v>0.3</v>
      </c>
    </row>
    <row r="4306" spans="1:17" hidden="1" x14ac:dyDescent="0.3">
      <c r="A4306" t="s">
        <v>11502</v>
      </c>
      <c r="B4306" t="s">
        <v>10771</v>
      </c>
      <c r="C4306" t="s">
        <v>10772</v>
      </c>
      <c r="D4306" t="s">
        <v>10779</v>
      </c>
      <c r="E4306" t="s">
        <v>10780</v>
      </c>
      <c r="F4306" t="s">
        <v>11513</v>
      </c>
      <c r="G4306" s="2">
        <v>29</v>
      </c>
      <c r="H4306" t="s">
        <v>11512</v>
      </c>
      <c r="I4306">
        <v>0.3</v>
      </c>
      <c r="K4306" s="3">
        <f t="shared" si="68"/>
        <v>0.3</v>
      </c>
      <c r="L4306" s="4">
        <v>648</v>
      </c>
      <c r="M4306">
        <v>17</v>
      </c>
      <c r="N4306" s="3">
        <v>0.56169999999999998</v>
      </c>
      <c r="O4306" s="3">
        <v>0.5081</v>
      </c>
      <c r="P4306" s="4">
        <f>$L4306*IF($J4306="",$I4306,VLOOKUP($J4306,margin_ranges!$E$5:$F$10,2,FALSE))</f>
        <v>194.4</v>
      </c>
      <c r="Q4306">
        <f>SUMIF($C$2:$C$4819,$C4306,$P$2:$P9123)/SUMIF($C$2:$C$4819,$C4306,$L$2:$L$4819)</f>
        <v>0.3</v>
      </c>
    </row>
    <row r="4307" spans="1:17" hidden="1" x14ac:dyDescent="0.3">
      <c r="A4307" t="s">
        <v>11502</v>
      </c>
      <c r="B4307" t="s">
        <v>10771</v>
      </c>
      <c r="C4307" t="s">
        <v>10772</v>
      </c>
      <c r="D4307" t="s">
        <v>10781</v>
      </c>
      <c r="E4307" t="s">
        <v>10782</v>
      </c>
      <c r="F4307" t="s">
        <v>11513</v>
      </c>
      <c r="G4307" s="2">
        <v>29</v>
      </c>
      <c r="H4307" t="s">
        <v>11512</v>
      </c>
      <c r="I4307">
        <v>0.3</v>
      </c>
      <c r="K4307" s="3">
        <f t="shared" si="68"/>
        <v>0.3</v>
      </c>
      <c r="L4307" s="4">
        <v>326</v>
      </c>
      <c r="M4307">
        <v>8</v>
      </c>
      <c r="N4307" s="3">
        <v>0.3196</v>
      </c>
      <c r="O4307" s="3">
        <v>0.5081</v>
      </c>
      <c r="P4307" s="4">
        <f>$L4307*IF($J4307="",$I4307,VLOOKUP($J4307,margin_ranges!$E$5:$F$10,2,FALSE))</f>
        <v>97.8</v>
      </c>
      <c r="Q4307">
        <f>SUMIF($C$2:$C$4819,$C4307,$P$2:$P9124)/SUMIF($C$2:$C$4819,$C4307,$L$2:$L$4819)</f>
        <v>0.3</v>
      </c>
    </row>
    <row r="4308" spans="1:17" hidden="1" x14ac:dyDescent="0.3">
      <c r="A4308" t="s">
        <v>11502</v>
      </c>
      <c r="B4308" t="s">
        <v>10771</v>
      </c>
      <c r="C4308" t="s">
        <v>10772</v>
      </c>
      <c r="D4308" t="s">
        <v>10783</v>
      </c>
      <c r="E4308" t="s">
        <v>10784</v>
      </c>
      <c r="F4308" t="s">
        <v>11513</v>
      </c>
      <c r="G4308" s="2">
        <v>29</v>
      </c>
      <c r="H4308" t="s">
        <v>11512</v>
      </c>
      <c r="I4308">
        <v>0.3</v>
      </c>
      <c r="K4308" s="3">
        <f t="shared" si="68"/>
        <v>0.3</v>
      </c>
      <c r="L4308" s="4">
        <v>152</v>
      </c>
      <c r="M4308">
        <v>4</v>
      </c>
      <c r="N4308" s="3">
        <v>0.312</v>
      </c>
      <c r="O4308" s="3">
        <v>0.5081</v>
      </c>
      <c r="P4308" s="4">
        <f>$L4308*IF($J4308="",$I4308,VLOOKUP($J4308,margin_ranges!$E$5:$F$10,2,FALSE))</f>
        <v>45.6</v>
      </c>
      <c r="Q4308">
        <f>SUMIF($C$2:$C$4819,$C4308,$P$2:$P9125)/SUMIF($C$2:$C$4819,$C4308,$L$2:$L$4819)</f>
        <v>0.3</v>
      </c>
    </row>
    <row r="4309" spans="1:17" hidden="1" x14ac:dyDescent="0.3">
      <c r="A4309" t="s">
        <v>11502</v>
      </c>
      <c r="B4309" t="s">
        <v>10381</v>
      </c>
      <c r="C4309" t="s">
        <v>3720</v>
      </c>
      <c r="D4309" t="s">
        <v>10382</v>
      </c>
      <c r="E4309" t="s">
        <v>10383</v>
      </c>
      <c r="F4309" t="s">
        <v>11511</v>
      </c>
      <c r="G4309" s="2">
        <v>27.603100000000001</v>
      </c>
      <c r="H4309" t="s">
        <v>11512</v>
      </c>
      <c r="I4309">
        <v>0.3</v>
      </c>
      <c r="K4309" s="3">
        <f t="shared" si="68"/>
        <v>0.3</v>
      </c>
      <c r="L4309" s="4">
        <v>193</v>
      </c>
      <c r="M4309">
        <v>19</v>
      </c>
      <c r="N4309" s="3">
        <v>0.22900000000000001</v>
      </c>
      <c r="O4309" s="3">
        <v>0.35599999999999998</v>
      </c>
      <c r="P4309" s="4">
        <f>$L4309*IF($J4309="",$I4309,VLOOKUP($J4309,margin_ranges!$E$5:$F$10,2,FALSE))</f>
        <v>57.9</v>
      </c>
      <c r="Q4309">
        <f>SUMIF($C$2:$C$4819,$C4309,$P$2:$P9126)/SUMIF($C$2:$C$4819,$C4309,$L$2:$L$4819)</f>
        <v>0.3</v>
      </c>
    </row>
    <row r="4310" spans="1:17" hidden="1" x14ac:dyDescent="0.3">
      <c r="A4310" t="s">
        <v>11502</v>
      </c>
      <c r="B4310" t="s">
        <v>10381</v>
      </c>
      <c r="C4310" t="s">
        <v>3720</v>
      </c>
      <c r="D4310" t="s">
        <v>10384</v>
      </c>
      <c r="E4310" t="s">
        <v>10385</v>
      </c>
      <c r="F4310" t="s">
        <v>11511</v>
      </c>
      <c r="G4310" s="2">
        <v>27.603100000000001</v>
      </c>
      <c r="H4310" t="s">
        <v>11512</v>
      </c>
      <c r="I4310">
        <v>0.3</v>
      </c>
      <c r="K4310" s="3">
        <f t="shared" si="68"/>
        <v>0.3</v>
      </c>
      <c r="L4310" s="4">
        <v>185</v>
      </c>
      <c r="M4310">
        <v>18</v>
      </c>
      <c r="N4310" s="3">
        <v>0.58889999999999998</v>
      </c>
      <c r="O4310" s="3">
        <v>0.35599999999999998</v>
      </c>
      <c r="P4310" s="4">
        <f>$L4310*IF($J4310="",$I4310,VLOOKUP($J4310,margin_ranges!$E$5:$F$10,2,FALSE))</f>
        <v>55.5</v>
      </c>
      <c r="Q4310">
        <f>SUMIF($C$2:$C$4819,$C4310,$P$2:$P9127)/SUMIF($C$2:$C$4819,$C4310,$L$2:$L$4819)</f>
        <v>0.3</v>
      </c>
    </row>
    <row r="4311" spans="1:17" hidden="1" x14ac:dyDescent="0.3">
      <c r="A4311" t="s">
        <v>11502</v>
      </c>
      <c r="B4311" t="s">
        <v>10381</v>
      </c>
      <c r="C4311" t="s">
        <v>3720</v>
      </c>
      <c r="D4311" t="s">
        <v>10386</v>
      </c>
      <c r="E4311" t="s">
        <v>10387</v>
      </c>
      <c r="F4311" t="s">
        <v>11511</v>
      </c>
      <c r="G4311" s="2">
        <v>27.603100000000001</v>
      </c>
      <c r="H4311" t="s">
        <v>11512</v>
      </c>
      <c r="I4311">
        <v>0.3</v>
      </c>
      <c r="K4311" s="3">
        <f t="shared" si="68"/>
        <v>0.3</v>
      </c>
      <c r="L4311" s="4">
        <v>112</v>
      </c>
      <c r="M4311">
        <v>11</v>
      </c>
      <c r="N4311" s="3">
        <v>0.45700000000000002</v>
      </c>
      <c r="O4311" s="3">
        <v>0.35599999999999998</v>
      </c>
      <c r="P4311" s="4">
        <f>$L4311*IF($J4311="",$I4311,VLOOKUP($J4311,margin_ranges!$E$5:$F$10,2,FALSE))</f>
        <v>33.6</v>
      </c>
      <c r="Q4311">
        <f>SUMIF($C$2:$C$4819,$C4311,$P$2:$P9128)/SUMIF($C$2:$C$4819,$C4311,$L$2:$L$4819)</f>
        <v>0.3</v>
      </c>
    </row>
    <row r="4312" spans="1:17" hidden="1" x14ac:dyDescent="0.3">
      <c r="A4312" t="s">
        <v>11502</v>
      </c>
      <c r="B4312" t="s">
        <v>10381</v>
      </c>
      <c r="C4312" t="s">
        <v>3720</v>
      </c>
      <c r="D4312" t="s">
        <v>10388</v>
      </c>
      <c r="E4312" t="s">
        <v>10389</v>
      </c>
      <c r="F4312" t="s">
        <v>11511</v>
      </c>
      <c r="G4312" s="2">
        <v>27.603100000000001</v>
      </c>
      <c r="H4312" t="s">
        <v>11512</v>
      </c>
      <c r="I4312">
        <v>0.3</v>
      </c>
      <c r="K4312" s="3">
        <f t="shared" si="68"/>
        <v>0.3</v>
      </c>
      <c r="L4312" s="4">
        <v>120</v>
      </c>
      <c r="M4312">
        <v>12</v>
      </c>
      <c r="N4312" s="3">
        <v>0.4163</v>
      </c>
      <c r="O4312" s="3">
        <v>0.35599999999999998</v>
      </c>
      <c r="P4312" s="4">
        <f>$L4312*IF($J4312="",$I4312,VLOOKUP($J4312,margin_ranges!$E$5:$F$10,2,FALSE))</f>
        <v>36</v>
      </c>
      <c r="Q4312">
        <f>SUMIF($C$2:$C$4819,$C4312,$P$2:$P9129)/SUMIF($C$2:$C$4819,$C4312,$L$2:$L$4819)</f>
        <v>0.3</v>
      </c>
    </row>
    <row r="4313" spans="1:17" hidden="1" x14ac:dyDescent="0.3">
      <c r="A4313" t="s">
        <v>11502</v>
      </c>
      <c r="B4313" t="s">
        <v>10381</v>
      </c>
      <c r="C4313" t="s">
        <v>3720</v>
      </c>
      <c r="D4313" t="s">
        <v>10390</v>
      </c>
      <c r="E4313" t="s">
        <v>10391</v>
      </c>
      <c r="F4313" t="s">
        <v>11511</v>
      </c>
      <c r="G4313" s="2">
        <v>27.603100000000001</v>
      </c>
      <c r="H4313" t="s">
        <v>11512</v>
      </c>
      <c r="I4313">
        <v>0.3</v>
      </c>
      <c r="K4313" s="3">
        <f t="shared" si="68"/>
        <v>0.3</v>
      </c>
      <c r="L4313" s="4">
        <v>195</v>
      </c>
      <c r="M4313">
        <v>19</v>
      </c>
      <c r="N4313" s="3">
        <v>0.57289999999999996</v>
      </c>
      <c r="O4313" s="3">
        <v>0.35599999999999998</v>
      </c>
      <c r="P4313" s="4">
        <f>$L4313*IF($J4313="",$I4313,VLOOKUP($J4313,margin_ranges!$E$5:$F$10,2,FALSE))</f>
        <v>58.5</v>
      </c>
      <c r="Q4313">
        <f>SUMIF($C$2:$C$4819,$C4313,$P$2:$P9130)/SUMIF($C$2:$C$4819,$C4313,$L$2:$L$4819)</f>
        <v>0.3</v>
      </c>
    </row>
    <row r="4314" spans="1:17" hidden="1" x14ac:dyDescent="0.3">
      <c r="A4314" t="s">
        <v>11502</v>
      </c>
      <c r="B4314" t="s">
        <v>10381</v>
      </c>
      <c r="C4314" t="s">
        <v>3720</v>
      </c>
      <c r="D4314" t="s">
        <v>10392</v>
      </c>
      <c r="E4314" t="s">
        <v>10393</v>
      </c>
      <c r="F4314" t="s">
        <v>11511</v>
      </c>
      <c r="G4314" s="2">
        <v>27.603100000000001</v>
      </c>
      <c r="H4314" t="s">
        <v>11512</v>
      </c>
      <c r="I4314">
        <v>0.3</v>
      </c>
      <c r="K4314" s="3">
        <f t="shared" si="68"/>
        <v>0.3</v>
      </c>
      <c r="L4314" s="4">
        <v>219</v>
      </c>
      <c r="M4314">
        <v>21</v>
      </c>
      <c r="N4314" s="3">
        <v>0.27279999999999999</v>
      </c>
      <c r="O4314" s="3">
        <v>0.35599999999999998</v>
      </c>
      <c r="P4314" s="4">
        <f>$L4314*IF($J4314="",$I4314,VLOOKUP($J4314,margin_ranges!$E$5:$F$10,2,FALSE))</f>
        <v>65.7</v>
      </c>
      <c r="Q4314">
        <f>SUMIF($C$2:$C$4819,$C4314,$P$2:$P9131)/SUMIF($C$2:$C$4819,$C4314,$L$2:$L$4819)</f>
        <v>0.3</v>
      </c>
    </row>
    <row r="4315" spans="1:17" hidden="1" x14ac:dyDescent="0.3">
      <c r="A4315" t="s">
        <v>11502</v>
      </c>
      <c r="B4315" t="s">
        <v>11407</v>
      </c>
      <c r="C4315" t="s">
        <v>11408</v>
      </c>
      <c r="D4315" t="s">
        <v>11409</v>
      </c>
      <c r="E4315" t="s">
        <v>11410</v>
      </c>
      <c r="F4315" t="s">
        <v>11511</v>
      </c>
      <c r="G4315" s="2">
        <v>28.738</v>
      </c>
      <c r="H4315" t="s">
        <v>11512</v>
      </c>
      <c r="I4315">
        <v>0.3</v>
      </c>
      <c r="K4315" s="3">
        <f t="shared" si="68"/>
        <v>0.3</v>
      </c>
      <c r="L4315" s="4">
        <v>15</v>
      </c>
      <c r="M4315">
        <v>93</v>
      </c>
      <c r="N4315" s="3">
        <v>0.37480000000000002</v>
      </c>
      <c r="O4315" s="3">
        <v>0.2233</v>
      </c>
      <c r="P4315" s="4">
        <f>$L4315*IF($J4315="",$I4315,VLOOKUP($J4315,margin_ranges!$E$5:$F$10,2,FALSE))</f>
        <v>4.5</v>
      </c>
      <c r="Q4315">
        <f>SUMIF($C$2:$C$4819,$C4315,$P$2:$P9132)/SUMIF($C$2:$C$4819,$C4315,$L$2:$L$4819)</f>
        <v>0.3</v>
      </c>
    </row>
    <row r="4316" spans="1:17" hidden="1" x14ac:dyDescent="0.3">
      <c r="A4316" t="s">
        <v>11502</v>
      </c>
      <c r="B4316" t="s">
        <v>11097</v>
      </c>
      <c r="C4316" t="s">
        <v>11108</v>
      </c>
      <c r="D4316" t="s">
        <v>11109</v>
      </c>
      <c r="E4316" t="s">
        <v>11110</v>
      </c>
      <c r="F4316" t="s">
        <v>11511</v>
      </c>
      <c r="G4316" s="2">
        <v>29</v>
      </c>
      <c r="H4316" t="s">
        <v>11512</v>
      </c>
      <c r="I4316">
        <v>0.3</v>
      </c>
      <c r="K4316" s="3">
        <f t="shared" si="68"/>
        <v>0.3</v>
      </c>
      <c r="L4316" s="4">
        <v>253</v>
      </c>
      <c r="M4316">
        <v>10</v>
      </c>
      <c r="N4316" s="3">
        <v>0.21560000000000001</v>
      </c>
      <c r="O4316" s="3">
        <v>0.1762</v>
      </c>
      <c r="P4316" s="4">
        <f>$L4316*IF($J4316="",$I4316,VLOOKUP($J4316,margin_ranges!$E$5:$F$10,2,FALSE))</f>
        <v>75.899999999999991</v>
      </c>
      <c r="Q4316">
        <f>SUMIF($C$2:$C$4819,$C4316,$P$2:$P9133)/SUMIF($C$2:$C$4819,$C4316,$L$2:$L$4819)</f>
        <v>0.3</v>
      </c>
    </row>
    <row r="4317" spans="1:17" hidden="1" x14ac:dyDescent="0.3">
      <c r="A4317" t="s">
        <v>11502</v>
      </c>
      <c r="B4317" t="s">
        <v>11097</v>
      </c>
      <c r="C4317" t="s">
        <v>11108</v>
      </c>
      <c r="D4317" t="s">
        <v>11111</v>
      </c>
      <c r="E4317" t="s">
        <v>11112</v>
      </c>
      <c r="F4317" t="s">
        <v>11513</v>
      </c>
      <c r="G4317" s="2">
        <v>29</v>
      </c>
      <c r="H4317" t="s">
        <v>11512</v>
      </c>
      <c r="I4317">
        <v>0.3</v>
      </c>
      <c r="K4317" s="3">
        <f t="shared" si="68"/>
        <v>0.3</v>
      </c>
      <c r="L4317" s="4">
        <v>2327</v>
      </c>
      <c r="M4317">
        <v>90</v>
      </c>
      <c r="N4317" s="3">
        <v>0.1719</v>
      </c>
      <c r="O4317" s="3">
        <v>0.1762</v>
      </c>
      <c r="P4317" s="4">
        <f>$L4317*IF($J4317="",$I4317,VLOOKUP($J4317,margin_ranges!$E$5:$F$10,2,FALSE))</f>
        <v>698.1</v>
      </c>
      <c r="Q4317">
        <f>SUMIF($C$2:$C$4819,$C4317,$P$2:$P9134)/SUMIF($C$2:$C$4819,$C4317,$L$2:$L$4819)</f>
        <v>0.3</v>
      </c>
    </row>
    <row r="4318" spans="1:17" hidden="1" x14ac:dyDescent="0.3">
      <c r="A4318" t="s">
        <v>11502</v>
      </c>
      <c r="B4318" t="s">
        <v>11177</v>
      </c>
      <c r="C4318" t="s">
        <v>11179</v>
      </c>
      <c r="D4318" t="s">
        <v>11180</v>
      </c>
      <c r="E4318" t="s">
        <v>11181</v>
      </c>
      <c r="F4318" t="s">
        <v>11513</v>
      </c>
      <c r="G4318" s="2">
        <v>19.233599999999999</v>
      </c>
      <c r="H4318" t="s">
        <v>11512</v>
      </c>
      <c r="I4318">
        <v>0.3</v>
      </c>
      <c r="K4318" s="3">
        <f t="shared" si="68"/>
        <v>0.3</v>
      </c>
      <c r="L4318" s="4">
        <v>203</v>
      </c>
      <c r="M4318">
        <v>36</v>
      </c>
      <c r="N4318" s="3">
        <v>0.18509999999999999</v>
      </c>
      <c r="O4318" s="3">
        <v>0.32479999999999998</v>
      </c>
      <c r="P4318" s="4">
        <f>$L4318*IF($J4318="",$I4318,VLOOKUP($J4318,margin_ranges!$E$5:$F$10,2,FALSE))</f>
        <v>60.9</v>
      </c>
      <c r="Q4318">
        <f>SUMIF($C$2:$C$4819,$C4318,$P$2:$P9135)/SUMIF($C$2:$C$4819,$C4318,$L$2:$L$4819)</f>
        <v>0.3</v>
      </c>
    </row>
    <row r="4319" spans="1:17" hidden="1" x14ac:dyDescent="0.3">
      <c r="A4319" t="s">
        <v>11502</v>
      </c>
      <c r="B4319" t="s">
        <v>11177</v>
      </c>
      <c r="C4319" t="s">
        <v>11179</v>
      </c>
      <c r="D4319" t="s">
        <v>11182</v>
      </c>
      <c r="E4319" t="s">
        <v>11183</v>
      </c>
      <c r="F4319" t="s">
        <v>11513</v>
      </c>
      <c r="G4319" s="2">
        <v>19.233599999999999</v>
      </c>
      <c r="H4319" t="s">
        <v>11512</v>
      </c>
      <c r="I4319">
        <v>0.3</v>
      </c>
      <c r="K4319" s="3">
        <f t="shared" si="68"/>
        <v>0.3</v>
      </c>
      <c r="L4319" s="4">
        <v>362</v>
      </c>
      <c r="M4319">
        <v>64</v>
      </c>
      <c r="N4319" s="3">
        <v>0.4733</v>
      </c>
      <c r="O4319" s="3">
        <v>0.32479999999999998</v>
      </c>
      <c r="P4319" s="4">
        <f>$L4319*IF($J4319="",$I4319,VLOOKUP($J4319,margin_ranges!$E$5:$F$10,2,FALSE))</f>
        <v>108.6</v>
      </c>
      <c r="Q4319">
        <f>SUMIF($C$2:$C$4819,$C4319,$P$2:$P9136)/SUMIF($C$2:$C$4819,$C4319,$L$2:$L$4819)</f>
        <v>0.3</v>
      </c>
    </row>
    <row r="4320" spans="1:17" hidden="1" x14ac:dyDescent="0.3">
      <c r="A4320" t="s">
        <v>11502</v>
      </c>
      <c r="B4320" t="s">
        <v>10798</v>
      </c>
      <c r="C4320" t="s">
        <v>10799</v>
      </c>
      <c r="D4320" t="s">
        <v>10800</v>
      </c>
      <c r="E4320" t="s">
        <v>10801</v>
      </c>
      <c r="F4320" t="s">
        <v>11511</v>
      </c>
      <c r="G4320" s="2">
        <v>22.564499999999999</v>
      </c>
      <c r="H4320" t="s">
        <v>11512</v>
      </c>
      <c r="I4320">
        <v>0.3</v>
      </c>
      <c r="K4320" s="3">
        <f t="shared" si="68"/>
        <v>0.32055312895456589</v>
      </c>
      <c r="L4320" s="4">
        <v>481</v>
      </c>
      <c r="M4320">
        <v>1</v>
      </c>
      <c r="N4320" s="3">
        <v>0.39650000000000002</v>
      </c>
      <c r="O4320" s="3">
        <v>0.23910000000000001</v>
      </c>
      <c r="P4320" s="4">
        <f>$L4320*IF($J4320="",$I4320,VLOOKUP($J4320,margin_ranges!$E$5:$F$10,2,FALSE))</f>
        <v>144.29999999999998</v>
      </c>
      <c r="Q4320">
        <f>SUMIF($C$2:$C$4819,$C4320,$P$2:$P9137)/SUMIF($C$2:$C$4819,$C4320,$L$2:$L$4819)</f>
        <v>0.32055312895456589</v>
      </c>
    </row>
    <row r="4321" spans="1:17" hidden="1" x14ac:dyDescent="0.3">
      <c r="A4321" t="s">
        <v>11502</v>
      </c>
      <c r="B4321" t="s">
        <v>10798</v>
      </c>
      <c r="C4321" t="s">
        <v>10799</v>
      </c>
      <c r="D4321" t="s">
        <v>10802</v>
      </c>
      <c r="E4321" t="s">
        <v>10803</v>
      </c>
      <c r="F4321" t="s">
        <v>11513</v>
      </c>
      <c r="G4321" s="2">
        <v>22.564499999999999</v>
      </c>
      <c r="H4321" t="s">
        <v>11512</v>
      </c>
      <c r="I4321">
        <v>0.3</v>
      </c>
      <c r="K4321" s="3">
        <f t="shared" si="68"/>
        <v>0.32055312895456589</v>
      </c>
      <c r="L4321" s="4">
        <v>5437</v>
      </c>
      <c r="M4321">
        <v>11</v>
      </c>
      <c r="N4321" s="3">
        <v>0.1515</v>
      </c>
      <c r="O4321" s="3">
        <v>0.23910000000000001</v>
      </c>
      <c r="P4321" s="4">
        <f>$L4321*IF($J4321="",$I4321,VLOOKUP($J4321,margin_ranges!$E$5:$F$10,2,FALSE))</f>
        <v>1631.1</v>
      </c>
      <c r="Q4321">
        <f>SUMIF($C$2:$C$4819,$C4321,$P$2:$P9138)/SUMIF($C$2:$C$4819,$C4321,$L$2:$L$4819)</f>
        <v>0.32055312895456589</v>
      </c>
    </row>
    <row r="4322" spans="1:17" hidden="1" x14ac:dyDescent="0.3">
      <c r="A4322" t="s">
        <v>11502</v>
      </c>
      <c r="B4322" t="s">
        <v>10798</v>
      </c>
      <c r="C4322" t="s">
        <v>10799</v>
      </c>
      <c r="D4322" s="1" t="s">
        <v>10804</v>
      </c>
      <c r="E4322" t="s">
        <v>10805</v>
      </c>
      <c r="F4322" t="s">
        <v>11511</v>
      </c>
      <c r="G4322" s="2">
        <v>22.564499999999999</v>
      </c>
      <c r="H4322" t="s">
        <v>11514</v>
      </c>
      <c r="I4322">
        <v>0.43</v>
      </c>
      <c r="K4322" s="3">
        <f t="shared" si="68"/>
        <v>0.32055312895456589</v>
      </c>
      <c r="L4322" s="4">
        <v>898</v>
      </c>
      <c r="M4322">
        <v>2</v>
      </c>
      <c r="N4322" s="3">
        <v>0.15590000000000001</v>
      </c>
      <c r="O4322" s="3">
        <v>0.23910000000000001</v>
      </c>
      <c r="P4322" s="4">
        <f>$L4322*IF($J4322="",$I4322,VLOOKUP($J4322,margin_ranges!$E$5:$F$10,2,FALSE))</f>
        <v>386.14</v>
      </c>
      <c r="Q4322">
        <f>SUMIF($C$2:$C$4819,$C4322,$P$2:$P9139)/SUMIF($C$2:$C$4819,$C4322,$L$2:$L$4819)</f>
        <v>0.32055312895456589</v>
      </c>
    </row>
    <row r="4323" spans="1:17" hidden="1" x14ac:dyDescent="0.3">
      <c r="A4323" t="s">
        <v>11502</v>
      </c>
      <c r="B4323" t="s">
        <v>10798</v>
      </c>
      <c r="C4323" t="s">
        <v>10799</v>
      </c>
      <c r="D4323" t="s">
        <v>10806</v>
      </c>
      <c r="E4323" t="s">
        <v>10807</v>
      </c>
      <c r="F4323" t="s">
        <v>11511</v>
      </c>
      <c r="G4323" s="2">
        <v>22.564499999999999</v>
      </c>
      <c r="H4323" t="s">
        <v>11516</v>
      </c>
      <c r="I4323">
        <v>0.43</v>
      </c>
      <c r="K4323" s="3">
        <f t="shared" si="68"/>
        <v>0.32055312895456589</v>
      </c>
      <c r="L4323" s="4">
        <v>2225</v>
      </c>
      <c r="M4323">
        <v>5</v>
      </c>
      <c r="N4323" s="3">
        <v>0.2016</v>
      </c>
      <c r="O4323" s="3">
        <v>0.23910000000000001</v>
      </c>
      <c r="P4323" s="4">
        <f>$L4323*IF($J4323="",$I4323,VLOOKUP($J4323,margin_ranges!$E$5:$F$10,2,FALSE))</f>
        <v>956.75</v>
      </c>
      <c r="Q4323">
        <f>SUMIF($C$2:$C$4819,$C4323,$P$2:$P9140)/SUMIF($C$2:$C$4819,$C4323,$L$2:$L$4819)</f>
        <v>0.32055312895456589</v>
      </c>
    </row>
    <row r="4324" spans="1:17" hidden="1" x14ac:dyDescent="0.3">
      <c r="A4324" t="s">
        <v>11502</v>
      </c>
      <c r="B4324" t="s">
        <v>10798</v>
      </c>
      <c r="C4324" t="s">
        <v>10799</v>
      </c>
      <c r="D4324" t="s">
        <v>10808</v>
      </c>
      <c r="E4324" t="s">
        <v>10809</v>
      </c>
      <c r="F4324" t="s">
        <v>11511</v>
      </c>
      <c r="G4324" s="2">
        <v>22.564499999999999</v>
      </c>
      <c r="H4324" t="s">
        <v>11514</v>
      </c>
      <c r="I4324">
        <v>0.43</v>
      </c>
      <c r="K4324" s="3">
        <f t="shared" si="68"/>
        <v>0.32055312895456589</v>
      </c>
      <c r="L4324" s="4">
        <v>7</v>
      </c>
      <c r="M4324">
        <v>0</v>
      </c>
      <c r="N4324" s="3">
        <v>0.16569999999999999</v>
      </c>
      <c r="O4324" s="3">
        <v>0.23910000000000001</v>
      </c>
      <c r="P4324" s="4">
        <f>$L4324*IF($J4324="",$I4324,VLOOKUP($J4324,margin_ranges!$E$5:$F$10,2,FALSE))</f>
        <v>3.01</v>
      </c>
      <c r="Q4324">
        <f>SUMIF($C$2:$C$4819,$C4324,$P$2:$P9141)/SUMIF($C$2:$C$4819,$C4324,$L$2:$L$4819)</f>
        <v>0.32055312895456589</v>
      </c>
    </row>
    <row r="4325" spans="1:17" hidden="1" x14ac:dyDescent="0.3">
      <c r="A4325" t="s">
        <v>11502</v>
      </c>
      <c r="B4325" t="s">
        <v>10798</v>
      </c>
      <c r="C4325" t="s">
        <v>10799</v>
      </c>
      <c r="D4325" t="s">
        <v>10810</v>
      </c>
      <c r="E4325" t="s">
        <v>10811</v>
      </c>
      <c r="F4325" t="s">
        <v>11513</v>
      </c>
      <c r="G4325" s="2">
        <v>22.564499999999999</v>
      </c>
      <c r="H4325" t="s">
        <v>11512</v>
      </c>
      <c r="I4325">
        <v>0.3</v>
      </c>
      <c r="K4325" s="3">
        <f t="shared" si="68"/>
        <v>0.32055312895456589</v>
      </c>
      <c r="L4325" s="4">
        <v>4372</v>
      </c>
      <c r="M4325">
        <v>9</v>
      </c>
      <c r="N4325" s="3">
        <v>0.1744</v>
      </c>
      <c r="O4325" s="3">
        <v>0.23910000000000001</v>
      </c>
      <c r="P4325" s="4">
        <f>$L4325*IF($J4325="",$I4325,VLOOKUP($J4325,margin_ranges!$E$5:$F$10,2,FALSE))</f>
        <v>1311.6</v>
      </c>
      <c r="Q4325">
        <f>SUMIF($C$2:$C$4819,$C4325,$P$2:$P9142)/SUMIF($C$2:$C$4819,$C4325,$L$2:$L$4819)</f>
        <v>0.32055312895456589</v>
      </c>
    </row>
    <row r="4326" spans="1:17" hidden="1" x14ac:dyDescent="0.3">
      <c r="A4326" t="s">
        <v>11502</v>
      </c>
      <c r="B4326" t="s">
        <v>10798</v>
      </c>
      <c r="C4326" t="s">
        <v>10799</v>
      </c>
      <c r="D4326" t="s">
        <v>10812</v>
      </c>
      <c r="E4326" t="s">
        <v>10813</v>
      </c>
      <c r="F4326" t="s">
        <v>11513</v>
      </c>
      <c r="G4326" s="2">
        <v>22.564499999999999</v>
      </c>
      <c r="H4326" t="s">
        <v>11512</v>
      </c>
      <c r="I4326">
        <v>0.3</v>
      </c>
      <c r="K4326" s="3">
        <f t="shared" si="68"/>
        <v>0.32055312895456589</v>
      </c>
      <c r="L4326" s="4">
        <v>2274</v>
      </c>
      <c r="M4326">
        <v>5</v>
      </c>
      <c r="N4326" s="3">
        <v>0.28360000000000002</v>
      </c>
      <c r="O4326" s="3">
        <v>0.23910000000000001</v>
      </c>
      <c r="P4326" s="4">
        <f>$L4326*IF($J4326="",$I4326,VLOOKUP($J4326,margin_ranges!$E$5:$F$10,2,FALSE))</f>
        <v>682.19999999999993</v>
      </c>
      <c r="Q4326">
        <f>SUMIF($C$2:$C$4819,$C4326,$P$2:$P9143)/SUMIF($C$2:$C$4819,$C4326,$L$2:$L$4819)</f>
        <v>0.32055312895456589</v>
      </c>
    </row>
    <row r="4327" spans="1:17" hidden="1" x14ac:dyDescent="0.3">
      <c r="A4327" t="s">
        <v>11502</v>
      </c>
      <c r="B4327" t="s">
        <v>10798</v>
      </c>
      <c r="C4327" t="s">
        <v>10799</v>
      </c>
      <c r="D4327" t="s">
        <v>10814</v>
      </c>
      <c r="E4327" t="s">
        <v>10815</v>
      </c>
      <c r="F4327" t="s">
        <v>11513</v>
      </c>
      <c r="G4327" s="2">
        <v>22.564499999999999</v>
      </c>
      <c r="H4327" t="s">
        <v>11516</v>
      </c>
      <c r="I4327">
        <v>0.43</v>
      </c>
      <c r="K4327" s="3">
        <f t="shared" si="68"/>
        <v>0.32055312895456589</v>
      </c>
      <c r="L4327" s="4">
        <v>2388</v>
      </c>
      <c r="M4327">
        <v>5</v>
      </c>
      <c r="N4327" s="3">
        <v>0.24629999999999999</v>
      </c>
      <c r="O4327" s="3">
        <v>0.23910000000000001</v>
      </c>
      <c r="P4327" s="4">
        <f>$L4327*IF($J4327="",$I4327,VLOOKUP($J4327,margin_ranges!$E$5:$F$10,2,FALSE))</f>
        <v>1026.8399999999999</v>
      </c>
      <c r="Q4327">
        <f>SUMIF($C$2:$C$4819,$C4327,$P$2:$P9144)/SUMIF($C$2:$C$4819,$C4327,$L$2:$L$4819)</f>
        <v>0.32055312895456589</v>
      </c>
    </row>
    <row r="4328" spans="1:17" hidden="1" x14ac:dyDescent="0.3">
      <c r="A4328" t="s">
        <v>11502</v>
      </c>
      <c r="B4328" t="s">
        <v>10798</v>
      </c>
      <c r="C4328" t="s">
        <v>10799</v>
      </c>
      <c r="D4328" t="s">
        <v>10816</v>
      </c>
      <c r="E4328" t="s">
        <v>10817</v>
      </c>
      <c r="F4328" t="s">
        <v>11511</v>
      </c>
      <c r="G4328" s="2">
        <v>22.564499999999999</v>
      </c>
      <c r="H4328" t="s">
        <v>11514</v>
      </c>
      <c r="I4328">
        <v>0.43</v>
      </c>
      <c r="K4328" s="3">
        <f t="shared" si="68"/>
        <v>0.32055312895456589</v>
      </c>
      <c r="L4328" s="4">
        <v>809</v>
      </c>
      <c r="M4328">
        <v>2</v>
      </c>
      <c r="N4328" s="3">
        <v>0.2301</v>
      </c>
      <c r="O4328" s="3">
        <v>0.23910000000000001</v>
      </c>
      <c r="P4328" s="4">
        <f>$L4328*IF($J4328="",$I4328,VLOOKUP($J4328,margin_ranges!$E$5:$F$10,2,FALSE))</f>
        <v>347.87</v>
      </c>
      <c r="Q4328">
        <f>SUMIF($C$2:$C$4819,$C4328,$P$2:$P9145)/SUMIF($C$2:$C$4819,$C4328,$L$2:$L$4819)</f>
        <v>0.32055312895456589</v>
      </c>
    </row>
    <row r="4329" spans="1:17" hidden="1" x14ac:dyDescent="0.3">
      <c r="A4329" t="s">
        <v>11502</v>
      </c>
      <c r="B4329" t="s">
        <v>10798</v>
      </c>
      <c r="C4329" t="s">
        <v>10799</v>
      </c>
      <c r="D4329" t="s">
        <v>10818</v>
      </c>
      <c r="E4329" t="s">
        <v>10819</v>
      </c>
      <c r="F4329" t="s">
        <v>11513</v>
      </c>
      <c r="G4329" s="2">
        <v>22.564499999999999</v>
      </c>
      <c r="H4329" t="s">
        <v>11512</v>
      </c>
      <c r="I4329">
        <v>0.3</v>
      </c>
      <c r="K4329" s="3">
        <f t="shared" si="68"/>
        <v>0.32055312895456589</v>
      </c>
      <c r="L4329" s="4">
        <v>2129</v>
      </c>
      <c r="M4329">
        <v>4</v>
      </c>
      <c r="N4329" s="3">
        <v>0.21479999999999999</v>
      </c>
      <c r="O4329" s="3">
        <v>0.23910000000000001</v>
      </c>
      <c r="P4329" s="4">
        <f>$L4329*IF($J4329="",$I4329,VLOOKUP($J4329,margin_ranges!$E$5:$F$10,2,FALSE))</f>
        <v>638.69999999999993</v>
      </c>
      <c r="Q4329">
        <f>SUMIF($C$2:$C$4819,$C4329,$P$2:$P9146)/SUMIF($C$2:$C$4819,$C4329,$L$2:$L$4819)</f>
        <v>0.32055312895456589</v>
      </c>
    </row>
    <row r="4330" spans="1:17" hidden="1" x14ac:dyDescent="0.3">
      <c r="A4330" t="s">
        <v>11502</v>
      </c>
      <c r="B4330" t="s">
        <v>10798</v>
      </c>
      <c r="C4330" t="s">
        <v>10799</v>
      </c>
      <c r="D4330" t="s">
        <v>10820</v>
      </c>
      <c r="E4330" t="s">
        <v>10821</v>
      </c>
      <c r="F4330" t="s">
        <v>11511</v>
      </c>
      <c r="G4330" s="2">
        <v>22.564499999999999</v>
      </c>
      <c r="H4330" t="s">
        <v>11516</v>
      </c>
      <c r="I4330">
        <v>0.43</v>
      </c>
      <c r="K4330" s="3">
        <f t="shared" si="68"/>
        <v>0.32055312895456589</v>
      </c>
      <c r="L4330" s="4">
        <v>1419</v>
      </c>
      <c r="M4330">
        <v>3</v>
      </c>
      <c r="N4330" s="3">
        <v>0.17810000000000001</v>
      </c>
      <c r="O4330" s="3">
        <v>0.23910000000000001</v>
      </c>
      <c r="P4330" s="4">
        <f>$L4330*IF($J4330="",$I4330,VLOOKUP($J4330,margin_ranges!$E$5:$F$10,2,FALSE))</f>
        <v>610.16999999999996</v>
      </c>
      <c r="Q4330">
        <f>SUMIF($C$2:$C$4819,$C4330,$P$2:$P9147)/SUMIF($C$2:$C$4819,$C4330,$L$2:$L$4819)</f>
        <v>0.32055312895456589</v>
      </c>
    </row>
    <row r="4331" spans="1:17" hidden="1" x14ac:dyDescent="0.3">
      <c r="A4331" t="s">
        <v>11502</v>
      </c>
      <c r="B4331" t="s">
        <v>10798</v>
      </c>
      <c r="C4331" t="s">
        <v>10799</v>
      </c>
      <c r="D4331" s="1" t="s">
        <v>10822</v>
      </c>
      <c r="E4331" t="s">
        <v>10823</v>
      </c>
      <c r="F4331" t="s">
        <v>11513</v>
      </c>
      <c r="G4331" s="2">
        <v>22.564499999999999</v>
      </c>
      <c r="H4331" t="s">
        <v>11512</v>
      </c>
      <c r="I4331">
        <v>0.3</v>
      </c>
      <c r="K4331" s="3">
        <f t="shared" si="68"/>
        <v>0.32055312895456589</v>
      </c>
      <c r="L4331" s="4">
        <v>9469</v>
      </c>
      <c r="M4331">
        <v>19</v>
      </c>
      <c r="N4331" s="3">
        <v>0.32569999999999999</v>
      </c>
      <c r="O4331" s="3">
        <v>0.23910000000000001</v>
      </c>
      <c r="P4331" s="4">
        <f>$L4331*IF($J4331="",$I4331,VLOOKUP($J4331,margin_ranges!$E$5:$F$10,2,FALSE))</f>
        <v>2840.7</v>
      </c>
      <c r="Q4331">
        <f>SUMIF($C$2:$C$4819,$C4331,$P$2:$P9148)/SUMIF($C$2:$C$4819,$C4331,$L$2:$L$4819)</f>
        <v>0.32055312895456589</v>
      </c>
    </row>
    <row r="4332" spans="1:17" hidden="1" x14ac:dyDescent="0.3">
      <c r="A4332" t="s">
        <v>11502</v>
      </c>
      <c r="B4332" t="s">
        <v>10798</v>
      </c>
      <c r="C4332" t="s">
        <v>10799</v>
      </c>
      <c r="D4332" t="s">
        <v>10824</v>
      </c>
      <c r="E4332" t="s">
        <v>10825</v>
      </c>
      <c r="F4332" t="s">
        <v>11513</v>
      </c>
      <c r="G4332" s="2">
        <v>22.564499999999999</v>
      </c>
      <c r="H4332" t="s">
        <v>11512</v>
      </c>
      <c r="I4332">
        <v>0.3</v>
      </c>
      <c r="K4332" s="3">
        <f t="shared" si="68"/>
        <v>0.32055312895456589</v>
      </c>
      <c r="L4332" s="4">
        <v>1320</v>
      </c>
      <c r="M4332">
        <v>3</v>
      </c>
      <c r="N4332" s="3">
        <v>0.32290000000000002</v>
      </c>
      <c r="O4332" s="3">
        <v>0.23910000000000001</v>
      </c>
      <c r="P4332" s="4">
        <f>$L4332*IF($J4332="",$I4332,VLOOKUP($J4332,margin_ranges!$E$5:$F$10,2,FALSE))</f>
        <v>396</v>
      </c>
      <c r="Q4332">
        <f>SUMIF($C$2:$C$4819,$C4332,$P$2:$P9149)/SUMIF($C$2:$C$4819,$C4332,$L$2:$L$4819)</f>
        <v>0.32055312895456589</v>
      </c>
    </row>
    <row r="4333" spans="1:17" hidden="1" x14ac:dyDescent="0.3">
      <c r="A4333" t="s">
        <v>11502</v>
      </c>
      <c r="B4333" t="s">
        <v>10798</v>
      </c>
      <c r="C4333" t="s">
        <v>10799</v>
      </c>
      <c r="D4333" t="s">
        <v>10826</v>
      </c>
      <c r="E4333" t="s">
        <v>10827</v>
      </c>
      <c r="F4333" t="s">
        <v>11513</v>
      </c>
      <c r="G4333" s="2">
        <v>22.564499999999999</v>
      </c>
      <c r="H4333" t="s">
        <v>11512</v>
      </c>
      <c r="I4333">
        <v>0.3</v>
      </c>
      <c r="K4333" s="3">
        <f t="shared" si="68"/>
        <v>0.32055312895456589</v>
      </c>
      <c r="L4333" s="4">
        <v>15766</v>
      </c>
      <c r="M4333">
        <v>32</v>
      </c>
      <c r="N4333" s="3">
        <v>0.2702</v>
      </c>
      <c r="O4333" s="3">
        <v>0.23910000000000001</v>
      </c>
      <c r="P4333" s="4">
        <f>$L4333*IF($J4333="",$I4333,VLOOKUP($J4333,margin_ranges!$E$5:$F$10,2,FALSE))</f>
        <v>4729.8</v>
      </c>
      <c r="Q4333">
        <f>SUMIF($C$2:$C$4819,$C4333,$P$2:$P9150)/SUMIF($C$2:$C$4819,$C4333,$L$2:$L$4819)</f>
        <v>0.32055312895456589</v>
      </c>
    </row>
    <row r="4334" spans="1:17" hidden="1" x14ac:dyDescent="0.3">
      <c r="A4334" t="s">
        <v>11502</v>
      </c>
      <c r="B4334" t="s">
        <v>11097</v>
      </c>
      <c r="C4334" t="s">
        <v>11113</v>
      </c>
      <c r="D4334" t="s">
        <v>11114</v>
      </c>
      <c r="E4334" t="s">
        <v>11115</v>
      </c>
      <c r="F4334" t="s">
        <v>11511</v>
      </c>
      <c r="G4334" s="2">
        <v>25</v>
      </c>
      <c r="H4334" t="s">
        <v>11512</v>
      </c>
      <c r="I4334">
        <v>0.3</v>
      </c>
      <c r="K4334" s="3">
        <f t="shared" si="68"/>
        <v>0.3</v>
      </c>
      <c r="L4334" s="4">
        <v>7</v>
      </c>
      <c r="M4334">
        <v>54</v>
      </c>
      <c r="N4334" s="3">
        <v>0.48880000000000001</v>
      </c>
      <c r="O4334" s="3">
        <v>0.44400000000000001</v>
      </c>
      <c r="P4334" s="4">
        <f>$L4334*IF($J4334="",$I4334,VLOOKUP($J4334,margin_ranges!$E$5:$F$10,2,FALSE))</f>
        <v>2.1</v>
      </c>
      <c r="Q4334">
        <f>SUMIF($C$2:$C$4819,$C4334,$P$2:$P9151)/SUMIF($C$2:$C$4819,$C4334,$L$2:$L$4819)</f>
        <v>0.3</v>
      </c>
    </row>
    <row r="4335" spans="1:17" hidden="1" x14ac:dyDescent="0.3">
      <c r="A4335" t="s">
        <v>11502</v>
      </c>
      <c r="B4335" t="s">
        <v>11437</v>
      </c>
      <c r="C4335" t="s">
        <v>11445</v>
      </c>
      <c r="D4335" t="s">
        <v>11446</v>
      </c>
      <c r="E4335" t="s">
        <v>11447</v>
      </c>
      <c r="F4335" t="s">
        <v>11513</v>
      </c>
      <c r="G4335" s="2">
        <v>30</v>
      </c>
      <c r="H4335" t="s">
        <v>11515</v>
      </c>
      <c r="I4335">
        <v>0.3</v>
      </c>
      <c r="K4335" s="3">
        <f t="shared" si="68"/>
        <v>0.3</v>
      </c>
      <c r="L4335" s="4">
        <v>144</v>
      </c>
      <c r="M4335">
        <v>34</v>
      </c>
      <c r="N4335" s="3">
        <v>0.1047</v>
      </c>
      <c r="O4335" s="3">
        <v>0.10299999999999999</v>
      </c>
      <c r="P4335" s="4">
        <f>$L4335*IF($J4335="",$I4335,VLOOKUP($J4335,margin_ranges!$E$5:$F$10,2,FALSE))</f>
        <v>43.199999999999996</v>
      </c>
      <c r="Q4335">
        <f>SUMIF($C$2:$C$4819,$C4335,$P$2:$P9152)/SUMIF($C$2:$C$4819,$C4335,$L$2:$L$4819)</f>
        <v>0.3</v>
      </c>
    </row>
    <row r="4336" spans="1:17" hidden="1" x14ac:dyDescent="0.3">
      <c r="A4336" t="s">
        <v>11502</v>
      </c>
      <c r="B4336" t="s">
        <v>11437</v>
      </c>
      <c r="C4336" t="s">
        <v>11445</v>
      </c>
      <c r="D4336" t="s">
        <v>11448</v>
      </c>
      <c r="E4336" t="s">
        <v>11449</v>
      </c>
      <c r="F4336" t="s">
        <v>11513</v>
      </c>
      <c r="G4336" s="2">
        <v>30</v>
      </c>
      <c r="H4336" t="s">
        <v>11515</v>
      </c>
      <c r="I4336">
        <v>0.3</v>
      </c>
      <c r="K4336" s="3">
        <f t="shared" si="68"/>
        <v>0.3</v>
      </c>
      <c r="L4336" s="4">
        <v>141</v>
      </c>
      <c r="M4336">
        <v>34</v>
      </c>
      <c r="N4336" s="3">
        <v>0.10589999999999999</v>
      </c>
      <c r="O4336" s="3">
        <v>0.10299999999999999</v>
      </c>
      <c r="P4336" s="4">
        <f>$L4336*IF($J4336="",$I4336,VLOOKUP($J4336,margin_ranges!$E$5:$F$10,2,FALSE))</f>
        <v>42.3</v>
      </c>
      <c r="Q4336">
        <f>SUMIF($C$2:$C$4819,$C4336,$P$2:$P9153)/SUMIF($C$2:$C$4819,$C4336,$L$2:$L$4819)</f>
        <v>0.3</v>
      </c>
    </row>
    <row r="4337" spans="1:17" hidden="1" x14ac:dyDescent="0.3">
      <c r="A4337" t="s">
        <v>11502</v>
      </c>
      <c r="B4337" t="s">
        <v>11437</v>
      </c>
      <c r="C4337" t="s">
        <v>11445</v>
      </c>
      <c r="D4337" t="s">
        <v>11450</v>
      </c>
      <c r="E4337" t="s">
        <v>11451</v>
      </c>
      <c r="F4337" t="s">
        <v>11513</v>
      </c>
      <c r="G4337" s="2">
        <v>30</v>
      </c>
      <c r="H4337" t="s">
        <v>11515</v>
      </c>
      <c r="I4337">
        <v>0.3</v>
      </c>
      <c r="K4337" s="3">
        <f t="shared" si="68"/>
        <v>0.3</v>
      </c>
      <c r="L4337" s="4">
        <v>137</v>
      </c>
      <c r="M4337">
        <v>32</v>
      </c>
      <c r="N4337" s="3">
        <v>9.8500000000000004E-2</v>
      </c>
      <c r="O4337" s="3">
        <v>0.10299999999999999</v>
      </c>
      <c r="P4337" s="4">
        <f>$L4337*IF($J4337="",$I4337,VLOOKUP($J4337,margin_ranges!$E$5:$F$10,2,FALSE))</f>
        <v>41.1</v>
      </c>
      <c r="Q4337">
        <f>SUMIF($C$2:$C$4819,$C4337,$P$2:$P9154)/SUMIF($C$2:$C$4819,$C4337,$L$2:$L$4819)</f>
        <v>0.3</v>
      </c>
    </row>
    <row r="4338" spans="1:17" hidden="1" x14ac:dyDescent="0.3">
      <c r="A4338" t="s">
        <v>11502</v>
      </c>
      <c r="B4338" t="s">
        <v>11097</v>
      </c>
      <c r="C4338" t="s">
        <v>11116</v>
      </c>
      <c r="D4338" t="s">
        <v>11117</v>
      </c>
      <c r="E4338" t="s">
        <v>11118</v>
      </c>
      <c r="F4338" t="s">
        <v>11513</v>
      </c>
      <c r="G4338" s="2">
        <v>28.9038</v>
      </c>
      <c r="H4338" t="s">
        <v>11512</v>
      </c>
      <c r="I4338">
        <v>0.3</v>
      </c>
      <c r="K4338" s="3">
        <f t="shared" si="68"/>
        <v>0.3</v>
      </c>
      <c r="L4338" s="4">
        <v>145</v>
      </c>
      <c r="M4338">
        <v>98</v>
      </c>
      <c r="N4338" s="3">
        <v>1.78E-2</v>
      </c>
      <c r="O4338" s="3">
        <v>1.77E-2</v>
      </c>
      <c r="P4338" s="4">
        <f>$L4338*IF($J4338="",$I4338,VLOOKUP($J4338,margin_ranges!$E$5:$F$10,2,FALSE))</f>
        <v>43.5</v>
      </c>
      <c r="Q4338">
        <f>SUMIF($C$2:$C$4819,$C4338,$P$2:$P9155)/SUMIF($C$2:$C$4819,$C4338,$L$2:$L$4819)</f>
        <v>0.3</v>
      </c>
    </row>
    <row r="4339" spans="1:17" hidden="1" x14ac:dyDescent="0.3">
      <c r="A4339" t="s">
        <v>11502</v>
      </c>
      <c r="B4339" t="s">
        <v>10381</v>
      </c>
      <c r="C4339" t="s">
        <v>3243</v>
      </c>
      <c r="D4339" t="s">
        <v>10394</v>
      </c>
      <c r="E4339" t="s">
        <v>3249</v>
      </c>
      <c r="F4339" t="s">
        <v>11513</v>
      </c>
      <c r="G4339" s="2">
        <v>35.496499999999997</v>
      </c>
      <c r="H4339" t="s">
        <v>11512</v>
      </c>
      <c r="I4339">
        <v>0.3</v>
      </c>
      <c r="K4339" s="3">
        <f t="shared" si="68"/>
        <v>0.3</v>
      </c>
      <c r="L4339" s="4">
        <v>93</v>
      </c>
      <c r="M4339">
        <v>30</v>
      </c>
      <c r="N4339" s="3">
        <v>2.98E-2</v>
      </c>
      <c r="O4339" s="3">
        <v>3.3000000000000002E-2</v>
      </c>
      <c r="P4339" s="4">
        <f>$L4339*IF($J4339="",$I4339,VLOOKUP($J4339,margin_ranges!$E$5:$F$10,2,FALSE))</f>
        <v>27.9</v>
      </c>
      <c r="Q4339">
        <f>SUMIF($C$2:$C$4819,$C4339,$P$2:$P9156)/SUMIF($C$2:$C$4819,$C4339,$L$2:$L$4819)</f>
        <v>0.3</v>
      </c>
    </row>
    <row r="4340" spans="1:17" hidden="1" x14ac:dyDescent="0.3">
      <c r="A4340" t="s">
        <v>11502</v>
      </c>
      <c r="B4340" t="s">
        <v>10381</v>
      </c>
      <c r="C4340" t="s">
        <v>3243</v>
      </c>
      <c r="D4340" t="s">
        <v>10395</v>
      </c>
      <c r="E4340" t="s">
        <v>3245</v>
      </c>
      <c r="F4340" t="s">
        <v>11513</v>
      </c>
      <c r="G4340" s="2">
        <v>35.496499999999997</v>
      </c>
      <c r="H4340" t="s">
        <v>11512</v>
      </c>
      <c r="I4340">
        <v>0.3</v>
      </c>
      <c r="K4340" s="3">
        <f t="shared" si="68"/>
        <v>0.3</v>
      </c>
      <c r="L4340" s="4">
        <v>44</v>
      </c>
      <c r="M4340">
        <v>14</v>
      </c>
      <c r="N4340" s="3">
        <v>2.9399999999999999E-2</v>
      </c>
      <c r="O4340" s="3">
        <v>3.3000000000000002E-2</v>
      </c>
      <c r="P4340" s="4">
        <f>$L4340*IF($J4340="",$I4340,VLOOKUP($J4340,margin_ranges!$E$5:$F$10,2,FALSE))</f>
        <v>13.2</v>
      </c>
      <c r="Q4340">
        <f>SUMIF($C$2:$C$4819,$C4340,$P$2:$P9157)/SUMIF($C$2:$C$4819,$C4340,$L$2:$L$4819)</f>
        <v>0.3</v>
      </c>
    </row>
    <row r="4341" spans="1:17" hidden="1" x14ac:dyDescent="0.3">
      <c r="A4341" t="s">
        <v>11502</v>
      </c>
      <c r="B4341" t="s">
        <v>10381</v>
      </c>
      <c r="C4341" t="s">
        <v>3243</v>
      </c>
      <c r="D4341" t="s">
        <v>10396</v>
      </c>
      <c r="E4341" t="s">
        <v>3253</v>
      </c>
      <c r="F4341" t="s">
        <v>11513</v>
      </c>
      <c r="G4341" s="2">
        <v>35.496499999999997</v>
      </c>
      <c r="H4341" t="s">
        <v>11512</v>
      </c>
      <c r="I4341">
        <v>0.3</v>
      </c>
      <c r="K4341" s="3">
        <f t="shared" si="68"/>
        <v>0.3</v>
      </c>
      <c r="L4341" s="4">
        <v>77</v>
      </c>
      <c r="M4341">
        <v>25</v>
      </c>
      <c r="N4341" s="3">
        <v>3.7499999999999999E-2</v>
      </c>
      <c r="O4341" s="3">
        <v>3.3000000000000002E-2</v>
      </c>
      <c r="P4341" s="4">
        <f>$L4341*IF($J4341="",$I4341,VLOOKUP($J4341,margin_ranges!$E$5:$F$10,2,FALSE))</f>
        <v>23.099999999999998</v>
      </c>
      <c r="Q4341">
        <f>SUMIF($C$2:$C$4819,$C4341,$P$2:$P9158)/SUMIF($C$2:$C$4819,$C4341,$L$2:$L$4819)</f>
        <v>0.3</v>
      </c>
    </row>
    <row r="4342" spans="1:17" hidden="1" x14ac:dyDescent="0.3">
      <c r="A4342" t="s">
        <v>11502</v>
      </c>
      <c r="B4342" t="s">
        <v>10381</v>
      </c>
      <c r="C4342" t="s">
        <v>3243</v>
      </c>
      <c r="D4342" t="s">
        <v>10397</v>
      </c>
      <c r="E4342" t="s">
        <v>3251</v>
      </c>
      <c r="F4342" t="s">
        <v>11513</v>
      </c>
      <c r="G4342" s="2">
        <v>35.496499999999997</v>
      </c>
      <c r="H4342" t="s">
        <v>11512</v>
      </c>
      <c r="I4342">
        <v>0.3</v>
      </c>
      <c r="K4342" s="3">
        <f t="shared" si="68"/>
        <v>0.3</v>
      </c>
      <c r="L4342" s="4">
        <v>96</v>
      </c>
      <c r="M4342">
        <v>31</v>
      </c>
      <c r="N4342" s="3">
        <v>3.4599999999999999E-2</v>
      </c>
      <c r="O4342" s="3">
        <v>3.3000000000000002E-2</v>
      </c>
      <c r="P4342" s="4">
        <f>$L4342*IF($J4342="",$I4342,VLOOKUP($J4342,margin_ranges!$E$5:$F$10,2,FALSE))</f>
        <v>28.799999999999997</v>
      </c>
      <c r="Q4342">
        <f>SUMIF($C$2:$C$4819,$C4342,$P$2:$P9159)/SUMIF($C$2:$C$4819,$C4342,$L$2:$L$4819)</f>
        <v>0.3</v>
      </c>
    </row>
    <row r="4343" spans="1:17" hidden="1" x14ac:dyDescent="0.3">
      <c r="A4343" t="s">
        <v>11502</v>
      </c>
      <c r="B4343" t="s">
        <v>11416</v>
      </c>
      <c r="C4343" t="s">
        <v>11417</v>
      </c>
      <c r="D4343" t="s">
        <v>11418</v>
      </c>
      <c r="E4343" t="s">
        <v>11419</v>
      </c>
      <c r="F4343" t="s">
        <v>11513</v>
      </c>
      <c r="G4343" s="2">
        <v>29</v>
      </c>
      <c r="H4343" t="s">
        <v>11512</v>
      </c>
      <c r="I4343">
        <v>0.3</v>
      </c>
      <c r="K4343" s="3">
        <f t="shared" si="68"/>
        <v>0.3</v>
      </c>
      <c r="L4343" s="4">
        <v>686</v>
      </c>
      <c r="M4343">
        <v>38</v>
      </c>
      <c r="N4343" s="3">
        <v>8.8900000000000007E-2</v>
      </c>
      <c r="O4343" s="3">
        <v>0.13239999999999999</v>
      </c>
      <c r="P4343" s="4">
        <f>$L4343*IF($J4343="",$I4343,VLOOKUP($J4343,margin_ranges!$E$5:$F$10,2,FALSE))</f>
        <v>205.79999999999998</v>
      </c>
      <c r="Q4343">
        <f>SUMIF($C$2:$C$4819,$C4343,$P$2:$P9160)/SUMIF($C$2:$C$4819,$C4343,$L$2:$L$4819)</f>
        <v>0.3</v>
      </c>
    </row>
    <row r="4344" spans="1:17" hidden="1" x14ac:dyDescent="0.3">
      <c r="A4344" t="s">
        <v>11502</v>
      </c>
      <c r="B4344" t="s">
        <v>11416</v>
      </c>
      <c r="C4344" t="s">
        <v>11417</v>
      </c>
      <c r="D4344" t="s">
        <v>11420</v>
      </c>
      <c r="E4344" t="s">
        <v>11421</v>
      </c>
      <c r="F4344" t="s">
        <v>11513</v>
      </c>
      <c r="G4344" s="2">
        <v>29</v>
      </c>
      <c r="H4344" t="s">
        <v>11512</v>
      </c>
      <c r="I4344">
        <v>0.3</v>
      </c>
      <c r="K4344" s="3">
        <f t="shared" si="68"/>
        <v>0.3</v>
      </c>
      <c r="L4344" s="4">
        <v>539</v>
      </c>
      <c r="M4344">
        <v>30</v>
      </c>
      <c r="N4344" s="3">
        <v>0.13780000000000001</v>
      </c>
      <c r="O4344" s="3">
        <v>0.13239999999999999</v>
      </c>
      <c r="P4344" s="4">
        <f>$L4344*IF($J4344="",$I4344,VLOOKUP($J4344,margin_ranges!$E$5:$F$10,2,FALSE))</f>
        <v>161.69999999999999</v>
      </c>
      <c r="Q4344">
        <f>SUMIF($C$2:$C$4819,$C4344,$P$2:$P9161)/SUMIF($C$2:$C$4819,$C4344,$L$2:$L$4819)</f>
        <v>0.3</v>
      </c>
    </row>
    <row r="4345" spans="1:17" hidden="1" x14ac:dyDescent="0.3">
      <c r="A4345" t="s">
        <v>11502</v>
      </c>
      <c r="B4345" t="s">
        <v>11416</v>
      </c>
      <c r="C4345" t="s">
        <v>11417</v>
      </c>
      <c r="D4345" t="s">
        <v>11422</v>
      </c>
      <c r="E4345" t="s">
        <v>11423</v>
      </c>
      <c r="F4345" t="s">
        <v>11513</v>
      </c>
      <c r="G4345" s="2">
        <v>29</v>
      </c>
      <c r="H4345" t="s">
        <v>11512</v>
      </c>
      <c r="I4345">
        <v>0.3</v>
      </c>
      <c r="K4345" s="3">
        <f t="shared" si="68"/>
        <v>0.3</v>
      </c>
      <c r="L4345" s="4">
        <v>570</v>
      </c>
      <c r="M4345">
        <v>32</v>
      </c>
      <c r="N4345" s="3">
        <v>0.1943</v>
      </c>
      <c r="O4345" s="3">
        <v>0.13239999999999999</v>
      </c>
      <c r="P4345" s="4">
        <f>$L4345*IF($J4345="",$I4345,VLOOKUP($J4345,margin_ranges!$E$5:$F$10,2,FALSE))</f>
        <v>171</v>
      </c>
      <c r="Q4345">
        <f>SUMIF($C$2:$C$4819,$C4345,$P$2:$P9162)/SUMIF($C$2:$C$4819,$C4345,$L$2:$L$4819)</f>
        <v>0.3</v>
      </c>
    </row>
    <row r="4346" spans="1:17" hidden="1" x14ac:dyDescent="0.3">
      <c r="A4346" t="s">
        <v>11502</v>
      </c>
      <c r="B4346" t="s">
        <v>10771</v>
      </c>
      <c r="C4346" t="s">
        <v>10785</v>
      </c>
      <c r="D4346" t="s">
        <v>10786</v>
      </c>
      <c r="E4346" t="s">
        <v>10787</v>
      </c>
      <c r="F4346" t="s">
        <v>11511</v>
      </c>
      <c r="G4346" s="2">
        <v>29</v>
      </c>
      <c r="H4346" t="s">
        <v>11512</v>
      </c>
      <c r="I4346">
        <v>0.3</v>
      </c>
      <c r="K4346" s="3">
        <f t="shared" si="68"/>
        <v>0.3</v>
      </c>
      <c r="L4346" s="4">
        <v>65</v>
      </c>
      <c r="M4346">
        <v>30</v>
      </c>
      <c r="N4346" s="3">
        <v>0.45660000000000001</v>
      </c>
      <c r="O4346" s="3">
        <v>0.4279</v>
      </c>
      <c r="P4346" s="4">
        <f>$L4346*IF($J4346="",$I4346,VLOOKUP($J4346,margin_ranges!$E$5:$F$10,2,FALSE))</f>
        <v>19.5</v>
      </c>
      <c r="Q4346">
        <f>SUMIF($C$2:$C$4819,$C4346,$P$2:$P9163)/SUMIF($C$2:$C$4819,$C4346,$L$2:$L$4819)</f>
        <v>0.3</v>
      </c>
    </row>
    <row r="4347" spans="1:17" hidden="1" x14ac:dyDescent="0.3">
      <c r="A4347" t="s">
        <v>11502</v>
      </c>
      <c r="B4347" t="s">
        <v>10771</v>
      </c>
      <c r="C4347" t="s">
        <v>10785</v>
      </c>
      <c r="D4347" t="s">
        <v>10788</v>
      </c>
      <c r="E4347" t="s">
        <v>10789</v>
      </c>
      <c r="F4347" t="s">
        <v>11511</v>
      </c>
      <c r="G4347" s="2">
        <v>29</v>
      </c>
      <c r="H4347" t="s">
        <v>11512</v>
      </c>
      <c r="I4347">
        <v>0.3</v>
      </c>
      <c r="K4347" s="3">
        <f t="shared" si="68"/>
        <v>0.3</v>
      </c>
      <c r="L4347" s="4">
        <v>65</v>
      </c>
      <c r="M4347">
        <v>31</v>
      </c>
      <c r="N4347" s="3">
        <v>0.4481</v>
      </c>
      <c r="O4347" s="3">
        <v>0.4279</v>
      </c>
      <c r="P4347" s="4">
        <f>$L4347*IF($J4347="",$I4347,VLOOKUP($J4347,margin_ranges!$E$5:$F$10,2,FALSE))</f>
        <v>19.5</v>
      </c>
      <c r="Q4347">
        <f>SUMIF($C$2:$C$4819,$C4347,$P$2:$P9164)/SUMIF($C$2:$C$4819,$C4347,$L$2:$L$4819)</f>
        <v>0.3</v>
      </c>
    </row>
    <row r="4348" spans="1:17" hidden="1" x14ac:dyDescent="0.3">
      <c r="A4348" t="s">
        <v>11502</v>
      </c>
      <c r="B4348" t="s">
        <v>10771</v>
      </c>
      <c r="C4348" t="s">
        <v>10785</v>
      </c>
      <c r="D4348" t="s">
        <v>10790</v>
      </c>
      <c r="E4348" t="s">
        <v>10791</v>
      </c>
      <c r="F4348" t="s">
        <v>11511</v>
      </c>
      <c r="G4348" s="2">
        <v>29</v>
      </c>
      <c r="H4348" t="s">
        <v>11512</v>
      </c>
      <c r="I4348">
        <v>0.3</v>
      </c>
      <c r="K4348" s="3">
        <f t="shared" si="68"/>
        <v>0.3</v>
      </c>
      <c r="L4348" s="4">
        <v>75</v>
      </c>
      <c r="M4348">
        <v>35</v>
      </c>
      <c r="N4348" s="3">
        <v>0.48559999999999998</v>
      </c>
      <c r="O4348" s="3">
        <v>0.4279</v>
      </c>
      <c r="P4348" s="4">
        <f>$L4348*IF($J4348="",$I4348,VLOOKUP($J4348,margin_ranges!$E$5:$F$10,2,FALSE))</f>
        <v>22.5</v>
      </c>
      <c r="Q4348">
        <f>SUMIF($C$2:$C$4819,$C4348,$P$2:$P9165)/SUMIF($C$2:$C$4819,$C4348,$L$2:$L$4819)</f>
        <v>0.3</v>
      </c>
    </row>
    <row r="4349" spans="1:17" hidden="1" x14ac:dyDescent="0.3">
      <c r="A4349" t="s">
        <v>11502</v>
      </c>
      <c r="B4349" t="s">
        <v>10339</v>
      </c>
      <c r="C4349" t="s">
        <v>10349</v>
      </c>
      <c r="D4349" t="s">
        <v>10350</v>
      </c>
      <c r="E4349" t="s">
        <v>10351</v>
      </c>
      <c r="F4349" t="s">
        <v>11511</v>
      </c>
      <c r="G4349" s="2">
        <v>29.339600000000001</v>
      </c>
      <c r="H4349" t="s">
        <v>11515</v>
      </c>
      <c r="I4349">
        <v>0.3</v>
      </c>
      <c r="K4349" s="3">
        <f t="shared" si="68"/>
        <v>0.29999999999999993</v>
      </c>
      <c r="L4349" s="4">
        <v>53</v>
      </c>
      <c r="M4349">
        <v>29</v>
      </c>
      <c r="N4349" s="3">
        <v>0.2034</v>
      </c>
      <c r="O4349" s="3">
        <v>0.17199999999999999</v>
      </c>
      <c r="P4349" s="4">
        <f>$L4349*IF($J4349="",$I4349,VLOOKUP($J4349,margin_ranges!$E$5:$F$10,2,FALSE))</f>
        <v>15.899999999999999</v>
      </c>
      <c r="Q4349">
        <f>SUMIF($C$2:$C$4819,$C4349,$P$2:$P9166)/SUMIF($C$2:$C$4819,$C4349,$L$2:$L$4819)</f>
        <v>0.29999999999999993</v>
      </c>
    </row>
    <row r="4350" spans="1:17" hidden="1" x14ac:dyDescent="0.3">
      <c r="A4350" t="s">
        <v>11502</v>
      </c>
      <c r="B4350" t="s">
        <v>10339</v>
      </c>
      <c r="C4350" t="s">
        <v>10349</v>
      </c>
      <c r="D4350" t="s">
        <v>10352</v>
      </c>
      <c r="E4350" t="s">
        <v>10353</v>
      </c>
      <c r="F4350" t="s">
        <v>11511</v>
      </c>
      <c r="G4350" s="2">
        <v>29.339600000000001</v>
      </c>
      <c r="H4350" t="s">
        <v>11515</v>
      </c>
      <c r="I4350">
        <v>0.3</v>
      </c>
      <c r="K4350" s="3">
        <f t="shared" si="68"/>
        <v>0.29999999999999993</v>
      </c>
      <c r="L4350" s="4">
        <v>45</v>
      </c>
      <c r="M4350">
        <v>25</v>
      </c>
      <c r="N4350" s="3">
        <v>0.1716</v>
      </c>
      <c r="O4350" s="3">
        <v>0.17199999999999999</v>
      </c>
      <c r="P4350" s="4">
        <f>$L4350*IF($J4350="",$I4350,VLOOKUP($J4350,margin_ranges!$E$5:$F$10,2,FALSE))</f>
        <v>13.5</v>
      </c>
      <c r="Q4350">
        <f>SUMIF($C$2:$C$4819,$C4350,$P$2:$P9167)/SUMIF($C$2:$C$4819,$C4350,$L$2:$L$4819)</f>
        <v>0.29999999999999993</v>
      </c>
    </row>
    <row r="4351" spans="1:17" hidden="1" x14ac:dyDescent="0.3">
      <c r="A4351" t="s">
        <v>11502</v>
      </c>
      <c r="B4351" t="s">
        <v>10339</v>
      </c>
      <c r="C4351" t="s">
        <v>10349</v>
      </c>
      <c r="D4351" t="s">
        <v>10354</v>
      </c>
      <c r="E4351" t="s">
        <v>10355</v>
      </c>
      <c r="F4351" t="s">
        <v>11511</v>
      </c>
      <c r="G4351" s="2">
        <v>29.339600000000001</v>
      </c>
      <c r="H4351" t="s">
        <v>11515</v>
      </c>
      <c r="I4351">
        <v>0.3</v>
      </c>
      <c r="K4351" s="3">
        <f t="shared" si="68"/>
        <v>0.29999999999999993</v>
      </c>
      <c r="L4351" s="4">
        <v>41</v>
      </c>
      <c r="M4351">
        <v>23</v>
      </c>
      <c r="N4351" s="3">
        <v>0.155</v>
      </c>
      <c r="O4351" s="3">
        <v>0.17199999999999999</v>
      </c>
      <c r="P4351" s="4">
        <f>$L4351*IF($J4351="",$I4351,VLOOKUP($J4351,margin_ranges!$E$5:$F$10,2,FALSE))</f>
        <v>12.299999999999999</v>
      </c>
      <c r="Q4351">
        <f>SUMIF($C$2:$C$4819,$C4351,$P$2:$P9168)/SUMIF($C$2:$C$4819,$C4351,$L$2:$L$4819)</f>
        <v>0.29999999999999993</v>
      </c>
    </row>
    <row r="4352" spans="1:17" hidden="1" x14ac:dyDescent="0.3">
      <c r="A4352" t="s">
        <v>11502</v>
      </c>
      <c r="B4352" t="s">
        <v>10339</v>
      </c>
      <c r="C4352" s="1" t="s">
        <v>10349</v>
      </c>
      <c r="D4352" t="s">
        <v>10356</v>
      </c>
      <c r="E4352" t="s">
        <v>10357</v>
      </c>
      <c r="F4352" t="s">
        <v>11511</v>
      </c>
      <c r="G4352" s="2">
        <v>29.339600000000001</v>
      </c>
      <c r="H4352" t="s">
        <v>11515</v>
      </c>
      <c r="I4352">
        <v>0.3</v>
      </c>
      <c r="K4352" s="3">
        <f t="shared" si="68"/>
        <v>0.29999999999999993</v>
      </c>
      <c r="L4352" s="4">
        <v>41</v>
      </c>
      <c r="M4352">
        <v>23</v>
      </c>
      <c r="N4352" s="3">
        <v>0.15809999999999999</v>
      </c>
      <c r="O4352" s="3">
        <v>0.17199999999999999</v>
      </c>
      <c r="P4352" s="4">
        <f>$L4352*IF($J4352="",$I4352,VLOOKUP($J4352,margin_ranges!$E$5:$F$10,2,FALSE))</f>
        <v>12.299999999999999</v>
      </c>
      <c r="Q4352">
        <f>SUMIF($C$2:$C$4819,$C4352,$P$2:$P9169)/SUMIF($C$2:$C$4819,$C4352,$L$2:$L$4819)</f>
        <v>0.29999999999999993</v>
      </c>
    </row>
    <row r="4353" spans="1:17" hidden="1" x14ac:dyDescent="0.3">
      <c r="A4353" t="s">
        <v>11502</v>
      </c>
      <c r="B4353" t="s">
        <v>11349</v>
      </c>
      <c r="C4353" t="s">
        <v>11363</v>
      </c>
      <c r="D4353" t="s">
        <v>11364</v>
      </c>
      <c r="E4353" t="s">
        <v>11365</v>
      </c>
      <c r="F4353" t="s">
        <v>11511</v>
      </c>
      <c r="G4353" s="2">
        <v>34.4315</v>
      </c>
      <c r="H4353" t="s">
        <v>11512</v>
      </c>
      <c r="I4353">
        <v>0.3</v>
      </c>
      <c r="K4353" s="3">
        <f t="shared" si="68"/>
        <v>0.3</v>
      </c>
      <c r="L4353" s="4">
        <v>25</v>
      </c>
      <c r="M4353">
        <v>68</v>
      </c>
      <c r="N4353" s="3">
        <v>0.33960000000000001</v>
      </c>
      <c r="O4353" s="3">
        <v>0.2646</v>
      </c>
      <c r="P4353" s="4">
        <f>$L4353*IF($J4353="",$I4353,VLOOKUP($J4353,margin_ranges!$E$5:$F$10,2,FALSE))</f>
        <v>7.5</v>
      </c>
      <c r="Q4353">
        <f>SUMIF($C$2:$C$4819,$C4353,$P$2:$P9170)/SUMIF($C$2:$C$4819,$C4353,$L$2:$L$4819)</f>
        <v>0.3</v>
      </c>
    </row>
    <row r="4354" spans="1:17" hidden="1" x14ac:dyDescent="0.3">
      <c r="A4354" t="s">
        <v>11502</v>
      </c>
      <c r="B4354" t="s">
        <v>11097</v>
      </c>
      <c r="C4354" t="s">
        <v>11119</v>
      </c>
      <c r="D4354" t="s">
        <v>11120</v>
      </c>
      <c r="E4354" t="s">
        <v>11121</v>
      </c>
      <c r="F4354" t="s">
        <v>11511</v>
      </c>
      <c r="G4354" s="2">
        <v>28.929300000000001</v>
      </c>
      <c r="H4354" t="s">
        <v>11512</v>
      </c>
      <c r="I4354">
        <v>0.3</v>
      </c>
      <c r="K4354" s="3">
        <f t="shared" si="68"/>
        <v>0.3</v>
      </c>
      <c r="L4354" s="4">
        <v>12</v>
      </c>
      <c r="M4354">
        <v>2</v>
      </c>
      <c r="N4354" s="3">
        <v>4.2700000000000002E-2</v>
      </c>
      <c r="O4354" s="3">
        <v>2.8500000000000001E-2</v>
      </c>
      <c r="P4354" s="4">
        <f>$L4354*IF($J4354="",$I4354,VLOOKUP($J4354,margin_ranges!$E$5:$F$10,2,FALSE))</f>
        <v>3.5999999999999996</v>
      </c>
      <c r="Q4354">
        <f>SUMIF($C$2:$C$4819,$C4354,$P$2:$P9171)/SUMIF($C$2:$C$4819,$C4354,$L$2:$L$4819)</f>
        <v>0.3</v>
      </c>
    </row>
    <row r="4355" spans="1:17" hidden="1" x14ac:dyDescent="0.3">
      <c r="A4355" t="s">
        <v>11502</v>
      </c>
      <c r="B4355" t="s">
        <v>11097</v>
      </c>
      <c r="C4355" t="s">
        <v>11119</v>
      </c>
      <c r="D4355" t="s">
        <v>11122</v>
      </c>
      <c r="E4355" t="s">
        <v>11123</v>
      </c>
      <c r="F4355" t="s">
        <v>11513</v>
      </c>
      <c r="G4355" s="2">
        <v>28.929300000000001</v>
      </c>
      <c r="H4355" t="s">
        <v>11512</v>
      </c>
      <c r="I4355">
        <v>0.3</v>
      </c>
      <c r="K4355" s="3">
        <f t="shared" ref="K4355:K4418" si="69">Q4355</f>
        <v>0.3</v>
      </c>
      <c r="L4355" s="4">
        <v>733</v>
      </c>
      <c r="M4355">
        <v>98</v>
      </c>
      <c r="N4355" s="3">
        <v>2.8400000000000002E-2</v>
      </c>
      <c r="O4355" s="3">
        <v>2.8500000000000001E-2</v>
      </c>
      <c r="P4355" s="4">
        <f>$L4355*IF($J4355="",$I4355,VLOOKUP($J4355,margin_ranges!$E$5:$F$10,2,FALSE))</f>
        <v>219.9</v>
      </c>
      <c r="Q4355">
        <f>SUMIF($C$2:$C$4819,$C4355,$P$2:$P9172)/SUMIF($C$2:$C$4819,$C4355,$L$2:$L$4819)</f>
        <v>0.3</v>
      </c>
    </row>
    <row r="4356" spans="1:17" hidden="1" x14ac:dyDescent="0.3">
      <c r="A4356" t="s">
        <v>11502</v>
      </c>
      <c r="B4356" t="s">
        <v>11097</v>
      </c>
      <c r="C4356" t="s">
        <v>11124</v>
      </c>
      <c r="D4356" t="s">
        <v>11125</v>
      </c>
      <c r="E4356" t="s">
        <v>11126</v>
      </c>
      <c r="F4356" t="s">
        <v>11511</v>
      </c>
      <c r="G4356" s="2">
        <v>34</v>
      </c>
      <c r="H4356" t="s">
        <v>11512</v>
      </c>
      <c r="I4356">
        <v>0.3</v>
      </c>
      <c r="K4356" s="3">
        <f t="shared" si="69"/>
        <v>0.3</v>
      </c>
      <c r="L4356" s="4">
        <v>183</v>
      </c>
      <c r="M4356">
        <v>90</v>
      </c>
      <c r="N4356" s="3">
        <v>0.66279999999999994</v>
      </c>
      <c r="O4356" s="3">
        <v>0.63970000000000005</v>
      </c>
      <c r="P4356" s="4">
        <f>$L4356*IF($J4356="",$I4356,VLOOKUP($J4356,margin_ranges!$E$5:$F$10,2,FALSE))</f>
        <v>54.9</v>
      </c>
      <c r="Q4356">
        <f>SUMIF($C$2:$C$4819,$C4356,$P$2:$P9173)/SUMIF($C$2:$C$4819,$C4356,$L$2:$L$4819)</f>
        <v>0.3</v>
      </c>
    </row>
    <row r="4357" spans="1:17" hidden="1" x14ac:dyDescent="0.3">
      <c r="A4357" t="s">
        <v>11502</v>
      </c>
      <c r="B4357" t="s">
        <v>11097</v>
      </c>
      <c r="C4357" s="1" t="s">
        <v>11124</v>
      </c>
      <c r="D4357" t="s">
        <v>11127</v>
      </c>
      <c r="E4357" t="s">
        <v>11128</v>
      </c>
      <c r="F4357" t="s">
        <v>11511</v>
      </c>
      <c r="G4357" s="2">
        <v>34</v>
      </c>
      <c r="H4357" t="s">
        <v>11512</v>
      </c>
      <c r="I4357">
        <v>0.3</v>
      </c>
      <c r="K4357" s="3">
        <f t="shared" si="69"/>
        <v>0.3</v>
      </c>
      <c r="L4357" s="4">
        <v>21</v>
      </c>
      <c r="M4357">
        <v>10</v>
      </c>
      <c r="N4357" s="3">
        <v>0.47460000000000002</v>
      </c>
      <c r="O4357" s="3">
        <v>0.63970000000000005</v>
      </c>
      <c r="P4357" s="4">
        <f>$L4357*IF($J4357="",$I4357,VLOOKUP($J4357,margin_ranges!$E$5:$F$10,2,FALSE))</f>
        <v>6.3</v>
      </c>
      <c r="Q4357">
        <f>SUMIF($C$2:$C$4819,$C4357,$P$2:$P9174)/SUMIF($C$2:$C$4819,$C4357,$L$2:$L$4819)</f>
        <v>0.3</v>
      </c>
    </row>
    <row r="4358" spans="1:17" hidden="1" x14ac:dyDescent="0.3">
      <c r="A4358" t="s">
        <v>11502</v>
      </c>
      <c r="B4358" t="s">
        <v>11416</v>
      </c>
      <c r="C4358" t="s">
        <v>11424</v>
      </c>
      <c r="D4358" t="s">
        <v>11425</v>
      </c>
      <c r="E4358" t="s">
        <v>11426</v>
      </c>
      <c r="F4358" t="s">
        <v>11513</v>
      </c>
      <c r="G4358" s="2">
        <v>29</v>
      </c>
      <c r="H4358" t="s">
        <v>11512</v>
      </c>
      <c r="I4358">
        <v>0.3</v>
      </c>
      <c r="K4358" s="3">
        <f t="shared" si="69"/>
        <v>0.3</v>
      </c>
      <c r="L4358" s="4">
        <v>34</v>
      </c>
      <c r="M4358">
        <v>33</v>
      </c>
      <c r="N4358" s="3">
        <v>9.5100000000000004E-2</v>
      </c>
      <c r="O4358" s="3">
        <v>3.2599999999999997E-2</v>
      </c>
      <c r="P4358" s="4">
        <f>$L4358*IF($J4358="",$I4358,VLOOKUP($J4358,margin_ranges!$E$5:$F$10,2,FALSE))</f>
        <v>10.199999999999999</v>
      </c>
      <c r="Q4358">
        <f>SUMIF($C$2:$C$4819,$C4358,$P$2:$P9175)/SUMIF($C$2:$C$4819,$C4358,$L$2:$L$4819)</f>
        <v>0.3</v>
      </c>
    </row>
    <row r="4359" spans="1:17" hidden="1" x14ac:dyDescent="0.3">
      <c r="A4359" t="s">
        <v>11502</v>
      </c>
      <c r="B4359" t="s">
        <v>11416</v>
      </c>
      <c r="C4359" t="s">
        <v>11424</v>
      </c>
      <c r="D4359" s="1" t="s">
        <v>11427</v>
      </c>
      <c r="E4359" t="s">
        <v>11428</v>
      </c>
      <c r="F4359" t="s">
        <v>11513</v>
      </c>
      <c r="G4359" s="2">
        <v>29</v>
      </c>
      <c r="H4359" t="s">
        <v>11512</v>
      </c>
      <c r="I4359">
        <v>0.3</v>
      </c>
      <c r="K4359" s="3">
        <f t="shared" si="69"/>
        <v>0.3</v>
      </c>
      <c r="L4359" s="4">
        <v>67</v>
      </c>
      <c r="M4359">
        <v>67</v>
      </c>
      <c r="N4359" s="3">
        <v>1.03E-2</v>
      </c>
      <c r="O4359" s="3">
        <v>3.2599999999999997E-2</v>
      </c>
      <c r="P4359" s="4">
        <f>$L4359*IF($J4359="",$I4359,VLOOKUP($J4359,margin_ranges!$E$5:$F$10,2,FALSE))</f>
        <v>20.099999999999998</v>
      </c>
      <c r="Q4359">
        <f>SUMIF($C$2:$C$4819,$C4359,$P$2:$P9176)/SUMIF($C$2:$C$4819,$C4359,$L$2:$L$4819)</f>
        <v>0.3</v>
      </c>
    </row>
    <row r="4360" spans="1:17" hidden="1" x14ac:dyDescent="0.3">
      <c r="A4360" t="s">
        <v>11502</v>
      </c>
      <c r="B4360" t="s">
        <v>10648</v>
      </c>
      <c r="C4360" t="s">
        <v>10674</v>
      </c>
      <c r="D4360" t="s">
        <v>10675</v>
      </c>
      <c r="E4360" t="s">
        <v>10676</v>
      </c>
      <c r="F4360" t="s">
        <v>11511</v>
      </c>
      <c r="G4360" s="2">
        <v>32.641800000000003</v>
      </c>
      <c r="H4360" t="s">
        <v>11512</v>
      </c>
      <c r="I4360">
        <v>0.3</v>
      </c>
      <c r="K4360" s="3">
        <f t="shared" si="69"/>
        <v>0.38344186046511625</v>
      </c>
      <c r="L4360" s="4">
        <v>154</v>
      </c>
      <c r="M4360">
        <v>36</v>
      </c>
      <c r="N4360" s="3">
        <v>0.11210000000000001</v>
      </c>
      <c r="O4360" s="3">
        <v>0.1391</v>
      </c>
      <c r="P4360" s="4">
        <f>$L4360*IF($J4360="",$I4360,VLOOKUP($J4360,margin_ranges!$E$5:$F$10,2,FALSE))</f>
        <v>46.199999999999996</v>
      </c>
      <c r="Q4360">
        <f>SUMIF($C$2:$C$4819,$C4360,$P$2:$P9177)/SUMIF($C$2:$C$4819,$C4360,$L$2:$L$4819)</f>
        <v>0.38344186046511625</v>
      </c>
    </row>
    <row r="4361" spans="1:17" hidden="1" x14ac:dyDescent="0.3">
      <c r="A4361" t="s">
        <v>11502</v>
      </c>
      <c r="B4361" t="s">
        <v>10648</v>
      </c>
      <c r="C4361" t="s">
        <v>10674</v>
      </c>
      <c r="D4361" t="s">
        <v>10677</v>
      </c>
      <c r="E4361" t="s">
        <v>10678</v>
      </c>
      <c r="F4361" t="s">
        <v>11513</v>
      </c>
      <c r="G4361" s="2">
        <v>32.641800000000003</v>
      </c>
      <c r="H4361" t="s">
        <v>11514</v>
      </c>
      <c r="I4361">
        <v>0.43</v>
      </c>
      <c r="K4361" s="3">
        <f t="shared" si="69"/>
        <v>0.38344186046511625</v>
      </c>
      <c r="L4361" s="4">
        <v>276</v>
      </c>
      <c r="M4361">
        <v>64</v>
      </c>
      <c r="N4361" s="3">
        <v>0.16270000000000001</v>
      </c>
      <c r="O4361" s="3">
        <v>0.1391</v>
      </c>
      <c r="P4361" s="4">
        <f>$L4361*IF($J4361="",$I4361,VLOOKUP($J4361,margin_ranges!$E$5:$F$10,2,FALSE))</f>
        <v>118.67999999999999</v>
      </c>
      <c r="Q4361">
        <f>SUMIF($C$2:$C$4819,$C4361,$P$2:$P9178)/SUMIF($C$2:$C$4819,$C4361,$L$2:$L$4819)</f>
        <v>0.38344186046511625</v>
      </c>
    </row>
    <row r="4362" spans="1:17" hidden="1" x14ac:dyDescent="0.3">
      <c r="A4362" t="s">
        <v>11502</v>
      </c>
      <c r="B4362" t="s">
        <v>10381</v>
      </c>
      <c r="C4362" t="s">
        <v>4100</v>
      </c>
      <c r="D4362" t="s">
        <v>10398</v>
      </c>
      <c r="E4362" t="s">
        <v>10399</v>
      </c>
      <c r="F4362" t="s">
        <v>11511</v>
      </c>
      <c r="G4362" s="2">
        <v>28.264099999999999</v>
      </c>
      <c r="H4362" t="s">
        <v>11512</v>
      </c>
      <c r="I4362">
        <v>0.3</v>
      </c>
      <c r="K4362" s="3">
        <f t="shared" si="69"/>
        <v>0.3</v>
      </c>
      <c r="L4362" s="4">
        <v>16</v>
      </c>
      <c r="M4362">
        <v>18</v>
      </c>
      <c r="N4362" s="3">
        <v>7.1400000000000005E-2</v>
      </c>
      <c r="O4362" s="3">
        <v>0.1245</v>
      </c>
      <c r="P4362" s="4">
        <f>$L4362*IF($J4362="",$I4362,VLOOKUP($J4362,margin_ranges!$E$5:$F$10,2,FALSE))</f>
        <v>4.8</v>
      </c>
      <c r="Q4362">
        <f>SUMIF($C$2:$C$4819,$C4362,$P$2:$P9179)/SUMIF($C$2:$C$4819,$C4362,$L$2:$L$4819)</f>
        <v>0.3</v>
      </c>
    </row>
    <row r="4363" spans="1:17" hidden="1" x14ac:dyDescent="0.3">
      <c r="A4363" t="s">
        <v>11502</v>
      </c>
      <c r="B4363" t="s">
        <v>10381</v>
      </c>
      <c r="C4363" t="s">
        <v>4100</v>
      </c>
      <c r="D4363" t="s">
        <v>10400</v>
      </c>
      <c r="E4363" t="s">
        <v>10401</v>
      </c>
      <c r="F4363" t="s">
        <v>11511</v>
      </c>
      <c r="G4363" s="2">
        <v>28.264099999999999</v>
      </c>
      <c r="H4363" t="s">
        <v>11512</v>
      </c>
      <c r="I4363">
        <v>0.3</v>
      </c>
      <c r="K4363" s="3">
        <f t="shared" si="69"/>
        <v>0.3</v>
      </c>
      <c r="L4363" s="4">
        <v>71</v>
      </c>
      <c r="M4363">
        <v>82</v>
      </c>
      <c r="N4363" s="3">
        <v>0.1565</v>
      </c>
      <c r="O4363" s="3">
        <v>0.1245</v>
      </c>
      <c r="P4363" s="4">
        <f>$L4363*IF($J4363="",$I4363,VLOOKUP($J4363,margin_ranges!$E$5:$F$10,2,FALSE))</f>
        <v>21.3</v>
      </c>
      <c r="Q4363">
        <f>SUMIF($C$2:$C$4819,$C4363,$P$2:$P9180)/SUMIF($C$2:$C$4819,$C4363,$L$2:$L$4819)</f>
        <v>0.3</v>
      </c>
    </row>
    <row r="4364" spans="1:17" hidden="1" x14ac:dyDescent="0.3">
      <c r="A4364" t="s">
        <v>11502</v>
      </c>
      <c r="B4364" t="s">
        <v>10648</v>
      </c>
      <c r="C4364" t="s">
        <v>10679</v>
      </c>
      <c r="D4364" t="s">
        <v>10680</v>
      </c>
      <c r="E4364" t="s">
        <v>10681</v>
      </c>
      <c r="F4364" t="s">
        <v>11511</v>
      </c>
      <c r="G4364" s="2">
        <v>34</v>
      </c>
      <c r="H4364" t="s">
        <v>11512</v>
      </c>
      <c r="I4364">
        <v>0.3</v>
      </c>
      <c r="K4364" s="3">
        <f t="shared" si="69"/>
        <v>0.3</v>
      </c>
      <c r="L4364" s="4">
        <v>260</v>
      </c>
      <c r="M4364">
        <v>100</v>
      </c>
      <c r="N4364" s="3">
        <v>0.23710000000000001</v>
      </c>
      <c r="O4364" s="3">
        <v>0.23710000000000001</v>
      </c>
      <c r="P4364" s="4">
        <f>$L4364*IF($J4364="",$I4364,VLOOKUP($J4364,margin_ranges!$E$5:$F$10,2,FALSE))</f>
        <v>78</v>
      </c>
      <c r="Q4364">
        <f>SUMIF($C$2:$C$4819,$C4364,$P$2:$P9181)/SUMIF($C$2:$C$4819,$C4364,$L$2:$L$4819)</f>
        <v>0.3</v>
      </c>
    </row>
    <row r="4365" spans="1:17" hidden="1" x14ac:dyDescent="0.3">
      <c r="A4365" t="s">
        <v>11502</v>
      </c>
      <c r="B4365" t="s">
        <v>11177</v>
      </c>
      <c r="C4365" t="s">
        <v>11184</v>
      </c>
      <c r="D4365" t="s">
        <v>11185</v>
      </c>
      <c r="E4365" t="s">
        <v>11186</v>
      </c>
      <c r="F4365" t="s">
        <v>11513</v>
      </c>
      <c r="G4365" s="2">
        <v>25</v>
      </c>
      <c r="H4365" t="s">
        <v>11512</v>
      </c>
      <c r="I4365">
        <v>0.3</v>
      </c>
      <c r="K4365" s="3">
        <f t="shared" si="69"/>
        <v>0.3</v>
      </c>
      <c r="L4365" s="4">
        <v>24</v>
      </c>
      <c r="M4365">
        <v>100</v>
      </c>
      <c r="N4365" s="3">
        <v>3.2800000000000003E-2</v>
      </c>
      <c r="O4365" s="3">
        <v>3.2800000000000003E-2</v>
      </c>
      <c r="P4365" s="4">
        <f>$L4365*IF($J4365="",$I4365,VLOOKUP($J4365,margin_ranges!$E$5:$F$10,2,FALSE))</f>
        <v>7.1999999999999993</v>
      </c>
      <c r="Q4365">
        <f>SUMIF($C$2:$C$4819,$C4365,$P$2:$P9182)/SUMIF($C$2:$C$4819,$C4365,$L$2:$L$4819)</f>
        <v>0.3</v>
      </c>
    </row>
    <row r="4366" spans="1:17" hidden="1" x14ac:dyDescent="0.3">
      <c r="A4366" t="s">
        <v>11502</v>
      </c>
      <c r="B4366" t="s">
        <v>11177</v>
      </c>
      <c r="C4366" t="s">
        <v>11187</v>
      </c>
      <c r="D4366" t="s">
        <v>11188</v>
      </c>
      <c r="E4366" t="s">
        <v>11189</v>
      </c>
      <c r="F4366" t="s">
        <v>11511</v>
      </c>
      <c r="G4366" s="2">
        <v>25</v>
      </c>
      <c r="H4366" t="s">
        <v>11512</v>
      </c>
      <c r="I4366">
        <v>0.3</v>
      </c>
      <c r="K4366" s="3">
        <f t="shared" si="69"/>
        <v>0.3</v>
      </c>
      <c r="L4366" s="4">
        <v>9</v>
      </c>
      <c r="M4366">
        <v>33</v>
      </c>
      <c r="N4366" s="3">
        <v>7.9699999999999993E-2</v>
      </c>
      <c r="O4366" s="3">
        <v>6.4500000000000002E-2</v>
      </c>
      <c r="P4366" s="4">
        <f>$L4366*IF($J4366="",$I4366,VLOOKUP($J4366,margin_ranges!$E$5:$F$10,2,FALSE))</f>
        <v>2.6999999999999997</v>
      </c>
      <c r="Q4366">
        <f>SUMIF($C$2:$C$4819,$C4366,$P$2:$P9183)/SUMIF($C$2:$C$4819,$C4366,$L$2:$L$4819)</f>
        <v>0.3</v>
      </c>
    </row>
    <row r="4367" spans="1:17" hidden="1" x14ac:dyDescent="0.3">
      <c r="A4367" t="s">
        <v>11502</v>
      </c>
      <c r="B4367" t="s">
        <v>11177</v>
      </c>
      <c r="C4367" t="s">
        <v>11187</v>
      </c>
      <c r="D4367" t="s">
        <v>11190</v>
      </c>
      <c r="E4367" t="s">
        <v>11191</v>
      </c>
      <c r="F4367" t="s">
        <v>11511</v>
      </c>
      <c r="G4367" s="2">
        <v>25</v>
      </c>
      <c r="H4367" t="s">
        <v>11512</v>
      </c>
      <c r="I4367">
        <v>0.3</v>
      </c>
      <c r="K4367" s="3">
        <f t="shared" si="69"/>
        <v>0.3</v>
      </c>
      <c r="L4367" s="4">
        <v>18</v>
      </c>
      <c r="M4367">
        <v>67</v>
      </c>
      <c r="N4367" s="3">
        <v>5.8999999999999997E-2</v>
      </c>
      <c r="O4367" s="3">
        <v>6.4500000000000002E-2</v>
      </c>
      <c r="P4367" s="4">
        <f>$L4367*IF($J4367="",$I4367,VLOOKUP($J4367,margin_ranges!$E$5:$F$10,2,FALSE))</f>
        <v>5.3999999999999995</v>
      </c>
      <c r="Q4367">
        <f>SUMIF($C$2:$C$4819,$C4367,$P$2:$P9184)/SUMIF($C$2:$C$4819,$C4367,$L$2:$L$4819)</f>
        <v>0.3</v>
      </c>
    </row>
    <row r="4368" spans="1:17" hidden="1" x14ac:dyDescent="0.3">
      <c r="A4368" t="s">
        <v>11502</v>
      </c>
      <c r="B4368" t="s">
        <v>11252</v>
      </c>
      <c r="C4368" t="s">
        <v>11253</v>
      </c>
      <c r="D4368" s="1" t="s">
        <v>11254</v>
      </c>
      <c r="E4368" t="s">
        <v>11255</v>
      </c>
      <c r="F4368" t="s">
        <v>11511</v>
      </c>
      <c r="G4368" s="2">
        <v>30</v>
      </c>
      <c r="H4368" t="s">
        <v>11515</v>
      </c>
      <c r="I4368">
        <v>0.3</v>
      </c>
      <c r="K4368" s="3">
        <f t="shared" si="69"/>
        <v>0.3</v>
      </c>
      <c r="L4368" s="4">
        <v>8</v>
      </c>
      <c r="M4368">
        <v>75</v>
      </c>
      <c r="N4368" s="3">
        <v>0.21659999999999999</v>
      </c>
      <c r="O4368" s="3">
        <v>0.2019</v>
      </c>
      <c r="P4368" s="4">
        <f>$L4368*IF($J4368="",$I4368,VLOOKUP($J4368,margin_ranges!$E$5:$F$10,2,FALSE))</f>
        <v>2.4</v>
      </c>
      <c r="Q4368">
        <f>SUMIF($C$2:$C$4819,$C4368,$P$2:$P9185)/SUMIF($C$2:$C$4819,$C4368,$L$2:$L$4819)</f>
        <v>0.3</v>
      </c>
    </row>
    <row r="4369" spans="1:17" hidden="1" x14ac:dyDescent="0.3">
      <c r="A4369" t="s">
        <v>11502</v>
      </c>
      <c r="B4369" t="s">
        <v>11097</v>
      </c>
      <c r="C4369" t="s">
        <v>11129</v>
      </c>
      <c r="D4369" s="1" t="s">
        <v>11130</v>
      </c>
      <c r="E4369" t="s">
        <v>11131</v>
      </c>
      <c r="F4369" t="s">
        <v>11511</v>
      </c>
      <c r="G4369" s="2">
        <v>28.883800000000001</v>
      </c>
      <c r="H4369" t="s">
        <v>11512</v>
      </c>
      <c r="I4369">
        <v>0.3</v>
      </c>
      <c r="K4369" s="3">
        <f t="shared" si="69"/>
        <v>0.3</v>
      </c>
      <c r="L4369" s="4">
        <v>72</v>
      </c>
      <c r="M4369">
        <v>18</v>
      </c>
      <c r="N4369" s="3">
        <v>0.18770000000000001</v>
      </c>
      <c r="O4369" s="3">
        <v>0.18559999999999999</v>
      </c>
      <c r="P4369" s="4">
        <f>$L4369*IF($J4369="",$I4369,VLOOKUP($J4369,margin_ranges!$E$5:$F$10,2,FALSE))</f>
        <v>21.599999999999998</v>
      </c>
      <c r="Q4369">
        <f>SUMIF($C$2:$C$4819,$C4369,$P$2:$P9186)/SUMIF($C$2:$C$4819,$C4369,$L$2:$L$4819)</f>
        <v>0.3</v>
      </c>
    </row>
    <row r="4370" spans="1:17" hidden="1" x14ac:dyDescent="0.3">
      <c r="A4370" t="s">
        <v>11502</v>
      </c>
      <c r="B4370" t="s">
        <v>11097</v>
      </c>
      <c r="C4370" t="s">
        <v>11129</v>
      </c>
      <c r="D4370" t="s">
        <v>11132</v>
      </c>
      <c r="E4370" t="s">
        <v>11133</v>
      </c>
      <c r="F4370" t="s">
        <v>11511</v>
      </c>
      <c r="G4370" s="2">
        <v>28.883800000000001</v>
      </c>
      <c r="H4370" t="s">
        <v>11512</v>
      </c>
      <c r="I4370">
        <v>0.3</v>
      </c>
      <c r="K4370" s="3">
        <f t="shared" si="69"/>
        <v>0.3</v>
      </c>
      <c r="L4370" s="4">
        <v>11</v>
      </c>
      <c r="M4370">
        <v>3</v>
      </c>
      <c r="N4370" s="3">
        <v>0.16830000000000001</v>
      </c>
      <c r="O4370" s="3">
        <v>0.18559999999999999</v>
      </c>
      <c r="P4370" s="4">
        <f>$L4370*IF($J4370="",$I4370,VLOOKUP($J4370,margin_ranges!$E$5:$F$10,2,FALSE))</f>
        <v>3.3</v>
      </c>
      <c r="Q4370">
        <f>SUMIF($C$2:$C$4819,$C4370,$P$2:$P9187)/SUMIF($C$2:$C$4819,$C4370,$L$2:$L$4819)</f>
        <v>0.3</v>
      </c>
    </row>
    <row r="4371" spans="1:17" hidden="1" x14ac:dyDescent="0.3">
      <c r="A4371" t="s">
        <v>11502</v>
      </c>
      <c r="B4371" t="s">
        <v>11097</v>
      </c>
      <c r="C4371" t="s">
        <v>11129</v>
      </c>
      <c r="D4371" t="s">
        <v>11134</v>
      </c>
      <c r="E4371" t="s">
        <v>11135</v>
      </c>
      <c r="F4371" t="s">
        <v>11513</v>
      </c>
      <c r="G4371" s="2">
        <v>28.883800000000001</v>
      </c>
      <c r="H4371" t="s">
        <v>11512</v>
      </c>
      <c r="I4371">
        <v>0.3</v>
      </c>
      <c r="K4371" s="3">
        <f t="shared" si="69"/>
        <v>0.3</v>
      </c>
      <c r="L4371" s="4">
        <v>311</v>
      </c>
      <c r="M4371">
        <v>79</v>
      </c>
      <c r="N4371" s="3">
        <v>0.18579999999999999</v>
      </c>
      <c r="O4371" s="3">
        <v>0.18559999999999999</v>
      </c>
      <c r="P4371" s="4">
        <f>$L4371*IF($J4371="",$I4371,VLOOKUP($J4371,margin_ranges!$E$5:$F$10,2,FALSE))</f>
        <v>93.3</v>
      </c>
      <c r="Q4371">
        <f>SUMIF($C$2:$C$4819,$C4371,$P$2:$P9188)/SUMIF($C$2:$C$4819,$C4371,$L$2:$L$4819)</f>
        <v>0.3</v>
      </c>
    </row>
    <row r="4372" spans="1:17" hidden="1" x14ac:dyDescent="0.3">
      <c r="A4372" t="s">
        <v>11502</v>
      </c>
      <c r="B4372" t="s">
        <v>11097</v>
      </c>
      <c r="C4372" t="s">
        <v>11136</v>
      </c>
      <c r="D4372" t="s">
        <v>11137</v>
      </c>
      <c r="E4372" t="s">
        <v>11138</v>
      </c>
      <c r="F4372" t="s">
        <v>11511</v>
      </c>
      <c r="G4372" s="2">
        <v>28.985299999999999</v>
      </c>
      <c r="H4372" t="s">
        <v>11512</v>
      </c>
      <c r="I4372">
        <v>0.3</v>
      </c>
      <c r="K4372" s="3">
        <f t="shared" si="69"/>
        <v>0.3</v>
      </c>
      <c r="L4372" s="4">
        <v>210</v>
      </c>
      <c r="M4372">
        <v>30</v>
      </c>
      <c r="N4372" s="3">
        <v>0.32319999999999999</v>
      </c>
      <c r="O4372" s="3">
        <v>0.31319999999999998</v>
      </c>
      <c r="P4372" s="4">
        <f>$L4372*IF($J4372="",$I4372,VLOOKUP($J4372,margin_ranges!$E$5:$F$10,2,FALSE))</f>
        <v>63</v>
      </c>
      <c r="Q4372">
        <f>SUMIF($C$2:$C$4819,$C4372,$P$2:$P9189)/SUMIF($C$2:$C$4819,$C4372,$L$2:$L$4819)</f>
        <v>0.3</v>
      </c>
    </row>
    <row r="4373" spans="1:17" hidden="1" x14ac:dyDescent="0.3">
      <c r="A4373" t="s">
        <v>11502</v>
      </c>
      <c r="B4373" t="s">
        <v>11097</v>
      </c>
      <c r="C4373" t="s">
        <v>11136</v>
      </c>
      <c r="D4373" t="s">
        <v>11139</v>
      </c>
      <c r="E4373" t="s">
        <v>11140</v>
      </c>
      <c r="F4373" t="s">
        <v>11513</v>
      </c>
      <c r="G4373" s="2">
        <v>28.985299999999999</v>
      </c>
      <c r="H4373" t="s">
        <v>11512</v>
      </c>
      <c r="I4373">
        <v>0.3</v>
      </c>
      <c r="K4373" s="3">
        <f t="shared" si="69"/>
        <v>0.3</v>
      </c>
      <c r="L4373" s="4">
        <v>497</v>
      </c>
      <c r="M4373">
        <v>70</v>
      </c>
      <c r="N4373" s="3">
        <v>0.312</v>
      </c>
      <c r="O4373" s="3">
        <v>0.31319999999999998</v>
      </c>
      <c r="P4373" s="4">
        <f>$L4373*IF($J4373="",$I4373,VLOOKUP($J4373,margin_ranges!$E$5:$F$10,2,FALSE))</f>
        <v>149.1</v>
      </c>
      <c r="Q4373">
        <f>SUMIF($C$2:$C$4819,$C4373,$P$2:$P9190)/SUMIF($C$2:$C$4819,$C4373,$L$2:$L$4819)</f>
        <v>0.3</v>
      </c>
    </row>
    <row r="4374" spans="1:17" hidden="1" x14ac:dyDescent="0.3">
      <c r="A4374" t="s">
        <v>11502</v>
      </c>
      <c r="B4374" t="s">
        <v>11256</v>
      </c>
      <c r="C4374" t="s">
        <v>11257</v>
      </c>
      <c r="D4374" t="s">
        <v>11258</v>
      </c>
      <c r="E4374" t="s">
        <v>11259</v>
      </c>
      <c r="F4374" t="s">
        <v>11511</v>
      </c>
      <c r="G4374" s="2">
        <v>29</v>
      </c>
      <c r="H4374" t="s">
        <v>11512</v>
      </c>
      <c r="I4374">
        <v>0.3</v>
      </c>
      <c r="K4374" s="3">
        <f t="shared" si="69"/>
        <v>0.3</v>
      </c>
      <c r="L4374" s="4">
        <v>31</v>
      </c>
      <c r="M4374">
        <v>100</v>
      </c>
      <c r="N4374" s="3">
        <v>0.2989</v>
      </c>
      <c r="O4374" s="3">
        <v>0.2989</v>
      </c>
      <c r="P4374" s="4">
        <f>$L4374*IF($J4374="",$I4374,VLOOKUP($J4374,margin_ranges!$E$5:$F$10,2,FALSE))</f>
        <v>9.2999999999999989</v>
      </c>
      <c r="Q4374">
        <f>SUMIF($C$2:$C$4819,$C4374,$P$2:$P9191)/SUMIF($C$2:$C$4819,$C4374,$L$2:$L$4819)</f>
        <v>0.3</v>
      </c>
    </row>
    <row r="4375" spans="1:17" hidden="1" x14ac:dyDescent="0.3">
      <c r="A4375" t="s">
        <v>11502</v>
      </c>
      <c r="B4375" t="s">
        <v>11097</v>
      </c>
      <c r="C4375" t="s">
        <v>11141</v>
      </c>
      <c r="D4375" t="s">
        <v>11142</v>
      </c>
      <c r="E4375" t="s">
        <v>11143</v>
      </c>
      <c r="F4375" t="s">
        <v>11511</v>
      </c>
      <c r="G4375" s="2">
        <v>28.476099999999999</v>
      </c>
      <c r="H4375" t="s">
        <v>11512</v>
      </c>
      <c r="I4375">
        <v>0.3</v>
      </c>
      <c r="K4375" s="3">
        <f t="shared" si="69"/>
        <v>0.3</v>
      </c>
      <c r="L4375" s="4">
        <v>12</v>
      </c>
      <c r="M4375">
        <v>87</v>
      </c>
      <c r="N4375" s="3">
        <v>3.09E-2</v>
      </c>
      <c r="O4375" s="3">
        <v>3.1899999999999998E-2</v>
      </c>
      <c r="P4375" s="4">
        <f>$L4375*IF($J4375="",$I4375,VLOOKUP($J4375,margin_ranges!$E$5:$F$10,2,FALSE))</f>
        <v>3.5999999999999996</v>
      </c>
      <c r="Q4375">
        <f>SUMIF($C$2:$C$4819,$C4375,$P$2:$P9192)/SUMIF($C$2:$C$4819,$C4375,$L$2:$L$4819)</f>
        <v>0.3</v>
      </c>
    </row>
    <row r="4376" spans="1:17" hidden="1" x14ac:dyDescent="0.3">
      <c r="A4376" t="s">
        <v>11502</v>
      </c>
      <c r="B4376" t="s">
        <v>11437</v>
      </c>
      <c r="C4376" t="s">
        <v>11452</v>
      </c>
      <c r="D4376" t="s">
        <v>11453</v>
      </c>
      <c r="E4376" t="s">
        <v>11454</v>
      </c>
      <c r="F4376" t="s">
        <v>11513</v>
      </c>
      <c r="G4376" s="2">
        <v>30.731300000000001</v>
      </c>
      <c r="H4376" t="s">
        <v>11512</v>
      </c>
      <c r="I4376">
        <v>0.3</v>
      </c>
      <c r="K4376" s="3">
        <f t="shared" si="69"/>
        <v>0.3</v>
      </c>
      <c r="L4376" s="4">
        <v>87</v>
      </c>
      <c r="M4376">
        <v>36</v>
      </c>
      <c r="N4376" s="3">
        <v>5.7200000000000001E-2</v>
      </c>
      <c r="O4376" s="3">
        <v>5.3100000000000001E-2</v>
      </c>
      <c r="P4376" s="4">
        <f>$L4376*IF($J4376="",$I4376,VLOOKUP($J4376,margin_ranges!$E$5:$F$10,2,FALSE))</f>
        <v>26.099999999999998</v>
      </c>
      <c r="Q4376">
        <f>SUMIF($C$2:$C$4819,$C4376,$P$2:$P9193)/SUMIF($C$2:$C$4819,$C4376,$L$2:$L$4819)</f>
        <v>0.3</v>
      </c>
    </row>
    <row r="4377" spans="1:17" hidden="1" x14ac:dyDescent="0.3">
      <c r="A4377" t="s">
        <v>11502</v>
      </c>
      <c r="B4377" t="s">
        <v>11437</v>
      </c>
      <c r="C4377" t="s">
        <v>11452</v>
      </c>
      <c r="D4377" s="1" t="s">
        <v>11455</v>
      </c>
      <c r="E4377" t="s">
        <v>11456</v>
      </c>
      <c r="F4377" t="s">
        <v>11513</v>
      </c>
      <c r="G4377" s="2">
        <v>30.731300000000001</v>
      </c>
      <c r="H4377" t="s">
        <v>11512</v>
      </c>
      <c r="I4377">
        <v>0.3</v>
      </c>
      <c r="K4377" s="3">
        <f t="shared" si="69"/>
        <v>0.3</v>
      </c>
      <c r="L4377" s="4">
        <v>83</v>
      </c>
      <c r="M4377">
        <v>35</v>
      </c>
      <c r="N4377" s="3">
        <v>5.7500000000000002E-2</v>
      </c>
      <c r="O4377" s="3">
        <v>5.3100000000000001E-2</v>
      </c>
      <c r="P4377" s="4">
        <f>$L4377*IF($J4377="",$I4377,VLOOKUP($J4377,margin_ranges!$E$5:$F$10,2,FALSE))</f>
        <v>24.9</v>
      </c>
      <c r="Q4377">
        <f>SUMIF($C$2:$C$4819,$C4377,$P$2:$P9194)/SUMIF($C$2:$C$4819,$C4377,$L$2:$L$4819)</f>
        <v>0.3</v>
      </c>
    </row>
    <row r="4378" spans="1:17" hidden="1" x14ac:dyDescent="0.3">
      <c r="A4378" t="s">
        <v>11502</v>
      </c>
      <c r="B4378" t="s">
        <v>11437</v>
      </c>
      <c r="C4378" t="s">
        <v>11452</v>
      </c>
      <c r="D4378" t="s">
        <v>11457</v>
      </c>
      <c r="E4378" t="s">
        <v>11458</v>
      </c>
      <c r="F4378" t="s">
        <v>11513</v>
      </c>
      <c r="G4378" s="2">
        <v>30.731300000000001</v>
      </c>
      <c r="H4378" t="s">
        <v>11512</v>
      </c>
      <c r="I4378">
        <v>0.3</v>
      </c>
      <c r="K4378" s="3">
        <f t="shared" si="69"/>
        <v>0.3</v>
      </c>
      <c r="L4378" s="4">
        <v>69</v>
      </c>
      <c r="M4378">
        <v>29</v>
      </c>
      <c r="N4378" s="3">
        <v>4.4999999999999998E-2</v>
      </c>
      <c r="O4378" s="3">
        <v>5.3100000000000001E-2</v>
      </c>
      <c r="P4378" s="4">
        <f>$L4378*IF($J4378="",$I4378,VLOOKUP($J4378,margin_ranges!$E$5:$F$10,2,FALSE))</f>
        <v>20.7</v>
      </c>
      <c r="Q4378">
        <f>SUMIF($C$2:$C$4819,$C4378,$P$2:$P9195)/SUMIF($C$2:$C$4819,$C4378,$L$2:$L$4819)</f>
        <v>0.3</v>
      </c>
    </row>
    <row r="4379" spans="1:17" hidden="1" x14ac:dyDescent="0.3">
      <c r="A4379" t="s">
        <v>11502</v>
      </c>
      <c r="B4379" t="s">
        <v>10381</v>
      </c>
      <c r="C4379" t="s">
        <v>3265</v>
      </c>
      <c r="D4379" t="s">
        <v>10402</v>
      </c>
      <c r="E4379" t="s">
        <v>3267</v>
      </c>
      <c r="F4379" t="s">
        <v>11513</v>
      </c>
      <c r="G4379" s="2">
        <v>29.470300000000002</v>
      </c>
      <c r="H4379" t="s">
        <v>11515</v>
      </c>
      <c r="I4379">
        <v>0.3</v>
      </c>
      <c r="K4379" s="3">
        <f t="shared" si="69"/>
        <v>0.30771875000000004</v>
      </c>
      <c r="L4379" s="4">
        <v>241</v>
      </c>
      <c r="M4379">
        <v>16</v>
      </c>
      <c r="N4379" s="3">
        <v>4.7199999999999999E-2</v>
      </c>
      <c r="O4379" s="3">
        <v>6.8000000000000005E-2</v>
      </c>
      <c r="P4379" s="4">
        <f>$L4379*IF($J4379="",$I4379,VLOOKUP($J4379,margin_ranges!$E$5:$F$10,2,FALSE))</f>
        <v>72.3</v>
      </c>
      <c r="Q4379">
        <f>SUMIF($C$2:$C$4819,$C4379,$P$2:$P9196)/SUMIF($C$2:$C$4819,$C4379,$L$2:$L$4819)</f>
        <v>0.30771875000000004</v>
      </c>
    </row>
    <row r="4380" spans="1:17" hidden="1" x14ac:dyDescent="0.3">
      <c r="A4380" t="s">
        <v>11502</v>
      </c>
      <c r="B4380" t="s">
        <v>10381</v>
      </c>
      <c r="C4380" t="s">
        <v>3265</v>
      </c>
      <c r="D4380" t="s">
        <v>10403</v>
      </c>
      <c r="E4380" t="s">
        <v>3275</v>
      </c>
      <c r="F4380" t="s">
        <v>11513</v>
      </c>
      <c r="G4380" s="2">
        <v>29.470300000000002</v>
      </c>
      <c r="H4380" t="s">
        <v>11515</v>
      </c>
      <c r="I4380">
        <v>0.3</v>
      </c>
      <c r="K4380" s="3">
        <f t="shared" si="69"/>
        <v>0.30771875000000004</v>
      </c>
      <c r="L4380" s="4">
        <v>165</v>
      </c>
      <c r="M4380">
        <v>11</v>
      </c>
      <c r="N4380" s="3">
        <v>3.6400000000000002E-2</v>
      </c>
      <c r="O4380" s="3">
        <v>6.8000000000000005E-2</v>
      </c>
      <c r="P4380" s="4">
        <f>$L4380*IF($J4380="",$I4380,VLOOKUP($J4380,margin_ranges!$E$5:$F$10,2,FALSE))</f>
        <v>49.5</v>
      </c>
      <c r="Q4380">
        <f>SUMIF($C$2:$C$4819,$C4380,$P$2:$P9197)/SUMIF($C$2:$C$4819,$C4380,$L$2:$L$4819)</f>
        <v>0.30771875000000004</v>
      </c>
    </row>
    <row r="4381" spans="1:17" hidden="1" x14ac:dyDescent="0.3">
      <c r="A4381" t="s">
        <v>11502</v>
      </c>
      <c r="B4381" t="s">
        <v>10381</v>
      </c>
      <c r="C4381" t="s">
        <v>3265</v>
      </c>
      <c r="D4381" t="s">
        <v>10404</v>
      </c>
      <c r="E4381" t="s">
        <v>3271</v>
      </c>
      <c r="F4381" t="s">
        <v>11513</v>
      </c>
      <c r="G4381" s="2">
        <v>29.470300000000002</v>
      </c>
      <c r="H4381" t="s">
        <v>11512</v>
      </c>
      <c r="I4381">
        <v>0.3</v>
      </c>
      <c r="K4381" s="3">
        <f t="shared" si="69"/>
        <v>0.30771875000000004</v>
      </c>
      <c r="L4381" s="4">
        <v>338</v>
      </c>
      <c r="M4381">
        <v>22</v>
      </c>
      <c r="N4381" s="3">
        <v>4.3999999999999997E-2</v>
      </c>
      <c r="O4381" s="3">
        <v>6.8000000000000005E-2</v>
      </c>
      <c r="P4381" s="4">
        <f>$L4381*IF($J4381="",$I4381,VLOOKUP($J4381,margin_ranges!$E$5:$F$10,2,FALSE))</f>
        <v>101.39999999999999</v>
      </c>
      <c r="Q4381">
        <f>SUMIF($C$2:$C$4819,$C4381,$P$2:$P9198)/SUMIF($C$2:$C$4819,$C4381,$L$2:$L$4819)</f>
        <v>0.30771875000000004</v>
      </c>
    </row>
    <row r="4382" spans="1:17" hidden="1" x14ac:dyDescent="0.3">
      <c r="A4382" t="s">
        <v>11502</v>
      </c>
      <c r="B4382" t="s">
        <v>10381</v>
      </c>
      <c r="C4382" t="s">
        <v>3265</v>
      </c>
      <c r="D4382" s="1" t="s">
        <v>10405</v>
      </c>
      <c r="E4382" t="s">
        <v>10406</v>
      </c>
      <c r="F4382" t="s">
        <v>11513</v>
      </c>
      <c r="G4382" s="2">
        <v>29.470300000000002</v>
      </c>
      <c r="H4382" t="s">
        <v>11515</v>
      </c>
      <c r="I4382">
        <v>0.3</v>
      </c>
      <c r="K4382" s="3">
        <f t="shared" si="69"/>
        <v>0.30771875000000004</v>
      </c>
      <c r="L4382" s="4">
        <v>526</v>
      </c>
      <c r="M4382">
        <v>35</v>
      </c>
      <c r="N4382" s="3">
        <v>0.17299999999999999</v>
      </c>
      <c r="O4382" s="3">
        <v>6.8000000000000005E-2</v>
      </c>
      <c r="P4382" s="4">
        <f>$L4382*IF($J4382="",$I4382,VLOOKUP($J4382,margin_ranges!$E$5:$F$10,2,FALSE))</f>
        <v>157.79999999999998</v>
      </c>
      <c r="Q4382">
        <f>SUMIF($C$2:$C$4819,$C4382,$P$2:$P9199)/SUMIF($C$2:$C$4819,$C4382,$L$2:$L$4819)</f>
        <v>0.30771875000000004</v>
      </c>
    </row>
    <row r="4383" spans="1:17" hidden="1" x14ac:dyDescent="0.3">
      <c r="A4383" t="s">
        <v>11502</v>
      </c>
      <c r="B4383" t="s">
        <v>10381</v>
      </c>
      <c r="C4383" t="s">
        <v>3265</v>
      </c>
      <c r="D4383" t="s">
        <v>10407</v>
      </c>
      <c r="E4383" t="s">
        <v>10408</v>
      </c>
      <c r="F4383" t="s">
        <v>11513</v>
      </c>
      <c r="G4383" s="2">
        <v>29.470300000000002</v>
      </c>
      <c r="H4383" t="s">
        <v>11515</v>
      </c>
      <c r="I4383">
        <v>0.3</v>
      </c>
      <c r="K4383" s="3">
        <f t="shared" si="69"/>
        <v>0.30771875000000004</v>
      </c>
      <c r="L4383" s="4">
        <v>235</v>
      </c>
      <c r="M4383">
        <v>16</v>
      </c>
      <c r="N4383" s="3">
        <v>0.1288</v>
      </c>
      <c r="O4383" s="3">
        <v>6.8000000000000005E-2</v>
      </c>
      <c r="P4383" s="4">
        <f>$L4383*IF($J4383="",$I4383,VLOOKUP($J4383,margin_ranges!$E$5:$F$10,2,FALSE))</f>
        <v>70.5</v>
      </c>
      <c r="Q4383">
        <f>SUMIF($C$2:$C$4819,$C4383,$P$2:$P9200)/SUMIF($C$2:$C$4819,$C4383,$L$2:$L$4819)</f>
        <v>0.30771875000000004</v>
      </c>
    </row>
    <row r="4384" spans="1:17" hidden="1" x14ac:dyDescent="0.3">
      <c r="A4384" t="s">
        <v>11502</v>
      </c>
      <c r="B4384" t="s">
        <v>10648</v>
      </c>
      <c r="C4384" t="s">
        <v>10682</v>
      </c>
      <c r="D4384" t="s">
        <v>10683</v>
      </c>
      <c r="E4384" t="s">
        <v>10684</v>
      </c>
      <c r="F4384" t="s">
        <v>11513</v>
      </c>
      <c r="G4384" s="2">
        <v>25</v>
      </c>
      <c r="H4384" t="s">
        <v>11514</v>
      </c>
      <c r="I4384">
        <v>0.43</v>
      </c>
      <c r="K4384" s="3">
        <f t="shared" si="69"/>
        <v>0.43</v>
      </c>
      <c r="L4384" s="4">
        <v>26</v>
      </c>
      <c r="M4384">
        <v>100</v>
      </c>
      <c r="N4384" s="3">
        <v>2.0899999999999998E-2</v>
      </c>
      <c r="O4384" s="3">
        <v>2.0899999999999998E-2</v>
      </c>
      <c r="P4384" s="4">
        <f>$L4384*IF($J4384="",$I4384,VLOOKUP($J4384,margin_ranges!$E$5:$F$10,2,FALSE))</f>
        <v>11.18</v>
      </c>
      <c r="Q4384">
        <f>SUMIF($C$2:$C$4819,$C4384,$P$2:$P9201)/SUMIF($C$2:$C$4819,$C4384,$L$2:$L$4819)</f>
        <v>0.43</v>
      </c>
    </row>
    <row r="4385" spans="1:17" hidden="1" x14ac:dyDescent="0.3">
      <c r="A4385" t="s">
        <v>11502</v>
      </c>
      <c r="B4385" t="s">
        <v>11079</v>
      </c>
      <c r="C4385" t="s">
        <v>11080</v>
      </c>
      <c r="D4385" t="s">
        <v>11081</v>
      </c>
      <c r="E4385" t="s">
        <v>11082</v>
      </c>
      <c r="F4385" t="s">
        <v>11513</v>
      </c>
      <c r="G4385" s="2">
        <v>29</v>
      </c>
      <c r="H4385" t="s">
        <v>11512</v>
      </c>
      <c r="I4385">
        <v>0.3</v>
      </c>
      <c r="K4385" s="3">
        <f t="shared" si="69"/>
        <v>0.3</v>
      </c>
      <c r="L4385" s="4">
        <v>11596</v>
      </c>
      <c r="M4385">
        <v>42</v>
      </c>
      <c r="N4385" s="3">
        <v>0.37</v>
      </c>
      <c r="O4385" s="3">
        <v>0.41349999999999998</v>
      </c>
      <c r="P4385" s="4">
        <f>$L4385*IF($J4385="",$I4385,VLOOKUP($J4385,margin_ranges!$E$5:$F$10,2,FALSE))</f>
        <v>3478.7999999999997</v>
      </c>
      <c r="Q4385">
        <f>SUMIF($C$2:$C$4819,$C4385,$P$2:$P9202)/SUMIF($C$2:$C$4819,$C4385,$L$2:$L$4819)</f>
        <v>0.3</v>
      </c>
    </row>
    <row r="4386" spans="1:17" hidden="1" x14ac:dyDescent="0.3">
      <c r="A4386" t="s">
        <v>11502</v>
      </c>
      <c r="B4386" t="s">
        <v>11079</v>
      </c>
      <c r="C4386" t="s">
        <v>11080</v>
      </c>
      <c r="D4386" t="s">
        <v>11083</v>
      </c>
      <c r="E4386" t="s">
        <v>11084</v>
      </c>
      <c r="F4386" t="s">
        <v>11513</v>
      </c>
      <c r="G4386" s="2">
        <v>29</v>
      </c>
      <c r="H4386" t="s">
        <v>11512</v>
      </c>
      <c r="I4386">
        <v>0.3</v>
      </c>
      <c r="K4386" s="3">
        <f t="shared" si="69"/>
        <v>0.3</v>
      </c>
      <c r="L4386" s="4">
        <v>15867</v>
      </c>
      <c r="M4386">
        <v>58</v>
      </c>
      <c r="N4386" s="3">
        <v>0.442</v>
      </c>
      <c r="O4386" s="3">
        <v>0.41349999999999998</v>
      </c>
      <c r="P4386" s="4">
        <f>$L4386*IF($J4386="",$I4386,VLOOKUP($J4386,margin_ranges!$E$5:$F$10,2,FALSE))</f>
        <v>4760.0999999999995</v>
      </c>
      <c r="Q4386">
        <f>SUMIF($C$2:$C$4819,$C4386,$P$2:$P9203)/SUMIF($C$2:$C$4819,$C4386,$L$2:$L$4819)</f>
        <v>0.3</v>
      </c>
    </row>
    <row r="4387" spans="1:17" hidden="1" x14ac:dyDescent="0.3">
      <c r="A4387" t="s">
        <v>11502</v>
      </c>
      <c r="B4387" t="s">
        <v>10451</v>
      </c>
      <c r="C4387" t="s">
        <v>10452</v>
      </c>
      <c r="D4387" t="s">
        <v>10453</v>
      </c>
      <c r="E4387" t="s">
        <v>10454</v>
      </c>
      <c r="F4387" t="s">
        <v>11511</v>
      </c>
      <c r="G4387" s="2">
        <v>31</v>
      </c>
      <c r="H4387" t="s">
        <v>11512</v>
      </c>
      <c r="I4387">
        <v>0.3</v>
      </c>
      <c r="K4387" s="3">
        <f t="shared" si="69"/>
        <v>0.3</v>
      </c>
      <c r="L4387" s="4">
        <v>15</v>
      </c>
      <c r="M4387">
        <v>100</v>
      </c>
      <c r="N4387" s="3">
        <v>9.2299999999999993E-2</v>
      </c>
      <c r="O4387" s="3">
        <v>9.2299999999999993E-2</v>
      </c>
      <c r="P4387" s="4">
        <f>$L4387*IF($J4387="",$I4387,VLOOKUP($J4387,margin_ranges!$E$5:$F$10,2,FALSE))</f>
        <v>4.5</v>
      </c>
      <c r="Q4387">
        <f>SUMIF($C$2:$C$4819,$C4387,$P$2:$P9204)/SUMIF($C$2:$C$4819,$C4387,$L$2:$L$4819)</f>
        <v>0.3</v>
      </c>
    </row>
    <row r="4388" spans="1:17" hidden="1" x14ac:dyDescent="0.3">
      <c r="A4388" t="s">
        <v>11502</v>
      </c>
      <c r="B4388" t="s">
        <v>11177</v>
      </c>
      <c r="C4388" t="s">
        <v>367</v>
      </c>
      <c r="D4388" t="s">
        <v>11192</v>
      </c>
      <c r="E4388" t="s">
        <v>369</v>
      </c>
      <c r="F4388" t="s">
        <v>11511</v>
      </c>
      <c r="G4388" s="2">
        <v>28.318999999999999</v>
      </c>
      <c r="H4388" t="s">
        <v>11512</v>
      </c>
      <c r="I4388">
        <v>0.3</v>
      </c>
      <c r="K4388" s="3">
        <f t="shared" si="69"/>
        <v>0.3</v>
      </c>
      <c r="L4388" s="4">
        <v>84</v>
      </c>
      <c r="M4388">
        <v>68</v>
      </c>
      <c r="N4388" s="3">
        <v>0.3921</v>
      </c>
      <c r="O4388" s="3">
        <v>0.22239999999999999</v>
      </c>
      <c r="P4388" s="4">
        <f>$L4388*IF($J4388="",$I4388,VLOOKUP($J4388,margin_ranges!$E$5:$F$10,2,FALSE))</f>
        <v>25.2</v>
      </c>
      <c r="Q4388">
        <f>SUMIF($C$2:$C$4819,$C4388,$P$2:$P9205)/SUMIF($C$2:$C$4819,$C4388,$L$2:$L$4819)</f>
        <v>0.3</v>
      </c>
    </row>
    <row r="4389" spans="1:17" hidden="1" x14ac:dyDescent="0.3">
      <c r="A4389" t="s">
        <v>11502</v>
      </c>
      <c r="B4389" t="s">
        <v>11177</v>
      </c>
      <c r="C4389" t="s">
        <v>367</v>
      </c>
      <c r="D4389" t="s">
        <v>11193</v>
      </c>
      <c r="E4389" t="s">
        <v>11194</v>
      </c>
      <c r="F4389" t="s">
        <v>11513</v>
      </c>
      <c r="G4389" s="2">
        <v>28.318999999999999</v>
      </c>
      <c r="H4389" t="s">
        <v>11512</v>
      </c>
      <c r="I4389">
        <v>0.3</v>
      </c>
      <c r="K4389" s="3">
        <f t="shared" si="69"/>
        <v>0.3</v>
      </c>
      <c r="L4389" s="4">
        <v>39</v>
      </c>
      <c r="M4389">
        <v>32</v>
      </c>
      <c r="N4389" s="3">
        <v>0.1246</v>
      </c>
      <c r="O4389" s="3">
        <v>0.22239999999999999</v>
      </c>
      <c r="P4389" s="4">
        <f>$L4389*IF($J4389="",$I4389,VLOOKUP($J4389,margin_ranges!$E$5:$F$10,2,FALSE))</f>
        <v>11.7</v>
      </c>
      <c r="Q4389">
        <f>SUMIF($C$2:$C$4819,$C4389,$P$2:$P9206)/SUMIF($C$2:$C$4819,$C4389,$L$2:$L$4819)</f>
        <v>0.3</v>
      </c>
    </row>
    <row r="4390" spans="1:17" hidden="1" x14ac:dyDescent="0.3">
      <c r="A4390" t="s">
        <v>11502</v>
      </c>
      <c r="B4390" t="s">
        <v>10648</v>
      </c>
      <c r="C4390" t="s">
        <v>10685</v>
      </c>
      <c r="D4390" t="s">
        <v>10686</v>
      </c>
      <c r="E4390" t="s">
        <v>10687</v>
      </c>
      <c r="F4390" t="s">
        <v>11513</v>
      </c>
      <c r="G4390" s="2">
        <v>33.947000000000003</v>
      </c>
      <c r="H4390" t="s">
        <v>11514</v>
      </c>
      <c r="I4390">
        <v>0.43</v>
      </c>
      <c r="K4390" s="3">
        <f t="shared" si="69"/>
        <v>0.43</v>
      </c>
      <c r="L4390" s="4">
        <v>83</v>
      </c>
      <c r="M4390">
        <v>23</v>
      </c>
      <c r="N4390" s="3">
        <v>0.1019</v>
      </c>
      <c r="O4390" s="3">
        <v>0.10249999999999999</v>
      </c>
      <c r="P4390" s="4">
        <f>$L4390*IF($J4390="",$I4390,VLOOKUP($J4390,margin_ranges!$E$5:$F$10,2,FALSE))</f>
        <v>35.69</v>
      </c>
      <c r="Q4390">
        <f>SUMIF($C$2:$C$4819,$C4390,$P$2:$P9207)/SUMIF($C$2:$C$4819,$C4390,$L$2:$L$4819)</f>
        <v>0.43</v>
      </c>
    </row>
    <row r="4391" spans="1:17" hidden="1" x14ac:dyDescent="0.3">
      <c r="A4391" t="s">
        <v>11502</v>
      </c>
      <c r="B4391" t="s">
        <v>10648</v>
      </c>
      <c r="C4391" t="s">
        <v>10685</v>
      </c>
      <c r="D4391" t="s">
        <v>10688</v>
      </c>
      <c r="E4391" t="s">
        <v>10689</v>
      </c>
      <c r="F4391" t="s">
        <v>11513</v>
      </c>
      <c r="G4391" s="2">
        <v>33.947000000000003</v>
      </c>
      <c r="H4391" t="s">
        <v>11516</v>
      </c>
      <c r="I4391">
        <v>0.43</v>
      </c>
      <c r="K4391" s="3">
        <f t="shared" si="69"/>
        <v>0.43</v>
      </c>
      <c r="L4391" s="4">
        <v>173</v>
      </c>
      <c r="M4391">
        <v>47</v>
      </c>
      <c r="N4391" s="3">
        <v>0.1201</v>
      </c>
      <c r="O4391" s="3">
        <v>0.10249999999999999</v>
      </c>
      <c r="P4391" s="4">
        <f>$L4391*IF($J4391="",$I4391,VLOOKUP($J4391,margin_ranges!$E$5:$F$10,2,FALSE))</f>
        <v>74.39</v>
      </c>
      <c r="Q4391">
        <f>SUMIF($C$2:$C$4819,$C4391,$P$2:$P9208)/SUMIF($C$2:$C$4819,$C4391,$L$2:$L$4819)</f>
        <v>0.43</v>
      </c>
    </row>
    <row r="4392" spans="1:17" hidden="1" x14ac:dyDescent="0.3">
      <c r="A4392" t="s">
        <v>11502</v>
      </c>
      <c r="B4392" t="s">
        <v>10648</v>
      </c>
      <c r="C4392" t="s">
        <v>10685</v>
      </c>
      <c r="D4392" t="s">
        <v>10690</v>
      </c>
      <c r="E4392" t="s">
        <v>10691</v>
      </c>
      <c r="F4392" t="s">
        <v>11513</v>
      </c>
      <c r="G4392" s="2">
        <v>33.947000000000003</v>
      </c>
      <c r="H4392" t="s">
        <v>11516</v>
      </c>
      <c r="I4392">
        <v>0.43</v>
      </c>
      <c r="K4392" s="3">
        <f t="shared" si="69"/>
        <v>0.43</v>
      </c>
      <c r="L4392" s="4">
        <v>109</v>
      </c>
      <c r="M4392">
        <v>30</v>
      </c>
      <c r="N4392" s="3">
        <v>8.2900000000000001E-2</v>
      </c>
      <c r="O4392" s="3">
        <v>0.10249999999999999</v>
      </c>
      <c r="P4392" s="4">
        <f>$L4392*IF($J4392="",$I4392,VLOOKUP($J4392,margin_ranges!$E$5:$F$10,2,FALSE))</f>
        <v>46.87</v>
      </c>
      <c r="Q4392">
        <f>SUMIF($C$2:$C$4819,$C4392,$P$2:$P9209)/SUMIF($C$2:$C$4819,$C4392,$L$2:$L$4819)</f>
        <v>0.43</v>
      </c>
    </row>
    <row r="4393" spans="1:17" hidden="1" x14ac:dyDescent="0.3">
      <c r="A4393" t="s">
        <v>11502</v>
      </c>
      <c r="B4393" t="s">
        <v>11097</v>
      </c>
      <c r="C4393" t="s">
        <v>11144</v>
      </c>
      <c r="D4393" t="s">
        <v>11145</v>
      </c>
      <c r="E4393" t="s">
        <v>11146</v>
      </c>
      <c r="F4393" t="s">
        <v>11513</v>
      </c>
      <c r="G4393" s="2">
        <v>21</v>
      </c>
      <c r="H4393" t="s">
        <v>11512</v>
      </c>
      <c r="I4393">
        <v>0.3</v>
      </c>
      <c r="K4393" s="3">
        <f t="shared" si="69"/>
        <v>0.3</v>
      </c>
      <c r="L4393" s="4">
        <v>552</v>
      </c>
      <c r="M4393">
        <v>100</v>
      </c>
      <c r="N4393" s="3">
        <v>0.15759999999999999</v>
      </c>
      <c r="O4393" s="3">
        <v>0.15759999999999999</v>
      </c>
      <c r="P4393" s="4">
        <f>$L4393*IF($J4393="",$I4393,VLOOKUP($J4393,margin_ranges!$E$5:$F$10,2,FALSE))</f>
        <v>165.6</v>
      </c>
      <c r="Q4393">
        <f>SUMIF($C$2:$C$4819,$C4393,$P$2:$P9210)/SUMIF($C$2:$C$4819,$C4393,$L$2:$L$4819)</f>
        <v>0.3</v>
      </c>
    </row>
    <row r="4394" spans="1:17" hidden="1" x14ac:dyDescent="0.3">
      <c r="A4394" t="s">
        <v>11502</v>
      </c>
      <c r="B4394" t="s">
        <v>10856</v>
      </c>
      <c r="C4394" t="s">
        <v>10857</v>
      </c>
      <c r="D4394" s="1" t="s">
        <v>10858</v>
      </c>
      <c r="E4394" t="s">
        <v>10859</v>
      </c>
      <c r="F4394" t="s">
        <v>11511</v>
      </c>
      <c r="G4394" s="2">
        <v>17.218399999999999</v>
      </c>
      <c r="H4394" t="s">
        <v>11515</v>
      </c>
      <c r="I4394">
        <v>0.3</v>
      </c>
      <c r="K4394" s="3">
        <f t="shared" si="69"/>
        <v>0.30000000000000004</v>
      </c>
      <c r="L4394" s="4">
        <v>13</v>
      </c>
      <c r="M4394">
        <v>21</v>
      </c>
      <c r="N4394" s="3">
        <v>0.1389</v>
      </c>
      <c r="O4394" s="3">
        <v>0.1537</v>
      </c>
      <c r="P4394" s="4">
        <f>$L4394*IF($J4394="",$I4394,VLOOKUP($J4394,margin_ranges!$E$5:$F$10,2,FALSE))</f>
        <v>3.9</v>
      </c>
      <c r="Q4394">
        <f>SUMIF($C$2:$C$4819,$C4394,$P$2:$P9211)/SUMIF($C$2:$C$4819,$C4394,$L$2:$L$4819)</f>
        <v>0.30000000000000004</v>
      </c>
    </row>
    <row r="4395" spans="1:17" hidden="1" x14ac:dyDescent="0.3">
      <c r="A4395" t="s">
        <v>11502</v>
      </c>
      <c r="B4395" t="s">
        <v>10856</v>
      </c>
      <c r="C4395" t="s">
        <v>10857</v>
      </c>
      <c r="D4395" t="s">
        <v>10860</v>
      </c>
      <c r="E4395" t="s">
        <v>10861</v>
      </c>
      <c r="F4395" t="s">
        <v>11511</v>
      </c>
      <c r="G4395" s="2">
        <v>17.218399999999999</v>
      </c>
      <c r="H4395" t="s">
        <v>11515</v>
      </c>
      <c r="I4395">
        <v>0.3</v>
      </c>
      <c r="K4395" s="3">
        <f t="shared" si="69"/>
        <v>0.30000000000000004</v>
      </c>
      <c r="L4395" s="4">
        <v>17</v>
      </c>
      <c r="M4395">
        <v>27</v>
      </c>
      <c r="N4395" s="3">
        <v>0.1754</v>
      </c>
      <c r="O4395" s="3">
        <v>0.1537</v>
      </c>
      <c r="P4395" s="4">
        <f>$L4395*IF($J4395="",$I4395,VLOOKUP($J4395,margin_ranges!$E$5:$F$10,2,FALSE))</f>
        <v>5.0999999999999996</v>
      </c>
      <c r="Q4395">
        <f>SUMIF($C$2:$C$4819,$C4395,$P$2:$P9212)/SUMIF($C$2:$C$4819,$C4395,$L$2:$L$4819)</f>
        <v>0.30000000000000004</v>
      </c>
    </row>
    <row r="4396" spans="1:17" hidden="1" x14ac:dyDescent="0.3">
      <c r="A4396" t="s">
        <v>11502</v>
      </c>
      <c r="B4396" t="s">
        <v>10856</v>
      </c>
      <c r="C4396" t="s">
        <v>10857</v>
      </c>
      <c r="D4396" t="s">
        <v>10862</v>
      </c>
      <c r="E4396" t="s">
        <v>10863</v>
      </c>
      <c r="F4396" t="s">
        <v>11511</v>
      </c>
      <c r="G4396" s="2">
        <v>17.218399999999999</v>
      </c>
      <c r="H4396" t="s">
        <v>11515</v>
      </c>
      <c r="I4396">
        <v>0.3</v>
      </c>
      <c r="K4396" s="3">
        <f t="shared" si="69"/>
        <v>0.30000000000000004</v>
      </c>
      <c r="L4396" s="4">
        <v>15</v>
      </c>
      <c r="M4396">
        <v>24</v>
      </c>
      <c r="N4396" s="3">
        <v>0.15679999999999999</v>
      </c>
      <c r="O4396" s="3">
        <v>0.1537</v>
      </c>
      <c r="P4396" s="4">
        <f>$L4396*IF($J4396="",$I4396,VLOOKUP($J4396,margin_ranges!$E$5:$F$10,2,FALSE))</f>
        <v>4.5</v>
      </c>
      <c r="Q4396">
        <f>SUMIF($C$2:$C$4819,$C4396,$P$2:$P9213)/SUMIF($C$2:$C$4819,$C4396,$L$2:$L$4819)</f>
        <v>0.30000000000000004</v>
      </c>
    </row>
    <row r="4397" spans="1:17" hidden="1" x14ac:dyDescent="0.3">
      <c r="A4397" t="s">
        <v>11502</v>
      </c>
      <c r="B4397" t="s">
        <v>10856</v>
      </c>
      <c r="C4397" t="s">
        <v>10857</v>
      </c>
      <c r="D4397" t="s">
        <v>10864</v>
      </c>
      <c r="E4397" t="s">
        <v>10865</v>
      </c>
      <c r="F4397" t="s">
        <v>11511</v>
      </c>
      <c r="G4397" s="2">
        <v>17.218399999999999</v>
      </c>
      <c r="H4397" t="s">
        <v>11515</v>
      </c>
      <c r="I4397">
        <v>0.3</v>
      </c>
      <c r="K4397" s="3">
        <f t="shared" si="69"/>
        <v>0.30000000000000004</v>
      </c>
      <c r="L4397" s="4">
        <v>17</v>
      </c>
      <c r="M4397">
        <v>27</v>
      </c>
      <c r="N4397" s="3">
        <v>0.17910000000000001</v>
      </c>
      <c r="O4397" s="3">
        <v>0.1537</v>
      </c>
      <c r="P4397" s="4">
        <f>$L4397*IF($J4397="",$I4397,VLOOKUP($J4397,margin_ranges!$E$5:$F$10,2,FALSE))</f>
        <v>5.0999999999999996</v>
      </c>
      <c r="Q4397">
        <f>SUMIF($C$2:$C$4819,$C4397,$P$2:$P9214)/SUMIF($C$2:$C$4819,$C4397,$L$2:$L$4819)</f>
        <v>0.30000000000000004</v>
      </c>
    </row>
    <row r="4398" spans="1:17" hidden="1" x14ac:dyDescent="0.3">
      <c r="A4398" t="s">
        <v>11502</v>
      </c>
      <c r="B4398" t="s">
        <v>11177</v>
      </c>
      <c r="C4398" t="s">
        <v>11195</v>
      </c>
      <c r="D4398" t="s">
        <v>11196</v>
      </c>
      <c r="E4398" t="s">
        <v>11197</v>
      </c>
      <c r="F4398" t="s">
        <v>11511</v>
      </c>
      <c r="G4398" s="2">
        <v>25</v>
      </c>
      <c r="H4398" t="s">
        <v>11512</v>
      </c>
      <c r="I4398">
        <v>0.3</v>
      </c>
      <c r="K4398" s="3">
        <f t="shared" si="69"/>
        <v>0.3</v>
      </c>
      <c r="L4398" s="4">
        <v>19</v>
      </c>
      <c r="M4398">
        <v>16</v>
      </c>
      <c r="N4398" s="3">
        <v>0.13739999999999999</v>
      </c>
      <c r="O4398" s="3">
        <v>0.20150000000000001</v>
      </c>
      <c r="P4398" s="4">
        <f>$L4398*IF($J4398="",$I4398,VLOOKUP($J4398,margin_ranges!$E$5:$F$10,2,FALSE))</f>
        <v>5.7</v>
      </c>
      <c r="Q4398">
        <f>SUMIF($C$2:$C$4819,$C4398,$P$2:$P9215)/SUMIF($C$2:$C$4819,$C4398,$L$2:$L$4819)</f>
        <v>0.3</v>
      </c>
    </row>
    <row r="4399" spans="1:17" hidden="1" x14ac:dyDescent="0.3">
      <c r="A4399" t="s">
        <v>11502</v>
      </c>
      <c r="B4399" t="s">
        <v>11177</v>
      </c>
      <c r="C4399" t="s">
        <v>11195</v>
      </c>
      <c r="D4399" t="s">
        <v>11198</v>
      </c>
      <c r="E4399" t="s">
        <v>11199</v>
      </c>
      <c r="F4399" t="s">
        <v>11513</v>
      </c>
      <c r="G4399" s="2">
        <v>25</v>
      </c>
      <c r="H4399" t="s">
        <v>11512</v>
      </c>
      <c r="I4399">
        <v>0.3</v>
      </c>
      <c r="K4399" s="3">
        <f t="shared" si="69"/>
        <v>0.3</v>
      </c>
      <c r="L4399" s="4">
        <v>99</v>
      </c>
      <c r="M4399">
        <v>84</v>
      </c>
      <c r="N4399" s="3">
        <v>0.21879999999999999</v>
      </c>
      <c r="O4399" s="3">
        <v>0.20150000000000001</v>
      </c>
      <c r="P4399" s="4">
        <f>$L4399*IF($J4399="",$I4399,VLOOKUP($J4399,margin_ranges!$E$5:$F$10,2,FALSE))</f>
        <v>29.7</v>
      </c>
      <c r="Q4399">
        <f>SUMIF($C$2:$C$4819,$C4399,$P$2:$P9216)/SUMIF($C$2:$C$4819,$C4399,$L$2:$L$4819)</f>
        <v>0.3</v>
      </c>
    </row>
    <row r="4400" spans="1:17" hidden="1" x14ac:dyDescent="0.3">
      <c r="A4400" t="s">
        <v>11502</v>
      </c>
      <c r="B4400" t="s">
        <v>11416</v>
      </c>
      <c r="C4400" t="s">
        <v>11429</v>
      </c>
      <c r="D4400" s="1" t="s">
        <v>11430</v>
      </c>
      <c r="E4400" t="s">
        <v>11431</v>
      </c>
      <c r="F4400" t="s">
        <v>11513</v>
      </c>
      <c r="G4400" s="2">
        <v>29</v>
      </c>
      <c r="H4400" t="s">
        <v>11512</v>
      </c>
      <c r="I4400">
        <v>0.3</v>
      </c>
      <c r="K4400" s="3">
        <f t="shared" si="69"/>
        <v>0.3</v>
      </c>
      <c r="L4400" s="4">
        <v>714</v>
      </c>
      <c r="M4400">
        <v>65</v>
      </c>
      <c r="N4400" s="3">
        <v>0.1232</v>
      </c>
      <c r="O4400" s="3">
        <v>0.1802</v>
      </c>
      <c r="P4400" s="4">
        <f>$L4400*IF($J4400="",$I4400,VLOOKUP($J4400,margin_ranges!$E$5:$F$10,2,FALSE))</f>
        <v>214.2</v>
      </c>
      <c r="Q4400">
        <f>SUMIF($C$2:$C$4819,$C4400,$P$2:$P9217)/SUMIF($C$2:$C$4819,$C4400,$L$2:$L$4819)</f>
        <v>0.3</v>
      </c>
    </row>
    <row r="4401" spans="1:17" hidden="1" x14ac:dyDescent="0.3">
      <c r="A4401" t="s">
        <v>11502</v>
      </c>
      <c r="B4401" t="s">
        <v>11416</v>
      </c>
      <c r="C4401" t="s">
        <v>11429</v>
      </c>
      <c r="D4401" t="s">
        <v>11432</v>
      </c>
      <c r="E4401" t="s">
        <v>11433</v>
      </c>
      <c r="F4401" t="s">
        <v>11513</v>
      </c>
      <c r="G4401" s="2">
        <v>29</v>
      </c>
      <c r="H4401" t="s">
        <v>11512</v>
      </c>
      <c r="I4401">
        <v>0.3</v>
      </c>
      <c r="K4401" s="3">
        <f t="shared" si="69"/>
        <v>0.3</v>
      </c>
      <c r="L4401" s="4">
        <v>390</v>
      </c>
      <c r="M4401">
        <v>35</v>
      </c>
      <c r="N4401" s="3">
        <v>0.33300000000000002</v>
      </c>
      <c r="O4401" s="3">
        <v>0.1802</v>
      </c>
      <c r="P4401" s="4">
        <f>$L4401*IF($J4401="",$I4401,VLOOKUP($J4401,margin_ranges!$E$5:$F$10,2,FALSE))</f>
        <v>117</v>
      </c>
      <c r="Q4401">
        <f>SUMIF($C$2:$C$4819,$C4401,$P$2:$P9218)/SUMIF($C$2:$C$4819,$C4401,$L$2:$L$4819)</f>
        <v>0.3</v>
      </c>
    </row>
    <row r="4402" spans="1:17" hidden="1" x14ac:dyDescent="0.3">
      <c r="A4402" t="s">
        <v>11502</v>
      </c>
      <c r="B4402" t="s">
        <v>11437</v>
      </c>
      <c r="C4402" t="s">
        <v>11459</v>
      </c>
      <c r="D4402" t="s">
        <v>11460</v>
      </c>
      <c r="E4402" t="s">
        <v>11461</v>
      </c>
      <c r="F4402" t="s">
        <v>11513</v>
      </c>
      <c r="G4402" s="2">
        <v>28.517299999999999</v>
      </c>
      <c r="H4402" t="s">
        <v>11515</v>
      </c>
      <c r="I4402">
        <v>0.3</v>
      </c>
      <c r="K4402" s="3">
        <f t="shared" si="69"/>
        <v>0.3</v>
      </c>
      <c r="L4402" s="4">
        <v>108</v>
      </c>
      <c r="M4402">
        <v>30</v>
      </c>
      <c r="N4402" s="3">
        <v>7.0999999999999994E-2</v>
      </c>
      <c r="O4402" s="3">
        <v>7.22E-2</v>
      </c>
      <c r="P4402" s="4">
        <f>$L4402*IF($J4402="",$I4402,VLOOKUP($J4402,margin_ranges!$E$5:$F$10,2,FALSE))</f>
        <v>32.4</v>
      </c>
      <c r="Q4402">
        <f>SUMIF($C$2:$C$4819,$C4402,$P$2:$P9219)/SUMIF($C$2:$C$4819,$C4402,$L$2:$L$4819)</f>
        <v>0.3</v>
      </c>
    </row>
    <row r="4403" spans="1:17" hidden="1" x14ac:dyDescent="0.3">
      <c r="A4403" t="s">
        <v>11502</v>
      </c>
      <c r="B4403" t="s">
        <v>11437</v>
      </c>
      <c r="C4403" t="s">
        <v>11459</v>
      </c>
      <c r="D4403" t="s">
        <v>11462</v>
      </c>
      <c r="E4403" t="s">
        <v>11463</v>
      </c>
      <c r="F4403" t="s">
        <v>11513</v>
      </c>
      <c r="G4403" s="2">
        <v>28.517299999999999</v>
      </c>
      <c r="H4403" t="s">
        <v>11515</v>
      </c>
      <c r="I4403">
        <v>0.3</v>
      </c>
      <c r="K4403" s="3">
        <f t="shared" si="69"/>
        <v>0.3</v>
      </c>
      <c r="L4403" s="4">
        <v>145</v>
      </c>
      <c r="M4403">
        <v>40</v>
      </c>
      <c r="N4403" s="3">
        <v>8.2299999999999998E-2</v>
      </c>
      <c r="O4403" s="3">
        <v>7.22E-2</v>
      </c>
      <c r="P4403" s="4">
        <f>$L4403*IF($J4403="",$I4403,VLOOKUP($J4403,margin_ranges!$E$5:$F$10,2,FALSE))</f>
        <v>43.5</v>
      </c>
      <c r="Q4403">
        <f>SUMIF($C$2:$C$4819,$C4403,$P$2:$P9220)/SUMIF($C$2:$C$4819,$C4403,$L$2:$L$4819)</f>
        <v>0.3</v>
      </c>
    </row>
    <row r="4404" spans="1:17" hidden="1" x14ac:dyDescent="0.3">
      <c r="A4404" t="s">
        <v>11502</v>
      </c>
      <c r="B4404" t="s">
        <v>11437</v>
      </c>
      <c r="C4404" t="s">
        <v>11459</v>
      </c>
      <c r="D4404" t="s">
        <v>11464</v>
      </c>
      <c r="E4404" t="s">
        <v>11465</v>
      </c>
      <c r="F4404" t="s">
        <v>11513</v>
      </c>
      <c r="G4404" s="2">
        <v>28.517299999999999</v>
      </c>
      <c r="H4404" t="s">
        <v>11515</v>
      </c>
      <c r="I4404">
        <v>0.3</v>
      </c>
      <c r="K4404" s="3">
        <f t="shared" si="69"/>
        <v>0.3</v>
      </c>
      <c r="L4404" s="4">
        <v>112</v>
      </c>
      <c r="M4404">
        <v>31</v>
      </c>
      <c r="N4404" s="3">
        <v>6.3899999999999998E-2</v>
      </c>
      <c r="O4404" s="3">
        <v>7.22E-2</v>
      </c>
      <c r="P4404" s="4">
        <f>$L4404*IF($J4404="",$I4404,VLOOKUP($J4404,margin_ranges!$E$5:$F$10,2,FALSE))</f>
        <v>33.6</v>
      </c>
      <c r="Q4404">
        <f>SUMIF($C$2:$C$4819,$C4404,$P$2:$P9221)/SUMIF($C$2:$C$4819,$C4404,$L$2:$L$4819)</f>
        <v>0.3</v>
      </c>
    </row>
    <row r="4405" spans="1:17" hidden="1" x14ac:dyDescent="0.3">
      <c r="A4405" t="s">
        <v>11502</v>
      </c>
      <c r="B4405" t="s">
        <v>10578</v>
      </c>
      <c r="C4405" t="s">
        <v>10579</v>
      </c>
      <c r="D4405" t="s">
        <v>10580</v>
      </c>
      <c r="E4405" t="s">
        <v>10581</v>
      </c>
      <c r="F4405" t="s">
        <v>11511</v>
      </c>
      <c r="G4405" s="2">
        <v>25</v>
      </c>
      <c r="H4405" t="s">
        <v>11515</v>
      </c>
      <c r="I4405">
        <v>0.3</v>
      </c>
      <c r="K4405" s="3">
        <f t="shared" si="69"/>
        <v>0.29999999999999993</v>
      </c>
      <c r="L4405" s="4">
        <v>7</v>
      </c>
      <c r="M4405">
        <v>2</v>
      </c>
      <c r="N4405" s="3">
        <v>5.3499999999999999E-2</v>
      </c>
      <c r="O4405" s="3">
        <v>0.1183</v>
      </c>
      <c r="P4405" s="4">
        <f>$L4405*IF($J4405="",$I4405,VLOOKUP($J4405,margin_ranges!$E$5:$F$10,2,FALSE))</f>
        <v>2.1</v>
      </c>
      <c r="Q4405">
        <f>SUMIF($C$2:$C$4819,$C4405,$P$2:$P9222)/SUMIF($C$2:$C$4819,$C4405,$L$2:$L$4819)</f>
        <v>0.29999999999999993</v>
      </c>
    </row>
    <row r="4406" spans="1:17" hidden="1" x14ac:dyDescent="0.3">
      <c r="A4406" t="s">
        <v>11502</v>
      </c>
      <c r="B4406" t="s">
        <v>10578</v>
      </c>
      <c r="C4406" t="s">
        <v>10579</v>
      </c>
      <c r="D4406" t="s">
        <v>10582</v>
      </c>
      <c r="E4406" t="s">
        <v>10583</v>
      </c>
      <c r="F4406" t="s">
        <v>11511</v>
      </c>
      <c r="G4406" s="2">
        <v>25</v>
      </c>
      <c r="H4406" t="s">
        <v>11515</v>
      </c>
      <c r="I4406">
        <v>0.3</v>
      </c>
      <c r="K4406" s="3">
        <f t="shared" si="69"/>
        <v>0.29999999999999993</v>
      </c>
      <c r="L4406" s="4">
        <v>170</v>
      </c>
      <c r="M4406">
        <v>41</v>
      </c>
      <c r="N4406" s="3">
        <v>0.12239999999999999</v>
      </c>
      <c r="O4406" s="3">
        <v>0.1183</v>
      </c>
      <c r="P4406" s="4">
        <f>$L4406*IF($J4406="",$I4406,VLOOKUP($J4406,margin_ranges!$E$5:$F$10,2,FALSE))</f>
        <v>51</v>
      </c>
      <c r="Q4406">
        <f>SUMIF($C$2:$C$4819,$C4406,$P$2:$P9223)/SUMIF($C$2:$C$4819,$C4406,$L$2:$L$4819)</f>
        <v>0.29999999999999993</v>
      </c>
    </row>
    <row r="4407" spans="1:17" hidden="1" x14ac:dyDescent="0.3">
      <c r="A4407" t="s">
        <v>11502</v>
      </c>
      <c r="B4407" t="s">
        <v>10578</v>
      </c>
      <c r="C4407" t="s">
        <v>10579</v>
      </c>
      <c r="D4407" t="s">
        <v>10584</v>
      </c>
      <c r="E4407" t="s">
        <v>10585</v>
      </c>
      <c r="F4407" t="s">
        <v>11511</v>
      </c>
      <c r="G4407" s="2">
        <v>25</v>
      </c>
      <c r="H4407" t="s">
        <v>11515</v>
      </c>
      <c r="I4407">
        <v>0.3</v>
      </c>
      <c r="K4407" s="3">
        <f t="shared" si="69"/>
        <v>0.29999999999999993</v>
      </c>
      <c r="L4407" s="4">
        <v>90</v>
      </c>
      <c r="M4407">
        <v>22</v>
      </c>
      <c r="N4407" s="3">
        <v>0.23150000000000001</v>
      </c>
      <c r="O4407" s="3">
        <v>0.1183</v>
      </c>
      <c r="P4407" s="4">
        <f>$L4407*IF($J4407="",$I4407,VLOOKUP($J4407,margin_ranges!$E$5:$F$10,2,FALSE))</f>
        <v>27</v>
      </c>
      <c r="Q4407">
        <f>SUMIF($C$2:$C$4819,$C4407,$P$2:$P9224)/SUMIF($C$2:$C$4819,$C4407,$L$2:$L$4819)</f>
        <v>0.29999999999999993</v>
      </c>
    </row>
    <row r="4408" spans="1:17" hidden="1" x14ac:dyDescent="0.3">
      <c r="A4408" t="s">
        <v>11502</v>
      </c>
      <c r="B4408" t="s">
        <v>10578</v>
      </c>
      <c r="C4408" t="s">
        <v>10579</v>
      </c>
      <c r="D4408" t="s">
        <v>10586</v>
      </c>
      <c r="E4408" t="s">
        <v>10587</v>
      </c>
      <c r="F4408" t="s">
        <v>11511</v>
      </c>
      <c r="G4408" s="2">
        <v>25</v>
      </c>
      <c r="H4408" t="s">
        <v>11515</v>
      </c>
      <c r="I4408">
        <v>0.3</v>
      </c>
      <c r="K4408" s="3">
        <f t="shared" si="69"/>
        <v>0.29999999999999993</v>
      </c>
      <c r="L4408" s="4">
        <v>57</v>
      </c>
      <c r="M4408">
        <v>14</v>
      </c>
      <c r="N4408" s="3">
        <v>7.8299999999999995E-2</v>
      </c>
      <c r="O4408" s="3">
        <v>0.1183</v>
      </c>
      <c r="P4408" s="4">
        <f>$L4408*IF($J4408="",$I4408,VLOOKUP($J4408,margin_ranges!$E$5:$F$10,2,FALSE))</f>
        <v>17.099999999999998</v>
      </c>
      <c r="Q4408">
        <f>SUMIF($C$2:$C$4819,$C4408,$P$2:$P9225)/SUMIF($C$2:$C$4819,$C4408,$L$2:$L$4819)</f>
        <v>0.29999999999999993</v>
      </c>
    </row>
    <row r="4409" spans="1:17" hidden="1" x14ac:dyDescent="0.3">
      <c r="A4409" t="s">
        <v>11502</v>
      </c>
      <c r="B4409" t="s">
        <v>10578</v>
      </c>
      <c r="C4409" t="s">
        <v>10579</v>
      </c>
      <c r="D4409" t="s">
        <v>10588</v>
      </c>
      <c r="E4409" t="s">
        <v>10589</v>
      </c>
      <c r="F4409" t="s">
        <v>11511</v>
      </c>
      <c r="G4409" s="2">
        <v>25</v>
      </c>
      <c r="H4409" t="s">
        <v>11515</v>
      </c>
      <c r="I4409">
        <v>0.3</v>
      </c>
      <c r="K4409" s="3">
        <f t="shared" si="69"/>
        <v>0.29999999999999993</v>
      </c>
      <c r="L4409" s="4">
        <v>7</v>
      </c>
      <c r="M4409">
        <v>2</v>
      </c>
      <c r="N4409" s="3">
        <v>8.2299999999999998E-2</v>
      </c>
      <c r="O4409" s="3">
        <v>0.1183</v>
      </c>
      <c r="P4409" s="4">
        <f>$L4409*IF($J4409="",$I4409,VLOOKUP($J4409,margin_ranges!$E$5:$F$10,2,FALSE))</f>
        <v>2.1</v>
      </c>
      <c r="Q4409">
        <f>SUMIF($C$2:$C$4819,$C4409,$P$2:$P9226)/SUMIF($C$2:$C$4819,$C4409,$L$2:$L$4819)</f>
        <v>0.29999999999999993</v>
      </c>
    </row>
    <row r="4410" spans="1:17" hidden="1" x14ac:dyDescent="0.3">
      <c r="A4410" t="s">
        <v>11502</v>
      </c>
      <c r="B4410" t="s">
        <v>10578</v>
      </c>
      <c r="C4410" t="s">
        <v>10579</v>
      </c>
      <c r="D4410" t="s">
        <v>10590</v>
      </c>
      <c r="E4410" t="s">
        <v>10591</v>
      </c>
      <c r="F4410" t="s">
        <v>11511</v>
      </c>
      <c r="G4410" s="2">
        <v>25</v>
      </c>
      <c r="H4410" t="s">
        <v>11515</v>
      </c>
      <c r="I4410">
        <v>0.3</v>
      </c>
      <c r="K4410" s="3">
        <f t="shared" si="69"/>
        <v>0.29999999999999993</v>
      </c>
      <c r="L4410" s="4">
        <v>14</v>
      </c>
      <c r="M4410">
        <v>3</v>
      </c>
      <c r="N4410" s="3">
        <v>0.13519999999999999</v>
      </c>
      <c r="O4410" s="3">
        <v>0.1183</v>
      </c>
      <c r="P4410" s="4">
        <f>$L4410*IF($J4410="",$I4410,VLOOKUP($J4410,margin_ranges!$E$5:$F$10,2,FALSE))</f>
        <v>4.2</v>
      </c>
      <c r="Q4410">
        <f>SUMIF($C$2:$C$4819,$C4410,$P$2:$P9227)/SUMIF($C$2:$C$4819,$C4410,$L$2:$L$4819)</f>
        <v>0.29999999999999993</v>
      </c>
    </row>
    <row r="4411" spans="1:17" hidden="1" x14ac:dyDescent="0.3">
      <c r="A4411" t="s">
        <v>11502</v>
      </c>
      <c r="B4411" t="s">
        <v>10578</v>
      </c>
      <c r="C4411" t="s">
        <v>10579</v>
      </c>
      <c r="D4411" t="s">
        <v>10592</v>
      </c>
      <c r="E4411" t="s">
        <v>10593</v>
      </c>
      <c r="F4411" t="s">
        <v>11511</v>
      </c>
      <c r="G4411" s="2">
        <v>25</v>
      </c>
      <c r="H4411" t="s">
        <v>11515</v>
      </c>
      <c r="I4411">
        <v>0.3</v>
      </c>
      <c r="K4411" s="3">
        <f t="shared" si="69"/>
        <v>0.29999999999999993</v>
      </c>
      <c r="L4411" s="4">
        <v>42</v>
      </c>
      <c r="M4411">
        <v>10</v>
      </c>
      <c r="N4411" s="3">
        <v>0.1351</v>
      </c>
      <c r="O4411" s="3">
        <v>0.1183</v>
      </c>
      <c r="P4411" s="4">
        <f>$L4411*IF($J4411="",$I4411,VLOOKUP($J4411,margin_ranges!$E$5:$F$10,2,FALSE))</f>
        <v>12.6</v>
      </c>
      <c r="Q4411">
        <f>SUMIF($C$2:$C$4819,$C4411,$P$2:$P9228)/SUMIF($C$2:$C$4819,$C4411,$L$2:$L$4819)</f>
        <v>0.29999999999999993</v>
      </c>
    </row>
    <row r="4412" spans="1:17" hidden="1" x14ac:dyDescent="0.3">
      <c r="A4412" t="s">
        <v>11502</v>
      </c>
      <c r="B4412" t="s">
        <v>10578</v>
      </c>
      <c r="C4412" t="s">
        <v>10579</v>
      </c>
      <c r="D4412" t="s">
        <v>10594</v>
      </c>
      <c r="E4412" t="s">
        <v>10595</v>
      </c>
      <c r="F4412" t="s">
        <v>11511</v>
      </c>
      <c r="G4412" s="2">
        <v>25</v>
      </c>
      <c r="H4412" t="s">
        <v>11515</v>
      </c>
      <c r="I4412">
        <v>0.3</v>
      </c>
      <c r="K4412" s="3">
        <f t="shared" si="69"/>
        <v>0.29999999999999993</v>
      </c>
      <c r="L4412" s="4">
        <v>7</v>
      </c>
      <c r="M4412">
        <v>2</v>
      </c>
      <c r="N4412" s="3">
        <v>0.18440000000000001</v>
      </c>
      <c r="O4412" s="3">
        <v>0.1183</v>
      </c>
      <c r="P4412" s="4">
        <f>$L4412*IF($J4412="",$I4412,VLOOKUP($J4412,margin_ranges!$E$5:$F$10,2,FALSE))</f>
        <v>2.1</v>
      </c>
      <c r="Q4412">
        <f>SUMIF($C$2:$C$4819,$C4412,$P$2:$P9229)/SUMIF($C$2:$C$4819,$C4412,$L$2:$L$4819)</f>
        <v>0.29999999999999993</v>
      </c>
    </row>
    <row r="4413" spans="1:17" hidden="1" x14ac:dyDescent="0.3">
      <c r="A4413" t="s">
        <v>11502</v>
      </c>
      <c r="B4413" t="s">
        <v>10648</v>
      </c>
      <c r="C4413" t="s">
        <v>10692</v>
      </c>
      <c r="D4413" t="s">
        <v>10693</v>
      </c>
      <c r="E4413" t="s">
        <v>10694</v>
      </c>
      <c r="F4413" t="s">
        <v>11513</v>
      </c>
      <c r="G4413" s="2">
        <v>36.556399999999996</v>
      </c>
      <c r="H4413" t="s">
        <v>11514</v>
      </c>
      <c r="I4413">
        <v>0.43</v>
      </c>
      <c r="K4413" s="3">
        <f t="shared" si="69"/>
        <v>0.43</v>
      </c>
      <c r="L4413" s="4">
        <v>262</v>
      </c>
      <c r="M4413">
        <v>51</v>
      </c>
      <c r="N4413" s="3">
        <v>0.14549999999999999</v>
      </c>
      <c r="O4413" s="3">
        <v>0.1037</v>
      </c>
      <c r="P4413" s="4">
        <f>$L4413*IF($J4413="",$I4413,VLOOKUP($J4413,margin_ranges!$E$5:$F$10,2,FALSE))</f>
        <v>112.66</v>
      </c>
      <c r="Q4413">
        <f>SUMIF($C$2:$C$4819,$C4413,$P$2:$P9230)/SUMIF($C$2:$C$4819,$C4413,$L$2:$L$4819)</f>
        <v>0.43</v>
      </c>
    </row>
    <row r="4414" spans="1:17" hidden="1" x14ac:dyDescent="0.3">
      <c r="A4414" t="s">
        <v>11502</v>
      </c>
      <c r="B4414" t="s">
        <v>10648</v>
      </c>
      <c r="C4414" t="s">
        <v>10692</v>
      </c>
      <c r="D4414" t="s">
        <v>10695</v>
      </c>
      <c r="E4414" t="s">
        <v>10696</v>
      </c>
      <c r="F4414" t="s">
        <v>11513</v>
      </c>
      <c r="G4414" s="2">
        <v>36.556399999999996</v>
      </c>
      <c r="H4414" t="s">
        <v>11514</v>
      </c>
      <c r="I4414">
        <v>0.43</v>
      </c>
      <c r="K4414" s="3">
        <f t="shared" si="69"/>
        <v>0.43</v>
      </c>
      <c r="L4414" s="4">
        <v>155</v>
      </c>
      <c r="M4414">
        <v>30</v>
      </c>
      <c r="N4414" s="3">
        <v>5.8900000000000001E-2</v>
      </c>
      <c r="O4414" s="3">
        <v>0.1037</v>
      </c>
      <c r="P4414" s="4">
        <f>$L4414*IF($J4414="",$I4414,VLOOKUP($J4414,margin_ranges!$E$5:$F$10,2,FALSE))</f>
        <v>66.650000000000006</v>
      </c>
      <c r="Q4414">
        <f>SUMIF($C$2:$C$4819,$C4414,$P$2:$P9231)/SUMIF($C$2:$C$4819,$C4414,$L$2:$L$4819)</f>
        <v>0.43</v>
      </c>
    </row>
    <row r="4415" spans="1:17" hidden="1" x14ac:dyDescent="0.3">
      <c r="A4415" t="s">
        <v>11502</v>
      </c>
      <c r="B4415" t="s">
        <v>10648</v>
      </c>
      <c r="C4415" t="s">
        <v>10692</v>
      </c>
      <c r="D4415" t="s">
        <v>10697</v>
      </c>
      <c r="E4415" t="s">
        <v>10698</v>
      </c>
      <c r="F4415" t="s">
        <v>11513</v>
      </c>
      <c r="G4415" s="2">
        <v>36.556399999999996</v>
      </c>
      <c r="H4415" t="s">
        <v>11514</v>
      </c>
      <c r="I4415">
        <v>0.43</v>
      </c>
      <c r="K4415" s="3">
        <f t="shared" si="69"/>
        <v>0.43</v>
      </c>
      <c r="L4415" s="4">
        <v>99</v>
      </c>
      <c r="M4415">
        <v>19</v>
      </c>
      <c r="N4415" s="3">
        <v>0.10630000000000001</v>
      </c>
      <c r="O4415" s="3">
        <v>0.1037</v>
      </c>
      <c r="P4415" s="4">
        <f>$L4415*IF($J4415="",$I4415,VLOOKUP($J4415,margin_ranges!$E$5:$F$10,2,FALSE))</f>
        <v>42.57</v>
      </c>
      <c r="Q4415">
        <f>SUMIF($C$2:$C$4819,$C4415,$P$2:$P9232)/SUMIF($C$2:$C$4819,$C4415,$L$2:$L$4819)</f>
        <v>0.43</v>
      </c>
    </row>
    <row r="4416" spans="1:17" hidden="1" x14ac:dyDescent="0.3">
      <c r="A4416" t="s">
        <v>11502</v>
      </c>
      <c r="B4416" t="s">
        <v>11260</v>
      </c>
      <c r="C4416" t="s">
        <v>11261</v>
      </c>
      <c r="D4416" t="s">
        <v>11262</v>
      </c>
      <c r="E4416" t="s">
        <v>11263</v>
      </c>
      <c r="F4416" t="s">
        <v>11511</v>
      </c>
      <c r="G4416" s="2">
        <v>25</v>
      </c>
      <c r="H4416" t="s">
        <v>11515</v>
      </c>
      <c r="I4416">
        <v>0.3</v>
      </c>
      <c r="K4416" s="3">
        <f t="shared" si="69"/>
        <v>0.3</v>
      </c>
      <c r="L4416" s="4">
        <v>46</v>
      </c>
      <c r="M4416">
        <v>100</v>
      </c>
      <c r="N4416" s="3">
        <v>9.4399999999999998E-2</v>
      </c>
      <c r="O4416" s="3">
        <v>9.4399999999999998E-2</v>
      </c>
      <c r="P4416" s="4">
        <f>$L4416*IF($J4416="",$I4416,VLOOKUP($J4416,margin_ranges!$E$5:$F$10,2,FALSE))</f>
        <v>13.799999999999999</v>
      </c>
      <c r="Q4416">
        <f>SUMIF($C$2:$C$4819,$C4416,$P$2:$P9233)/SUMIF($C$2:$C$4819,$C4416,$L$2:$L$4819)</f>
        <v>0.3</v>
      </c>
    </row>
    <row r="4417" spans="1:17" hidden="1" x14ac:dyDescent="0.3">
      <c r="A4417" t="s">
        <v>11502</v>
      </c>
      <c r="B4417" t="s">
        <v>11177</v>
      </c>
      <c r="C4417" t="s">
        <v>11200</v>
      </c>
      <c r="D4417" t="s">
        <v>11201</v>
      </c>
      <c r="E4417" t="s">
        <v>11202</v>
      </c>
      <c r="F4417" t="s">
        <v>11511</v>
      </c>
      <c r="G4417" s="2">
        <v>35</v>
      </c>
      <c r="H4417" t="s">
        <v>11512</v>
      </c>
      <c r="I4417">
        <v>0.3</v>
      </c>
      <c r="K4417" s="3">
        <f t="shared" si="69"/>
        <v>0.3</v>
      </c>
      <c r="L4417" s="4">
        <v>27</v>
      </c>
      <c r="M4417">
        <v>100</v>
      </c>
      <c r="N4417" s="3">
        <v>0.2913</v>
      </c>
      <c r="O4417" s="3">
        <v>0.2913</v>
      </c>
      <c r="P4417" s="4">
        <f>$L4417*IF($J4417="",$I4417,VLOOKUP($J4417,margin_ranges!$E$5:$F$10,2,FALSE))</f>
        <v>8.1</v>
      </c>
      <c r="Q4417">
        <f>SUMIF($C$2:$C$4819,$C4417,$P$2:$P9234)/SUMIF($C$2:$C$4819,$C4417,$L$2:$L$4819)</f>
        <v>0.3</v>
      </c>
    </row>
    <row r="4418" spans="1:17" hidden="1" x14ac:dyDescent="0.3">
      <c r="A4418" t="s">
        <v>11502</v>
      </c>
      <c r="B4418" t="s">
        <v>10578</v>
      </c>
      <c r="C4418" t="s">
        <v>10596</v>
      </c>
      <c r="D4418" t="s">
        <v>10597</v>
      </c>
      <c r="E4418" t="s">
        <v>10598</v>
      </c>
      <c r="F4418" t="s">
        <v>11511</v>
      </c>
      <c r="G4418" s="2">
        <v>25.1084</v>
      </c>
      <c r="H4418" t="s">
        <v>11515</v>
      </c>
      <c r="I4418">
        <v>0.3</v>
      </c>
      <c r="K4418" s="3">
        <f t="shared" si="69"/>
        <v>0.3</v>
      </c>
      <c r="L4418" s="4">
        <v>32</v>
      </c>
      <c r="M4418">
        <v>5</v>
      </c>
      <c r="N4418" s="3">
        <v>0.1384</v>
      </c>
      <c r="O4418" s="3">
        <v>0.26650000000000001</v>
      </c>
      <c r="P4418" s="4">
        <f>$L4418*IF($J4418="",$I4418,VLOOKUP($J4418,margin_ranges!$E$5:$F$10,2,FALSE))</f>
        <v>9.6</v>
      </c>
      <c r="Q4418">
        <f>SUMIF($C$2:$C$4819,$C4418,$P$2:$P9235)/SUMIF($C$2:$C$4819,$C4418,$L$2:$L$4819)</f>
        <v>0.3</v>
      </c>
    </row>
    <row r="4419" spans="1:17" hidden="1" x14ac:dyDescent="0.3">
      <c r="A4419" t="s">
        <v>11502</v>
      </c>
      <c r="B4419" t="s">
        <v>10578</v>
      </c>
      <c r="C4419" s="1" t="s">
        <v>10596</v>
      </c>
      <c r="D4419" t="s">
        <v>10599</v>
      </c>
      <c r="E4419" t="s">
        <v>10600</v>
      </c>
      <c r="F4419" t="s">
        <v>11511</v>
      </c>
      <c r="G4419" s="2">
        <v>25.1084</v>
      </c>
      <c r="H4419" t="s">
        <v>11515</v>
      </c>
      <c r="I4419">
        <v>0.3</v>
      </c>
      <c r="K4419" s="3">
        <f t="shared" ref="K4419:K4482" si="70">Q4419</f>
        <v>0.3</v>
      </c>
      <c r="L4419" s="4">
        <v>68</v>
      </c>
      <c r="M4419">
        <v>11</v>
      </c>
      <c r="N4419" s="3">
        <v>0.33479999999999999</v>
      </c>
      <c r="O4419" s="3">
        <v>0.26650000000000001</v>
      </c>
      <c r="P4419" s="4">
        <f>$L4419*IF($J4419="",$I4419,VLOOKUP($J4419,margin_ranges!$E$5:$F$10,2,FALSE))</f>
        <v>20.399999999999999</v>
      </c>
      <c r="Q4419">
        <f>SUMIF($C$2:$C$4819,$C4419,$P$2:$P9236)/SUMIF($C$2:$C$4819,$C4419,$L$2:$L$4819)</f>
        <v>0.3</v>
      </c>
    </row>
    <row r="4420" spans="1:17" hidden="1" x14ac:dyDescent="0.3">
      <c r="A4420" t="s">
        <v>11502</v>
      </c>
      <c r="B4420" t="s">
        <v>10578</v>
      </c>
      <c r="C4420" t="s">
        <v>10596</v>
      </c>
      <c r="D4420" t="s">
        <v>10601</v>
      </c>
      <c r="E4420" t="s">
        <v>10602</v>
      </c>
      <c r="F4420" t="s">
        <v>11511</v>
      </c>
      <c r="G4420" s="2">
        <v>25.1084</v>
      </c>
      <c r="H4420" t="s">
        <v>11515</v>
      </c>
      <c r="I4420">
        <v>0.3</v>
      </c>
      <c r="K4420" s="3">
        <f t="shared" si="70"/>
        <v>0.3</v>
      </c>
      <c r="L4420" s="4">
        <v>489</v>
      </c>
      <c r="M4420">
        <v>83</v>
      </c>
      <c r="N4420" s="3">
        <v>0.27550000000000002</v>
      </c>
      <c r="O4420" s="3">
        <v>0.26650000000000001</v>
      </c>
      <c r="P4420" s="4">
        <f>$L4420*IF($J4420="",$I4420,VLOOKUP($J4420,margin_ranges!$E$5:$F$10,2,FALSE))</f>
        <v>146.69999999999999</v>
      </c>
      <c r="Q4420">
        <f>SUMIF($C$2:$C$4819,$C4420,$P$2:$P9237)/SUMIF($C$2:$C$4819,$C4420,$L$2:$L$4819)</f>
        <v>0.3</v>
      </c>
    </row>
    <row r="4421" spans="1:17" hidden="1" x14ac:dyDescent="0.3">
      <c r="A4421" t="s">
        <v>11502</v>
      </c>
      <c r="B4421" t="s">
        <v>11388</v>
      </c>
      <c r="C4421" t="s">
        <v>11389</v>
      </c>
      <c r="D4421" s="1" t="s">
        <v>11390</v>
      </c>
      <c r="E4421" t="s">
        <v>11391</v>
      </c>
      <c r="F4421" t="s">
        <v>11511</v>
      </c>
      <c r="G4421" s="2">
        <v>31.827500000000001</v>
      </c>
      <c r="H4421" t="s">
        <v>11515</v>
      </c>
      <c r="I4421">
        <v>0.3</v>
      </c>
      <c r="K4421" s="3">
        <f t="shared" si="70"/>
        <v>0.30000000000000004</v>
      </c>
      <c r="L4421" s="4">
        <v>32</v>
      </c>
      <c r="M4421">
        <v>36</v>
      </c>
      <c r="N4421" s="3">
        <v>0.1706</v>
      </c>
      <c r="O4421" s="3">
        <v>0.1837</v>
      </c>
      <c r="P4421" s="4">
        <f>$L4421*IF($J4421="",$I4421,VLOOKUP($J4421,margin_ranges!$E$5:$F$10,2,FALSE))</f>
        <v>9.6</v>
      </c>
      <c r="Q4421">
        <f>SUMIF($C$2:$C$4819,$C4421,$P$2:$P9238)/SUMIF($C$2:$C$4819,$C4421,$L$2:$L$4819)</f>
        <v>0.30000000000000004</v>
      </c>
    </row>
    <row r="4422" spans="1:17" hidden="1" x14ac:dyDescent="0.3">
      <c r="A4422" t="s">
        <v>11502</v>
      </c>
      <c r="B4422" t="s">
        <v>11388</v>
      </c>
      <c r="C4422" t="s">
        <v>11389</v>
      </c>
      <c r="D4422" t="s">
        <v>11392</v>
      </c>
      <c r="E4422" t="s">
        <v>11393</v>
      </c>
      <c r="F4422" t="s">
        <v>11511</v>
      </c>
      <c r="G4422" s="2">
        <v>31.827500000000001</v>
      </c>
      <c r="H4422" t="s">
        <v>11515</v>
      </c>
      <c r="I4422">
        <v>0.3</v>
      </c>
      <c r="K4422" s="3">
        <f t="shared" si="70"/>
        <v>0.30000000000000004</v>
      </c>
      <c r="L4422" s="4">
        <v>30</v>
      </c>
      <c r="M4422">
        <v>33</v>
      </c>
      <c r="N4422" s="3">
        <v>0.19670000000000001</v>
      </c>
      <c r="O4422" s="3">
        <v>0.1837</v>
      </c>
      <c r="P4422" s="4">
        <f>$L4422*IF($J4422="",$I4422,VLOOKUP($J4422,margin_ranges!$E$5:$F$10,2,FALSE))</f>
        <v>9</v>
      </c>
      <c r="Q4422">
        <f>SUMIF($C$2:$C$4819,$C4422,$P$2:$P9239)/SUMIF($C$2:$C$4819,$C4422,$L$2:$L$4819)</f>
        <v>0.30000000000000004</v>
      </c>
    </row>
    <row r="4423" spans="1:17" hidden="1" x14ac:dyDescent="0.3">
      <c r="A4423" t="s">
        <v>11502</v>
      </c>
      <c r="B4423" t="s">
        <v>11388</v>
      </c>
      <c r="C4423" t="s">
        <v>11389</v>
      </c>
      <c r="D4423" t="s">
        <v>11394</v>
      </c>
      <c r="E4423" t="s">
        <v>11395</v>
      </c>
      <c r="F4423" t="s">
        <v>11511</v>
      </c>
      <c r="G4423" s="2">
        <v>31.827500000000001</v>
      </c>
      <c r="H4423" t="s">
        <v>11512</v>
      </c>
      <c r="I4423">
        <v>0.3</v>
      </c>
      <c r="K4423" s="3">
        <f t="shared" si="70"/>
        <v>0.30000000000000004</v>
      </c>
      <c r="L4423" s="4">
        <v>26</v>
      </c>
      <c r="M4423">
        <v>28</v>
      </c>
      <c r="N4423" s="3">
        <v>0.18290000000000001</v>
      </c>
      <c r="O4423" s="3">
        <v>0.1837</v>
      </c>
      <c r="P4423" s="4">
        <f>$L4423*IF($J4423="",$I4423,VLOOKUP($J4423,margin_ranges!$E$5:$F$10,2,FALSE))</f>
        <v>7.8</v>
      </c>
      <c r="Q4423">
        <f>SUMIF($C$2:$C$4819,$C4423,$P$2:$P9240)/SUMIF($C$2:$C$4819,$C4423,$L$2:$L$4819)</f>
        <v>0.30000000000000004</v>
      </c>
    </row>
    <row r="4424" spans="1:17" hidden="1" x14ac:dyDescent="0.3">
      <c r="A4424" t="s">
        <v>11502</v>
      </c>
      <c r="B4424" t="s">
        <v>10330</v>
      </c>
      <c r="C4424" t="s">
        <v>10331</v>
      </c>
      <c r="D4424" t="s">
        <v>10332</v>
      </c>
      <c r="E4424" t="s">
        <v>10333</v>
      </c>
      <c r="F4424" t="s">
        <v>11513</v>
      </c>
      <c r="G4424" s="2">
        <v>25</v>
      </c>
      <c r="H4424" t="s">
        <v>11515</v>
      </c>
      <c r="I4424">
        <v>0.3</v>
      </c>
      <c r="K4424" s="3">
        <f t="shared" si="70"/>
        <v>0.3</v>
      </c>
      <c r="L4424" s="4">
        <v>508</v>
      </c>
      <c r="M4424">
        <v>100</v>
      </c>
      <c r="N4424" s="3">
        <v>0.16739999999999999</v>
      </c>
      <c r="O4424" s="3">
        <v>0.16669999999999999</v>
      </c>
      <c r="P4424" s="4">
        <f>$L4424*IF($J4424="",$I4424,VLOOKUP($J4424,margin_ranges!$E$5:$F$10,2,FALSE))</f>
        <v>152.4</v>
      </c>
      <c r="Q4424">
        <f>SUMIF($C$2:$C$4819,$C4424,$P$2:$P9241)/SUMIF($C$2:$C$4819,$C4424,$L$2:$L$4819)</f>
        <v>0.3</v>
      </c>
    </row>
    <row r="4425" spans="1:17" hidden="1" x14ac:dyDescent="0.3">
      <c r="A4425" t="s">
        <v>11502</v>
      </c>
      <c r="B4425" t="s">
        <v>10758</v>
      </c>
      <c r="C4425" t="s">
        <v>10759</v>
      </c>
      <c r="D4425" t="s">
        <v>10760</v>
      </c>
      <c r="E4425" t="s">
        <v>10761</v>
      </c>
      <c r="F4425" t="s">
        <v>11511</v>
      </c>
      <c r="G4425" s="2">
        <v>29</v>
      </c>
      <c r="H4425" t="s">
        <v>11512</v>
      </c>
      <c r="I4425">
        <v>0.3</v>
      </c>
      <c r="K4425" s="3">
        <f t="shared" si="70"/>
        <v>0.3</v>
      </c>
      <c r="L4425" s="4">
        <v>24</v>
      </c>
      <c r="M4425">
        <v>8</v>
      </c>
      <c r="N4425" s="3">
        <v>9.1800000000000007E-2</v>
      </c>
      <c r="O4425" s="3">
        <v>0.19600000000000001</v>
      </c>
      <c r="P4425" s="4">
        <f>$L4425*IF($J4425="",$I4425,VLOOKUP($J4425,margin_ranges!$E$5:$F$10,2,FALSE))</f>
        <v>7.1999999999999993</v>
      </c>
      <c r="Q4425">
        <f>SUMIF($C$2:$C$4819,$C4425,$P$2:$P9242)/SUMIF($C$2:$C$4819,$C4425,$L$2:$L$4819)</f>
        <v>0.3</v>
      </c>
    </row>
    <row r="4426" spans="1:17" hidden="1" x14ac:dyDescent="0.3">
      <c r="A4426" t="s">
        <v>11502</v>
      </c>
      <c r="B4426" t="s">
        <v>10758</v>
      </c>
      <c r="C4426" t="s">
        <v>10759</v>
      </c>
      <c r="D4426" t="s">
        <v>10762</v>
      </c>
      <c r="E4426" t="s">
        <v>10763</v>
      </c>
      <c r="F4426" t="s">
        <v>11511</v>
      </c>
      <c r="G4426" s="2">
        <v>29</v>
      </c>
      <c r="H4426" t="s">
        <v>11512</v>
      </c>
      <c r="I4426">
        <v>0.3</v>
      </c>
      <c r="K4426" s="3">
        <f t="shared" si="70"/>
        <v>0.3</v>
      </c>
      <c r="L4426" s="4">
        <v>257</v>
      </c>
      <c r="M4426">
        <v>92</v>
      </c>
      <c r="N4426" s="3">
        <v>0.22140000000000001</v>
      </c>
      <c r="O4426" s="3">
        <v>0.19600000000000001</v>
      </c>
      <c r="P4426" s="4">
        <f>$L4426*IF($J4426="",$I4426,VLOOKUP($J4426,margin_ranges!$E$5:$F$10,2,FALSE))</f>
        <v>77.099999999999994</v>
      </c>
      <c r="Q4426">
        <f>SUMIF($C$2:$C$4819,$C4426,$P$2:$P9243)/SUMIF($C$2:$C$4819,$C4426,$L$2:$L$4819)</f>
        <v>0.3</v>
      </c>
    </row>
    <row r="4427" spans="1:17" hidden="1" x14ac:dyDescent="0.3">
      <c r="A4427" t="s">
        <v>11502</v>
      </c>
      <c r="B4427" t="s">
        <v>11177</v>
      </c>
      <c r="C4427" t="s">
        <v>416</v>
      </c>
      <c r="D4427" t="s">
        <v>11203</v>
      </c>
      <c r="E4427" t="s">
        <v>11204</v>
      </c>
      <c r="F4427" t="s">
        <v>11511</v>
      </c>
      <c r="G4427" s="2">
        <v>36.525199999999998</v>
      </c>
      <c r="H4427" t="s">
        <v>11512</v>
      </c>
      <c r="I4427">
        <v>0.3</v>
      </c>
      <c r="K4427" s="3">
        <f t="shared" si="70"/>
        <v>0.25636363636363635</v>
      </c>
      <c r="L4427" s="4">
        <v>8</v>
      </c>
      <c r="M4427">
        <v>8</v>
      </c>
      <c r="N4427" s="3">
        <v>0.19889999999999999</v>
      </c>
      <c r="O4427" s="3">
        <v>0.13039999999999999</v>
      </c>
      <c r="P4427" s="4">
        <f>$L4427*IF($J4427="",$I4427,VLOOKUP($J4427,margin_ranges!$E$5:$F$10,2,FALSE))</f>
        <v>2.4</v>
      </c>
      <c r="Q4427">
        <f>SUMIF($C$2:$C$4819,$C4427,$P$2:$P9244)/SUMIF($C$2:$C$4819,$C4427,$L$2:$L$4819)</f>
        <v>0.25636363636363635</v>
      </c>
    </row>
    <row r="4428" spans="1:17" hidden="1" x14ac:dyDescent="0.3">
      <c r="A4428" t="s">
        <v>11502</v>
      </c>
      <c r="B4428" t="s">
        <v>11177</v>
      </c>
      <c r="C4428" t="s">
        <v>416</v>
      </c>
      <c r="D4428" s="1" t="s">
        <v>11205</v>
      </c>
      <c r="E4428" t="s">
        <v>11206</v>
      </c>
      <c r="F4428" t="s">
        <v>11513</v>
      </c>
      <c r="G4428" s="2">
        <v>36.525199999999998</v>
      </c>
      <c r="H4428" t="s">
        <v>11512</v>
      </c>
      <c r="I4428">
        <v>0.3</v>
      </c>
      <c r="K4428" s="3">
        <f t="shared" si="70"/>
        <v>0.25636363636363635</v>
      </c>
      <c r="L4428" s="4">
        <v>85</v>
      </c>
      <c r="M4428">
        <v>88</v>
      </c>
      <c r="N4428" s="3">
        <v>0.12590000000000001</v>
      </c>
      <c r="O4428" s="3">
        <v>0.13039999999999999</v>
      </c>
      <c r="P4428" s="4">
        <f>$L4428*IF($J4428="",$I4428,VLOOKUP($J4428,margin_ranges!$E$5:$F$10,2,FALSE))</f>
        <v>25.5</v>
      </c>
      <c r="Q4428">
        <f>SUMIF($C$2:$C$4819,$C4428,$P$2:$P9245)/SUMIF($C$2:$C$4819,$C4428,$L$2:$L$4819)</f>
        <v>0.25636363636363635</v>
      </c>
    </row>
    <row r="4429" spans="1:17" x14ac:dyDescent="0.3">
      <c r="A4429" t="s">
        <v>11502</v>
      </c>
      <c r="B4429" t="s">
        <v>11294</v>
      </c>
      <c r="C4429" t="s">
        <v>11295</v>
      </c>
      <c r="D4429" t="s">
        <v>11296</v>
      </c>
      <c r="E4429" t="s">
        <v>11297</v>
      </c>
      <c r="F4429" t="s">
        <v>11513</v>
      </c>
      <c r="G4429" s="2">
        <v>32.087200000000003</v>
      </c>
      <c r="H4429" t="s">
        <v>11512</v>
      </c>
      <c r="I4429">
        <v>0.3</v>
      </c>
      <c r="J4429" t="s">
        <v>11514</v>
      </c>
      <c r="K4429" s="3">
        <f t="shared" si="70"/>
        <v>0.33633985344879791</v>
      </c>
      <c r="L4429" s="4">
        <v>4616</v>
      </c>
      <c r="M4429">
        <v>28</v>
      </c>
      <c r="N4429" s="3">
        <v>0.27700000000000002</v>
      </c>
      <c r="O4429" s="3">
        <v>0.2727</v>
      </c>
      <c r="P4429" s="4">
        <f>$L4429*IF($J4429="",$I4429,VLOOKUP($J4429,margin_ranges!$E$5:$F$10,2,FALSE))</f>
        <v>1984.8799999999999</v>
      </c>
      <c r="Q4429">
        <f>SUMIF($C$2:$C$4819,$C4429,$P$2:$P9246)/SUMIF($C$2:$C$4819,$C4429,$L$2:$L$4819)</f>
        <v>0.33633985344879791</v>
      </c>
    </row>
    <row r="4430" spans="1:17" x14ac:dyDescent="0.3">
      <c r="A4430" t="s">
        <v>11502</v>
      </c>
      <c r="B4430" t="s">
        <v>11294</v>
      </c>
      <c r="C4430" t="s">
        <v>11295</v>
      </c>
      <c r="D4430" s="1" t="s">
        <v>11298</v>
      </c>
      <c r="E4430" t="s">
        <v>11299</v>
      </c>
      <c r="F4430" t="s">
        <v>11513</v>
      </c>
      <c r="G4430" s="2">
        <v>32.087200000000003</v>
      </c>
      <c r="H4430" t="s">
        <v>11512</v>
      </c>
      <c r="I4430">
        <v>0.3</v>
      </c>
      <c r="J4430" t="s">
        <v>11512</v>
      </c>
      <c r="K4430" s="3">
        <f t="shared" si="70"/>
        <v>0.33633985344879791</v>
      </c>
      <c r="L4430" s="4">
        <v>5098</v>
      </c>
      <c r="M4430">
        <v>31</v>
      </c>
      <c r="N4430" s="3">
        <v>0.3876</v>
      </c>
      <c r="O4430" s="3">
        <v>0.2727</v>
      </c>
      <c r="P4430" s="4">
        <f>$L4430*IF($J4430="",$I4430,VLOOKUP($J4430,margin_ranges!$E$5:$F$10,2,FALSE))</f>
        <v>1529.3999999999999</v>
      </c>
      <c r="Q4430">
        <f>SUMIF($C$2:$C$4819,$C4430,$P$2:$P9247)/SUMIF($C$2:$C$4819,$C4430,$L$2:$L$4819)</f>
        <v>0.33633985344879791</v>
      </c>
    </row>
    <row r="4431" spans="1:17" x14ac:dyDescent="0.3">
      <c r="A4431" t="s">
        <v>11502</v>
      </c>
      <c r="B4431" t="s">
        <v>11294</v>
      </c>
      <c r="C4431" t="s">
        <v>11295</v>
      </c>
      <c r="D4431" t="s">
        <v>11300</v>
      </c>
      <c r="E4431" t="s">
        <v>11301</v>
      </c>
      <c r="F4431" t="s">
        <v>11513</v>
      </c>
      <c r="G4431" s="2">
        <v>32.087200000000003</v>
      </c>
      <c r="H4431" t="s">
        <v>11515</v>
      </c>
      <c r="I4431">
        <v>0.3</v>
      </c>
      <c r="J4431" t="s">
        <v>11515</v>
      </c>
      <c r="K4431" s="3">
        <f t="shared" si="70"/>
        <v>0.33633985344879791</v>
      </c>
      <c r="L4431" s="4">
        <v>6799</v>
      </c>
      <c r="M4431">
        <v>41</v>
      </c>
      <c r="N4431" s="3">
        <v>0.21160000000000001</v>
      </c>
      <c r="O4431" s="3">
        <v>0.2727</v>
      </c>
      <c r="P4431" s="4">
        <f>$L4431*IF($J4431="",$I4431,VLOOKUP($J4431,margin_ranges!$E$5:$F$10,2,FALSE))</f>
        <v>2039.6999999999998</v>
      </c>
      <c r="Q4431">
        <f>SUMIF($C$2:$C$4819,$C4431,$P$2:$P9248)/SUMIF($C$2:$C$4819,$C4431,$L$2:$L$4819)</f>
        <v>0.33633985344879791</v>
      </c>
    </row>
    <row r="4432" spans="1:17" hidden="1" x14ac:dyDescent="0.3">
      <c r="A4432" t="s">
        <v>11502</v>
      </c>
      <c r="B4432" t="s">
        <v>10279</v>
      </c>
      <c r="C4432" t="s">
        <v>10280</v>
      </c>
      <c r="D4432" t="s">
        <v>10281</v>
      </c>
      <c r="E4432" t="s">
        <v>10282</v>
      </c>
      <c r="F4432" t="s">
        <v>11511</v>
      </c>
      <c r="G4432" s="2">
        <v>30</v>
      </c>
      <c r="H4432" t="s">
        <v>11515</v>
      </c>
      <c r="I4432">
        <v>0.3</v>
      </c>
      <c r="K4432" s="3">
        <f t="shared" si="70"/>
        <v>0.3</v>
      </c>
      <c r="L4432" s="4">
        <v>44</v>
      </c>
      <c r="M4432">
        <v>100</v>
      </c>
      <c r="N4432" s="3">
        <v>8.8900000000000007E-2</v>
      </c>
      <c r="O4432" s="3">
        <v>8.8900000000000007E-2</v>
      </c>
      <c r="P4432" s="4">
        <f>$L4432*IF($J4432="",$I4432,VLOOKUP($J4432,margin_ranges!$E$5:$F$10,2,FALSE))</f>
        <v>13.2</v>
      </c>
      <c r="Q4432">
        <f>SUMIF($C$2:$C$4819,$C4432,$P$2:$P9249)/SUMIF($C$2:$C$4819,$C4432,$L$2:$L$4819)</f>
        <v>0.3</v>
      </c>
    </row>
    <row r="4433" spans="1:17" hidden="1" x14ac:dyDescent="0.3">
      <c r="A4433" t="s">
        <v>11502</v>
      </c>
      <c r="B4433" t="s">
        <v>11267</v>
      </c>
      <c r="C4433" t="s">
        <v>11268</v>
      </c>
      <c r="D4433" t="s">
        <v>11269</v>
      </c>
      <c r="E4433" t="s">
        <v>11270</v>
      </c>
      <c r="F4433" t="s">
        <v>11513</v>
      </c>
      <c r="G4433" s="2">
        <v>22.632200000000001</v>
      </c>
      <c r="H4433" t="s">
        <v>11515</v>
      </c>
      <c r="I4433">
        <v>0.3</v>
      </c>
      <c r="K4433" s="3">
        <f t="shared" si="70"/>
        <v>0.3</v>
      </c>
      <c r="L4433" s="4">
        <v>348</v>
      </c>
      <c r="M4433">
        <v>31</v>
      </c>
      <c r="N4433" s="3">
        <v>0.10630000000000001</v>
      </c>
      <c r="O4433" s="3">
        <v>8.6300000000000002E-2</v>
      </c>
      <c r="P4433" s="4">
        <f>$L4433*IF($J4433="",$I4433,VLOOKUP($J4433,margin_ranges!$E$5:$F$10,2,FALSE))</f>
        <v>104.39999999999999</v>
      </c>
      <c r="Q4433">
        <f>SUMIF($C$2:$C$4819,$C4433,$P$2:$P9250)/SUMIF($C$2:$C$4819,$C4433,$L$2:$L$4819)</f>
        <v>0.3</v>
      </c>
    </row>
    <row r="4434" spans="1:17" hidden="1" x14ac:dyDescent="0.3">
      <c r="A4434" t="s">
        <v>11502</v>
      </c>
      <c r="B4434" t="s">
        <v>11267</v>
      </c>
      <c r="C4434" t="s">
        <v>11268</v>
      </c>
      <c r="D4434" t="s">
        <v>11271</v>
      </c>
      <c r="E4434" t="s">
        <v>11272</v>
      </c>
      <c r="F4434" t="s">
        <v>11513</v>
      </c>
      <c r="G4434" s="2">
        <v>22.632200000000001</v>
      </c>
      <c r="H4434" t="s">
        <v>11515</v>
      </c>
      <c r="I4434">
        <v>0.3</v>
      </c>
      <c r="K4434" s="3">
        <f t="shared" si="70"/>
        <v>0.3</v>
      </c>
      <c r="L4434" s="4">
        <v>220</v>
      </c>
      <c r="M4434">
        <v>20</v>
      </c>
      <c r="N4434" s="3">
        <v>6.6000000000000003E-2</v>
      </c>
      <c r="O4434" s="3">
        <v>8.6300000000000002E-2</v>
      </c>
      <c r="P4434" s="4">
        <f>$L4434*IF($J4434="",$I4434,VLOOKUP($J4434,margin_ranges!$E$5:$F$10,2,FALSE))</f>
        <v>66</v>
      </c>
      <c r="Q4434">
        <f>SUMIF($C$2:$C$4819,$C4434,$P$2:$P9251)/SUMIF($C$2:$C$4819,$C4434,$L$2:$L$4819)</f>
        <v>0.3</v>
      </c>
    </row>
    <row r="4435" spans="1:17" hidden="1" x14ac:dyDescent="0.3">
      <c r="A4435" t="s">
        <v>11502</v>
      </c>
      <c r="B4435" t="s">
        <v>11267</v>
      </c>
      <c r="C4435" t="s">
        <v>11268</v>
      </c>
      <c r="D4435" t="s">
        <v>11273</v>
      </c>
      <c r="E4435" t="s">
        <v>11274</v>
      </c>
      <c r="F4435" t="s">
        <v>11511</v>
      </c>
      <c r="G4435" s="2">
        <v>22.632200000000001</v>
      </c>
      <c r="H4435" t="s">
        <v>11512</v>
      </c>
      <c r="I4435">
        <v>0.3</v>
      </c>
      <c r="K4435" s="3">
        <f t="shared" si="70"/>
        <v>0.3</v>
      </c>
      <c r="L4435" s="4">
        <v>150</v>
      </c>
      <c r="M4435">
        <v>13</v>
      </c>
      <c r="N4435" s="3">
        <v>6.6699999999999995E-2</v>
      </c>
      <c r="O4435" s="3">
        <v>8.6300000000000002E-2</v>
      </c>
      <c r="P4435" s="4">
        <f>$L4435*IF($J4435="",$I4435,VLOOKUP($J4435,margin_ranges!$E$5:$F$10,2,FALSE))</f>
        <v>45</v>
      </c>
      <c r="Q4435">
        <f>SUMIF($C$2:$C$4819,$C4435,$P$2:$P9252)/SUMIF($C$2:$C$4819,$C4435,$L$2:$L$4819)</f>
        <v>0.3</v>
      </c>
    </row>
    <row r="4436" spans="1:17" hidden="1" x14ac:dyDescent="0.3">
      <c r="A4436" t="s">
        <v>11502</v>
      </c>
      <c r="B4436" t="s">
        <v>11267</v>
      </c>
      <c r="C4436" t="s">
        <v>11268</v>
      </c>
      <c r="D4436" t="s">
        <v>11275</v>
      </c>
      <c r="E4436" t="s">
        <v>11276</v>
      </c>
      <c r="F4436" t="s">
        <v>11511</v>
      </c>
      <c r="G4436" s="2">
        <v>22.632200000000001</v>
      </c>
      <c r="H4436" t="s">
        <v>11515</v>
      </c>
      <c r="I4436">
        <v>0.3</v>
      </c>
      <c r="K4436" s="3">
        <f t="shared" si="70"/>
        <v>0.3</v>
      </c>
      <c r="L4436" s="4">
        <v>72</v>
      </c>
      <c r="M4436">
        <v>6</v>
      </c>
      <c r="N4436" s="3">
        <v>6.6299999999999998E-2</v>
      </c>
      <c r="O4436" s="3">
        <v>8.6300000000000002E-2</v>
      </c>
      <c r="P4436" s="4">
        <f>$L4436*IF($J4436="",$I4436,VLOOKUP($J4436,margin_ranges!$E$5:$F$10,2,FALSE))</f>
        <v>21.599999999999998</v>
      </c>
      <c r="Q4436">
        <f>SUMIF($C$2:$C$4819,$C4436,$P$2:$P9253)/SUMIF($C$2:$C$4819,$C4436,$L$2:$L$4819)</f>
        <v>0.3</v>
      </c>
    </row>
    <row r="4437" spans="1:17" hidden="1" x14ac:dyDescent="0.3">
      <c r="A4437" t="s">
        <v>11502</v>
      </c>
      <c r="B4437" t="s">
        <v>11267</v>
      </c>
      <c r="C4437" t="s">
        <v>11268</v>
      </c>
      <c r="D4437" t="s">
        <v>11277</v>
      </c>
      <c r="E4437" t="s">
        <v>11278</v>
      </c>
      <c r="F4437" t="s">
        <v>11513</v>
      </c>
      <c r="G4437" s="2">
        <v>22.632200000000001</v>
      </c>
      <c r="H4437" t="s">
        <v>11512</v>
      </c>
      <c r="I4437">
        <v>0.3</v>
      </c>
      <c r="K4437" s="3">
        <f t="shared" si="70"/>
        <v>0.3</v>
      </c>
      <c r="L4437" s="4">
        <v>337</v>
      </c>
      <c r="M4437">
        <v>30</v>
      </c>
      <c r="N4437" s="3">
        <v>0.1085</v>
      </c>
      <c r="O4437" s="3">
        <v>8.6300000000000002E-2</v>
      </c>
      <c r="P4437" s="4">
        <f>$L4437*IF($J4437="",$I4437,VLOOKUP($J4437,margin_ranges!$E$5:$F$10,2,FALSE))</f>
        <v>101.1</v>
      </c>
      <c r="Q4437">
        <f>SUMIF($C$2:$C$4819,$C4437,$P$2:$P9254)/SUMIF($C$2:$C$4819,$C4437,$L$2:$L$4819)</f>
        <v>0.3</v>
      </c>
    </row>
    <row r="4438" spans="1:17" hidden="1" x14ac:dyDescent="0.3">
      <c r="A4438" t="s">
        <v>11502</v>
      </c>
      <c r="B4438" t="s">
        <v>11349</v>
      </c>
      <c r="C4438" t="s">
        <v>11366</v>
      </c>
      <c r="D4438" t="s">
        <v>11367</v>
      </c>
      <c r="E4438" t="s">
        <v>11368</v>
      </c>
      <c r="F4438" t="s">
        <v>11513</v>
      </c>
      <c r="G4438" s="2">
        <v>25.339200000000002</v>
      </c>
      <c r="H4438" t="s">
        <v>11517</v>
      </c>
      <c r="I4438">
        <v>0.2</v>
      </c>
      <c r="K4438" s="3">
        <f t="shared" si="70"/>
        <v>0.2296437659033079</v>
      </c>
      <c r="L4438" s="4">
        <v>78</v>
      </c>
      <c r="M4438">
        <v>10</v>
      </c>
      <c r="N4438" s="3">
        <v>0.53390000000000004</v>
      </c>
      <c r="O4438" s="3">
        <v>0.49080000000000001</v>
      </c>
      <c r="P4438" s="4">
        <f>$L4438*IF($J4438="",$I4438,VLOOKUP($J4438,margin_ranges!$E$5:$F$10,2,FALSE))</f>
        <v>15.600000000000001</v>
      </c>
      <c r="Q4438">
        <f>SUMIF($C$2:$C$4819,$C4438,$P$2:$P9255)/SUMIF($C$2:$C$4819,$C4438,$L$2:$L$4819)</f>
        <v>0.2296437659033079</v>
      </c>
    </row>
    <row r="4439" spans="1:17" hidden="1" x14ac:dyDescent="0.3">
      <c r="A4439" t="s">
        <v>11502</v>
      </c>
      <c r="B4439" t="s">
        <v>11349</v>
      </c>
      <c r="C4439" t="s">
        <v>11366</v>
      </c>
      <c r="D4439" t="s">
        <v>11369</v>
      </c>
      <c r="E4439" t="s">
        <v>11370</v>
      </c>
      <c r="F4439" t="s">
        <v>11513</v>
      </c>
      <c r="G4439" s="2">
        <v>25.339200000000002</v>
      </c>
      <c r="H4439" t="s">
        <v>11517</v>
      </c>
      <c r="I4439">
        <v>0.2</v>
      </c>
      <c r="K4439" s="3">
        <f t="shared" si="70"/>
        <v>0.2296437659033079</v>
      </c>
      <c r="L4439" s="4">
        <v>97</v>
      </c>
      <c r="M4439">
        <v>12</v>
      </c>
      <c r="N4439" s="3">
        <v>0.4592</v>
      </c>
      <c r="O4439" s="3">
        <v>0.49080000000000001</v>
      </c>
      <c r="P4439" s="4">
        <f>$L4439*IF($J4439="",$I4439,VLOOKUP($J4439,margin_ranges!$E$5:$F$10,2,FALSE))</f>
        <v>19.400000000000002</v>
      </c>
      <c r="Q4439">
        <f>SUMIF($C$2:$C$4819,$C4439,$P$2:$P9256)/SUMIF($C$2:$C$4819,$C4439,$L$2:$L$4819)</f>
        <v>0.2296437659033079</v>
      </c>
    </row>
    <row r="4440" spans="1:17" hidden="1" x14ac:dyDescent="0.3">
      <c r="A4440" t="s">
        <v>11502</v>
      </c>
      <c r="B4440" t="s">
        <v>11349</v>
      </c>
      <c r="C4440" t="s">
        <v>11366</v>
      </c>
      <c r="D4440" t="s">
        <v>11371</v>
      </c>
      <c r="E4440" t="s">
        <v>11372</v>
      </c>
      <c r="F4440" t="s">
        <v>11513</v>
      </c>
      <c r="G4440" s="2">
        <v>25.339200000000002</v>
      </c>
      <c r="H4440" t="s">
        <v>11517</v>
      </c>
      <c r="I4440">
        <v>0.2</v>
      </c>
      <c r="K4440" s="3">
        <f t="shared" si="70"/>
        <v>0.2296437659033079</v>
      </c>
      <c r="L4440" s="4">
        <v>148</v>
      </c>
      <c r="M4440">
        <v>19</v>
      </c>
      <c r="N4440" s="3">
        <v>0.52459999999999996</v>
      </c>
      <c r="O4440" s="3">
        <v>0.49080000000000001</v>
      </c>
      <c r="P4440" s="4">
        <f>$L4440*IF($J4440="",$I4440,VLOOKUP($J4440,margin_ranges!$E$5:$F$10,2,FALSE))</f>
        <v>29.6</v>
      </c>
      <c r="Q4440">
        <f>SUMIF($C$2:$C$4819,$C4440,$P$2:$P9257)/SUMIF($C$2:$C$4819,$C4440,$L$2:$L$4819)</f>
        <v>0.2296437659033079</v>
      </c>
    </row>
    <row r="4441" spans="1:17" hidden="1" x14ac:dyDescent="0.3">
      <c r="A4441" t="s">
        <v>11502</v>
      </c>
      <c r="B4441" t="s">
        <v>11349</v>
      </c>
      <c r="C4441" t="s">
        <v>11366</v>
      </c>
      <c r="D4441" t="s">
        <v>11373</v>
      </c>
      <c r="E4441" t="s">
        <v>11374</v>
      </c>
      <c r="F4441" t="s">
        <v>11511</v>
      </c>
      <c r="G4441" s="2">
        <v>25.339200000000002</v>
      </c>
      <c r="H4441" t="s">
        <v>11512</v>
      </c>
      <c r="I4441">
        <v>0.3</v>
      </c>
      <c r="K4441" s="3">
        <f t="shared" si="70"/>
        <v>0.2296437659033079</v>
      </c>
      <c r="L4441" s="4">
        <v>49</v>
      </c>
      <c r="M4441">
        <v>6</v>
      </c>
      <c r="N4441" s="3">
        <v>0.42320000000000002</v>
      </c>
      <c r="O4441" s="3">
        <v>0.49080000000000001</v>
      </c>
      <c r="P4441" s="4">
        <f>$L4441*IF($J4441="",$I4441,VLOOKUP($J4441,margin_ranges!$E$5:$F$10,2,FALSE))</f>
        <v>14.7</v>
      </c>
      <c r="Q4441">
        <f>SUMIF($C$2:$C$4819,$C4441,$P$2:$P9258)/SUMIF($C$2:$C$4819,$C4441,$L$2:$L$4819)</f>
        <v>0.2296437659033079</v>
      </c>
    </row>
    <row r="4442" spans="1:17" hidden="1" x14ac:dyDescent="0.3">
      <c r="A4442" t="s">
        <v>11502</v>
      </c>
      <c r="B4442" t="s">
        <v>11349</v>
      </c>
      <c r="C4442" t="s">
        <v>11366</v>
      </c>
      <c r="D4442" t="s">
        <v>11375</v>
      </c>
      <c r="E4442" t="s">
        <v>11376</v>
      </c>
      <c r="F4442" t="s">
        <v>11511</v>
      </c>
      <c r="G4442" s="2">
        <v>25.339200000000002</v>
      </c>
      <c r="H4442" t="s">
        <v>11517</v>
      </c>
      <c r="I4442">
        <v>0.2</v>
      </c>
      <c r="K4442" s="3">
        <f t="shared" si="70"/>
        <v>0.2296437659033079</v>
      </c>
      <c r="L4442" s="4">
        <v>16</v>
      </c>
      <c r="M4442">
        <v>2</v>
      </c>
      <c r="N4442" s="3">
        <v>0.33339999999999997</v>
      </c>
      <c r="O4442" s="3">
        <v>0.49080000000000001</v>
      </c>
      <c r="P4442" s="4">
        <f>$L4442*IF($J4442="",$I4442,VLOOKUP($J4442,margin_ranges!$E$5:$F$10,2,FALSE))</f>
        <v>3.2</v>
      </c>
      <c r="Q4442">
        <f>SUMIF($C$2:$C$4819,$C4442,$P$2:$P9259)/SUMIF($C$2:$C$4819,$C4442,$L$2:$L$4819)</f>
        <v>0.2296437659033079</v>
      </c>
    </row>
    <row r="4443" spans="1:17" hidden="1" x14ac:dyDescent="0.3">
      <c r="A4443" t="s">
        <v>11502</v>
      </c>
      <c r="B4443" t="s">
        <v>11349</v>
      </c>
      <c r="C4443" t="s">
        <v>11366</v>
      </c>
      <c r="D4443" t="s">
        <v>11377</v>
      </c>
      <c r="E4443" t="s">
        <v>11378</v>
      </c>
      <c r="F4443" t="s">
        <v>11513</v>
      </c>
      <c r="G4443" s="2">
        <v>25.339200000000002</v>
      </c>
      <c r="H4443" t="s">
        <v>11517</v>
      </c>
      <c r="I4443">
        <v>0.2</v>
      </c>
      <c r="K4443" s="3">
        <f t="shared" si="70"/>
        <v>0.2296437659033079</v>
      </c>
      <c r="L4443" s="4">
        <v>49</v>
      </c>
      <c r="M4443">
        <v>6</v>
      </c>
      <c r="N4443" s="3">
        <v>0.4642</v>
      </c>
      <c r="O4443" s="3">
        <v>0.49080000000000001</v>
      </c>
      <c r="P4443" s="4">
        <f>$L4443*IF($J4443="",$I4443,VLOOKUP($J4443,margin_ranges!$E$5:$F$10,2,FALSE))</f>
        <v>9.8000000000000007</v>
      </c>
      <c r="Q4443">
        <f>SUMIF($C$2:$C$4819,$C4443,$P$2:$P9260)/SUMIF($C$2:$C$4819,$C4443,$L$2:$L$4819)</f>
        <v>0.2296437659033079</v>
      </c>
    </row>
    <row r="4444" spans="1:17" hidden="1" x14ac:dyDescent="0.3">
      <c r="A4444" t="s">
        <v>11502</v>
      </c>
      <c r="B4444" t="s">
        <v>11349</v>
      </c>
      <c r="C4444" t="s">
        <v>11366</v>
      </c>
      <c r="D4444" t="s">
        <v>11379</v>
      </c>
      <c r="E4444" t="s">
        <v>11380</v>
      </c>
      <c r="F4444" t="s">
        <v>11511</v>
      </c>
      <c r="G4444" s="2">
        <v>25.339200000000002</v>
      </c>
      <c r="H4444" t="s">
        <v>11512</v>
      </c>
      <c r="I4444">
        <v>0.3</v>
      </c>
      <c r="K4444" s="3">
        <f t="shared" si="70"/>
        <v>0.2296437659033079</v>
      </c>
      <c r="L4444" s="4">
        <v>29</v>
      </c>
      <c r="M4444">
        <v>4</v>
      </c>
      <c r="N4444" s="3">
        <v>0.38030000000000003</v>
      </c>
      <c r="O4444" s="3">
        <v>0.49080000000000001</v>
      </c>
      <c r="P4444" s="4">
        <f>$L4444*IF($J4444="",$I4444,VLOOKUP($J4444,margin_ranges!$E$5:$F$10,2,FALSE))</f>
        <v>8.6999999999999993</v>
      </c>
      <c r="Q4444">
        <f>SUMIF($C$2:$C$4819,$C4444,$P$2:$P9261)/SUMIF($C$2:$C$4819,$C4444,$L$2:$L$4819)</f>
        <v>0.2296437659033079</v>
      </c>
    </row>
    <row r="4445" spans="1:17" hidden="1" x14ac:dyDescent="0.3">
      <c r="A4445" t="s">
        <v>11502</v>
      </c>
      <c r="B4445" t="s">
        <v>11349</v>
      </c>
      <c r="C4445" t="s">
        <v>11366</v>
      </c>
      <c r="D4445" s="1" t="s">
        <v>11381</v>
      </c>
      <c r="E4445" t="s">
        <v>11382</v>
      </c>
      <c r="F4445" t="s">
        <v>11513</v>
      </c>
      <c r="G4445" s="2">
        <v>25.339200000000002</v>
      </c>
      <c r="H4445" t="s">
        <v>11515</v>
      </c>
      <c r="I4445">
        <v>0.3</v>
      </c>
      <c r="K4445" s="3">
        <f t="shared" si="70"/>
        <v>0.2296437659033079</v>
      </c>
      <c r="L4445" s="4">
        <v>155</v>
      </c>
      <c r="M4445">
        <v>20</v>
      </c>
      <c r="N4445" s="3">
        <v>0.43330000000000002</v>
      </c>
      <c r="O4445" s="3">
        <v>0.49080000000000001</v>
      </c>
      <c r="P4445" s="4">
        <f>$L4445*IF($J4445="",$I4445,VLOOKUP($J4445,margin_ranges!$E$5:$F$10,2,FALSE))</f>
        <v>46.5</v>
      </c>
      <c r="Q4445">
        <f>SUMIF($C$2:$C$4819,$C4445,$P$2:$P9262)/SUMIF($C$2:$C$4819,$C4445,$L$2:$L$4819)</f>
        <v>0.2296437659033079</v>
      </c>
    </row>
    <row r="4446" spans="1:17" hidden="1" x14ac:dyDescent="0.3">
      <c r="A4446" t="s">
        <v>11502</v>
      </c>
      <c r="B4446" t="s">
        <v>11349</v>
      </c>
      <c r="C4446" t="s">
        <v>11366</v>
      </c>
      <c r="D4446" t="s">
        <v>11383</v>
      </c>
      <c r="E4446" t="s">
        <v>11384</v>
      </c>
      <c r="F4446" t="s">
        <v>11513</v>
      </c>
      <c r="G4446" s="2">
        <v>25.339200000000002</v>
      </c>
      <c r="H4446" t="s">
        <v>11517</v>
      </c>
      <c r="I4446">
        <v>0.2</v>
      </c>
      <c r="K4446" s="3">
        <f t="shared" si="70"/>
        <v>0.2296437659033079</v>
      </c>
      <c r="L4446" s="4">
        <v>165</v>
      </c>
      <c r="M4446">
        <v>21</v>
      </c>
      <c r="N4446" s="3">
        <v>0.56940000000000002</v>
      </c>
      <c r="O4446" s="3">
        <v>0.49080000000000001</v>
      </c>
      <c r="P4446" s="4">
        <f>$L4446*IF($J4446="",$I4446,VLOOKUP($J4446,margin_ranges!$E$5:$F$10,2,FALSE))</f>
        <v>33</v>
      </c>
      <c r="Q4446">
        <f>SUMIF($C$2:$C$4819,$C4446,$P$2:$P9263)/SUMIF($C$2:$C$4819,$C4446,$L$2:$L$4819)</f>
        <v>0.2296437659033079</v>
      </c>
    </row>
    <row r="4447" spans="1:17" hidden="1" x14ac:dyDescent="0.3">
      <c r="A4447" t="s">
        <v>11502</v>
      </c>
      <c r="B4447" t="s">
        <v>10648</v>
      </c>
      <c r="C4447" s="1" t="s">
        <v>10699</v>
      </c>
      <c r="D4447" s="1" t="s">
        <v>10700</v>
      </c>
      <c r="E4447" t="s">
        <v>10701</v>
      </c>
      <c r="F4447" t="s">
        <v>11511</v>
      </c>
      <c r="G4447" s="2">
        <v>31.2959</v>
      </c>
      <c r="H4447" t="s">
        <v>11515</v>
      </c>
      <c r="I4447">
        <v>0.3</v>
      </c>
      <c r="K4447" s="3">
        <f t="shared" si="70"/>
        <v>0.3</v>
      </c>
      <c r="L4447" s="4">
        <v>39</v>
      </c>
      <c r="M4447">
        <v>40</v>
      </c>
      <c r="N4447" s="3">
        <v>0.3458</v>
      </c>
      <c r="O4447" s="3">
        <v>0.37090000000000001</v>
      </c>
      <c r="P4447" s="4">
        <f>$L4447*IF($J4447="",$I4447,VLOOKUP($J4447,margin_ranges!$E$5:$F$10,2,FALSE))</f>
        <v>11.7</v>
      </c>
      <c r="Q4447">
        <f>SUMIF($C$2:$C$4819,$C4447,$P$2:$P9264)/SUMIF($C$2:$C$4819,$C4447,$L$2:$L$4819)</f>
        <v>0.3</v>
      </c>
    </row>
    <row r="4448" spans="1:17" hidden="1" x14ac:dyDescent="0.3">
      <c r="A4448" t="s">
        <v>11502</v>
      </c>
      <c r="B4448" t="s">
        <v>10648</v>
      </c>
      <c r="C4448" t="s">
        <v>10699</v>
      </c>
      <c r="D4448" t="s">
        <v>10702</v>
      </c>
      <c r="E4448" t="s">
        <v>10703</v>
      </c>
      <c r="F4448" t="s">
        <v>11511</v>
      </c>
      <c r="G4448" s="2">
        <v>31.2959</v>
      </c>
      <c r="H4448" t="s">
        <v>11515</v>
      </c>
      <c r="I4448">
        <v>0.3</v>
      </c>
      <c r="K4448" s="3">
        <f t="shared" si="70"/>
        <v>0.3</v>
      </c>
      <c r="L4448" s="4">
        <v>26</v>
      </c>
      <c r="M4448">
        <v>26</v>
      </c>
      <c r="N4448" s="3">
        <v>0.30840000000000001</v>
      </c>
      <c r="O4448" s="3">
        <v>0.37090000000000001</v>
      </c>
      <c r="P4448" s="4">
        <f>$L4448*IF($J4448="",$I4448,VLOOKUP($J4448,margin_ranges!$E$5:$F$10,2,FALSE))</f>
        <v>7.8</v>
      </c>
      <c r="Q4448">
        <f>SUMIF($C$2:$C$4819,$C4448,$P$2:$P9265)/SUMIF($C$2:$C$4819,$C4448,$L$2:$L$4819)</f>
        <v>0.3</v>
      </c>
    </row>
    <row r="4449" spans="1:17" hidden="1" x14ac:dyDescent="0.3">
      <c r="A4449" t="s">
        <v>11502</v>
      </c>
      <c r="B4449" t="s">
        <v>10648</v>
      </c>
      <c r="C4449" t="s">
        <v>10699</v>
      </c>
      <c r="D4449" t="s">
        <v>10704</v>
      </c>
      <c r="E4449" t="s">
        <v>10705</v>
      </c>
      <c r="F4449" t="s">
        <v>11511</v>
      </c>
      <c r="G4449" s="2">
        <v>31.2959</v>
      </c>
      <c r="H4449" t="s">
        <v>11515</v>
      </c>
      <c r="I4449">
        <v>0.3</v>
      </c>
      <c r="K4449" s="3">
        <f t="shared" si="70"/>
        <v>0.3</v>
      </c>
      <c r="L4449" s="4">
        <v>34</v>
      </c>
      <c r="M4449">
        <v>34</v>
      </c>
      <c r="N4449" s="3">
        <v>0.46050000000000002</v>
      </c>
      <c r="O4449" s="3">
        <v>0.37090000000000001</v>
      </c>
      <c r="P4449" s="4">
        <f>$L4449*IF($J4449="",$I4449,VLOOKUP($J4449,margin_ranges!$E$5:$F$10,2,FALSE))</f>
        <v>10.199999999999999</v>
      </c>
      <c r="Q4449">
        <f>SUMIF($C$2:$C$4819,$C4449,$P$2:$P9266)/SUMIF($C$2:$C$4819,$C4449,$L$2:$L$4819)</f>
        <v>0.3</v>
      </c>
    </row>
    <row r="4450" spans="1:17" hidden="1" x14ac:dyDescent="0.3">
      <c r="A4450" t="s">
        <v>11502</v>
      </c>
      <c r="B4450" t="s">
        <v>10856</v>
      </c>
      <c r="C4450" t="s">
        <v>433</v>
      </c>
      <c r="D4450" t="s">
        <v>10866</v>
      </c>
      <c r="E4450" t="s">
        <v>10867</v>
      </c>
      <c r="F4450" t="s">
        <v>11511</v>
      </c>
      <c r="G4450" s="2">
        <v>24.394600000000001</v>
      </c>
      <c r="H4450" t="s">
        <v>11512</v>
      </c>
      <c r="I4450">
        <v>0.3</v>
      </c>
      <c r="K4450" s="3">
        <f t="shared" si="70"/>
        <v>0.3000000000000001</v>
      </c>
      <c r="L4450" s="4">
        <v>48</v>
      </c>
      <c r="M4450">
        <v>0</v>
      </c>
      <c r="N4450" s="3">
        <v>0.1371</v>
      </c>
      <c r="O4450" s="3">
        <v>0.13170000000000001</v>
      </c>
      <c r="P4450" s="4">
        <f>$L4450*IF($J4450="",$I4450,VLOOKUP($J4450,margin_ranges!$E$5:$F$10,2,FALSE))</f>
        <v>14.399999999999999</v>
      </c>
      <c r="Q4450">
        <f>SUMIF($C$2:$C$4819,$C4450,$P$2:$P9267)/SUMIF($C$2:$C$4819,$C4450,$L$2:$L$4819)</f>
        <v>0.3000000000000001</v>
      </c>
    </row>
    <row r="4451" spans="1:17" hidden="1" x14ac:dyDescent="0.3">
      <c r="A4451" t="s">
        <v>11502</v>
      </c>
      <c r="B4451" t="s">
        <v>10856</v>
      </c>
      <c r="C4451" t="s">
        <v>433</v>
      </c>
      <c r="D4451" t="s">
        <v>10868</v>
      </c>
      <c r="E4451" t="s">
        <v>10869</v>
      </c>
      <c r="F4451" t="s">
        <v>11511</v>
      </c>
      <c r="G4451" s="2">
        <v>24.394600000000001</v>
      </c>
      <c r="H4451" t="s">
        <v>11512</v>
      </c>
      <c r="I4451">
        <v>0.3</v>
      </c>
      <c r="K4451" s="3">
        <f t="shared" si="70"/>
        <v>0.3000000000000001</v>
      </c>
      <c r="L4451" s="4">
        <v>58</v>
      </c>
      <c r="M4451">
        <v>0</v>
      </c>
      <c r="N4451" s="3">
        <v>0.20100000000000001</v>
      </c>
      <c r="O4451" s="3">
        <v>0.13170000000000001</v>
      </c>
      <c r="P4451" s="4">
        <f>$L4451*IF($J4451="",$I4451,VLOOKUP($J4451,margin_ranges!$E$5:$F$10,2,FALSE))</f>
        <v>17.399999999999999</v>
      </c>
      <c r="Q4451">
        <f>SUMIF($C$2:$C$4819,$C4451,$P$2:$P9268)/SUMIF($C$2:$C$4819,$C4451,$L$2:$L$4819)</f>
        <v>0.3000000000000001</v>
      </c>
    </row>
    <row r="4452" spans="1:17" hidden="1" x14ac:dyDescent="0.3">
      <c r="A4452" t="s">
        <v>11502</v>
      </c>
      <c r="B4452" t="s">
        <v>10856</v>
      </c>
      <c r="C4452" t="s">
        <v>433</v>
      </c>
      <c r="D4452" t="s">
        <v>10870</v>
      </c>
      <c r="E4452" t="s">
        <v>10871</v>
      </c>
      <c r="F4452" t="s">
        <v>11513</v>
      </c>
      <c r="G4452" s="2">
        <v>24.394600000000001</v>
      </c>
      <c r="H4452" t="s">
        <v>11512</v>
      </c>
      <c r="I4452">
        <v>0.3</v>
      </c>
      <c r="K4452" s="3">
        <f t="shared" si="70"/>
        <v>0.3000000000000001</v>
      </c>
      <c r="L4452" s="4">
        <v>361</v>
      </c>
      <c r="M4452">
        <v>1</v>
      </c>
      <c r="N4452" s="3">
        <v>0.1515</v>
      </c>
      <c r="O4452" s="3">
        <v>0.13170000000000001</v>
      </c>
      <c r="P4452" s="4">
        <f>$L4452*IF($J4452="",$I4452,VLOOKUP($J4452,margin_ranges!$E$5:$F$10,2,FALSE))</f>
        <v>108.3</v>
      </c>
      <c r="Q4452">
        <f>SUMIF($C$2:$C$4819,$C4452,$P$2:$P9269)/SUMIF($C$2:$C$4819,$C4452,$L$2:$L$4819)</f>
        <v>0.3000000000000001</v>
      </c>
    </row>
    <row r="4453" spans="1:17" hidden="1" x14ac:dyDescent="0.3">
      <c r="A4453" t="s">
        <v>11502</v>
      </c>
      <c r="B4453" t="s">
        <v>10856</v>
      </c>
      <c r="C4453" t="s">
        <v>433</v>
      </c>
      <c r="D4453" t="s">
        <v>10872</v>
      </c>
      <c r="E4453" t="s">
        <v>10873</v>
      </c>
      <c r="F4453" t="s">
        <v>11513</v>
      </c>
      <c r="G4453" s="2">
        <v>24.394600000000001</v>
      </c>
      <c r="H4453" t="s">
        <v>11512</v>
      </c>
      <c r="I4453">
        <v>0.3</v>
      </c>
      <c r="K4453" s="3">
        <f t="shared" si="70"/>
        <v>0.3000000000000001</v>
      </c>
      <c r="L4453" s="4">
        <v>351</v>
      </c>
      <c r="M4453">
        <v>1</v>
      </c>
      <c r="N4453" s="3">
        <v>0.1467</v>
      </c>
      <c r="O4453" s="3">
        <v>0.13170000000000001</v>
      </c>
      <c r="P4453" s="4">
        <f>$L4453*IF($J4453="",$I4453,VLOOKUP($J4453,margin_ranges!$E$5:$F$10,2,FALSE))</f>
        <v>105.3</v>
      </c>
      <c r="Q4453">
        <f>SUMIF($C$2:$C$4819,$C4453,$P$2:$P9270)/SUMIF($C$2:$C$4819,$C4453,$L$2:$L$4819)</f>
        <v>0.3000000000000001</v>
      </c>
    </row>
    <row r="4454" spans="1:17" hidden="1" x14ac:dyDescent="0.3">
      <c r="A4454" t="s">
        <v>11502</v>
      </c>
      <c r="B4454" t="s">
        <v>10856</v>
      </c>
      <c r="C4454" t="s">
        <v>433</v>
      </c>
      <c r="D4454" s="1" t="s">
        <v>10874</v>
      </c>
      <c r="E4454" t="s">
        <v>10875</v>
      </c>
      <c r="F4454" t="s">
        <v>11513</v>
      </c>
      <c r="G4454" s="2">
        <v>24.394600000000001</v>
      </c>
      <c r="H4454" t="s">
        <v>11512</v>
      </c>
      <c r="I4454">
        <v>0.3</v>
      </c>
      <c r="K4454" s="3">
        <f t="shared" si="70"/>
        <v>0.3000000000000001</v>
      </c>
      <c r="L4454" s="4">
        <v>511</v>
      </c>
      <c r="M4454">
        <v>1</v>
      </c>
      <c r="N4454" s="3">
        <v>0.18870000000000001</v>
      </c>
      <c r="O4454" s="3">
        <v>0.13170000000000001</v>
      </c>
      <c r="P4454" s="4">
        <f>$L4454*IF($J4454="",$I4454,VLOOKUP($J4454,margin_ranges!$E$5:$F$10,2,FALSE))</f>
        <v>153.29999999999998</v>
      </c>
      <c r="Q4454">
        <f>SUMIF($C$2:$C$4819,$C4454,$P$2:$P9271)/SUMIF($C$2:$C$4819,$C4454,$L$2:$L$4819)</f>
        <v>0.3000000000000001</v>
      </c>
    </row>
    <row r="4455" spans="1:17" hidden="1" x14ac:dyDescent="0.3">
      <c r="A4455" t="s">
        <v>11502</v>
      </c>
      <c r="B4455" t="s">
        <v>10856</v>
      </c>
      <c r="C4455" t="s">
        <v>433</v>
      </c>
      <c r="D4455" t="s">
        <v>10876</v>
      </c>
      <c r="E4455" t="s">
        <v>10877</v>
      </c>
      <c r="F4455" t="s">
        <v>11511</v>
      </c>
      <c r="G4455" s="2">
        <v>24.394600000000001</v>
      </c>
      <c r="H4455" t="s">
        <v>11512</v>
      </c>
      <c r="I4455">
        <v>0.3</v>
      </c>
      <c r="K4455" s="3">
        <f t="shared" si="70"/>
        <v>0.3000000000000001</v>
      </c>
      <c r="L4455" s="4">
        <v>33</v>
      </c>
      <c r="M4455">
        <v>0</v>
      </c>
      <c r="N4455" s="3">
        <v>0.1019</v>
      </c>
      <c r="O4455" s="3">
        <v>0.13170000000000001</v>
      </c>
      <c r="P4455" s="4">
        <f>$L4455*IF($J4455="",$I4455,VLOOKUP($J4455,margin_ranges!$E$5:$F$10,2,FALSE))</f>
        <v>9.9</v>
      </c>
      <c r="Q4455">
        <f>SUMIF($C$2:$C$4819,$C4455,$P$2:$P9272)/SUMIF($C$2:$C$4819,$C4455,$L$2:$L$4819)</f>
        <v>0.3000000000000001</v>
      </c>
    </row>
    <row r="4456" spans="1:17" hidden="1" x14ac:dyDescent="0.3">
      <c r="A4456" t="s">
        <v>11502</v>
      </c>
      <c r="B4456" t="s">
        <v>10856</v>
      </c>
      <c r="C4456" t="s">
        <v>433</v>
      </c>
      <c r="D4456" t="s">
        <v>10878</v>
      </c>
      <c r="E4456" t="s">
        <v>10879</v>
      </c>
      <c r="F4456" t="s">
        <v>11513</v>
      </c>
      <c r="G4456" s="2">
        <v>24.394600000000001</v>
      </c>
      <c r="H4456" t="s">
        <v>11512</v>
      </c>
      <c r="I4456">
        <v>0.3</v>
      </c>
      <c r="K4456" s="3">
        <f t="shared" si="70"/>
        <v>0.3000000000000001</v>
      </c>
      <c r="L4456" s="4">
        <v>699</v>
      </c>
      <c r="M4456">
        <v>1</v>
      </c>
      <c r="N4456" s="3">
        <v>0.21199999999999999</v>
      </c>
      <c r="O4456" s="3">
        <v>0.13170000000000001</v>
      </c>
      <c r="P4456" s="4">
        <f>$L4456*IF($J4456="",$I4456,VLOOKUP($J4456,margin_ranges!$E$5:$F$10,2,FALSE))</f>
        <v>209.7</v>
      </c>
      <c r="Q4456">
        <f>SUMIF($C$2:$C$4819,$C4456,$P$2:$P9273)/SUMIF($C$2:$C$4819,$C4456,$L$2:$L$4819)</f>
        <v>0.3000000000000001</v>
      </c>
    </row>
    <row r="4457" spans="1:17" hidden="1" x14ac:dyDescent="0.3">
      <c r="A4457" t="s">
        <v>11502</v>
      </c>
      <c r="B4457" t="s">
        <v>10856</v>
      </c>
      <c r="C4457" s="1" t="s">
        <v>433</v>
      </c>
      <c r="D4457" t="s">
        <v>10880</v>
      </c>
      <c r="E4457" t="s">
        <v>10881</v>
      </c>
      <c r="F4457" t="s">
        <v>11513</v>
      </c>
      <c r="G4457" s="2">
        <v>24.394600000000001</v>
      </c>
      <c r="H4457" t="s">
        <v>11512</v>
      </c>
      <c r="I4457">
        <v>0.3</v>
      </c>
      <c r="K4457" s="3">
        <f t="shared" si="70"/>
        <v>0.3000000000000001</v>
      </c>
      <c r="L4457" s="4">
        <v>418</v>
      </c>
      <c r="M4457">
        <v>1</v>
      </c>
      <c r="N4457" s="3">
        <v>0.16259999999999999</v>
      </c>
      <c r="O4457" s="3">
        <v>0.13170000000000001</v>
      </c>
      <c r="P4457" s="4">
        <f>$L4457*IF($J4457="",$I4457,VLOOKUP($J4457,margin_ranges!$E$5:$F$10,2,FALSE))</f>
        <v>125.39999999999999</v>
      </c>
      <c r="Q4457">
        <f>SUMIF($C$2:$C$4819,$C4457,$P$2:$P9274)/SUMIF($C$2:$C$4819,$C4457,$L$2:$L$4819)</f>
        <v>0.3000000000000001</v>
      </c>
    </row>
    <row r="4458" spans="1:17" hidden="1" x14ac:dyDescent="0.3">
      <c r="A4458" t="s">
        <v>11502</v>
      </c>
      <c r="B4458" t="s">
        <v>10856</v>
      </c>
      <c r="C4458" t="s">
        <v>433</v>
      </c>
      <c r="D4458" t="s">
        <v>10882</v>
      </c>
      <c r="E4458" t="s">
        <v>10883</v>
      </c>
      <c r="F4458" t="s">
        <v>11513</v>
      </c>
      <c r="G4458" s="2">
        <v>24.394600000000001</v>
      </c>
      <c r="H4458" t="s">
        <v>11512</v>
      </c>
      <c r="I4458">
        <v>0.3</v>
      </c>
      <c r="K4458" s="3">
        <f t="shared" si="70"/>
        <v>0.3000000000000001</v>
      </c>
      <c r="L4458" s="4">
        <v>155</v>
      </c>
      <c r="M4458">
        <v>0</v>
      </c>
      <c r="N4458" s="3">
        <v>0.2089</v>
      </c>
      <c r="O4458" s="3">
        <v>0.13170000000000001</v>
      </c>
      <c r="P4458" s="4">
        <f>$L4458*IF($J4458="",$I4458,VLOOKUP($J4458,margin_ranges!$E$5:$F$10,2,FALSE))</f>
        <v>46.5</v>
      </c>
      <c r="Q4458">
        <f>SUMIF($C$2:$C$4819,$C4458,$P$2:$P9275)/SUMIF($C$2:$C$4819,$C4458,$L$2:$L$4819)</f>
        <v>0.3000000000000001</v>
      </c>
    </row>
    <row r="4459" spans="1:17" hidden="1" x14ac:dyDescent="0.3">
      <c r="A4459" t="s">
        <v>11502</v>
      </c>
      <c r="B4459" t="s">
        <v>10856</v>
      </c>
      <c r="C4459" t="s">
        <v>433</v>
      </c>
      <c r="D4459" t="s">
        <v>10884</v>
      </c>
      <c r="E4459" t="s">
        <v>10885</v>
      </c>
      <c r="F4459" t="s">
        <v>11511</v>
      </c>
      <c r="G4459" s="2">
        <v>24.394600000000001</v>
      </c>
      <c r="H4459" t="s">
        <v>11512</v>
      </c>
      <c r="I4459">
        <v>0.3</v>
      </c>
      <c r="K4459" s="3">
        <f t="shared" si="70"/>
        <v>0.3000000000000001</v>
      </c>
      <c r="L4459" s="4">
        <v>26</v>
      </c>
      <c r="M4459">
        <v>0</v>
      </c>
      <c r="N4459" s="3">
        <v>7.2599999999999998E-2</v>
      </c>
      <c r="O4459" s="3">
        <v>0.13170000000000001</v>
      </c>
      <c r="P4459" s="4">
        <f>$L4459*IF($J4459="",$I4459,VLOOKUP($J4459,margin_ranges!$E$5:$F$10,2,FALSE))</f>
        <v>7.8</v>
      </c>
      <c r="Q4459">
        <f>SUMIF($C$2:$C$4819,$C4459,$P$2:$P9276)/SUMIF($C$2:$C$4819,$C4459,$L$2:$L$4819)</f>
        <v>0.3000000000000001</v>
      </c>
    </row>
    <row r="4460" spans="1:17" hidden="1" x14ac:dyDescent="0.3">
      <c r="A4460" t="s">
        <v>11502</v>
      </c>
      <c r="B4460" t="s">
        <v>10856</v>
      </c>
      <c r="C4460" t="s">
        <v>433</v>
      </c>
      <c r="D4460" t="s">
        <v>10886</v>
      </c>
      <c r="E4460" t="s">
        <v>10887</v>
      </c>
      <c r="F4460" t="s">
        <v>11513</v>
      </c>
      <c r="G4460" s="2">
        <v>24.394600000000001</v>
      </c>
      <c r="H4460" t="s">
        <v>11512</v>
      </c>
      <c r="I4460">
        <v>0.3</v>
      </c>
      <c r="K4460" s="3">
        <f t="shared" si="70"/>
        <v>0.3000000000000001</v>
      </c>
      <c r="L4460" s="4">
        <v>122</v>
      </c>
      <c r="M4460">
        <v>0</v>
      </c>
      <c r="N4460" s="3">
        <v>0.13020000000000001</v>
      </c>
      <c r="O4460" s="3">
        <v>0.13170000000000001</v>
      </c>
      <c r="P4460" s="4">
        <f>$L4460*IF($J4460="",$I4460,VLOOKUP($J4460,margin_ranges!$E$5:$F$10,2,FALSE))</f>
        <v>36.6</v>
      </c>
      <c r="Q4460">
        <f>SUMIF($C$2:$C$4819,$C4460,$P$2:$P9277)/SUMIF($C$2:$C$4819,$C4460,$L$2:$L$4819)</f>
        <v>0.3000000000000001</v>
      </c>
    </row>
    <row r="4461" spans="1:17" hidden="1" x14ac:dyDescent="0.3">
      <c r="A4461" t="s">
        <v>11502</v>
      </c>
      <c r="B4461" t="s">
        <v>10856</v>
      </c>
      <c r="C4461" t="s">
        <v>433</v>
      </c>
      <c r="D4461" t="s">
        <v>10888</v>
      </c>
      <c r="E4461" t="s">
        <v>10889</v>
      </c>
      <c r="F4461" t="s">
        <v>11511</v>
      </c>
      <c r="G4461" s="2">
        <v>24.394600000000001</v>
      </c>
      <c r="H4461" t="s">
        <v>11512</v>
      </c>
      <c r="I4461">
        <v>0.3</v>
      </c>
      <c r="K4461" s="3">
        <f t="shared" si="70"/>
        <v>0.3000000000000001</v>
      </c>
      <c r="L4461" s="4">
        <v>31</v>
      </c>
      <c r="M4461">
        <v>0</v>
      </c>
      <c r="N4461" s="3">
        <v>9.11E-2</v>
      </c>
      <c r="O4461" s="3">
        <v>0.13170000000000001</v>
      </c>
      <c r="P4461" s="4">
        <f>$L4461*IF($J4461="",$I4461,VLOOKUP($J4461,margin_ranges!$E$5:$F$10,2,FALSE))</f>
        <v>9.2999999999999989</v>
      </c>
      <c r="Q4461">
        <f>SUMIF($C$2:$C$4819,$C4461,$P$2:$P9278)/SUMIF($C$2:$C$4819,$C4461,$L$2:$L$4819)</f>
        <v>0.3000000000000001</v>
      </c>
    </row>
    <row r="4462" spans="1:17" hidden="1" x14ac:dyDescent="0.3">
      <c r="A4462" t="s">
        <v>11502</v>
      </c>
      <c r="B4462" t="s">
        <v>10856</v>
      </c>
      <c r="C4462" t="s">
        <v>433</v>
      </c>
      <c r="D4462" t="s">
        <v>10890</v>
      </c>
      <c r="E4462" t="s">
        <v>10891</v>
      </c>
      <c r="F4462" t="s">
        <v>11511</v>
      </c>
      <c r="G4462" s="2">
        <v>24.394600000000001</v>
      </c>
      <c r="H4462" t="s">
        <v>11512</v>
      </c>
      <c r="I4462">
        <v>0.3</v>
      </c>
      <c r="K4462" s="3">
        <f t="shared" si="70"/>
        <v>0.3000000000000001</v>
      </c>
      <c r="L4462" s="4">
        <v>18</v>
      </c>
      <c r="M4462">
        <v>0</v>
      </c>
      <c r="N4462" s="3">
        <v>0.20380000000000001</v>
      </c>
      <c r="O4462" s="3">
        <v>0.13170000000000001</v>
      </c>
      <c r="P4462" s="4">
        <f>$L4462*IF($J4462="",$I4462,VLOOKUP($J4462,margin_ranges!$E$5:$F$10,2,FALSE))</f>
        <v>5.3999999999999995</v>
      </c>
      <c r="Q4462">
        <f>SUMIF($C$2:$C$4819,$C4462,$P$2:$P9279)/SUMIF($C$2:$C$4819,$C4462,$L$2:$L$4819)</f>
        <v>0.3000000000000001</v>
      </c>
    </row>
    <row r="4463" spans="1:17" hidden="1" x14ac:dyDescent="0.3">
      <c r="A4463" t="s">
        <v>11502</v>
      </c>
      <c r="B4463" t="s">
        <v>10856</v>
      </c>
      <c r="C4463" t="s">
        <v>433</v>
      </c>
      <c r="D4463" t="s">
        <v>10892</v>
      </c>
      <c r="E4463" t="s">
        <v>10893</v>
      </c>
      <c r="F4463" t="s">
        <v>11511</v>
      </c>
      <c r="G4463" s="2">
        <v>24.394600000000001</v>
      </c>
      <c r="H4463" t="s">
        <v>11512</v>
      </c>
      <c r="I4463">
        <v>0.3</v>
      </c>
      <c r="K4463" s="3">
        <f t="shared" si="70"/>
        <v>0.3000000000000001</v>
      </c>
      <c r="L4463" s="4">
        <v>40</v>
      </c>
      <c r="M4463">
        <v>0</v>
      </c>
      <c r="N4463" s="3">
        <v>0.31319999999999998</v>
      </c>
      <c r="O4463" s="3">
        <v>0.13170000000000001</v>
      </c>
      <c r="P4463" s="4">
        <f>$L4463*IF($J4463="",$I4463,VLOOKUP($J4463,margin_ranges!$E$5:$F$10,2,FALSE))</f>
        <v>12</v>
      </c>
      <c r="Q4463">
        <f>SUMIF($C$2:$C$4819,$C4463,$P$2:$P9280)/SUMIF($C$2:$C$4819,$C4463,$L$2:$L$4819)</f>
        <v>0.3000000000000001</v>
      </c>
    </row>
    <row r="4464" spans="1:17" hidden="1" x14ac:dyDescent="0.3">
      <c r="A4464" t="s">
        <v>11502</v>
      </c>
      <c r="B4464" t="s">
        <v>10856</v>
      </c>
      <c r="C4464" t="s">
        <v>433</v>
      </c>
      <c r="D4464" t="s">
        <v>10894</v>
      </c>
      <c r="E4464" t="s">
        <v>10895</v>
      </c>
      <c r="F4464" t="s">
        <v>11511</v>
      </c>
      <c r="G4464" s="2">
        <v>24.394600000000001</v>
      </c>
      <c r="H4464" t="s">
        <v>11512</v>
      </c>
      <c r="I4464">
        <v>0.3</v>
      </c>
      <c r="K4464" s="3">
        <f t="shared" si="70"/>
        <v>0.3000000000000001</v>
      </c>
      <c r="L4464" s="4">
        <v>20</v>
      </c>
      <c r="M4464">
        <v>0</v>
      </c>
      <c r="N4464" s="3">
        <v>0.1527</v>
      </c>
      <c r="O4464" s="3">
        <v>0.13170000000000001</v>
      </c>
      <c r="P4464" s="4">
        <f>$L4464*IF($J4464="",$I4464,VLOOKUP($J4464,margin_ranges!$E$5:$F$10,2,FALSE))</f>
        <v>6</v>
      </c>
      <c r="Q4464">
        <f>SUMIF($C$2:$C$4819,$C4464,$P$2:$P9281)/SUMIF($C$2:$C$4819,$C4464,$L$2:$L$4819)</f>
        <v>0.3000000000000001</v>
      </c>
    </row>
    <row r="4465" spans="1:17" hidden="1" x14ac:dyDescent="0.3">
      <c r="A4465" t="s">
        <v>11502</v>
      </c>
      <c r="B4465" t="s">
        <v>10856</v>
      </c>
      <c r="C4465" t="s">
        <v>433</v>
      </c>
      <c r="D4465" t="s">
        <v>10896</v>
      </c>
      <c r="E4465" t="s">
        <v>10897</v>
      </c>
      <c r="F4465" t="s">
        <v>11511</v>
      </c>
      <c r="G4465" s="2">
        <v>24.394600000000001</v>
      </c>
      <c r="H4465" t="s">
        <v>11512</v>
      </c>
      <c r="I4465">
        <v>0.3</v>
      </c>
      <c r="K4465" s="3">
        <f t="shared" si="70"/>
        <v>0.3000000000000001</v>
      </c>
      <c r="L4465" s="4">
        <v>106</v>
      </c>
      <c r="M4465">
        <v>0</v>
      </c>
      <c r="N4465" s="3">
        <v>0.1106</v>
      </c>
      <c r="O4465" s="3">
        <v>0.13170000000000001</v>
      </c>
      <c r="P4465" s="4">
        <f>$L4465*IF($J4465="",$I4465,VLOOKUP($J4465,margin_ranges!$E$5:$F$10,2,FALSE))</f>
        <v>31.799999999999997</v>
      </c>
      <c r="Q4465">
        <f>SUMIF($C$2:$C$4819,$C4465,$P$2:$P9282)/SUMIF($C$2:$C$4819,$C4465,$L$2:$L$4819)</f>
        <v>0.3000000000000001</v>
      </c>
    </row>
    <row r="4466" spans="1:17" hidden="1" x14ac:dyDescent="0.3">
      <c r="A4466" t="s">
        <v>11502</v>
      </c>
      <c r="B4466" t="s">
        <v>10856</v>
      </c>
      <c r="C4466" t="s">
        <v>433</v>
      </c>
      <c r="D4466" t="s">
        <v>10898</v>
      </c>
      <c r="E4466" t="s">
        <v>10899</v>
      </c>
      <c r="F4466" t="s">
        <v>11513</v>
      </c>
      <c r="G4466" s="2">
        <v>24.394600000000001</v>
      </c>
      <c r="H4466" t="s">
        <v>11512</v>
      </c>
      <c r="I4466">
        <v>0.3</v>
      </c>
      <c r="K4466" s="3">
        <f t="shared" si="70"/>
        <v>0.3000000000000001</v>
      </c>
      <c r="L4466" s="4">
        <v>102</v>
      </c>
      <c r="M4466">
        <v>0</v>
      </c>
      <c r="N4466" s="3">
        <v>0.1459</v>
      </c>
      <c r="O4466" s="3">
        <v>0.13170000000000001</v>
      </c>
      <c r="P4466" s="4">
        <f>$L4466*IF($J4466="",$I4466,VLOOKUP($J4466,margin_ranges!$E$5:$F$10,2,FALSE))</f>
        <v>30.599999999999998</v>
      </c>
      <c r="Q4466">
        <f>SUMIF($C$2:$C$4819,$C4466,$P$2:$P9283)/SUMIF($C$2:$C$4819,$C4466,$L$2:$L$4819)</f>
        <v>0.3000000000000001</v>
      </c>
    </row>
    <row r="4467" spans="1:17" hidden="1" x14ac:dyDescent="0.3">
      <c r="A4467" t="s">
        <v>11502</v>
      </c>
      <c r="B4467" t="s">
        <v>10856</v>
      </c>
      <c r="C4467" t="s">
        <v>433</v>
      </c>
      <c r="D4467" t="s">
        <v>10900</v>
      </c>
      <c r="E4467" t="s">
        <v>10901</v>
      </c>
      <c r="F4467" t="s">
        <v>11513</v>
      </c>
      <c r="G4467" s="2">
        <v>24.394600000000001</v>
      </c>
      <c r="H4467" t="s">
        <v>11515</v>
      </c>
      <c r="I4467">
        <v>0.3</v>
      </c>
      <c r="K4467" s="3">
        <f t="shared" si="70"/>
        <v>0.3000000000000001</v>
      </c>
      <c r="L4467" s="4">
        <v>3513</v>
      </c>
      <c r="M4467">
        <v>7</v>
      </c>
      <c r="N4467" s="3">
        <v>0.125</v>
      </c>
      <c r="O4467" s="3">
        <v>0.13170000000000001</v>
      </c>
      <c r="P4467" s="4">
        <f>$L4467*IF($J4467="",$I4467,VLOOKUP($J4467,margin_ranges!$E$5:$F$10,2,FALSE))</f>
        <v>1053.8999999999999</v>
      </c>
      <c r="Q4467">
        <f>SUMIF($C$2:$C$4819,$C4467,$P$2:$P9284)/SUMIF($C$2:$C$4819,$C4467,$L$2:$L$4819)</f>
        <v>0.3000000000000001</v>
      </c>
    </row>
    <row r="4468" spans="1:17" hidden="1" x14ac:dyDescent="0.3">
      <c r="A4468" t="s">
        <v>11502</v>
      </c>
      <c r="B4468" t="s">
        <v>10856</v>
      </c>
      <c r="C4468" t="s">
        <v>433</v>
      </c>
      <c r="D4468" t="s">
        <v>10902</v>
      </c>
      <c r="E4468" t="s">
        <v>10903</v>
      </c>
      <c r="F4468" t="s">
        <v>11513</v>
      </c>
      <c r="G4468" s="2">
        <v>24.394600000000001</v>
      </c>
      <c r="H4468" t="s">
        <v>11512</v>
      </c>
      <c r="I4468">
        <v>0.3</v>
      </c>
      <c r="K4468" s="3">
        <f t="shared" si="70"/>
        <v>0.3000000000000001</v>
      </c>
      <c r="L4468" s="4">
        <v>4932</v>
      </c>
      <c r="M4468">
        <v>10</v>
      </c>
      <c r="N4468" s="3">
        <v>0.1221</v>
      </c>
      <c r="O4468" s="3">
        <v>0.13170000000000001</v>
      </c>
      <c r="P4468" s="4">
        <f>$L4468*IF($J4468="",$I4468,VLOOKUP($J4468,margin_ranges!$E$5:$F$10,2,FALSE))</f>
        <v>1479.6</v>
      </c>
      <c r="Q4468">
        <f>SUMIF($C$2:$C$4819,$C4468,$P$2:$P9285)/SUMIF($C$2:$C$4819,$C4468,$L$2:$L$4819)</f>
        <v>0.3000000000000001</v>
      </c>
    </row>
    <row r="4469" spans="1:17" hidden="1" x14ac:dyDescent="0.3">
      <c r="A4469" t="s">
        <v>11502</v>
      </c>
      <c r="B4469" t="s">
        <v>10856</v>
      </c>
      <c r="C4469" t="s">
        <v>433</v>
      </c>
      <c r="D4469" t="s">
        <v>10904</v>
      </c>
      <c r="E4469" t="s">
        <v>10905</v>
      </c>
      <c r="F4469" t="s">
        <v>11513</v>
      </c>
      <c r="G4469" s="2">
        <v>24.394600000000001</v>
      </c>
      <c r="H4469" t="s">
        <v>11512</v>
      </c>
      <c r="I4469">
        <v>0.3</v>
      </c>
      <c r="K4469" s="3">
        <f t="shared" si="70"/>
        <v>0.3000000000000001</v>
      </c>
      <c r="L4469" s="4">
        <v>3827</v>
      </c>
      <c r="M4469">
        <v>8</v>
      </c>
      <c r="N4469" s="3">
        <v>0.1024</v>
      </c>
      <c r="O4469" s="3">
        <v>0.13170000000000001</v>
      </c>
      <c r="P4469" s="4">
        <f>$L4469*IF($J4469="",$I4469,VLOOKUP($J4469,margin_ranges!$E$5:$F$10,2,FALSE))</f>
        <v>1148.0999999999999</v>
      </c>
      <c r="Q4469">
        <f>SUMIF($C$2:$C$4819,$C4469,$P$2:$P9286)/SUMIF($C$2:$C$4819,$C4469,$L$2:$L$4819)</f>
        <v>0.3000000000000001</v>
      </c>
    </row>
    <row r="4470" spans="1:17" hidden="1" x14ac:dyDescent="0.3">
      <c r="A4470" t="s">
        <v>11502</v>
      </c>
      <c r="B4470" t="s">
        <v>10856</v>
      </c>
      <c r="C4470" t="s">
        <v>433</v>
      </c>
      <c r="D4470" t="s">
        <v>10906</v>
      </c>
      <c r="E4470" t="s">
        <v>10907</v>
      </c>
      <c r="F4470" t="s">
        <v>11511</v>
      </c>
      <c r="G4470" s="2">
        <v>24.394600000000001</v>
      </c>
      <c r="H4470" t="s">
        <v>11512</v>
      </c>
      <c r="I4470">
        <v>0.3</v>
      </c>
      <c r="K4470" s="3">
        <f t="shared" si="70"/>
        <v>0.3000000000000001</v>
      </c>
      <c r="L4470" s="4">
        <v>97</v>
      </c>
      <c r="M4470">
        <v>0</v>
      </c>
      <c r="N4470" s="3">
        <v>0.1043</v>
      </c>
      <c r="O4470" s="3">
        <v>0.13170000000000001</v>
      </c>
      <c r="P4470" s="4">
        <f>$L4470*IF($J4470="",$I4470,VLOOKUP($J4470,margin_ranges!$E$5:$F$10,2,FALSE))</f>
        <v>29.099999999999998</v>
      </c>
      <c r="Q4470">
        <f>SUMIF($C$2:$C$4819,$C4470,$P$2:$P9287)/SUMIF($C$2:$C$4819,$C4470,$L$2:$L$4819)</f>
        <v>0.3000000000000001</v>
      </c>
    </row>
    <row r="4471" spans="1:17" hidden="1" x14ac:dyDescent="0.3">
      <c r="A4471" t="s">
        <v>11502</v>
      </c>
      <c r="B4471" t="s">
        <v>10856</v>
      </c>
      <c r="C4471" t="s">
        <v>433</v>
      </c>
      <c r="D4471" t="s">
        <v>10908</v>
      </c>
      <c r="E4471" t="s">
        <v>10909</v>
      </c>
      <c r="F4471" t="s">
        <v>11511</v>
      </c>
      <c r="G4471" s="2">
        <v>24.394600000000001</v>
      </c>
      <c r="H4471" t="s">
        <v>11512</v>
      </c>
      <c r="I4471">
        <v>0.3</v>
      </c>
      <c r="K4471" s="3">
        <f t="shared" si="70"/>
        <v>0.3000000000000001</v>
      </c>
      <c r="L4471" s="4">
        <v>43</v>
      </c>
      <c r="M4471">
        <v>0</v>
      </c>
      <c r="N4471" s="3">
        <v>0.13569999999999999</v>
      </c>
      <c r="O4471" s="3">
        <v>0.13170000000000001</v>
      </c>
      <c r="P4471" s="4">
        <f>$L4471*IF($J4471="",$I4471,VLOOKUP($J4471,margin_ranges!$E$5:$F$10,2,FALSE))</f>
        <v>12.9</v>
      </c>
      <c r="Q4471">
        <f>SUMIF($C$2:$C$4819,$C4471,$P$2:$P9288)/SUMIF($C$2:$C$4819,$C4471,$L$2:$L$4819)</f>
        <v>0.3000000000000001</v>
      </c>
    </row>
    <row r="4472" spans="1:17" hidden="1" x14ac:dyDescent="0.3">
      <c r="A4472" t="s">
        <v>11502</v>
      </c>
      <c r="B4472" t="s">
        <v>10856</v>
      </c>
      <c r="C4472" t="s">
        <v>433</v>
      </c>
      <c r="D4472" t="s">
        <v>10910</v>
      </c>
      <c r="E4472" t="s">
        <v>10911</v>
      </c>
      <c r="F4472" t="s">
        <v>11513</v>
      </c>
      <c r="G4472" s="2">
        <v>24.394600000000001</v>
      </c>
      <c r="H4472" t="s">
        <v>11512</v>
      </c>
      <c r="I4472">
        <v>0.3</v>
      </c>
      <c r="K4472" s="3">
        <f t="shared" si="70"/>
        <v>0.3000000000000001</v>
      </c>
      <c r="L4472" s="4">
        <v>6869</v>
      </c>
      <c r="M4472">
        <v>14</v>
      </c>
      <c r="N4472" s="3">
        <v>0.18479999999999999</v>
      </c>
      <c r="O4472" s="3">
        <v>0.13170000000000001</v>
      </c>
      <c r="P4472" s="4">
        <f>$L4472*IF($J4472="",$I4472,VLOOKUP($J4472,margin_ranges!$E$5:$F$10,2,FALSE))</f>
        <v>2060.6999999999998</v>
      </c>
      <c r="Q4472">
        <f>SUMIF($C$2:$C$4819,$C4472,$P$2:$P9289)/SUMIF($C$2:$C$4819,$C4472,$L$2:$L$4819)</f>
        <v>0.3000000000000001</v>
      </c>
    </row>
    <row r="4473" spans="1:17" hidden="1" x14ac:dyDescent="0.3">
      <c r="A4473" t="s">
        <v>11502</v>
      </c>
      <c r="B4473" t="s">
        <v>10856</v>
      </c>
      <c r="C4473" t="s">
        <v>433</v>
      </c>
      <c r="D4473" t="s">
        <v>10912</v>
      </c>
      <c r="E4473" t="s">
        <v>10913</v>
      </c>
      <c r="F4473" t="s">
        <v>11513</v>
      </c>
      <c r="G4473" s="2">
        <v>24.394600000000001</v>
      </c>
      <c r="H4473" t="s">
        <v>11515</v>
      </c>
      <c r="I4473">
        <v>0.3</v>
      </c>
      <c r="K4473" s="3">
        <f t="shared" si="70"/>
        <v>0.3000000000000001</v>
      </c>
      <c r="L4473" s="4">
        <v>1360</v>
      </c>
      <c r="M4473">
        <v>3</v>
      </c>
      <c r="N4473" s="3">
        <v>0.1487</v>
      </c>
      <c r="O4473" s="3">
        <v>0.13170000000000001</v>
      </c>
      <c r="P4473" s="4">
        <f>$L4473*IF($J4473="",$I4473,VLOOKUP($J4473,margin_ranges!$E$5:$F$10,2,FALSE))</f>
        <v>408</v>
      </c>
      <c r="Q4473">
        <f>SUMIF($C$2:$C$4819,$C4473,$P$2:$P9290)/SUMIF($C$2:$C$4819,$C4473,$L$2:$L$4819)</f>
        <v>0.3000000000000001</v>
      </c>
    </row>
    <row r="4474" spans="1:17" hidden="1" x14ac:dyDescent="0.3">
      <c r="A4474" t="s">
        <v>11502</v>
      </c>
      <c r="B4474" t="s">
        <v>10856</v>
      </c>
      <c r="C4474" t="s">
        <v>433</v>
      </c>
      <c r="D4474" t="s">
        <v>10914</v>
      </c>
      <c r="E4474" t="s">
        <v>10915</v>
      </c>
      <c r="F4474" t="s">
        <v>11511</v>
      </c>
      <c r="G4474" s="2">
        <v>24.394600000000001</v>
      </c>
      <c r="H4474" t="s">
        <v>11512</v>
      </c>
      <c r="I4474">
        <v>0.3</v>
      </c>
      <c r="K4474" s="3">
        <f t="shared" si="70"/>
        <v>0.3000000000000001</v>
      </c>
      <c r="L4474" s="4">
        <v>13</v>
      </c>
      <c r="M4474">
        <v>0</v>
      </c>
      <c r="N4474" s="3">
        <v>0.19850000000000001</v>
      </c>
      <c r="O4474" s="3">
        <v>0.13170000000000001</v>
      </c>
      <c r="P4474" s="4">
        <f>$L4474*IF($J4474="",$I4474,VLOOKUP($J4474,margin_ranges!$E$5:$F$10,2,FALSE))</f>
        <v>3.9</v>
      </c>
      <c r="Q4474">
        <f>SUMIF($C$2:$C$4819,$C4474,$P$2:$P9291)/SUMIF($C$2:$C$4819,$C4474,$L$2:$L$4819)</f>
        <v>0.3000000000000001</v>
      </c>
    </row>
    <row r="4475" spans="1:17" hidden="1" x14ac:dyDescent="0.3">
      <c r="A4475" t="s">
        <v>11502</v>
      </c>
      <c r="B4475" t="s">
        <v>10856</v>
      </c>
      <c r="C4475" t="s">
        <v>433</v>
      </c>
      <c r="D4475" t="s">
        <v>10916</v>
      </c>
      <c r="E4475" t="s">
        <v>10917</v>
      </c>
      <c r="F4475" t="s">
        <v>11511</v>
      </c>
      <c r="G4475" s="2">
        <v>24.394600000000001</v>
      </c>
      <c r="H4475" t="s">
        <v>11512</v>
      </c>
      <c r="I4475">
        <v>0.3</v>
      </c>
      <c r="K4475" s="3">
        <f t="shared" si="70"/>
        <v>0.3000000000000001</v>
      </c>
      <c r="L4475" s="4">
        <v>56</v>
      </c>
      <c r="M4475">
        <v>0</v>
      </c>
      <c r="N4475" s="3">
        <v>0.26819999999999999</v>
      </c>
      <c r="O4475" s="3">
        <v>0.13170000000000001</v>
      </c>
      <c r="P4475" s="4">
        <f>$L4475*IF($J4475="",$I4475,VLOOKUP($J4475,margin_ranges!$E$5:$F$10,2,FALSE))</f>
        <v>16.8</v>
      </c>
      <c r="Q4475">
        <f>SUMIF($C$2:$C$4819,$C4475,$P$2:$P9292)/SUMIF($C$2:$C$4819,$C4475,$L$2:$L$4819)</f>
        <v>0.3000000000000001</v>
      </c>
    </row>
    <row r="4476" spans="1:17" hidden="1" x14ac:dyDescent="0.3">
      <c r="A4476" t="s">
        <v>11502</v>
      </c>
      <c r="B4476" t="s">
        <v>10856</v>
      </c>
      <c r="C4476" t="s">
        <v>433</v>
      </c>
      <c r="D4476" t="s">
        <v>10918</v>
      </c>
      <c r="E4476" t="s">
        <v>10919</v>
      </c>
      <c r="F4476" t="s">
        <v>11513</v>
      </c>
      <c r="G4476" s="2">
        <v>24.394600000000001</v>
      </c>
      <c r="H4476" t="s">
        <v>11512</v>
      </c>
      <c r="I4476">
        <v>0.3</v>
      </c>
      <c r="K4476" s="3">
        <f t="shared" si="70"/>
        <v>0.3000000000000001</v>
      </c>
      <c r="L4476" s="4">
        <v>1626</v>
      </c>
      <c r="M4476">
        <v>3</v>
      </c>
      <c r="N4476" s="3">
        <v>0.14599999999999999</v>
      </c>
      <c r="O4476" s="3">
        <v>0.13170000000000001</v>
      </c>
      <c r="P4476" s="4">
        <f>$L4476*IF($J4476="",$I4476,VLOOKUP($J4476,margin_ranges!$E$5:$F$10,2,FALSE))</f>
        <v>487.79999999999995</v>
      </c>
      <c r="Q4476">
        <f>SUMIF($C$2:$C$4819,$C4476,$P$2:$P9293)/SUMIF($C$2:$C$4819,$C4476,$L$2:$L$4819)</f>
        <v>0.3000000000000001</v>
      </c>
    </row>
    <row r="4477" spans="1:17" hidden="1" x14ac:dyDescent="0.3">
      <c r="A4477" t="s">
        <v>11502</v>
      </c>
      <c r="B4477" t="s">
        <v>10856</v>
      </c>
      <c r="C4477" t="s">
        <v>433</v>
      </c>
      <c r="D4477" t="s">
        <v>10920</v>
      </c>
      <c r="E4477" t="s">
        <v>10921</v>
      </c>
      <c r="F4477" t="s">
        <v>11513</v>
      </c>
      <c r="G4477" s="2">
        <v>24.394600000000001</v>
      </c>
      <c r="H4477" t="s">
        <v>11515</v>
      </c>
      <c r="I4477">
        <v>0.3</v>
      </c>
      <c r="K4477" s="3">
        <f t="shared" si="70"/>
        <v>0.3000000000000001</v>
      </c>
      <c r="L4477" s="4">
        <v>3789</v>
      </c>
      <c r="M4477">
        <v>8</v>
      </c>
      <c r="N4477" s="3">
        <v>0.1104</v>
      </c>
      <c r="O4477" s="3">
        <v>0.13170000000000001</v>
      </c>
      <c r="P4477" s="4">
        <f>$L4477*IF($J4477="",$I4477,VLOOKUP($J4477,margin_ranges!$E$5:$F$10,2,FALSE))</f>
        <v>1136.7</v>
      </c>
      <c r="Q4477">
        <f>SUMIF($C$2:$C$4819,$C4477,$P$2:$P9294)/SUMIF($C$2:$C$4819,$C4477,$L$2:$L$4819)</f>
        <v>0.3000000000000001</v>
      </c>
    </row>
    <row r="4478" spans="1:17" hidden="1" x14ac:dyDescent="0.3">
      <c r="A4478" t="s">
        <v>11502</v>
      </c>
      <c r="B4478" t="s">
        <v>10856</v>
      </c>
      <c r="C4478" t="s">
        <v>433</v>
      </c>
      <c r="D4478" t="s">
        <v>10922</v>
      </c>
      <c r="E4478" t="s">
        <v>10923</v>
      </c>
      <c r="F4478" t="s">
        <v>11511</v>
      </c>
      <c r="G4478" s="2">
        <v>24.394600000000001</v>
      </c>
      <c r="H4478" t="s">
        <v>11512</v>
      </c>
      <c r="I4478">
        <v>0.3</v>
      </c>
      <c r="K4478" s="3">
        <f t="shared" si="70"/>
        <v>0.3000000000000001</v>
      </c>
      <c r="L4478" s="4">
        <v>14</v>
      </c>
      <c r="M4478">
        <v>0</v>
      </c>
      <c r="N4478" s="3">
        <v>0.2397</v>
      </c>
      <c r="O4478" s="3">
        <v>0.13170000000000001</v>
      </c>
      <c r="P4478" s="4">
        <f>$L4478*IF($J4478="",$I4478,VLOOKUP($J4478,margin_ranges!$E$5:$F$10,2,FALSE))</f>
        <v>4.2</v>
      </c>
      <c r="Q4478">
        <f>SUMIF($C$2:$C$4819,$C4478,$P$2:$P9295)/SUMIF($C$2:$C$4819,$C4478,$L$2:$L$4819)</f>
        <v>0.3000000000000001</v>
      </c>
    </row>
    <row r="4479" spans="1:17" hidden="1" x14ac:dyDescent="0.3">
      <c r="A4479" t="s">
        <v>11502</v>
      </c>
      <c r="B4479" t="s">
        <v>10856</v>
      </c>
      <c r="C4479" t="s">
        <v>433</v>
      </c>
      <c r="D4479" t="s">
        <v>10924</v>
      </c>
      <c r="E4479" t="s">
        <v>10925</v>
      </c>
      <c r="F4479" t="s">
        <v>11513</v>
      </c>
      <c r="G4479" s="2">
        <v>24.394600000000001</v>
      </c>
      <c r="H4479" t="s">
        <v>11512</v>
      </c>
      <c r="I4479">
        <v>0.3</v>
      </c>
      <c r="K4479" s="3">
        <f t="shared" si="70"/>
        <v>0.3000000000000001</v>
      </c>
      <c r="L4479" s="4">
        <v>129</v>
      </c>
      <c r="M4479">
        <v>0</v>
      </c>
      <c r="N4479" s="3">
        <v>0.17730000000000001</v>
      </c>
      <c r="O4479" s="3">
        <v>0.13170000000000001</v>
      </c>
      <c r="P4479" s="4">
        <f>$L4479*IF($J4479="",$I4479,VLOOKUP($J4479,margin_ranges!$E$5:$F$10,2,FALSE))</f>
        <v>38.699999999999996</v>
      </c>
      <c r="Q4479">
        <f>SUMIF($C$2:$C$4819,$C4479,$P$2:$P9296)/SUMIF($C$2:$C$4819,$C4479,$L$2:$L$4819)</f>
        <v>0.3000000000000001</v>
      </c>
    </row>
    <row r="4480" spans="1:17" hidden="1" x14ac:dyDescent="0.3">
      <c r="A4480" t="s">
        <v>11502</v>
      </c>
      <c r="B4480" t="s">
        <v>10856</v>
      </c>
      <c r="C4480" t="s">
        <v>433</v>
      </c>
      <c r="D4480" t="s">
        <v>10926</v>
      </c>
      <c r="E4480" t="s">
        <v>10927</v>
      </c>
      <c r="F4480" t="s">
        <v>11511</v>
      </c>
      <c r="G4480" s="2">
        <v>24.394600000000001</v>
      </c>
      <c r="H4480" t="s">
        <v>11512</v>
      </c>
      <c r="I4480">
        <v>0.3</v>
      </c>
      <c r="K4480" s="3">
        <f t="shared" si="70"/>
        <v>0.3000000000000001</v>
      </c>
      <c r="L4480" s="4">
        <v>11</v>
      </c>
      <c r="M4480">
        <v>0</v>
      </c>
      <c r="N4480" s="3">
        <v>0.1787</v>
      </c>
      <c r="O4480" s="3">
        <v>0.13170000000000001</v>
      </c>
      <c r="P4480" s="4">
        <f>$L4480*IF($J4480="",$I4480,VLOOKUP($J4480,margin_ranges!$E$5:$F$10,2,FALSE))</f>
        <v>3.3</v>
      </c>
      <c r="Q4480">
        <f>SUMIF($C$2:$C$4819,$C4480,$P$2:$P9297)/SUMIF($C$2:$C$4819,$C4480,$L$2:$L$4819)</f>
        <v>0.3000000000000001</v>
      </c>
    </row>
    <row r="4481" spans="1:17" hidden="1" x14ac:dyDescent="0.3">
      <c r="A4481" t="s">
        <v>11502</v>
      </c>
      <c r="B4481" t="s">
        <v>10856</v>
      </c>
      <c r="C4481" t="s">
        <v>433</v>
      </c>
      <c r="D4481" t="s">
        <v>10928</v>
      </c>
      <c r="E4481" t="s">
        <v>10929</v>
      </c>
      <c r="F4481" t="s">
        <v>11511</v>
      </c>
      <c r="G4481" s="2">
        <v>24.394600000000001</v>
      </c>
      <c r="H4481" t="s">
        <v>11512</v>
      </c>
      <c r="I4481">
        <v>0.3</v>
      </c>
      <c r="K4481" s="3">
        <f t="shared" si="70"/>
        <v>0.3000000000000001</v>
      </c>
      <c r="L4481" s="4">
        <v>20</v>
      </c>
      <c r="M4481">
        <v>0</v>
      </c>
      <c r="N4481" s="3">
        <v>0.15110000000000001</v>
      </c>
      <c r="O4481" s="3">
        <v>0.13170000000000001</v>
      </c>
      <c r="P4481" s="4">
        <f>$L4481*IF($J4481="",$I4481,VLOOKUP($J4481,margin_ranges!$E$5:$F$10,2,FALSE))</f>
        <v>6</v>
      </c>
      <c r="Q4481">
        <f>SUMIF($C$2:$C$4819,$C4481,$P$2:$P9298)/SUMIF($C$2:$C$4819,$C4481,$L$2:$L$4819)</f>
        <v>0.3000000000000001</v>
      </c>
    </row>
    <row r="4482" spans="1:17" hidden="1" x14ac:dyDescent="0.3">
      <c r="A4482" t="s">
        <v>11502</v>
      </c>
      <c r="B4482" t="s">
        <v>10856</v>
      </c>
      <c r="C4482" t="s">
        <v>433</v>
      </c>
      <c r="D4482" t="s">
        <v>10930</v>
      </c>
      <c r="E4482" t="s">
        <v>10931</v>
      </c>
      <c r="F4482" t="s">
        <v>11511</v>
      </c>
      <c r="G4482" s="2">
        <v>24.394600000000001</v>
      </c>
      <c r="H4482" t="s">
        <v>11512</v>
      </c>
      <c r="I4482">
        <v>0.3</v>
      </c>
      <c r="K4482" s="3">
        <f t="shared" si="70"/>
        <v>0.3000000000000001</v>
      </c>
      <c r="L4482" s="4">
        <v>19</v>
      </c>
      <c r="M4482">
        <v>0</v>
      </c>
      <c r="N4482" s="3">
        <v>0.14729999999999999</v>
      </c>
      <c r="O4482" s="3">
        <v>0.13170000000000001</v>
      </c>
      <c r="P4482" s="4">
        <f>$L4482*IF($J4482="",$I4482,VLOOKUP($J4482,margin_ranges!$E$5:$F$10,2,FALSE))</f>
        <v>5.7</v>
      </c>
      <c r="Q4482">
        <f>SUMIF($C$2:$C$4819,$C4482,$P$2:$P9299)/SUMIF($C$2:$C$4819,$C4482,$L$2:$L$4819)</f>
        <v>0.3000000000000001</v>
      </c>
    </row>
    <row r="4483" spans="1:17" hidden="1" x14ac:dyDescent="0.3">
      <c r="A4483" t="s">
        <v>11502</v>
      </c>
      <c r="B4483" t="s">
        <v>10856</v>
      </c>
      <c r="C4483" t="s">
        <v>433</v>
      </c>
      <c r="D4483" t="s">
        <v>10932</v>
      </c>
      <c r="E4483" t="s">
        <v>10933</v>
      </c>
      <c r="F4483" t="s">
        <v>11511</v>
      </c>
      <c r="G4483" s="2">
        <v>24.394600000000001</v>
      </c>
      <c r="H4483" t="s">
        <v>11512</v>
      </c>
      <c r="I4483">
        <v>0.3</v>
      </c>
      <c r="K4483" s="3">
        <f t="shared" ref="K4483:K4546" si="71">Q4483</f>
        <v>0.3000000000000001</v>
      </c>
      <c r="L4483" s="4">
        <v>13</v>
      </c>
      <c r="M4483">
        <v>0</v>
      </c>
      <c r="N4483" s="3">
        <v>0.2049</v>
      </c>
      <c r="O4483" s="3">
        <v>0.13170000000000001</v>
      </c>
      <c r="P4483" s="4">
        <f>$L4483*IF($J4483="",$I4483,VLOOKUP($J4483,margin_ranges!$E$5:$F$10,2,FALSE))</f>
        <v>3.9</v>
      </c>
      <c r="Q4483">
        <f>SUMIF($C$2:$C$4819,$C4483,$P$2:$P9300)/SUMIF($C$2:$C$4819,$C4483,$L$2:$L$4819)</f>
        <v>0.3000000000000001</v>
      </c>
    </row>
    <row r="4484" spans="1:17" hidden="1" x14ac:dyDescent="0.3">
      <c r="A4484" t="s">
        <v>11502</v>
      </c>
      <c r="B4484" t="s">
        <v>10856</v>
      </c>
      <c r="C4484" t="s">
        <v>433</v>
      </c>
      <c r="D4484" t="s">
        <v>10934</v>
      </c>
      <c r="E4484" t="s">
        <v>10935</v>
      </c>
      <c r="F4484" t="s">
        <v>11511</v>
      </c>
      <c r="G4484" s="2">
        <v>24.394600000000001</v>
      </c>
      <c r="H4484" t="s">
        <v>11512</v>
      </c>
      <c r="I4484">
        <v>0.3</v>
      </c>
      <c r="K4484" s="3">
        <f t="shared" si="71"/>
        <v>0.3000000000000001</v>
      </c>
      <c r="L4484" s="4">
        <v>15</v>
      </c>
      <c r="M4484">
        <v>0</v>
      </c>
      <c r="N4484" s="3">
        <v>0.2417</v>
      </c>
      <c r="O4484" s="3">
        <v>0.13170000000000001</v>
      </c>
      <c r="P4484" s="4">
        <f>$L4484*IF($J4484="",$I4484,VLOOKUP($J4484,margin_ranges!$E$5:$F$10,2,FALSE))</f>
        <v>4.5</v>
      </c>
      <c r="Q4484">
        <f>SUMIF($C$2:$C$4819,$C4484,$P$2:$P9301)/SUMIF($C$2:$C$4819,$C4484,$L$2:$L$4819)</f>
        <v>0.3000000000000001</v>
      </c>
    </row>
    <row r="4485" spans="1:17" hidden="1" x14ac:dyDescent="0.3">
      <c r="A4485" t="s">
        <v>11502</v>
      </c>
      <c r="B4485" t="s">
        <v>10856</v>
      </c>
      <c r="C4485" t="s">
        <v>433</v>
      </c>
      <c r="D4485" t="s">
        <v>10936</v>
      </c>
      <c r="E4485" t="s">
        <v>10937</v>
      </c>
      <c r="F4485" t="s">
        <v>11513</v>
      </c>
      <c r="G4485" s="2">
        <v>24.394600000000001</v>
      </c>
      <c r="H4485" t="s">
        <v>11512</v>
      </c>
      <c r="I4485">
        <v>0.3</v>
      </c>
      <c r="K4485" s="3">
        <f t="shared" si="71"/>
        <v>0.3000000000000001</v>
      </c>
      <c r="L4485" s="4">
        <v>144</v>
      </c>
      <c r="M4485">
        <v>0</v>
      </c>
      <c r="N4485" s="3">
        <v>0.1396</v>
      </c>
      <c r="O4485" s="3">
        <v>0.13170000000000001</v>
      </c>
      <c r="P4485" s="4">
        <f>$L4485*IF($J4485="",$I4485,VLOOKUP($J4485,margin_ranges!$E$5:$F$10,2,FALSE))</f>
        <v>43.199999999999996</v>
      </c>
      <c r="Q4485">
        <f>SUMIF($C$2:$C$4819,$C4485,$P$2:$P9302)/SUMIF($C$2:$C$4819,$C4485,$L$2:$L$4819)</f>
        <v>0.3000000000000001</v>
      </c>
    </row>
    <row r="4486" spans="1:17" hidden="1" x14ac:dyDescent="0.3">
      <c r="A4486" t="s">
        <v>11502</v>
      </c>
      <c r="B4486" t="s">
        <v>10856</v>
      </c>
      <c r="C4486" t="s">
        <v>433</v>
      </c>
      <c r="D4486" s="1" t="s">
        <v>10938</v>
      </c>
      <c r="E4486" t="s">
        <v>10939</v>
      </c>
      <c r="F4486" t="s">
        <v>11511</v>
      </c>
      <c r="G4486" s="2">
        <v>24.394600000000001</v>
      </c>
      <c r="H4486" t="s">
        <v>11512</v>
      </c>
      <c r="I4486">
        <v>0.3</v>
      </c>
      <c r="K4486" s="3">
        <f t="shared" si="71"/>
        <v>0.3000000000000001</v>
      </c>
      <c r="L4486" s="4">
        <v>17</v>
      </c>
      <c r="M4486">
        <v>0</v>
      </c>
      <c r="N4486" s="3">
        <v>9.6000000000000002E-2</v>
      </c>
      <c r="O4486" s="3">
        <v>0.13170000000000001</v>
      </c>
      <c r="P4486" s="4">
        <f>$L4486*IF($J4486="",$I4486,VLOOKUP($J4486,margin_ranges!$E$5:$F$10,2,FALSE))</f>
        <v>5.0999999999999996</v>
      </c>
      <c r="Q4486">
        <f>SUMIF($C$2:$C$4819,$C4486,$P$2:$P9303)/SUMIF($C$2:$C$4819,$C4486,$L$2:$L$4819)</f>
        <v>0.3000000000000001</v>
      </c>
    </row>
    <row r="4487" spans="1:17" hidden="1" x14ac:dyDescent="0.3">
      <c r="A4487" t="s">
        <v>11502</v>
      </c>
      <c r="B4487" t="s">
        <v>10856</v>
      </c>
      <c r="C4487" t="s">
        <v>433</v>
      </c>
      <c r="D4487" t="s">
        <v>10940</v>
      </c>
      <c r="E4487" t="s">
        <v>10941</v>
      </c>
      <c r="F4487" t="s">
        <v>11511</v>
      </c>
      <c r="G4487" s="2">
        <v>24.394600000000001</v>
      </c>
      <c r="H4487" t="s">
        <v>11512</v>
      </c>
      <c r="I4487">
        <v>0.3</v>
      </c>
      <c r="K4487" s="3">
        <f t="shared" si="71"/>
        <v>0.3000000000000001</v>
      </c>
      <c r="L4487" s="4">
        <v>44</v>
      </c>
      <c r="M4487">
        <v>0</v>
      </c>
      <c r="N4487" s="3">
        <v>0.13009999999999999</v>
      </c>
      <c r="O4487" s="3">
        <v>0.13170000000000001</v>
      </c>
      <c r="P4487" s="4">
        <f>$L4487*IF($J4487="",$I4487,VLOOKUP($J4487,margin_ranges!$E$5:$F$10,2,FALSE))</f>
        <v>13.2</v>
      </c>
      <c r="Q4487">
        <f>SUMIF($C$2:$C$4819,$C4487,$P$2:$P9304)/SUMIF($C$2:$C$4819,$C4487,$L$2:$L$4819)</f>
        <v>0.3000000000000001</v>
      </c>
    </row>
    <row r="4488" spans="1:17" hidden="1" x14ac:dyDescent="0.3">
      <c r="A4488" t="s">
        <v>11502</v>
      </c>
      <c r="B4488" t="s">
        <v>10856</v>
      </c>
      <c r="C4488" t="s">
        <v>433</v>
      </c>
      <c r="D4488" t="s">
        <v>10942</v>
      </c>
      <c r="E4488" t="s">
        <v>10943</v>
      </c>
      <c r="F4488" t="s">
        <v>11511</v>
      </c>
      <c r="G4488" s="2">
        <v>24.394600000000001</v>
      </c>
      <c r="H4488" t="s">
        <v>11512</v>
      </c>
      <c r="I4488">
        <v>0.3</v>
      </c>
      <c r="K4488" s="3">
        <f t="shared" si="71"/>
        <v>0.3000000000000001</v>
      </c>
      <c r="L4488" s="4">
        <v>82</v>
      </c>
      <c r="M4488">
        <v>0</v>
      </c>
      <c r="N4488" s="3">
        <v>8.3599999999999994E-2</v>
      </c>
      <c r="O4488" s="3">
        <v>0.13170000000000001</v>
      </c>
      <c r="P4488" s="4">
        <f>$L4488*IF($J4488="",$I4488,VLOOKUP($J4488,margin_ranges!$E$5:$F$10,2,FALSE))</f>
        <v>24.599999999999998</v>
      </c>
      <c r="Q4488">
        <f>SUMIF($C$2:$C$4819,$C4488,$P$2:$P9305)/SUMIF($C$2:$C$4819,$C4488,$L$2:$L$4819)</f>
        <v>0.3000000000000001</v>
      </c>
    </row>
    <row r="4489" spans="1:17" hidden="1" x14ac:dyDescent="0.3">
      <c r="A4489" t="s">
        <v>11502</v>
      </c>
      <c r="B4489" t="s">
        <v>10856</v>
      </c>
      <c r="C4489" t="s">
        <v>433</v>
      </c>
      <c r="D4489" t="s">
        <v>10944</v>
      </c>
      <c r="E4489" t="s">
        <v>10945</v>
      </c>
      <c r="F4489" t="s">
        <v>11511</v>
      </c>
      <c r="G4489" s="2">
        <v>24.394600000000001</v>
      </c>
      <c r="H4489" t="s">
        <v>11512</v>
      </c>
      <c r="I4489">
        <v>0.3</v>
      </c>
      <c r="K4489" s="3">
        <f t="shared" si="71"/>
        <v>0.3000000000000001</v>
      </c>
      <c r="L4489" s="4">
        <v>41</v>
      </c>
      <c r="M4489">
        <v>0</v>
      </c>
      <c r="N4489" s="3">
        <v>0.1239</v>
      </c>
      <c r="O4489" s="3">
        <v>0.13170000000000001</v>
      </c>
      <c r="P4489" s="4">
        <f>$L4489*IF($J4489="",$I4489,VLOOKUP($J4489,margin_ranges!$E$5:$F$10,2,FALSE))</f>
        <v>12.299999999999999</v>
      </c>
      <c r="Q4489">
        <f>SUMIF($C$2:$C$4819,$C4489,$P$2:$P9306)/SUMIF($C$2:$C$4819,$C4489,$L$2:$L$4819)</f>
        <v>0.3000000000000001</v>
      </c>
    </row>
    <row r="4490" spans="1:17" hidden="1" x14ac:dyDescent="0.3">
      <c r="A4490" t="s">
        <v>11502</v>
      </c>
      <c r="B4490" t="s">
        <v>10856</v>
      </c>
      <c r="C4490" t="s">
        <v>433</v>
      </c>
      <c r="D4490" t="s">
        <v>10946</v>
      </c>
      <c r="E4490" t="s">
        <v>10947</v>
      </c>
      <c r="F4490" t="s">
        <v>11513</v>
      </c>
      <c r="G4490" s="2">
        <v>24.394600000000001</v>
      </c>
      <c r="H4490" t="s">
        <v>11512</v>
      </c>
      <c r="I4490">
        <v>0.3</v>
      </c>
      <c r="K4490" s="3">
        <f t="shared" si="71"/>
        <v>0.3000000000000001</v>
      </c>
      <c r="L4490" s="4">
        <v>3421</v>
      </c>
      <c r="M4490">
        <v>7</v>
      </c>
      <c r="N4490" s="3">
        <v>9.8900000000000002E-2</v>
      </c>
      <c r="O4490" s="3">
        <v>0.13170000000000001</v>
      </c>
      <c r="P4490" s="4">
        <f>$L4490*IF($J4490="",$I4490,VLOOKUP($J4490,margin_ranges!$E$5:$F$10,2,FALSE))</f>
        <v>1026.3</v>
      </c>
      <c r="Q4490">
        <f>SUMIF($C$2:$C$4819,$C4490,$P$2:$P9307)/SUMIF($C$2:$C$4819,$C4490,$L$2:$L$4819)</f>
        <v>0.3000000000000001</v>
      </c>
    </row>
    <row r="4491" spans="1:17" hidden="1" x14ac:dyDescent="0.3">
      <c r="A4491" t="s">
        <v>11502</v>
      </c>
      <c r="B4491" t="s">
        <v>10856</v>
      </c>
      <c r="C4491" t="s">
        <v>433</v>
      </c>
      <c r="D4491" s="1" t="s">
        <v>10948</v>
      </c>
      <c r="E4491" t="s">
        <v>10949</v>
      </c>
      <c r="F4491" t="s">
        <v>11513</v>
      </c>
      <c r="G4491" s="2">
        <v>24.394600000000001</v>
      </c>
      <c r="H4491" t="s">
        <v>11512</v>
      </c>
      <c r="I4491">
        <v>0.3</v>
      </c>
      <c r="K4491" s="3">
        <f t="shared" si="71"/>
        <v>0.3000000000000001</v>
      </c>
      <c r="L4491" s="4">
        <v>103</v>
      </c>
      <c r="M4491">
        <v>0</v>
      </c>
      <c r="N4491" s="3">
        <v>0.1404</v>
      </c>
      <c r="O4491" s="3">
        <v>0.13170000000000001</v>
      </c>
      <c r="P4491" s="4">
        <f>$L4491*IF($J4491="",$I4491,VLOOKUP($J4491,margin_ranges!$E$5:$F$10,2,FALSE))</f>
        <v>30.9</v>
      </c>
      <c r="Q4491">
        <f>SUMIF($C$2:$C$4819,$C4491,$P$2:$P9308)/SUMIF($C$2:$C$4819,$C4491,$L$2:$L$4819)</f>
        <v>0.3000000000000001</v>
      </c>
    </row>
    <row r="4492" spans="1:17" hidden="1" x14ac:dyDescent="0.3">
      <c r="A4492" t="s">
        <v>11502</v>
      </c>
      <c r="B4492" t="s">
        <v>10856</v>
      </c>
      <c r="C4492" t="s">
        <v>433</v>
      </c>
      <c r="D4492" t="s">
        <v>10950</v>
      </c>
      <c r="E4492" t="s">
        <v>10951</v>
      </c>
      <c r="F4492" t="s">
        <v>11511</v>
      </c>
      <c r="G4492" s="2">
        <v>24.394600000000001</v>
      </c>
      <c r="H4492" t="s">
        <v>11512</v>
      </c>
      <c r="I4492">
        <v>0.3</v>
      </c>
      <c r="K4492" s="3">
        <f t="shared" si="71"/>
        <v>0.3000000000000001</v>
      </c>
      <c r="L4492" s="4">
        <v>20</v>
      </c>
      <c r="M4492">
        <v>0</v>
      </c>
      <c r="N4492" s="3">
        <v>0.1522</v>
      </c>
      <c r="O4492" s="3">
        <v>0.13170000000000001</v>
      </c>
      <c r="P4492" s="4">
        <f>$L4492*IF($J4492="",$I4492,VLOOKUP($J4492,margin_ranges!$E$5:$F$10,2,FALSE))</f>
        <v>6</v>
      </c>
      <c r="Q4492">
        <f>SUMIF($C$2:$C$4819,$C4492,$P$2:$P9309)/SUMIF($C$2:$C$4819,$C4492,$L$2:$L$4819)</f>
        <v>0.3000000000000001</v>
      </c>
    </row>
    <row r="4493" spans="1:17" hidden="1" x14ac:dyDescent="0.3">
      <c r="A4493" t="s">
        <v>11502</v>
      </c>
      <c r="B4493" t="s">
        <v>10856</v>
      </c>
      <c r="C4493" t="s">
        <v>433</v>
      </c>
      <c r="D4493" t="s">
        <v>10952</v>
      </c>
      <c r="E4493" t="s">
        <v>10953</v>
      </c>
      <c r="F4493" t="s">
        <v>11513</v>
      </c>
      <c r="G4493" s="2">
        <v>24.394600000000001</v>
      </c>
      <c r="H4493" t="s">
        <v>11512</v>
      </c>
      <c r="I4493">
        <v>0.3</v>
      </c>
      <c r="K4493" s="3">
        <f t="shared" si="71"/>
        <v>0.3000000000000001</v>
      </c>
      <c r="L4493" s="4">
        <v>331</v>
      </c>
      <c r="M4493">
        <v>1</v>
      </c>
      <c r="N4493" s="3">
        <v>0.12709999999999999</v>
      </c>
      <c r="O4493" s="3">
        <v>0.13170000000000001</v>
      </c>
      <c r="P4493" s="4">
        <f>$L4493*IF($J4493="",$I4493,VLOOKUP($J4493,margin_ranges!$E$5:$F$10,2,FALSE))</f>
        <v>99.3</v>
      </c>
      <c r="Q4493">
        <f>SUMIF($C$2:$C$4819,$C4493,$P$2:$P9310)/SUMIF($C$2:$C$4819,$C4493,$L$2:$L$4819)</f>
        <v>0.3000000000000001</v>
      </c>
    </row>
    <row r="4494" spans="1:17" hidden="1" x14ac:dyDescent="0.3">
      <c r="A4494" t="s">
        <v>11502</v>
      </c>
      <c r="B4494" t="s">
        <v>10856</v>
      </c>
      <c r="C4494" t="s">
        <v>433</v>
      </c>
      <c r="D4494" t="s">
        <v>10954</v>
      </c>
      <c r="E4494" t="s">
        <v>10955</v>
      </c>
      <c r="F4494" t="s">
        <v>11513</v>
      </c>
      <c r="G4494" s="2">
        <v>24.394600000000001</v>
      </c>
      <c r="H4494" t="s">
        <v>11512</v>
      </c>
      <c r="I4494">
        <v>0.3</v>
      </c>
      <c r="K4494" s="3">
        <f t="shared" si="71"/>
        <v>0.3000000000000001</v>
      </c>
      <c r="L4494" s="4">
        <v>122</v>
      </c>
      <c r="M4494">
        <v>0</v>
      </c>
      <c r="N4494" s="3">
        <v>0.18410000000000001</v>
      </c>
      <c r="O4494" s="3">
        <v>0.13170000000000001</v>
      </c>
      <c r="P4494" s="4">
        <f>$L4494*IF($J4494="",$I4494,VLOOKUP($J4494,margin_ranges!$E$5:$F$10,2,FALSE))</f>
        <v>36.6</v>
      </c>
      <c r="Q4494">
        <f>SUMIF($C$2:$C$4819,$C4494,$P$2:$P9311)/SUMIF($C$2:$C$4819,$C4494,$L$2:$L$4819)</f>
        <v>0.3000000000000001</v>
      </c>
    </row>
    <row r="4495" spans="1:17" hidden="1" x14ac:dyDescent="0.3">
      <c r="A4495" t="s">
        <v>11502</v>
      </c>
      <c r="B4495" t="s">
        <v>10856</v>
      </c>
      <c r="C4495" t="s">
        <v>433</v>
      </c>
      <c r="D4495" t="s">
        <v>10956</v>
      </c>
      <c r="E4495" t="s">
        <v>10957</v>
      </c>
      <c r="F4495" t="s">
        <v>11511</v>
      </c>
      <c r="G4495" s="2">
        <v>24.394600000000001</v>
      </c>
      <c r="H4495" t="s">
        <v>11512</v>
      </c>
      <c r="I4495">
        <v>0.3</v>
      </c>
      <c r="K4495" s="3">
        <f t="shared" si="71"/>
        <v>0.3000000000000001</v>
      </c>
      <c r="L4495" s="4">
        <v>9</v>
      </c>
      <c r="M4495">
        <v>0</v>
      </c>
      <c r="N4495" s="3">
        <v>5.2900000000000003E-2</v>
      </c>
      <c r="O4495" s="3">
        <v>0.13170000000000001</v>
      </c>
      <c r="P4495" s="4">
        <f>$L4495*IF($J4495="",$I4495,VLOOKUP($J4495,margin_ranges!$E$5:$F$10,2,FALSE))</f>
        <v>2.6999999999999997</v>
      </c>
      <c r="Q4495">
        <f>SUMIF($C$2:$C$4819,$C4495,$P$2:$P9312)/SUMIF($C$2:$C$4819,$C4495,$L$2:$L$4819)</f>
        <v>0.3000000000000001</v>
      </c>
    </row>
    <row r="4496" spans="1:17" hidden="1" x14ac:dyDescent="0.3">
      <c r="A4496" t="s">
        <v>11502</v>
      </c>
      <c r="B4496" t="s">
        <v>10856</v>
      </c>
      <c r="C4496" t="s">
        <v>433</v>
      </c>
      <c r="D4496" t="s">
        <v>10958</v>
      </c>
      <c r="E4496" t="s">
        <v>10959</v>
      </c>
      <c r="F4496" t="s">
        <v>11513</v>
      </c>
      <c r="G4496" s="2">
        <v>24.394600000000001</v>
      </c>
      <c r="H4496" t="s">
        <v>11512</v>
      </c>
      <c r="I4496">
        <v>0.3</v>
      </c>
      <c r="K4496" s="3">
        <f t="shared" si="71"/>
        <v>0.3000000000000001</v>
      </c>
      <c r="L4496" s="4">
        <v>2349</v>
      </c>
      <c r="M4496">
        <v>5</v>
      </c>
      <c r="N4496" s="3">
        <v>0.18149999999999999</v>
      </c>
      <c r="O4496" s="3">
        <v>0.13170000000000001</v>
      </c>
      <c r="P4496" s="4">
        <f>$L4496*IF($J4496="",$I4496,VLOOKUP($J4496,margin_ranges!$E$5:$F$10,2,FALSE))</f>
        <v>704.69999999999993</v>
      </c>
      <c r="Q4496">
        <f>SUMIF($C$2:$C$4819,$C4496,$P$2:$P9313)/SUMIF($C$2:$C$4819,$C4496,$L$2:$L$4819)</f>
        <v>0.3000000000000001</v>
      </c>
    </row>
    <row r="4497" spans="1:17" hidden="1" x14ac:dyDescent="0.3">
      <c r="A4497" t="s">
        <v>11502</v>
      </c>
      <c r="B4497" t="s">
        <v>10856</v>
      </c>
      <c r="C4497" t="s">
        <v>433</v>
      </c>
      <c r="D4497" t="s">
        <v>10960</v>
      </c>
      <c r="E4497" t="s">
        <v>10961</v>
      </c>
      <c r="F4497" t="s">
        <v>11511</v>
      </c>
      <c r="G4497" s="2">
        <v>24.394600000000001</v>
      </c>
      <c r="H4497" t="s">
        <v>11512</v>
      </c>
      <c r="I4497">
        <v>0.3</v>
      </c>
      <c r="K4497" s="3">
        <f t="shared" si="71"/>
        <v>0.3000000000000001</v>
      </c>
      <c r="L4497" s="4">
        <v>12</v>
      </c>
      <c r="M4497">
        <v>0</v>
      </c>
      <c r="N4497" s="3">
        <v>6.3799999999999996E-2</v>
      </c>
      <c r="O4497" s="3">
        <v>0.13170000000000001</v>
      </c>
      <c r="P4497" s="4">
        <f>$L4497*IF($J4497="",$I4497,VLOOKUP($J4497,margin_ranges!$E$5:$F$10,2,FALSE))</f>
        <v>3.5999999999999996</v>
      </c>
      <c r="Q4497">
        <f>SUMIF($C$2:$C$4819,$C4497,$P$2:$P9314)/SUMIF($C$2:$C$4819,$C4497,$L$2:$L$4819)</f>
        <v>0.3000000000000001</v>
      </c>
    </row>
    <row r="4498" spans="1:17" hidden="1" x14ac:dyDescent="0.3">
      <c r="A4498" t="s">
        <v>11502</v>
      </c>
      <c r="B4498" t="s">
        <v>10856</v>
      </c>
      <c r="C4498" t="s">
        <v>433</v>
      </c>
      <c r="D4498" t="s">
        <v>10962</v>
      </c>
      <c r="E4498" t="s">
        <v>10963</v>
      </c>
      <c r="F4498" t="s">
        <v>11511</v>
      </c>
      <c r="G4498" s="2">
        <v>24.394600000000001</v>
      </c>
      <c r="H4498" t="s">
        <v>11515</v>
      </c>
      <c r="I4498">
        <v>0.3</v>
      </c>
      <c r="K4498" s="3">
        <f t="shared" si="71"/>
        <v>0.3000000000000001</v>
      </c>
      <c r="L4498" s="4">
        <v>47</v>
      </c>
      <c r="M4498">
        <v>0</v>
      </c>
      <c r="N4498" s="3">
        <v>0.1183</v>
      </c>
      <c r="O4498" s="3">
        <v>0.13170000000000001</v>
      </c>
      <c r="P4498" s="4">
        <f>$L4498*IF($J4498="",$I4498,VLOOKUP($J4498,margin_ranges!$E$5:$F$10,2,FALSE))</f>
        <v>14.1</v>
      </c>
      <c r="Q4498">
        <f>SUMIF($C$2:$C$4819,$C4498,$P$2:$P9315)/SUMIF($C$2:$C$4819,$C4498,$L$2:$L$4819)</f>
        <v>0.3000000000000001</v>
      </c>
    </row>
    <row r="4499" spans="1:17" hidden="1" x14ac:dyDescent="0.3">
      <c r="A4499" t="s">
        <v>11502</v>
      </c>
      <c r="B4499" t="s">
        <v>10856</v>
      </c>
      <c r="C4499" t="s">
        <v>433</v>
      </c>
      <c r="D4499" t="s">
        <v>10964</v>
      </c>
      <c r="E4499" t="s">
        <v>10965</v>
      </c>
      <c r="F4499" t="s">
        <v>11511</v>
      </c>
      <c r="G4499" s="2">
        <v>24.394600000000001</v>
      </c>
      <c r="H4499" t="s">
        <v>11512</v>
      </c>
      <c r="I4499">
        <v>0.3</v>
      </c>
      <c r="K4499" s="3">
        <f t="shared" si="71"/>
        <v>0.3000000000000001</v>
      </c>
      <c r="L4499" s="4">
        <v>10</v>
      </c>
      <c r="M4499">
        <v>0</v>
      </c>
      <c r="N4499" s="3">
        <v>0.1623</v>
      </c>
      <c r="O4499" s="3">
        <v>0.13170000000000001</v>
      </c>
      <c r="P4499" s="4">
        <f>$L4499*IF($J4499="",$I4499,VLOOKUP($J4499,margin_ranges!$E$5:$F$10,2,FALSE))</f>
        <v>3</v>
      </c>
      <c r="Q4499">
        <f>SUMIF($C$2:$C$4819,$C4499,$P$2:$P9316)/SUMIF($C$2:$C$4819,$C4499,$L$2:$L$4819)</f>
        <v>0.3000000000000001</v>
      </c>
    </row>
    <row r="4500" spans="1:17" hidden="1" x14ac:dyDescent="0.3">
      <c r="A4500" t="s">
        <v>11502</v>
      </c>
      <c r="B4500" t="s">
        <v>10856</v>
      </c>
      <c r="C4500" t="s">
        <v>433</v>
      </c>
      <c r="D4500" t="s">
        <v>10966</v>
      </c>
      <c r="E4500" t="s">
        <v>10967</v>
      </c>
      <c r="F4500" t="s">
        <v>11513</v>
      </c>
      <c r="G4500" s="2">
        <v>24.394600000000001</v>
      </c>
      <c r="H4500" t="s">
        <v>11515</v>
      </c>
      <c r="I4500">
        <v>0.3</v>
      </c>
      <c r="K4500" s="3">
        <f t="shared" si="71"/>
        <v>0.3000000000000001</v>
      </c>
      <c r="L4500" s="4">
        <v>4539</v>
      </c>
      <c r="M4500">
        <v>10</v>
      </c>
      <c r="N4500" s="3">
        <v>0.13170000000000001</v>
      </c>
      <c r="O4500" s="3">
        <v>0.13170000000000001</v>
      </c>
      <c r="P4500" s="4">
        <f>$L4500*IF($J4500="",$I4500,VLOOKUP($J4500,margin_ranges!$E$5:$F$10,2,FALSE))</f>
        <v>1361.7</v>
      </c>
      <c r="Q4500">
        <f>SUMIF($C$2:$C$4819,$C4500,$P$2:$P9317)/SUMIF($C$2:$C$4819,$C4500,$L$2:$L$4819)</f>
        <v>0.3000000000000001</v>
      </c>
    </row>
    <row r="4501" spans="1:17" hidden="1" x14ac:dyDescent="0.3">
      <c r="A4501" t="s">
        <v>11502</v>
      </c>
      <c r="B4501" t="s">
        <v>10856</v>
      </c>
      <c r="C4501" t="s">
        <v>433</v>
      </c>
      <c r="D4501" t="s">
        <v>10968</v>
      </c>
      <c r="E4501" t="s">
        <v>10969</v>
      </c>
      <c r="F4501" t="s">
        <v>11511</v>
      </c>
      <c r="G4501" s="2">
        <v>24.394600000000001</v>
      </c>
      <c r="H4501" t="s">
        <v>11515</v>
      </c>
      <c r="I4501">
        <v>0.3</v>
      </c>
      <c r="K4501" s="3">
        <f t="shared" si="71"/>
        <v>0.3000000000000001</v>
      </c>
      <c r="L4501" s="4">
        <v>35</v>
      </c>
      <c r="M4501">
        <v>0</v>
      </c>
      <c r="N4501" s="3">
        <v>0.1477</v>
      </c>
      <c r="O4501" s="3">
        <v>0.13170000000000001</v>
      </c>
      <c r="P4501" s="4">
        <f>$L4501*IF($J4501="",$I4501,VLOOKUP($J4501,margin_ranges!$E$5:$F$10,2,FALSE))</f>
        <v>10.5</v>
      </c>
      <c r="Q4501">
        <f>SUMIF($C$2:$C$4819,$C4501,$P$2:$P9318)/SUMIF($C$2:$C$4819,$C4501,$L$2:$L$4819)</f>
        <v>0.3000000000000001</v>
      </c>
    </row>
    <row r="4502" spans="1:17" hidden="1" x14ac:dyDescent="0.3">
      <c r="A4502" t="s">
        <v>11502</v>
      </c>
      <c r="B4502" t="s">
        <v>10856</v>
      </c>
      <c r="C4502" t="s">
        <v>433</v>
      </c>
      <c r="D4502" s="1" t="s">
        <v>10970</v>
      </c>
      <c r="E4502" t="s">
        <v>10971</v>
      </c>
      <c r="F4502" t="s">
        <v>11511</v>
      </c>
      <c r="G4502" s="2">
        <v>24.394600000000001</v>
      </c>
      <c r="H4502" t="s">
        <v>11512</v>
      </c>
      <c r="I4502">
        <v>0.3</v>
      </c>
      <c r="K4502" s="3">
        <f t="shared" si="71"/>
        <v>0.3000000000000001</v>
      </c>
      <c r="L4502" s="4">
        <v>22</v>
      </c>
      <c r="M4502">
        <v>0</v>
      </c>
      <c r="N4502" s="3">
        <v>0.4158</v>
      </c>
      <c r="O4502" s="3">
        <v>0.13170000000000001</v>
      </c>
      <c r="P4502" s="4">
        <f>$L4502*IF($J4502="",$I4502,VLOOKUP($J4502,margin_ranges!$E$5:$F$10,2,FALSE))</f>
        <v>6.6</v>
      </c>
      <c r="Q4502">
        <f>SUMIF($C$2:$C$4819,$C4502,$P$2:$P9319)/SUMIF($C$2:$C$4819,$C4502,$L$2:$L$4819)</f>
        <v>0.3000000000000001</v>
      </c>
    </row>
    <row r="4503" spans="1:17" hidden="1" x14ac:dyDescent="0.3">
      <c r="A4503" t="s">
        <v>11502</v>
      </c>
      <c r="B4503" t="s">
        <v>10856</v>
      </c>
      <c r="C4503" t="s">
        <v>433</v>
      </c>
      <c r="D4503" t="s">
        <v>10972</v>
      </c>
      <c r="E4503" t="s">
        <v>10973</v>
      </c>
      <c r="F4503" t="s">
        <v>11513</v>
      </c>
      <c r="G4503" s="2">
        <v>24.394600000000001</v>
      </c>
      <c r="H4503" t="s">
        <v>11515</v>
      </c>
      <c r="I4503">
        <v>0.3</v>
      </c>
      <c r="K4503" s="3">
        <f t="shared" si="71"/>
        <v>0.3000000000000001</v>
      </c>
      <c r="L4503" s="4">
        <v>1382</v>
      </c>
      <c r="M4503">
        <v>3</v>
      </c>
      <c r="N4503" s="3">
        <v>0.10150000000000001</v>
      </c>
      <c r="O4503" s="3">
        <v>0.13170000000000001</v>
      </c>
      <c r="P4503" s="4">
        <f>$L4503*IF($J4503="",$I4503,VLOOKUP($J4503,margin_ranges!$E$5:$F$10,2,FALSE))</f>
        <v>414.59999999999997</v>
      </c>
      <c r="Q4503">
        <f>SUMIF($C$2:$C$4819,$C4503,$P$2:$P9320)/SUMIF($C$2:$C$4819,$C4503,$L$2:$L$4819)</f>
        <v>0.3000000000000001</v>
      </c>
    </row>
    <row r="4504" spans="1:17" hidden="1" x14ac:dyDescent="0.3">
      <c r="A4504" t="s">
        <v>11502</v>
      </c>
      <c r="B4504" t="s">
        <v>10856</v>
      </c>
      <c r="C4504" t="s">
        <v>433</v>
      </c>
      <c r="D4504" t="s">
        <v>10974</v>
      </c>
      <c r="E4504" t="s">
        <v>10975</v>
      </c>
      <c r="F4504" t="s">
        <v>11511</v>
      </c>
      <c r="G4504" s="2">
        <v>24.394600000000001</v>
      </c>
      <c r="H4504" t="s">
        <v>11512</v>
      </c>
      <c r="I4504">
        <v>0.3</v>
      </c>
      <c r="K4504" s="3">
        <f t="shared" si="71"/>
        <v>0.3000000000000001</v>
      </c>
      <c r="L4504" s="4">
        <v>11</v>
      </c>
      <c r="M4504">
        <v>0</v>
      </c>
      <c r="N4504" s="3">
        <v>0.1784</v>
      </c>
      <c r="O4504" s="3">
        <v>0.13170000000000001</v>
      </c>
      <c r="P4504" s="4">
        <f>$L4504*IF($J4504="",$I4504,VLOOKUP($J4504,margin_ranges!$E$5:$F$10,2,FALSE))</f>
        <v>3.3</v>
      </c>
      <c r="Q4504">
        <f>SUMIF($C$2:$C$4819,$C4504,$P$2:$P9321)/SUMIF($C$2:$C$4819,$C4504,$L$2:$L$4819)</f>
        <v>0.3000000000000001</v>
      </c>
    </row>
    <row r="4505" spans="1:17" hidden="1" x14ac:dyDescent="0.3">
      <c r="A4505" t="s">
        <v>11502</v>
      </c>
      <c r="B4505" t="s">
        <v>10856</v>
      </c>
      <c r="C4505" t="s">
        <v>433</v>
      </c>
      <c r="D4505" t="s">
        <v>10976</v>
      </c>
      <c r="E4505" t="s">
        <v>10977</v>
      </c>
      <c r="F4505" t="s">
        <v>11511</v>
      </c>
      <c r="G4505" s="2">
        <v>24.394600000000001</v>
      </c>
      <c r="H4505" t="s">
        <v>11512</v>
      </c>
      <c r="I4505">
        <v>0.3</v>
      </c>
      <c r="K4505" s="3">
        <f t="shared" si="71"/>
        <v>0.3000000000000001</v>
      </c>
      <c r="L4505" s="4">
        <v>13</v>
      </c>
      <c r="M4505">
        <v>0</v>
      </c>
      <c r="N4505" s="3">
        <v>0.19900000000000001</v>
      </c>
      <c r="O4505" s="3">
        <v>0.13170000000000001</v>
      </c>
      <c r="P4505" s="4">
        <f>$L4505*IF($J4505="",$I4505,VLOOKUP($J4505,margin_ranges!$E$5:$F$10,2,FALSE))</f>
        <v>3.9</v>
      </c>
      <c r="Q4505">
        <f>SUMIF($C$2:$C$4819,$C4505,$P$2:$P9322)/SUMIF($C$2:$C$4819,$C4505,$L$2:$L$4819)</f>
        <v>0.3000000000000001</v>
      </c>
    </row>
    <row r="4506" spans="1:17" hidden="1" x14ac:dyDescent="0.3">
      <c r="A4506" t="s">
        <v>11502</v>
      </c>
      <c r="B4506" t="s">
        <v>10856</v>
      </c>
      <c r="C4506" t="s">
        <v>433</v>
      </c>
      <c r="D4506" t="s">
        <v>10978</v>
      </c>
      <c r="E4506" t="s">
        <v>10979</v>
      </c>
      <c r="F4506" t="s">
        <v>11511</v>
      </c>
      <c r="G4506" s="2">
        <v>24.394600000000001</v>
      </c>
      <c r="H4506" t="s">
        <v>11512</v>
      </c>
      <c r="I4506">
        <v>0.3</v>
      </c>
      <c r="K4506" s="3">
        <f t="shared" si="71"/>
        <v>0.3000000000000001</v>
      </c>
      <c r="L4506" s="4">
        <v>15</v>
      </c>
      <c r="M4506">
        <v>0</v>
      </c>
      <c r="N4506" s="3">
        <v>8.8300000000000003E-2</v>
      </c>
      <c r="O4506" s="3">
        <v>0.13170000000000001</v>
      </c>
      <c r="P4506" s="4">
        <f>$L4506*IF($J4506="",$I4506,VLOOKUP($J4506,margin_ranges!$E$5:$F$10,2,FALSE))</f>
        <v>4.5</v>
      </c>
      <c r="Q4506">
        <f>SUMIF($C$2:$C$4819,$C4506,$P$2:$P9323)/SUMIF($C$2:$C$4819,$C4506,$L$2:$L$4819)</f>
        <v>0.3000000000000001</v>
      </c>
    </row>
    <row r="4507" spans="1:17" hidden="1" x14ac:dyDescent="0.3">
      <c r="A4507" t="s">
        <v>11502</v>
      </c>
      <c r="B4507" t="s">
        <v>10856</v>
      </c>
      <c r="C4507" t="s">
        <v>433</v>
      </c>
      <c r="D4507" t="s">
        <v>10980</v>
      </c>
      <c r="E4507" t="s">
        <v>10981</v>
      </c>
      <c r="F4507" t="s">
        <v>11513</v>
      </c>
      <c r="G4507" s="2">
        <v>24.394600000000001</v>
      </c>
      <c r="H4507" t="s">
        <v>11512</v>
      </c>
      <c r="I4507">
        <v>0.3</v>
      </c>
      <c r="K4507" s="3">
        <f t="shared" si="71"/>
        <v>0.3000000000000001</v>
      </c>
      <c r="L4507" s="4">
        <v>324</v>
      </c>
      <c r="M4507">
        <v>1</v>
      </c>
      <c r="N4507" s="3">
        <v>0.1201</v>
      </c>
      <c r="O4507" s="3">
        <v>0.13170000000000001</v>
      </c>
      <c r="P4507" s="4">
        <f>$L4507*IF($J4507="",$I4507,VLOOKUP($J4507,margin_ranges!$E$5:$F$10,2,FALSE))</f>
        <v>97.2</v>
      </c>
      <c r="Q4507">
        <f>SUMIF($C$2:$C$4819,$C4507,$P$2:$P9324)/SUMIF($C$2:$C$4819,$C4507,$L$2:$L$4819)</f>
        <v>0.3000000000000001</v>
      </c>
    </row>
    <row r="4508" spans="1:17" hidden="1" x14ac:dyDescent="0.3">
      <c r="A4508" t="s">
        <v>11502</v>
      </c>
      <c r="B4508" t="s">
        <v>10856</v>
      </c>
      <c r="C4508" t="s">
        <v>433</v>
      </c>
      <c r="D4508" t="s">
        <v>10982</v>
      </c>
      <c r="E4508" t="s">
        <v>10983</v>
      </c>
      <c r="F4508" t="s">
        <v>11513</v>
      </c>
      <c r="G4508" s="2">
        <v>24.394600000000001</v>
      </c>
      <c r="H4508" t="s">
        <v>11512</v>
      </c>
      <c r="I4508">
        <v>0.3</v>
      </c>
      <c r="K4508" s="3">
        <f t="shared" si="71"/>
        <v>0.3000000000000001</v>
      </c>
      <c r="L4508" s="4">
        <v>1267</v>
      </c>
      <c r="M4508">
        <v>3</v>
      </c>
      <c r="N4508" s="3">
        <v>0.1024</v>
      </c>
      <c r="O4508" s="3">
        <v>0.13170000000000001</v>
      </c>
      <c r="P4508" s="4">
        <f>$L4508*IF($J4508="",$I4508,VLOOKUP($J4508,margin_ranges!$E$5:$F$10,2,FALSE))</f>
        <v>380.09999999999997</v>
      </c>
      <c r="Q4508">
        <f>SUMIF($C$2:$C$4819,$C4508,$P$2:$P9325)/SUMIF($C$2:$C$4819,$C4508,$L$2:$L$4819)</f>
        <v>0.3000000000000001</v>
      </c>
    </row>
    <row r="4509" spans="1:17" hidden="1" x14ac:dyDescent="0.3">
      <c r="A4509" t="s">
        <v>11502</v>
      </c>
      <c r="B4509" t="s">
        <v>10856</v>
      </c>
      <c r="C4509" t="s">
        <v>433</v>
      </c>
      <c r="D4509" t="s">
        <v>10984</v>
      </c>
      <c r="E4509" t="s">
        <v>10985</v>
      </c>
      <c r="F4509" t="s">
        <v>11511</v>
      </c>
      <c r="G4509" s="2">
        <v>24.394600000000001</v>
      </c>
      <c r="H4509" t="s">
        <v>11512</v>
      </c>
      <c r="I4509">
        <v>0.3</v>
      </c>
      <c r="K4509" s="3">
        <f t="shared" si="71"/>
        <v>0.3000000000000001</v>
      </c>
      <c r="L4509" s="4">
        <v>13</v>
      </c>
      <c r="M4509">
        <v>0</v>
      </c>
      <c r="N4509" s="3">
        <v>0.19889999999999999</v>
      </c>
      <c r="O4509" s="3">
        <v>0.13170000000000001</v>
      </c>
      <c r="P4509" s="4">
        <f>$L4509*IF($J4509="",$I4509,VLOOKUP($J4509,margin_ranges!$E$5:$F$10,2,FALSE))</f>
        <v>3.9</v>
      </c>
      <c r="Q4509">
        <f>SUMIF($C$2:$C$4819,$C4509,$P$2:$P9326)/SUMIF($C$2:$C$4819,$C4509,$L$2:$L$4819)</f>
        <v>0.3000000000000001</v>
      </c>
    </row>
    <row r="4510" spans="1:17" hidden="1" x14ac:dyDescent="0.3">
      <c r="A4510" t="s">
        <v>11502</v>
      </c>
      <c r="B4510" t="s">
        <v>10856</v>
      </c>
      <c r="C4510" t="s">
        <v>433</v>
      </c>
      <c r="D4510" t="s">
        <v>10986</v>
      </c>
      <c r="E4510" t="s">
        <v>10987</v>
      </c>
      <c r="F4510" t="s">
        <v>11513</v>
      </c>
      <c r="G4510" s="2">
        <v>24.394600000000001</v>
      </c>
      <c r="H4510" t="s">
        <v>11512</v>
      </c>
      <c r="I4510">
        <v>0.3</v>
      </c>
      <c r="K4510" s="3">
        <f t="shared" si="71"/>
        <v>0.3000000000000001</v>
      </c>
      <c r="L4510" s="4">
        <v>1900</v>
      </c>
      <c r="M4510">
        <v>4</v>
      </c>
      <c r="N4510" s="3">
        <v>0.14069999999999999</v>
      </c>
      <c r="O4510" s="3">
        <v>0.13170000000000001</v>
      </c>
      <c r="P4510" s="4">
        <f>$L4510*IF($J4510="",$I4510,VLOOKUP($J4510,margin_ranges!$E$5:$F$10,2,FALSE))</f>
        <v>570</v>
      </c>
      <c r="Q4510">
        <f>SUMIF($C$2:$C$4819,$C4510,$P$2:$P9327)/SUMIF($C$2:$C$4819,$C4510,$L$2:$L$4819)</f>
        <v>0.3000000000000001</v>
      </c>
    </row>
    <row r="4511" spans="1:17" hidden="1" x14ac:dyDescent="0.3">
      <c r="A4511" t="s">
        <v>11502</v>
      </c>
      <c r="B4511" t="s">
        <v>10856</v>
      </c>
      <c r="C4511" t="s">
        <v>433</v>
      </c>
      <c r="D4511" t="s">
        <v>10988</v>
      </c>
      <c r="E4511" t="s">
        <v>10989</v>
      </c>
      <c r="F4511" t="s">
        <v>11511</v>
      </c>
      <c r="G4511" s="2">
        <v>24.394600000000001</v>
      </c>
      <c r="H4511" t="s">
        <v>11512</v>
      </c>
      <c r="I4511">
        <v>0.3</v>
      </c>
      <c r="K4511" s="3">
        <f t="shared" si="71"/>
        <v>0.3000000000000001</v>
      </c>
      <c r="L4511" s="4">
        <v>9</v>
      </c>
      <c r="M4511">
        <v>0</v>
      </c>
      <c r="N4511" s="3">
        <v>0.2326</v>
      </c>
      <c r="O4511" s="3">
        <v>0.13170000000000001</v>
      </c>
      <c r="P4511" s="4">
        <f>$L4511*IF($J4511="",$I4511,VLOOKUP($J4511,margin_ranges!$E$5:$F$10,2,FALSE))</f>
        <v>2.6999999999999997</v>
      </c>
      <c r="Q4511">
        <f>SUMIF($C$2:$C$4819,$C4511,$P$2:$P9328)/SUMIF($C$2:$C$4819,$C4511,$L$2:$L$4819)</f>
        <v>0.3000000000000001</v>
      </c>
    </row>
    <row r="4512" spans="1:17" hidden="1" x14ac:dyDescent="0.3">
      <c r="A4512" t="s">
        <v>11502</v>
      </c>
      <c r="B4512" t="s">
        <v>10856</v>
      </c>
      <c r="C4512" t="s">
        <v>433</v>
      </c>
      <c r="D4512" t="s">
        <v>10990</v>
      </c>
      <c r="E4512" t="s">
        <v>10991</v>
      </c>
      <c r="F4512" t="s">
        <v>11511</v>
      </c>
      <c r="G4512" s="2">
        <v>24.394600000000001</v>
      </c>
      <c r="H4512" t="s">
        <v>11515</v>
      </c>
      <c r="I4512">
        <v>0.3</v>
      </c>
      <c r="K4512" s="3">
        <f t="shared" si="71"/>
        <v>0.3000000000000001</v>
      </c>
      <c r="L4512" s="4">
        <v>72</v>
      </c>
      <c r="M4512">
        <v>0</v>
      </c>
      <c r="N4512" s="3">
        <v>0.15079999999999999</v>
      </c>
      <c r="O4512" s="3">
        <v>0.13170000000000001</v>
      </c>
      <c r="P4512" s="4">
        <f>$L4512*IF($J4512="",$I4512,VLOOKUP($J4512,margin_ranges!$E$5:$F$10,2,FALSE))</f>
        <v>21.599999999999998</v>
      </c>
      <c r="Q4512">
        <f>SUMIF($C$2:$C$4819,$C4512,$P$2:$P9329)/SUMIF($C$2:$C$4819,$C4512,$L$2:$L$4819)</f>
        <v>0.3000000000000001</v>
      </c>
    </row>
    <row r="4513" spans="1:17" hidden="1" x14ac:dyDescent="0.3">
      <c r="A4513" t="s">
        <v>11502</v>
      </c>
      <c r="B4513" t="s">
        <v>10856</v>
      </c>
      <c r="C4513" t="s">
        <v>433</v>
      </c>
      <c r="D4513" t="s">
        <v>10992</v>
      </c>
      <c r="E4513" t="s">
        <v>10993</v>
      </c>
      <c r="F4513" t="s">
        <v>11513</v>
      </c>
      <c r="G4513" s="2">
        <v>24.394600000000001</v>
      </c>
      <c r="H4513" t="s">
        <v>11515</v>
      </c>
      <c r="I4513">
        <v>0.3</v>
      </c>
      <c r="K4513" s="3">
        <f t="shared" si="71"/>
        <v>0.3000000000000001</v>
      </c>
      <c r="L4513" s="4">
        <v>1772</v>
      </c>
      <c r="M4513">
        <v>4</v>
      </c>
      <c r="N4513" s="3">
        <v>0.13830000000000001</v>
      </c>
      <c r="O4513" s="3">
        <v>0.13170000000000001</v>
      </c>
      <c r="P4513" s="4">
        <f>$L4513*IF($J4513="",$I4513,VLOOKUP($J4513,margin_ranges!$E$5:$F$10,2,FALSE))</f>
        <v>531.6</v>
      </c>
      <c r="Q4513">
        <f>SUMIF($C$2:$C$4819,$C4513,$P$2:$P9330)/SUMIF($C$2:$C$4819,$C4513,$L$2:$L$4819)</f>
        <v>0.3000000000000001</v>
      </c>
    </row>
    <row r="4514" spans="1:17" hidden="1" x14ac:dyDescent="0.3">
      <c r="A4514" t="s">
        <v>11502</v>
      </c>
      <c r="B4514" t="s">
        <v>11177</v>
      </c>
      <c r="C4514" t="s">
        <v>436</v>
      </c>
      <c r="D4514" t="s">
        <v>11207</v>
      </c>
      <c r="E4514" t="s">
        <v>11208</v>
      </c>
      <c r="F4514" t="s">
        <v>11513</v>
      </c>
      <c r="G4514" s="2">
        <v>25</v>
      </c>
      <c r="H4514" t="s">
        <v>11512</v>
      </c>
      <c r="I4514">
        <v>0.3</v>
      </c>
      <c r="K4514" s="3">
        <f t="shared" si="71"/>
        <v>0.3</v>
      </c>
      <c r="L4514" s="4">
        <v>2397</v>
      </c>
      <c r="M4514">
        <v>88</v>
      </c>
      <c r="N4514" s="3">
        <v>0.26369999999999999</v>
      </c>
      <c r="O4514" s="3">
        <v>0.2366</v>
      </c>
      <c r="P4514" s="4">
        <f>$L4514*IF($J4514="",$I4514,VLOOKUP($J4514,margin_ranges!$E$5:$F$10,2,FALSE))</f>
        <v>719.1</v>
      </c>
      <c r="Q4514">
        <f>SUMIF($C$2:$C$4819,$C4514,$P$2:$P9331)/SUMIF($C$2:$C$4819,$C4514,$L$2:$L$4819)</f>
        <v>0.3</v>
      </c>
    </row>
    <row r="4515" spans="1:17" hidden="1" x14ac:dyDescent="0.3">
      <c r="A4515" t="s">
        <v>11502</v>
      </c>
      <c r="B4515" t="s">
        <v>11177</v>
      </c>
      <c r="C4515" t="s">
        <v>436</v>
      </c>
      <c r="D4515" s="1" t="s">
        <v>11209</v>
      </c>
      <c r="E4515" t="s">
        <v>11210</v>
      </c>
      <c r="F4515" t="s">
        <v>11513</v>
      </c>
      <c r="G4515" s="2">
        <v>25</v>
      </c>
      <c r="H4515" t="s">
        <v>11512</v>
      </c>
      <c r="I4515">
        <v>0.3</v>
      </c>
      <c r="K4515" s="3">
        <f t="shared" si="71"/>
        <v>0.3</v>
      </c>
      <c r="L4515" s="4">
        <v>334</v>
      </c>
      <c r="M4515">
        <v>12</v>
      </c>
      <c r="N4515" s="3">
        <v>0.13669999999999999</v>
      </c>
      <c r="O4515" s="3">
        <v>0.2366</v>
      </c>
      <c r="P4515" s="4">
        <f>$L4515*IF($J4515="",$I4515,VLOOKUP($J4515,margin_ranges!$E$5:$F$10,2,FALSE))</f>
        <v>100.2</v>
      </c>
      <c r="Q4515">
        <f>SUMIF($C$2:$C$4819,$C4515,$P$2:$P9332)/SUMIF($C$2:$C$4819,$C4515,$L$2:$L$4819)</f>
        <v>0.3</v>
      </c>
    </row>
    <row r="4516" spans="1:17" hidden="1" x14ac:dyDescent="0.3">
      <c r="A4516" t="s">
        <v>11502</v>
      </c>
      <c r="B4516" t="s">
        <v>10381</v>
      </c>
      <c r="C4516" t="s">
        <v>3825</v>
      </c>
      <c r="D4516" t="s">
        <v>10409</v>
      </c>
      <c r="E4516" t="s">
        <v>10410</v>
      </c>
      <c r="F4516" t="s">
        <v>11511</v>
      </c>
      <c r="G4516" s="2">
        <v>26.902899999999999</v>
      </c>
      <c r="H4516" t="s">
        <v>11512</v>
      </c>
      <c r="I4516">
        <v>0.3</v>
      </c>
      <c r="K4516" s="3">
        <f t="shared" si="71"/>
        <v>0.29557796741660203</v>
      </c>
      <c r="L4516" s="4">
        <v>88</v>
      </c>
      <c r="M4516">
        <v>10</v>
      </c>
      <c r="N4516" s="3">
        <v>0.21740000000000001</v>
      </c>
      <c r="O4516" s="3">
        <v>0.2102</v>
      </c>
      <c r="P4516" s="4">
        <f>$L4516*IF($J4516="",$I4516,VLOOKUP($J4516,margin_ranges!$E$5:$F$10,2,FALSE))</f>
        <v>26.4</v>
      </c>
      <c r="Q4516">
        <f>SUMIF($C$2:$C$4819,$C4516,$P$2:$P9333)/SUMIF($C$2:$C$4819,$C4516,$L$2:$L$4819)</f>
        <v>0.29557796741660203</v>
      </c>
    </row>
    <row r="4517" spans="1:17" hidden="1" x14ac:dyDescent="0.3">
      <c r="A4517" t="s">
        <v>11502</v>
      </c>
      <c r="B4517" t="s">
        <v>10381</v>
      </c>
      <c r="C4517" t="s">
        <v>3825</v>
      </c>
      <c r="D4517" t="s">
        <v>10411</v>
      </c>
      <c r="E4517" t="s">
        <v>10412</v>
      </c>
      <c r="F4517" t="s">
        <v>11511</v>
      </c>
      <c r="G4517" s="2">
        <v>26.902899999999999</v>
      </c>
      <c r="H4517" t="s">
        <v>11512</v>
      </c>
      <c r="I4517">
        <v>0.3</v>
      </c>
      <c r="K4517" s="3">
        <f t="shared" si="71"/>
        <v>0.29557796741660203</v>
      </c>
      <c r="L4517" s="4">
        <v>820</v>
      </c>
      <c r="M4517">
        <v>90</v>
      </c>
      <c r="N4517" s="3">
        <v>0.2094</v>
      </c>
      <c r="O4517" s="3">
        <v>0.2102</v>
      </c>
      <c r="P4517" s="4">
        <f>$L4517*IF($J4517="",$I4517,VLOOKUP($J4517,margin_ranges!$E$5:$F$10,2,FALSE))</f>
        <v>246</v>
      </c>
      <c r="Q4517">
        <f>SUMIF($C$2:$C$4819,$C4517,$P$2:$P9334)/SUMIF($C$2:$C$4819,$C4517,$L$2:$L$4819)</f>
        <v>0.29557796741660203</v>
      </c>
    </row>
    <row r="4518" spans="1:17" hidden="1" x14ac:dyDescent="0.3">
      <c r="A4518" t="s">
        <v>11502</v>
      </c>
      <c r="B4518" t="s">
        <v>10792</v>
      </c>
      <c r="C4518" t="s">
        <v>10793</v>
      </c>
      <c r="D4518" t="s">
        <v>10794</v>
      </c>
      <c r="E4518" t="s">
        <v>10795</v>
      </c>
      <c r="F4518" t="s">
        <v>11511</v>
      </c>
      <c r="G4518" s="2">
        <v>26.0517</v>
      </c>
      <c r="H4518" t="s">
        <v>11515</v>
      </c>
      <c r="I4518">
        <v>0.3</v>
      </c>
      <c r="K4518" s="3">
        <f t="shared" si="71"/>
        <v>0.3</v>
      </c>
      <c r="L4518" s="4">
        <v>16</v>
      </c>
      <c r="M4518">
        <v>21</v>
      </c>
      <c r="N4518" s="3">
        <v>0.1067</v>
      </c>
      <c r="O4518" s="3">
        <v>0.12540000000000001</v>
      </c>
      <c r="P4518" s="4">
        <f>$L4518*IF($J4518="",$I4518,VLOOKUP($J4518,margin_ranges!$E$5:$F$10,2,FALSE))</f>
        <v>4.8</v>
      </c>
      <c r="Q4518">
        <f>SUMIF($C$2:$C$4819,$C4518,$P$2:$P9335)/SUMIF($C$2:$C$4819,$C4518,$L$2:$L$4819)</f>
        <v>0.3</v>
      </c>
    </row>
    <row r="4519" spans="1:17" hidden="1" x14ac:dyDescent="0.3">
      <c r="A4519" t="s">
        <v>11502</v>
      </c>
      <c r="B4519" t="s">
        <v>10792</v>
      </c>
      <c r="C4519" t="s">
        <v>10793</v>
      </c>
      <c r="D4519" t="s">
        <v>10796</v>
      </c>
      <c r="E4519" t="s">
        <v>10797</v>
      </c>
      <c r="F4519" t="s">
        <v>11511</v>
      </c>
      <c r="G4519" s="2">
        <v>26.0517</v>
      </c>
      <c r="H4519" t="s">
        <v>11515</v>
      </c>
      <c r="I4519">
        <v>0.3</v>
      </c>
      <c r="K4519" s="3">
        <f t="shared" si="71"/>
        <v>0.3</v>
      </c>
      <c r="L4519" s="4">
        <v>58</v>
      </c>
      <c r="M4519">
        <v>79</v>
      </c>
      <c r="N4519" s="3">
        <v>0.1361</v>
      </c>
      <c r="O4519" s="3">
        <v>0.12540000000000001</v>
      </c>
      <c r="P4519" s="4">
        <f>$L4519*IF($J4519="",$I4519,VLOOKUP($J4519,margin_ranges!$E$5:$F$10,2,FALSE))</f>
        <v>17.399999999999999</v>
      </c>
      <c r="Q4519">
        <f>SUMIF($C$2:$C$4819,$C4519,$P$2:$P9336)/SUMIF($C$2:$C$4819,$C4519,$L$2:$L$4819)</f>
        <v>0.3</v>
      </c>
    </row>
    <row r="4520" spans="1:17" hidden="1" x14ac:dyDescent="0.3">
      <c r="A4520" t="s">
        <v>11502</v>
      </c>
      <c r="B4520" t="s">
        <v>10381</v>
      </c>
      <c r="C4520" t="s">
        <v>10413</v>
      </c>
      <c r="D4520" t="s">
        <v>10414</v>
      </c>
      <c r="E4520" t="s">
        <v>10415</v>
      </c>
      <c r="F4520" t="s">
        <v>11511</v>
      </c>
      <c r="G4520" s="2">
        <v>25</v>
      </c>
      <c r="H4520" t="s">
        <v>11515</v>
      </c>
      <c r="I4520">
        <v>0.3</v>
      </c>
      <c r="K4520" s="3">
        <f t="shared" si="71"/>
        <v>0.3</v>
      </c>
      <c r="L4520" s="4">
        <v>32</v>
      </c>
      <c r="M4520">
        <v>38</v>
      </c>
      <c r="N4520" s="3">
        <v>0.13120000000000001</v>
      </c>
      <c r="O4520" s="3">
        <v>0.2165</v>
      </c>
      <c r="P4520" s="4">
        <f>$L4520*IF($J4520="",$I4520,VLOOKUP($J4520,margin_ranges!$E$5:$F$10,2,FALSE))</f>
        <v>9.6</v>
      </c>
      <c r="Q4520">
        <f>SUMIF($C$2:$C$4819,$C4520,$P$2:$P9337)/SUMIF($C$2:$C$4819,$C4520,$L$2:$L$4819)</f>
        <v>0.3</v>
      </c>
    </row>
    <row r="4521" spans="1:17" hidden="1" x14ac:dyDescent="0.3">
      <c r="A4521" t="s">
        <v>11502</v>
      </c>
      <c r="B4521" t="s">
        <v>10381</v>
      </c>
      <c r="C4521" t="s">
        <v>10413</v>
      </c>
      <c r="D4521" t="s">
        <v>10416</v>
      </c>
      <c r="E4521" t="s">
        <v>10417</v>
      </c>
      <c r="F4521" t="s">
        <v>11511</v>
      </c>
      <c r="G4521" s="2">
        <v>25</v>
      </c>
      <c r="H4521" t="s">
        <v>11515</v>
      </c>
      <c r="I4521">
        <v>0.3</v>
      </c>
      <c r="K4521" s="3">
        <f t="shared" si="71"/>
        <v>0.3</v>
      </c>
      <c r="L4521" s="4">
        <v>49</v>
      </c>
      <c r="M4521">
        <v>59</v>
      </c>
      <c r="N4521" s="3">
        <v>0.31419999999999998</v>
      </c>
      <c r="O4521" s="3">
        <v>0.2165</v>
      </c>
      <c r="P4521" s="4">
        <f>$L4521*IF($J4521="",$I4521,VLOOKUP($J4521,margin_ranges!$E$5:$F$10,2,FALSE))</f>
        <v>14.7</v>
      </c>
      <c r="Q4521">
        <f>SUMIF($C$2:$C$4819,$C4521,$P$2:$P9338)/SUMIF($C$2:$C$4819,$C4521,$L$2:$L$4819)</f>
        <v>0.3</v>
      </c>
    </row>
    <row r="4522" spans="1:17" hidden="1" x14ac:dyDescent="0.3">
      <c r="A4522" t="s">
        <v>11502</v>
      </c>
      <c r="B4522" t="s">
        <v>10381</v>
      </c>
      <c r="C4522" t="s">
        <v>10418</v>
      </c>
      <c r="D4522" t="s">
        <v>10419</v>
      </c>
      <c r="E4522" t="s">
        <v>10420</v>
      </c>
      <c r="F4522" t="s">
        <v>11511</v>
      </c>
      <c r="G4522" s="2">
        <v>28.831299999999999</v>
      </c>
      <c r="H4522" t="s">
        <v>11512</v>
      </c>
      <c r="I4522">
        <v>0.3</v>
      </c>
      <c r="K4522" s="3">
        <f t="shared" si="71"/>
        <v>0.30836909871244633</v>
      </c>
      <c r="L4522" s="4">
        <v>107</v>
      </c>
      <c r="M4522">
        <v>23</v>
      </c>
      <c r="N4522" s="3">
        <v>0.23230000000000001</v>
      </c>
      <c r="O4522" s="3">
        <v>0.17929999999999999</v>
      </c>
      <c r="P4522" s="4">
        <f>$L4522*IF($J4522="",$I4522,VLOOKUP($J4522,margin_ranges!$E$5:$F$10,2,FALSE))</f>
        <v>32.1</v>
      </c>
      <c r="Q4522">
        <f>SUMIF($C$2:$C$4819,$C4522,$P$2:$P9339)/SUMIF($C$2:$C$4819,$C4522,$L$2:$L$4819)</f>
        <v>0.30836909871244633</v>
      </c>
    </row>
    <row r="4523" spans="1:17" hidden="1" x14ac:dyDescent="0.3">
      <c r="A4523" t="s">
        <v>11502</v>
      </c>
      <c r="B4523" t="s">
        <v>10381</v>
      </c>
      <c r="C4523" t="s">
        <v>10418</v>
      </c>
      <c r="D4523" t="s">
        <v>10421</v>
      </c>
      <c r="E4523" t="s">
        <v>10422</v>
      </c>
      <c r="F4523" t="s">
        <v>11511</v>
      </c>
      <c r="G4523" s="2">
        <v>28.831299999999999</v>
      </c>
      <c r="H4523" t="s">
        <v>11514</v>
      </c>
      <c r="I4523">
        <v>0.43</v>
      </c>
      <c r="K4523" s="3">
        <f t="shared" si="71"/>
        <v>0.30836909871244633</v>
      </c>
      <c r="L4523" s="4">
        <v>30</v>
      </c>
      <c r="M4523">
        <v>6</v>
      </c>
      <c r="N4523" s="3">
        <v>0.17469999999999999</v>
      </c>
      <c r="O4523" s="3">
        <v>0.17929999999999999</v>
      </c>
      <c r="P4523" s="4">
        <f>$L4523*IF($J4523="",$I4523,VLOOKUP($J4523,margin_ranges!$E$5:$F$10,2,FALSE))</f>
        <v>12.9</v>
      </c>
      <c r="Q4523">
        <f>SUMIF($C$2:$C$4819,$C4523,$P$2:$P9340)/SUMIF($C$2:$C$4819,$C4523,$L$2:$L$4819)</f>
        <v>0.30836909871244633</v>
      </c>
    </row>
    <row r="4524" spans="1:17" hidden="1" x14ac:dyDescent="0.3">
      <c r="A4524" t="s">
        <v>11502</v>
      </c>
      <c r="B4524" t="s">
        <v>10381</v>
      </c>
      <c r="C4524" t="s">
        <v>10418</v>
      </c>
      <c r="D4524" t="s">
        <v>10423</v>
      </c>
      <c r="E4524" t="s">
        <v>10424</v>
      </c>
      <c r="F4524" t="s">
        <v>11511</v>
      </c>
      <c r="G4524" s="2">
        <v>28.831299999999999</v>
      </c>
      <c r="H4524" t="s">
        <v>11512</v>
      </c>
      <c r="I4524">
        <v>0.3</v>
      </c>
      <c r="K4524" s="3">
        <f t="shared" si="71"/>
        <v>0.30836909871244633</v>
      </c>
      <c r="L4524" s="4">
        <v>210</v>
      </c>
      <c r="M4524">
        <v>45</v>
      </c>
      <c r="N4524" s="3">
        <v>0.20419999999999999</v>
      </c>
      <c r="O4524" s="3">
        <v>0.17929999999999999</v>
      </c>
      <c r="P4524" s="4">
        <f>$L4524*IF($J4524="",$I4524,VLOOKUP($J4524,margin_ranges!$E$5:$F$10,2,FALSE))</f>
        <v>63</v>
      </c>
      <c r="Q4524">
        <f>SUMIF($C$2:$C$4819,$C4524,$P$2:$P9341)/SUMIF($C$2:$C$4819,$C4524,$L$2:$L$4819)</f>
        <v>0.30836909871244633</v>
      </c>
    </row>
    <row r="4525" spans="1:17" hidden="1" x14ac:dyDescent="0.3">
      <c r="A4525" t="s">
        <v>11502</v>
      </c>
      <c r="B4525" t="s">
        <v>10381</v>
      </c>
      <c r="C4525" t="s">
        <v>10418</v>
      </c>
      <c r="D4525" t="s">
        <v>10425</v>
      </c>
      <c r="E4525" t="s">
        <v>10426</v>
      </c>
      <c r="F4525" t="s">
        <v>11511</v>
      </c>
      <c r="G4525" s="2">
        <v>28.831299999999999</v>
      </c>
      <c r="H4525" t="s">
        <v>11515</v>
      </c>
      <c r="I4525">
        <v>0.3</v>
      </c>
      <c r="K4525" s="3">
        <f t="shared" si="71"/>
        <v>0.30836909871244633</v>
      </c>
      <c r="L4525" s="4">
        <v>17</v>
      </c>
      <c r="M4525">
        <v>4</v>
      </c>
      <c r="N4525" s="3">
        <v>0.13109999999999999</v>
      </c>
      <c r="O4525" s="3">
        <v>0.17929999999999999</v>
      </c>
      <c r="P4525" s="4">
        <f>$L4525*IF($J4525="",$I4525,VLOOKUP($J4525,margin_ranges!$E$5:$F$10,2,FALSE))</f>
        <v>5.0999999999999996</v>
      </c>
      <c r="Q4525">
        <f>SUMIF($C$2:$C$4819,$C4525,$P$2:$P9342)/SUMIF($C$2:$C$4819,$C4525,$L$2:$L$4819)</f>
        <v>0.30836909871244633</v>
      </c>
    </row>
    <row r="4526" spans="1:17" hidden="1" x14ac:dyDescent="0.3">
      <c r="A4526" t="s">
        <v>11502</v>
      </c>
      <c r="B4526" t="s">
        <v>10381</v>
      </c>
      <c r="C4526" t="s">
        <v>10418</v>
      </c>
      <c r="D4526" t="s">
        <v>10427</v>
      </c>
      <c r="E4526" t="s">
        <v>10428</v>
      </c>
      <c r="F4526" t="s">
        <v>11511</v>
      </c>
      <c r="G4526" s="2">
        <v>28.831299999999999</v>
      </c>
      <c r="H4526" t="s">
        <v>11512</v>
      </c>
      <c r="I4526">
        <v>0.3</v>
      </c>
      <c r="K4526" s="3">
        <f t="shared" si="71"/>
        <v>0.30836909871244633</v>
      </c>
      <c r="L4526" s="4">
        <v>44</v>
      </c>
      <c r="M4526">
        <v>9</v>
      </c>
      <c r="N4526" s="3">
        <v>0.15820000000000001</v>
      </c>
      <c r="O4526" s="3">
        <v>0.17929999999999999</v>
      </c>
      <c r="P4526" s="4">
        <f>$L4526*IF($J4526="",$I4526,VLOOKUP($J4526,margin_ranges!$E$5:$F$10,2,FALSE))</f>
        <v>13.2</v>
      </c>
      <c r="Q4526">
        <f>SUMIF($C$2:$C$4819,$C4526,$P$2:$P9343)/SUMIF($C$2:$C$4819,$C4526,$L$2:$L$4819)</f>
        <v>0.30836909871244633</v>
      </c>
    </row>
    <row r="4527" spans="1:17" hidden="1" x14ac:dyDescent="0.3">
      <c r="A4527" t="s">
        <v>11502</v>
      </c>
      <c r="B4527" t="s">
        <v>10381</v>
      </c>
      <c r="C4527" t="s">
        <v>10418</v>
      </c>
      <c r="D4527" t="s">
        <v>10429</v>
      </c>
      <c r="E4527" t="s">
        <v>10430</v>
      </c>
      <c r="F4527" t="s">
        <v>11511</v>
      </c>
      <c r="G4527" s="2">
        <v>28.831299999999999</v>
      </c>
      <c r="H4527" t="s">
        <v>11515</v>
      </c>
      <c r="I4527">
        <v>0.3</v>
      </c>
      <c r="K4527" s="3">
        <f t="shared" si="71"/>
        <v>0.30836909871244633</v>
      </c>
      <c r="L4527" s="4">
        <v>58</v>
      </c>
      <c r="M4527">
        <v>12</v>
      </c>
      <c r="N4527" s="3">
        <v>0.1101</v>
      </c>
      <c r="O4527" s="3">
        <v>0.17929999999999999</v>
      </c>
      <c r="P4527" s="4">
        <f>$L4527*IF($J4527="",$I4527,VLOOKUP($J4527,margin_ranges!$E$5:$F$10,2,FALSE))</f>
        <v>17.399999999999999</v>
      </c>
      <c r="Q4527">
        <f>SUMIF($C$2:$C$4819,$C4527,$P$2:$P9344)/SUMIF($C$2:$C$4819,$C4527,$L$2:$L$4819)</f>
        <v>0.30836909871244633</v>
      </c>
    </row>
    <row r="4528" spans="1:17" hidden="1" x14ac:dyDescent="0.3">
      <c r="A4528" t="s">
        <v>11502</v>
      </c>
      <c r="B4528" t="s">
        <v>10248</v>
      </c>
      <c r="C4528" t="s">
        <v>10249</v>
      </c>
      <c r="D4528" t="s">
        <v>10250</v>
      </c>
      <c r="E4528" t="s">
        <v>10251</v>
      </c>
      <c r="F4528" t="s">
        <v>11511</v>
      </c>
      <c r="G4528" s="2">
        <v>28.944400000000002</v>
      </c>
      <c r="H4528" t="s">
        <v>11512</v>
      </c>
      <c r="I4528">
        <v>0.3</v>
      </c>
      <c r="K4528" s="3">
        <f t="shared" si="71"/>
        <v>0.3</v>
      </c>
      <c r="L4528" s="4">
        <v>9</v>
      </c>
      <c r="M4528">
        <v>17</v>
      </c>
      <c r="N4528" s="3">
        <v>0.3513</v>
      </c>
      <c r="O4528" s="3">
        <v>0.34589999999999999</v>
      </c>
      <c r="P4528" s="4">
        <f>$L4528*IF($J4528="",$I4528,VLOOKUP($J4528,margin_ranges!$E$5:$F$10,2,FALSE))</f>
        <v>2.6999999999999997</v>
      </c>
      <c r="Q4528">
        <f>SUMIF($C$2:$C$4819,$C4528,$P$2:$P9345)/SUMIF($C$2:$C$4819,$C4528,$L$2:$L$4819)</f>
        <v>0.3</v>
      </c>
    </row>
    <row r="4529" spans="1:17" hidden="1" x14ac:dyDescent="0.3">
      <c r="A4529" t="s">
        <v>11502</v>
      </c>
      <c r="B4529" t="s">
        <v>10248</v>
      </c>
      <c r="C4529" t="s">
        <v>10249</v>
      </c>
      <c r="D4529" t="s">
        <v>10252</v>
      </c>
      <c r="E4529" t="s">
        <v>10253</v>
      </c>
      <c r="F4529" t="s">
        <v>11511</v>
      </c>
      <c r="G4529" s="2">
        <v>28.944400000000002</v>
      </c>
      <c r="H4529" t="s">
        <v>11512</v>
      </c>
      <c r="I4529">
        <v>0.3</v>
      </c>
      <c r="K4529" s="3">
        <f t="shared" si="71"/>
        <v>0.3</v>
      </c>
      <c r="L4529" s="4">
        <v>16</v>
      </c>
      <c r="M4529">
        <v>30</v>
      </c>
      <c r="N4529" s="3">
        <v>0.38200000000000001</v>
      </c>
      <c r="O4529" s="3">
        <v>0.34589999999999999</v>
      </c>
      <c r="P4529" s="4">
        <f>$L4529*IF($J4529="",$I4529,VLOOKUP($J4529,margin_ranges!$E$5:$F$10,2,FALSE))</f>
        <v>4.8</v>
      </c>
      <c r="Q4529">
        <f>SUMIF($C$2:$C$4819,$C4529,$P$2:$P9346)/SUMIF($C$2:$C$4819,$C4529,$L$2:$L$4819)</f>
        <v>0.3</v>
      </c>
    </row>
    <row r="4530" spans="1:17" hidden="1" x14ac:dyDescent="0.3">
      <c r="A4530" t="s">
        <v>11502</v>
      </c>
      <c r="B4530" t="s">
        <v>10248</v>
      </c>
      <c r="C4530" t="s">
        <v>10249</v>
      </c>
      <c r="D4530" t="s">
        <v>10254</v>
      </c>
      <c r="E4530" t="s">
        <v>10255</v>
      </c>
      <c r="F4530" t="s">
        <v>11511</v>
      </c>
      <c r="G4530" s="2">
        <v>28.944400000000002</v>
      </c>
      <c r="H4530" t="s">
        <v>11512</v>
      </c>
      <c r="I4530">
        <v>0.3</v>
      </c>
      <c r="K4530" s="3">
        <f t="shared" si="71"/>
        <v>0.3</v>
      </c>
      <c r="L4530" s="4">
        <v>21</v>
      </c>
      <c r="M4530">
        <v>38</v>
      </c>
      <c r="N4530" s="3">
        <v>0.35010000000000002</v>
      </c>
      <c r="O4530" s="3">
        <v>0.34589999999999999</v>
      </c>
      <c r="P4530" s="4">
        <f>$L4530*IF($J4530="",$I4530,VLOOKUP($J4530,margin_ranges!$E$5:$F$10,2,FALSE))</f>
        <v>6.3</v>
      </c>
      <c r="Q4530">
        <f>SUMIF($C$2:$C$4819,$C4530,$P$2:$P9347)/SUMIF($C$2:$C$4819,$C4530,$L$2:$L$4819)</f>
        <v>0.3</v>
      </c>
    </row>
    <row r="4531" spans="1:17" hidden="1" x14ac:dyDescent="0.3">
      <c r="A4531" t="s">
        <v>11502</v>
      </c>
      <c r="B4531" t="s">
        <v>10248</v>
      </c>
      <c r="C4531" t="s">
        <v>10249</v>
      </c>
      <c r="D4531" t="s">
        <v>10256</v>
      </c>
      <c r="E4531" t="s">
        <v>10257</v>
      </c>
      <c r="F4531" t="s">
        <v>11511</v>
      </c>
      <c r="G4531" s="2">
        <v>28.944400000000002</v>
      </c>
      <c r="H4531" t="s">
        <v>11512</v>
      </c>
      <c r="I4531">
        <v>0.3</v>
      </c>
      <c r="K4531" s="3">
        <f t="shared" si="71"/>
        <v>0.3</v>
      </c>
      <c r="L4531" s="4">
        <v>8</v>
      </c>
      <c r="M4531">
        <v>14</v>
      </c>
      <c r="N4531" s="3">
        <v>0.2923</v>
      </c>
      <c r="O4531" s="3">
        <v>0.34589999999999999</v>
      </c>
      <c r="P4531" s="4">
        <f>$L4531*IF($J4531="",$I4531,VLOOKUP($J4531,margin_ranges!$E$5:$F$10,2,FALSE))</f>
        <v>2.4</v>
      </c>
      <c r="Q4531">
        <f>SUMIF($C$2:$C$4819,$C4531,$P$2:$P9348)/SUMIF($C$2:$C$4819,$C4531,$L$2:$L$4819)</f>
        <v>0.3</v>
      </c>
    </row>
    <row r="4532" spans="1:17" hidden="1" x14ac:dyDescent="0.3">
      <c r="A4532" t="s">
        <v>11502</v>
      </c>
      <c r="B4532" t="s">
        <v>11177</v>
      </c>
      <c r="C4532" t="s">
        <v>11211</v>
      </c>
      <c r="D4532" s="1" t="s">
        <v>11212</v>
      </c>
      <c r="E4532" t="s">
        <v>11213</v>
      </c>
      <c r="F4532" t="s">
        <v>11513</v>
      </c>
      <c r="G4532" s="2">
        <v>29</v>
      </c>
      <c r="H4532" t="s">
        <v>11512</v>
      </c>
      <c r="I4532">
        <v>0.3</v>
      </c>
      <c r="K4532" s="3">
        <f t="shared" si="71"/>
        <v>0.3</v>
      </c>
      <c r="L4532" s="4">
        <v>601</v>
      </c>
      <c r="M4532">
        <v>100</v>
      </c>
      <c r="N4532" s="3">
        <v>0.24179999999999999</v>
      </c>
      <c r="O4532" s="3">
        <v>0.24179999999999999</v>
      </c>
      <c r="P4532" s="4">
        <f>$L4532*IF($J4532="",$I4532,VLOOKUP($J4532,margin_ranges!$E$5:$F$10,2,FALSE))</f>
        <v>180.29999999999998</v>
      </c>
      <c r="Q4532">
        <f>SUMIF($C$2:$C$4819,$C4532,$P$2:$P9349)/SUMIF($C$2:$C$4819,$C4532,$L$2:$L$4819)</f>
        <v>0.3</v>
      </c>
    </row>
    <row r="4533" spans="1:17" hidden="1" x14ac:dyDescent="0.3">
      <c r="A4533" t="s">
        <v>11502</v>
      </c>
      <c r="B4533" t="s">
        <v>11097</v>
      </c>
      <c r="C4533" t="s">
        <v>11147</v>
      </c>
      <c r="D4533" t="s">
        <v>11148</v>
      </c>
      <c r="E4533" t="s">
        <v>11149</v>
      </c>
      <c r="F4533" t="s">
        <v>11511</v>
      </c>
      <c r="G4533" s="2">
        <v>28.925899999999999</v>
      </c>
      <c r="H4533" t="s">
        <v>11512</v>
      </c>
      <c r="I4533">
        <v>0.3</v>
      </c>
      <c r="K4533" s="3">
        <f t="shared" si="71"/>
        <v>0.3</v>
      </c>
      <c r="L4533" s="4">
        <v>9</v>
      </c>
      <c r="M4533">
        <v>64</v>
      </c>
      <c r="N4533" s="3">
        <v>2.06E-2</v>
      </c>
      <c r="O4533" s="3">
        <v>2.1999999999999999E-2</v>
      </c>
      <c r="P4533" s="4">
        <f>$L4533*IF($J4533="",$I4533,VLOOKUP($J4533,margin_ranges!$E$5:$F$10,2,FALSE))</f>
        <v>2.6999999999999997</v>
      </c>
      <c r="Q4533">
        <f>SUMIF($C$2:$C$4819,$C4533,$P$2:$P9350)/SUMIF($C$2:$C$4819,$C4533,$L$2:$L$4819)</f>
        <v>0.3</v>
      </c>
    </row>
    <row r="4534" spans="1:17" hidden="1" x14ac:dyDescent="0.3">
      <c r="A4534" t="s">
        <v>11502</v>
      </c>
      <c r="B4534" t="s">
        <v>10551</v>
      </c>
      <c r="C4534" t="s">
        <v>10552</v>
      </c>
      <c r="D4534" t="s">
        <v>10553</v>
      </c>
      <c r="E4534" t="s">
        <v>10554</v>
      </c>
      <c r="F4534" t="s">
        <v>11511</v>
      </c>
      <c r="G4534" s="2">
        <v>25</v>
      </c>
      <c r="H4534" t="s">
        <v>11512</v>
      </c>
      <c r="I4534">
        <v>0.3</v>
      </c>
      <c r="K4534" s="3">
        <f t="shared" si="71"/>
        <v>0.3</v>
      </c>
      <c r="L4534" s="4">
        <v>79</v>
      </c>
      <c r="M4534">
        <v>24</v>
      </c>
      <c r="N4534" s="3">
        <v>0.19650000000000001</v>
      </c>
      <c r="O4534" s="3">
        <v>0.21179999999999999</v>
      </c>
      <c r="P4534" s="4">
        <f>$L4534*IF($J4534="",$I4534,VLOOKUP($J4534,margin_ranges!$E$5:$F$10,2,FALSE))</f>
        <v>23.7</v>
      </c>
      <c r="Q4534">
        <f>SUMIF($C$2:$C$4819,$C4534,$P$2:$P9351)/SUMIF($C$2:$C$4819,$C4534,$L$2:$L$4819)</f>
        <v>0.3</v>
      </c>
    </row>
    <row r="4535" spans="1:17" hidden="1" x14ac:dyDescent="0.3">
      <c r="A4535" t="s">
        <v>11502</v>
      </c>
      <c r="B4535" t="s">
        <v>10551</v>
      </c>
      <c r="C4535" t="s">
        <v>10552</v>
      </c>
      <c r="D4535" t="s">
        <v>10555</v>
      </c>
      <c r="E4535" t="s">
        <v>10556</v>
      </c>
      <c r="F4535" t="s">
        <v>11511</v>
      </c>
      <c r="G4535" s="2">
        <v>25</v>
      </c>
      <c r="H4535" t="s">
        <v>11512</v>
      </c>
      <c r="I4535">
        <v>0.3</v>
      </c>
      <c r="K4535" s="3">
        <f t="shared" si="71"/>
        <v>0.3</v>
      </c>
      <c r="L4535" s="4">
        <v>23</v>
      </c>
      <c r="M4535">
        <v>7</v>
      </c>
      <c r="N4535" s="3">
        <v>0.17169999999999999</v>
      </c>
      <c r="O4535" s="3">
        <v>0.21179999999999999</v>
      </c>
      <c r="P4535" s="4">
        <f>$L4535*IF($J4535="",$I4535,VLOOKUP($J4535,margin_ranges!$E$5:$F$10,2,FALSE))</f>
        <v>6.8999999999999995</v>
      </c>
      <c r="Q4535">
        <f>SUMIF($C$2:$C$4819,$C4535,$P$2:$P9352)/SUMIF($C$2:$C$4819,$C4535,$L$2:$L$4819)</f>
        <v>0.3</v>
      </c>
    </row>
    <row r="4536" spans="1:17" hidden="1" x14ac:dyDescent="0.3">
      <c r="A4536" t="s">
        <v>11502</v>
      </c>
      <c r="B4536" t="s">
        <v>10551</v>
      </c>
      <c r="C4536" t="s">
        <v>10552</v>
      </c>
      <c r="D4536" s="1" t="s">
        <v>10557</v>
      </c>
      <c r="E4536" t="s">
        <v>10558</v>
      </c>
      <c r="F4536" t="s">
        <v>11511</v>
      </c>
      <c r="G4536" s="2">
        <v>25</v>
      </c>
      <c r="H4536" t="s">
        <v>11512</v>
      </c>
      <c r="I4536">
        <v>0.3</v>
      </c>
      <c r="K4536" s="3">
        <f t="shared" si="71"/>
        <v>0.3</v>
      </c>
      <c r="L4536" s="4">
        <v>99</v>
      </c>
      <c r="M4536">
        <v>30</v>
      </c>
      <c r="N4536" s="3">
        <v>0.221</v>
      </c>
      <c r="O4536" s="3">
        <v>0.21179999999999999</v>
      </c>
      <c r="P4536" s="4">
        <f>$L4536*IF($J4536="",$I4536,VLOOKUP($J4536,margin_ranges!$E$5:$F$10,2,FALSE))</f>
        <v>29.7</v>
      </c>
      <c r="Q4536">
        <f>SUMIF($C$2:$C$4819,$C4536,$P$2:$P9353)/SUMIF($C$2:$C$4819,$C4536,$L$2:$L$4819)</f>
        <v>0.3</v>
      </c>
    </row>
    <row r="4537" spans="1:17" hidden="1" x14ac:dyDescent="0.3">
      <c r="A4537" t="s">
        <v>11502</v>
      </c>
      <c r="B4537" t="s">
        <v>10551</v>
      </c>
      <c r="C4537" s="1" t="s">
        <v>10552</v>
      </c>
      <c r="D4537" t="s">
        <v>10559</v>
      </c>
      <c r="E4537" t="s">
        <v>10560</v>
      </c>
      <c r="F4537" t="s">
        <v>11511</v>
      </c>
      <c r="G4537" s="2">
        <v>25</v>
      </c>
      <c r="H4537" t="s">
        <v>11512</v>
      </c>
      <c r="I4537">
        <v>0.3</v>
      </c>
      <c r="K4537" s="3">
        <f t="shared" si="71"/>
        <v>0.3</v>
      </c>
      <c r="L4537" s="4">
        <v>26</v>
      </c>
      <c r="M4537">
        <v>8</v>
      </c>
      <c r="N4537" s="3">
        <v>0.26340000000000002</v>
      </c>
      <c r="O4537" s="3">
        <v>0.21179999999999999</v>
      </c>
      <c r="P4537" s="4">
        <f>$L4537*IF($J4537="",$I4537,VLOOKUP($J4537,margin_ranges!$E$5:$F$10,2,FALSE))</f>
        <v>7.8</v>
      </c>
      <c r="Q4537">
        <f>SUMIF($C$2:$C$4819,$C4537,$P$2:$P9354)/SUMIF($C$2:$C$4819,$C4537,$L$2:$L$4819)</f>
        <v>0.3</v>
      </c>
    </row>
    <row r="4538" spans="1:17" hidden="1" x14ac:dyDescent="0.3">
      <c r="A4538" t="s">
        <v>11502</v>
      </c>
      <c r="B4538" t="s">
        <v>10551</v>
      </c>
      <c r="C4538" t="s">
        <v>10552</v>
      </c>
      <c r="D4538" t="s">
        <v>10561</v>
      </c>
      <c r="E4538" t="s">
        <v>10562</v>
      </c>
      <c r="F4538" t="s">
        <v>11511</v>
      </c>
      <c r="G4538" s="2">
        <v>25</v>
      </c>
      <c r="H4538" t="s">
        <v>11512</v>
      </c>
      <c r="I4538">
        <v>0.3</v>
      </c>
      <c r="K4538" s="3">
        <f t="shared" si="71"/>
        <v>0.3</v>
      </c>
      <c r="L4538" s="4">
        <v>105</v>
      </c>
      <c r="M4538">
        <v>32</v>
      </c>
      <c r="N4538" s="3">
        <v>0.22059999999999999</v>
      </c>
      <c r="O4538" s="3">
        <v>0.21179999999999999</v>
      </c>
      <c r="P4538" s="4">
        <f>$L4538*IF($J4538="",$I4538,VLOOKUP($J4538,margin_ranges!$E$5:$F$10,2,FALSE))</f>
        <v>31.5</v>
      </c>
      <c r="Q4538">
        <f>SUMIF($C$2:$C$4819,$C4538,$P$2:$P9355)/SUMIF($C$2:$C$4819,$C4538,$L$2:$L$4819)</f>
        <v>0.3</v>
      </c>
    </row>
    <row r="4539" spans="1:17" hidden="1" x14ac:dyDescent="0.3">
      <c r="A4539" t="s">
        <v>11502</v>
      </c>
      <c r="B4539" t="s">
        <v>10451</v>
      </c>
      <c r="C4539" t="s">
        <v>10455</v>
      </c>
      <c r="D4539" t="s">
        <v>10456</v>
      </c>
      <c r="E4539" t="s">
        <v>10457</v>
      </c>
      <c r="F4539" t="s">
        <v>11511</v>
      </c>
      <c r="G4539" s="2">
        <v>25</v>
      </c>
      <c r="H4539" t="s">
        <v>11515</v>
      </c>
      <c r="I4539">
        <v>0.3</v>
      </c>
      <c r="K4539" s="3">
        <f t="shared" si="71"/>
        <v>0.3</v>
      </c>
      <c r="L4539" s="4">
        <v>118</v>
      </c>
      <c r="M4539">
        <v>100</v>
      </c>
      <c r="N4539" s="3">
        <v>9.4299999999999995E-2</v>
      </c>
      <c r="O4539" s="3">
        <v>9.4200000000000006E-2</v>
      </c>
      <c r="P4539" s="4">
        <f>$L4539*IF($J4539="",$I4539,VLOOKUP($J4539,margin_ranges!$E$5:$F$10,2,FALSE))</f>
        <v>35.4</v>
      </c>
      <c r="Q4539">
        <f>SUMIF($C$2:$C$4819,$C4539,$P$2:$P9356)/SUMIF($C$2:$C$4819,$C4539,$L$2:$L$4819)</f>
        <v>0.3</v>
      </c>
    </row>
    <row r="4540" spans="1:17" hidden="1" x14ac:dyDescent="0.3">
      <c r="A4540" t="s">
        <v>11502</v>
      </c>
      <c r="B4540" t="s">
        <v>10567</v>
      </c>
      <c r="C4540" t="s">
        <v>10568</v>
      </c>
      <c r="D4540" t="s">
        <v>10569</v>
      </c>
      <c r="E4540" t="s">
        <v>10570</v>
      </c>
      <c r="F4540" t="s">
        <v>11513</v>
      </c>
      <c r="G4540" s="2">
        <v>25</v>
      </c>
      <c r="H4540" t="s">
        <v>11515</v>
      </c>
      <c r="I4540">
        <v>0.3</v>
      </c>
      <c r="K4540" s="3">
        <f t="shared" si="71"/>
        <v>0.3</v>
      </c>
      <c r="L4540" s="4">
        <v>3103</v>
      </c>
      <c r="M4540">
        <v>46</v>
      </c>
      <c r="N4540" s="3">
        <v>4.7500000000000001E-2</v>
      </c>
      <c r="O4540" s="3">
        <v>5.11E-2</v>
      </c>
      <c r="P4540" s="4">
        <f>$L4540*IF($J4540="",$I4540,VLOOKUP($J4540,margin_ranges!$E$5:$F$10,2,FALSE))</f>
        <v>930.9</v>
      </c>
      <c r="Q4540">
        <f>SUMIF($C$2:$C$4819,$C4540,$P$2:$P9357)/SUMIF($C$2:$C$4819,$C4540,$L$2:$L$4819)</f>
        <v>0.3</v>
      </c>
    </row>
    <row r="4541" spans="1:17" hidden="1" x14ac:dyDescent="0.3">
      <c r="A4541" t="s">
        <v>11502</v>
      </c>
      <c r="B4541" t="s">
        <v>10567</v>
      </c>
      <c r="C4541" t="s">
        <v>10568</v>
      </c>
      <c r="D4541" t="s">
        <v>10571</v>
      </c>
      <c r="E4541" t="s">
        <v>10572</v>
      </c>
      <c r="F4541" t="s">
        <v>11513</v>
      </c>
      <c r="G4541" s="2">
        <v>25</v>
      </c>
      <c r="H4541" t="s">
        <v>11515</v>
      </c>
      <c r="I4541">
        <v>0.3</v>
      </c>
      <c r="K4541" s="3">
        <f t="shared" si="71"/>
        <v>0.3</v>
      </c>
      <c r="L4541" s="4">
        <v>3570</v>
      </c>
      <c r="M4541">
        <v>54</v>
      </c>
      <c r="N4541" s="3">
        <v>5.4800000000000001E-2</v>
      </c>
      <c r="O4541" s="3">
        <v>5.11E-2</v>
      </c>
      <c r="P4541" s="4">
        <f>$L4541*IF($J4541="",$I4541,VLOOKUP($J4541,margin_ranges!$E$5:$F$10,2,FALSE))</f>
        <v>1071</v>
      </c>
      <c r="Q4541">
        <f>SUMIF($C$2:$C$4819,$C4541,$P$2:$P9358)/SUMIF($C$2:$C$4819,$C4541,$L$2:$L$4819)</f>
        <v>0.3</v>
      </c>
    </row>
    <row r="4542" spans="1:17" hidden="1" x14ac:dyDescent="0.3">
      <c r="A4542" t="s">
        <v>11502</v>
      </c>
      <c r="B4542" t="s">
        <v>10648</v>
      </c>
      <c r="C4542" t="s">
        <v>10706</v>
      </c>
      <c r="D4542" t="s">
        <v>10707</v>
      </c>
      <c r="E4542" t="s">
        <v>10708</v>
      </c>
      <c r="F4542" t="s">
        <v>11511</v>
      </c>
      <c r="G4542" s="2">
        <v>19.796199999999999</v>
      </c>
      <c r="H4542" t="s">
        <v>11514</v>
      </c>
      <c r="I4542">
        <v>0.43</v>
      </c>
      <c r="K4542" s="3">
        <f t="shared" si="71"/>
        <v>0.28337499999999999</v>
      </c>
      <c r="L4542" s="4">
        <v>12</v>
      </c>
      <c r="M4542">
        <v>15</v>
      </c>
      <c r="N4542" s="3">
        <v>7.9100000000000004E-2</v>
      </c>
      <c r="O4542" s="3">
        <v>9.9299999999999999E-2</v>
      </c>
      <c r="P4542" s="4">
        <f>$L4542*IF($J4542="",$I4542,VLOOKUP($J4542,margin_ranges!$E$5:$F$10,2,FALSE))</f>
        <v>5.16</v>
      </c>
      <c r="Q4542">
        <f>SUMIF($C$2:$C$4819,$C4542,$P$2:$P9359)/SUMIF($C$2:$C$4819,$C4542,$L$2:$L$4819)</f>
        <v>0.28337499999999999</v>
      </c>
    </row>
    <row r="4543" spans="1:17" hidden="1" x14ac:dyDescent="0.3">
      <c r="A4543" t="s">
        <v>11502</v>
      </c>
      <c r="B4543" t="s">
        <v>10648</v>
      </c>
      <c r="C4543" t="s">
        <v>10706</v>
      </c>
      <c r="D4543" t="s">
        <v>10709</v>
      </c>
      <c r="E4543" t="s">
        <v>10710</v>
      </c>
      <c r="F4543" t="s">
        <v>11511</v>
      </c>
      <c r="G4543" s="2">
        <v>19.796199999999999</v>
      </c>
      <c r="H4543" t="s">
        <v>11517</v>
      </c>
      <c r="I4543">
        <v>0.2</v>
      </c>
      <c r="K4543" s="3">
        <f t="shared" si="71"/>
        <v>0.28337499999999999</v>
      </c>
      <c r="L4543" s="4">
        <v>21</v>
      </c>
      <c r="M4543">
        <v>26</v>
      </c>
      <c r="N4543" s="3">
        <v>8.77E-2</v>
      </c>
      <c r="O4543" s="3">
        <v>9.9299999999999999E-2</v>
      </c>
      <c r="P4543" s="4">
        <f>$L4543*IF($J4543="",$I4543,VLOOKUP($J4543,margin_ranges!$E$5:$F$10,2,FALSE))</f>
        <v>4.2</v>
      </c>
      <c r="Q4543">
        <f>SUMIF($C$2:$C$4819,$C4543,$P$2:$P9360)/SUMIF($C$2:$C$4819,$C4543,$L$2:$L$4819)</f>
        <v>0.28337499999999999</v>
      </c>
    </row>
    <row r="4544" spans="1:17" hidden="1" x14ac:dyDescent="0.3">
      <c r="A4544" t="s">
        <v>11502</v>
      </c>
      <c r="B4544" t="s">
        <v>10648</v>
      </c>
      <c r="C4544" t="s">
        <v>10706</v>
      </c>
      <c r="D4544" t="s">
        <v>10711</v>
      </c>
      <c r="E4544" t="s">
        <v>10712</v>
      </c>
      <c r="F4544" t="s">
        <v>11511</v>
      </c>
      <c r="G4544" s="2">
        <v>19.796199999999999</v>
      </c>
      <c r="H4544" t="s">
        <v>11514</v>
      </c>
      <c r="I4544">
        <v>0.43</v>
      </c>
      <c r="K4544" s="3">
        <f t="shared" si="71"/>
        <v>0.28337499999999999</v>
      </c>
      <c r="L4544" s="4">
        <v>17</v>
      </c>
      <c r="M4544">
        <v>22</v>
      </c>
      <c r="N4544" s="3">
        <v>9.0999999999999998E-2</v>
      </c>
      <c r="O4544" s="3">
        <v>9.9299999999999999E-2</v>
      </c>
      <c r="P4544" s="4">
        <f>$L4544*IF($J4544="",$I4544,VLOOKUP($J4544,margin_ranges!$E$5:$F$10,2,FALSE))</f>
        <v>7.31</v>
      </c>
      <c r="Q4544">
        <f>SUMIF($C$2:$C$4819,$C4544,$P$2:$P9361)/SUMIF($C$2:$C$4819,$C4544,$L$2:$L$4819)</f>
        <v>0.28337499999999999</v>
      </c>
    </row>
    <row r="4545" spans="1:17" hidden="1" x14ac:dyDescent="0.3">
      <c r="A4545" t="s">
        <v>11502</v>
      </c>
      <c r="B4545" t="s">
        <v>10648</v>
      </c>
      <c r="C4545" t="s">
        <v>10706</v>
      </c>
      <c r="D4545" t="s">
        <v>10713</v>
      </c>
      <c r="E4545" t="s">
        <v>10714</v>
      </c>
      <c r="F4545" t="s">
        <v>11511</v>
      </c>
      <c r="G4545" s="2">
        <v>19.796199999999999</v>
      </c>
      <c r="H4545" t="s">
        <v>11517</v>
      </c>
      <c r="I4545">
        <v>0.2</v>
      </c>
      <c r="K4545" s="3">
        <f t="shared" si="71"/>
        <v>0.28337499999999999</v>
      </c>
      <c r="L4545" s="4">
        <v>30</v>
      </c>
      <c r="M4545">
        <v>37</v>
      </c>
      <c r="N4545" s="3">
        <v>0.13450000000000001</v>
      </c>
      <c r="O4545" s="3">
        <v>9.9299999999999999E-2</v>
      </c>
      <c r="P4545" s="4">
        <f>$L4545*IF($J4545="",$I4545,VLOOKUP($J4545,margin_ranges!$E$5:$F$10,2,FALSE))</f>
        <v>6</v>
      </c>
      <c r="Q4545">
        <f>SUMIF($C$2:$C$4819,$C4545,$P$2:$P9362)/SUMIF($C$2:$C$4819,$C4545,$L$2:$L$4819)</f>
        <v>0.28337499999999999</v>
      </c>
    </row>
    <row r="4546" spans="1:17" hidden="1" x14ac:dyDescent="0.3">
      <c r="A4546" t="s">
        <v>11502</v>
      </c>
      <c r="B4546" t="s">
        <v>10339</v>
      </c>
      <c r="C4546" t="s">
        <v>10358</v>
      </c>
      <c r="D4546" t="s">
        <v>10359</v>
      </c>
      <c r="E4546" t="s">
        <v>10360</v>
      </c>
      <c r="F4546" t="s">
        <v>11511</v>
      </c>
      <c r="G4546" s="2">
        <v>26.4496</v>
      </c>
      <c r="H4546" t="s">
        <v>11515</v>
      </c>
      <c r="I4546">
        <v>0.3</v>
      </c>
      <c r="K4546" s="3">
        <f t="shared" si="71"/>
        <v>0.3</v>
      </c>
      <c r="L4546" s="4">
        <v>18</v>
      </c>
      <c r="M4546">
        <v>21</v>
      </c>
      <c r="N4546" s="3">
        <v>0.11749999999999999</v>
      </c>
      <c r="O4546" s="3">
        <v>0.14899999999999999</v>
      </c>
      <c r="P4546" s="4">
        <f>$L4546*IF($J4546="",$I4546,VLOOKUP($J4546,margin_ranges!$E$5:$F$10,2,FALSE))</f>
        <v>5.3999999999999995</v>
      </c>
      <c r="Q4546">
        <f>SUMIF($C$2:$C$4819,$C4546,$P$2:$P9363)/SUMIF($C$2:$C$4819,$C4546,$L$2:$L$4819)</f>
        <v>0.3</v>
      </c>
    </row>
    <row r="4547" spans="1:17" hidden="1" x14ac:dyDescent="0.3">
      <c r="A4547" t="s">
        <v>11502</v>
      </c>
      <c r="B4547" t="s">
        <v>10339</v>
      </c>
      <c r="C4547" t="s">
        <v>10358</v>
      </c>
      <c r="D4547" s="1" t="s">
        <v>10361</v>
      </c>
      <c r="E4547" t="s">
        <v>10362</v>
      </c>
      <c r="F4547" t="s">
        <v>11511</v>
      </c>
      <c r="G4547" s="2">
        <v>26.4496</v>
      </c>
      <c r="H4547" t="s">
        <v>11515</v>
      </c>
      <c r="I4547">
        <v>0.3</v>
      </c>
      <c r="K4547" s="3">
        <f t="shared" ref="K4547:K4610" si="72">Q4547</f>
        <v>0.3</v>
      </c>
      <c r="L4547" s="4">
        <v>24</v>
      </c>
      <c r="M4547">
        <v>29</v>
      </c>
      <c r="N4547" s="3">
        <v>0.18870000000000001</v>
      </c>
      <c r="O4547" s="3">
        <v>0.14899999999999999</v>
      </c>
      <c r="P4547" s="4">
        <f>$L4547*IF($J4547="",$I4547,VLOOKUP($J4547,margin_ranges!$E$5:$F$10,2,FALSE))</f>
        <v>7.1999999999999993</v>
      </c>
      <c r="Q4547">
        <f>SUMIF($C$2:$C$4819,$C4547,$P$2:$P9364)/SUMIF($C$2:$C$4819,$C4547,$L$2:$L$4819)</f>
        <v>0.3</v>
      </c>
    </row>
    <row r="4548" spans="1:17" hidden="1" x14ac:dyDescent="0.3">
      <c r="A4548" t="s">
        <v>11502</v>
      </c>
      <c r="B4548" t="s">
        <v>10339</v>
      </c>
      <c r="C4548" t="s">
        <v>10358</v>
      </c>
      <c r="D4548" t="s">
        <v>10363</v>
      </c>
      <c r="E4548" t="s">
        <v>10364</v>
      </c>
      <c r="F4548" t="s">
        <v>11511</v>
      </c>
      <c r="G4548" s="2">
        <v>26.4496</v>
      </c>
      <c r="H4548" t="s">
        <v>11515</v>
      </c>
      <c r="I4548">
        <v>0.3</v>
      </c>
      <c r="K4548" s="3">
        <f t="shared" si="72"/>
        <v>0.3</v>
      </c>
      <c r="L4548" s="4">
        <v>21</v>
      </c>
      <c r="M4548">
        <v>25</v>
      </c>
      <c r="N4548" s="3">
        <v>0.15179999999999999</v>
      </c>
      <c r="O4548" s="3">
        <v>0.14899999999999999</v>
      </c>
      <c r="P4548" s="4">
        <f>$L4548*IF($J4548="",$I4548,VLOOKUP($J4548,margin_ranges!$E$5:$F$10,2,FALSE))</f>
        <v>6.3</v>
      </c>
      <c r="Q4548">
        <f>SUMIF($C$2:$C$4819,$C4548,$P$2:$P9365)/SUMIF($C$2:$C$4819,$C4548,$L$2:$L$4819)</f>
        <v>0.3</v>
      </c>
    </row>
    <row r="4549" spans="1:17" hidden="1" x14ac:dyDescent="0.3">
      <c r="A4549" t="s">
        <v>11502</v>
      </c>
      <c r="B4549" t="s">
        <v>10339</v>
      </c>
      <c r="C4549" t="s">
        <v>10358</v>
      </c>
      <c r="D4549" t="s">
        <v>10365</v>
      </c>
      <c r="E4549" t="s">
        <v>10366</v>
      </c>
      <c r="F4549" t="s">
        <v>11511</v>
      </c>
      <c r="G4549" s="2">
        <v>26.4496</v>
      </c>
      <c r="H4549" t="s">
        <v>11512</v>
      </c>
      <c r="I4549">
        <v>0.3</v>
      </c>
      <c r="K4549" s="3">
        <f t="shared" si="72"/>
        <v>0.3</v>
      </c>
      <c r="L4549" s="4">
        <v>20</v>
      </c>
      <c r="M4549">
        <v>24</v>
      </c>
      <c r="N4549" s="3">
        <v>0.1439</v>
      </c>
      <c r="O4549" s="3">
        <v>0.14899999999999999</v>
      </c>
      <c r="P4549" s="4">
        <f>$L4549*IF($J4549="",$I4549,VLOOKUP($J4549,margin_ranges!$E$5:$F$10,2,FALSE))</f>
        <v>6</v>
      </c>
      <c r="Q4549">
        <f>SUMIF($C$2:$C$4819,$C4549,$P$2:$P9366)/SUMIF($C$2:$C$4819,$C4549,$L$2:$L$4819)</f>
        <v>0.3</v>
      </c>
    </row>
    <row r="4550" spans="1:17" hidden="1" x14ac:dyDescent="0.3">
      <c r="A4550" t="s">
        <v>11502</v>
      </c>
      <c r="B4550" t="s">
        <v>11416</v>
      </c>
      <c r="C4550" t="s">
        <v>11434</v>
      </c>
      <c r="D4550" t="s">
        <v>11435</v>
      </c>
      <c r="E4550" t="s">
        <v>11436</v>
      </c>
      <c r="F4550" t="s">
        <v>11513</v>
      </c>
      <c r="G4550" s="2">
        <v>29</v>
      </c>
      <c r="H4550" t="s">
        <v>11512</v>
      </c>
      <c r="I4550">
        <v>0.3</v>
      </c>
      <c r="K4550" s="3">
        <f t="shared" si="72"/>
        <v>0.3</v>
      </c>
      <c r="L4550" s="4">
        <v>1433</v>
      </c>
      <c r="M4550">
        <v>100</v>
      </c>
      <c r="N4550" s="3">
        <v>0.62790000000000001</v>
      </c>
      <c r="O4550" s="3">
        <v>0.62790000000000001</v>
      </c>
      <c r="P4550" s="4">
        <f>$L4550*IF($J4550="",$I4550,VLOOKUP($J4550,margin_ranges!$E$5:$F$10,2,FALSE))</f>
        <v>429.9</v>
      </c>
      <c r="Q4550">
        <f>SUMIF($C$2:$C$4819,$C4550,$P$2:$P9367)/SUMIF($C$2:$C$4819,$C4550,$L$2:$L$4819)</f>
        <v>0.3</v>
      </c>
    </row>
    <row r="4551" spans="1:17" hidden="1" x14ac:dyDescent="0.3">
      <c r="A4551" t="s">
        <v>11502</v>
      </c>
      <c r="B4551" t="s">
        <v>10210</v>
      </c>
      <c r="C4551" t="s">
        <v>10211</v>
      </c>
      <c r="D4551" t="s">
        <v>10212</v>
      </c>
      <c r="E4551" t="s">
        <v>10213</v>
      </c>
      <c r="F4551" t="s">
        <v>11511</v>
      </c>
      <c r="G4551" s="2">
        <v>29.006799999999998</v>
      </c>
      <c r="H4551" t="s">
        <v>11512</v>
      </c>
      <c r="I4551">
        <v>0.3</v>
      </c>
      <c r="K4551" s="3">
        <f t="shared" si="72"/>
        <v>0.3</v>
      </c>
      <c r="L4551" s="4">
        <v>106</v>
      </c>
      <c r="M4551">
        <v>21</v>
      </c>
      <c r="N4551" s="3">
        <v>0.72729999999999995</v>
      </c>
      <c r="O4551" s="3">
        <v>0.63870000000000005</v>
      </c>
      <c r="P4551" s="4">
        <f>$L4551*IF($J4551="",$I4551,VLOOKUP($J4551,margin_ranges!$E$5:$F$10,2,FALSE))</f>
        <v>31.799999999999997</v>
      </c>
      <c r="Q4551">
        <f>SUMIF($C$2:$C$4819,$C4551,$P$2:$P9368)/SUMIF($C$2:$C$4819,$C4551,$L$2:$L$4819)</f>
        <v>0.3</v>
      </c>
    </row>
    <row r="4552" spans="1:17" hidden="1" x14ac:dyDescent="0.3">
      <c r="A4552" t="s">
        <v>11502</v>
      </c>
      <c r="B4552" t="s">
        <v>10210</v>
      </c>
      <c r="C4552" t="s">
        <v>10211</v>
      </c>
      <c r="D4552" t="s">
        <v>10214</v>
      </c>
      <c r="E4552" t="s">
        <v>10215</v>
      </c>
      <c r="F4552" t="s">
        <v>11511</v>
      </c>
      <c r="G4552" s="2">
        <v>29.006799999999998</v>
      </c>
      <c r="H4552" t="s">
        <v>11512</v>
      </c>
      <c r="I4552">
        <v>0.3</v>
      </c>
      <c r="K4552" s="3">
        <f t="shared" si="72"/>
        <v>0.3</v>
      </c>
      <c r="L4552" s="4">
        <v>38</v>
      </c>
      <c r="M4552">
        <v>7</v>
      </c>
      <c r="N4552" s="3">
        <v>0.38490000000000002</v>
      </c>
      <c r="O4552" s="3">
        <v>0.63870000000000005</v>
      </c>
      <c r="P4552" s="4">
        <f>$L4552*IF($J4552="",$I4552,VLOOKUP($J4552,margin_ranges!$E$5:$F$10,2,FALSE))</f>
        <v>11.4</v>
      </c>
      <c r="Q4552">
        <f>SUMIF($C$2:$C$4819,$C4552,$P$2:$P9369)/SUMIF($C$2:$C$4819,$C4552,$L$2:$L$4819)</f>
        <v>0.3</v>
      </c>
    </row>
    <row r="4553" spans="1:17" hidden="1" x14ac:dyDescent="0.3">
      <c r="A4553" t="s">
        <v>11502</v>
      </c>
      <c r="B4553" t="s">
        <v>10210</v>
      </c>
      <c r="C4553" t="s">
        <v>10211</v>
      </c>
      <c r="D4553" t="s">
        <v>10216</v>
      </c>
      <c r="E4553" t="s">
        <v>10217</v>
      </c>
      <c r="F4553" t="s">
        <v>11511</v>
      </c>
      <c r="G4553" s="2">
        <v>29.006799999999998</v>
      </c>
      <c r="H4553" t="s">
        <v>11512</v>
      </c>
      <c r="I4553">
        <v>0.3</v>
      </c>
      <c r="K4553" s="3">
        <f t="shared" si="72"/>
        <v>0.3</v>
      </c>
      <c r="L4553" s="4">
        <v>85</v>
      </c>
      <c r="M4553">
        <v>17</v>
      </c>
      <c r="N4553" s="3">
        <v>0.59389999999999998</v>
      </c>
      <c r="O4553" s="3">
        <v>0.63870000000000005</v>
      </c>
      <c r="P4553" s="4">
        <f>$L4553*IF($J4553="",$I4553,VLOOKUP($J4553,margin_ranges!$E$5:$F$10,2,FALSE))</f>
        <v>25.5</v>
      </c>
      <c r="Q4553">
        <f>SUMIF($C$2:$C$4819,$C4553,$P$2:$P9370)/SUMIF($C$2:$C$4819,$C4553,$L$2:$L$4819)</f>
        <v>0.3</v>
      </c>
    </row>
    <row r="4554" spans="1:17" hidden="1" x14ac:dyDescent="0.3">
      <c r="A4554" t="s">
        <v>11502</v>
      </c>
      <c r="B4554" t="s">
        <v>10210</v>
      </c>
      <c r="C4554" t="s">
        <v>10211</v>
      </c>
      <c r="D4554" t="s">
        <v>10218</v>
      </c>
      <c r="E4554" t="s">
        <v>10219</v>
      </c>
      <c r="F4554" t="s">
        <v>11511</v>
      </c>
      <c r="G4554" s="2">
        <v>29.006799999999998</v>
      </c>
      <c r="H4554" t="s">
        <v>11512</v>
      </c>
      <c r="I4554">
        <v>0.3</v>
      </c>
      <c r="K4554" s="3">
        <f t="shared" si="72"/>
        <v>0.3</v>
      </c>
      <c r="L4554" s="4">
        <v>47</v>
      </c>
      <c r="M4554">
        <v>9</v>
      </c>
      <c r="N4554" s="3">
        <v>0.60750000000000004</v>
      </c>
      <c r="O4554" s="3">
        <v>0.63870000000000005</v>
      </c>
      <c r="P4554" s="4">
        <f>$L4554*IF($J4554="",$I4554,VLOOKUP($J4554,margin_ranges!$E$5:$F$10,2,FALSE))</f>
        <v>14.1</v>
      </c>
      <c r="Q4554">
        <f>SUMIF($C$2:$C$4819,$C4554,$P$2:$P9371)/SUMIF($C$2:$C$4819,$C4554,$L$2:$L$4819)</f>
        <v>0.3</v>
      </c>
    </row>
    <row r="4555" spans="1:17" hidden="1" x14ac:dyDescent="0.3">
      <c r="A4555" t="s">
        <v>11502</v>
      </c>
      <c r="B4555" t="s">
        <v>10210</v>
      </c>
      <c r="C4555" t="s">
        <v>10211</v>
      </c>
      <c r="D4555" t="s">
        <v>10220</v>
      </c>
      <c r="E4555" t="s">
        <v>10221</v>
      </c>
      <c r="F4555" t="s">
        <v>11511</v>
      </c>
      <c r="G4555" s="2">
        <v>29.006799999999998</v>
      </c>
      <c r="H4555" t="s">
        <v>11512</v>
      </c>
      <c r="I4555">
        <v>0.3</v>
      </c>
      <c r="K4555" s="3">
        <f t="shared" si="72"/>
        <v>0.3</v>
      </c>
      <c r="L4555" s="4">
        <v>163</v>
      </c>
      <c r="M4555">
        <v>32</v>
      </c>
      <c r="N4555" s="3">
        <v>0.66690000000000005</v>
      </c>
      <c r="O4555" s="3">
        <v>0.63870000000000005</v>
      </c>
      <c r="P4555" s="4">
        <f>$L4555*IF($J4555="",$I4555,VLOOKUP($J4555,margin_ranges!$E$5:$F$10,2,FALSE))</f>
        <v>48.9</v>
      </c>
      <c r="Q4555">
        <f>SUMIF($C$2:$C$4819,$C4555,$P$2:$P9372)/SUMIF($C$2:$C$4819,$C4555,$L$2:$L$4819)</f>
        <v>0.3</v>
      </c>
    </row>
    <row r="4556" spans="1:17" hidden="1" x14ac:dyDescent="0.3">
      <c r="A4556" t="s">
        <v>11502</v>
      </c>
      <c r="B4556" t="s">
        <v>10210</v>
      </c>
      <c r="C4556" t="s">
        <v>10211</v>
      </c>
      <c r="D4556" t="s">
        <v>10222</v>
      </c>
      <c r="E4556" t="s">
        <v>10223</v>
      </c>
      <c r="F4556" t="s">
        <v>11511</v>
      </c>
      <c r="G4556" s="2">
        <v>29.006799999999998</v>
      </c>
      <c r="H4556" t="s">
        <v>11512</v>
      </c>
      <c r="I4556">
        <v>0.3</v>
      </c>
      <c r="K4556" s="3">
        <f t="shared" si="72"/>
        <v>0.3</v>
      </c>
      <c r="L4556" s="4">
        <v>67</v>
      </c>
      <c r="M4556">
        <v>13</v>
      </c>
      <c r="N4556" s="3">
        <v>0.6018</v>
      </c>
      <c r="O4556" s="3">
        <v>0.63870000000000005</v>
      </c>
      <c r="P4556" s="4">
        <f>$L4556*IF($J4556="",$I4556,VLOOKUP($J4556,margin_ranges!$E$5:$F$10,2,FALSE))</f>
        <v>20.099999999999998</v>
      </c>
      <c r="Q4556">
        <f>SUMIF($C$2:$C$4819,$C4556,$P$2:$P9373)/SUMIF($C$2:$C$4819,$C4556,$L$2:$L$4819)</f>
        <v>0.3</v>
      </c>
    </row>
    <row r="4557" spans="1:17" hidden="1" x14ac:dyDescent="0.3">
      <c r="A4557" t="s">
        <v>11502</v>
      </c>
      <c r="B4557" t="s">
        <v>10615</v>
      </c>
      <c r="C4557" t="s">
        <v>10616</v>
      </c>
      <c r="D4557" t="s">
        <v>10617</v>
      </c>
      <c r="E4557" t="s">
        <v>10618</v>
      </c>
      <c r="F4557" t="s">
        <v>11513</v>
      </c>
      <c r="G4557" s="2">
        <v>23.358599999999999</v>
      </c>
      <c r="H4557" t="s">
        <v>11515</v>
      </c>
      <c r="I4557">
        <v>0.3</v>
      </c>
      <c r="K4557" s="3">
        <f t="shared" si="72"/>
        <v>0.32551302931596088</v>
      </c>
      <c r="L4557" s="4">
        <v>578</v>
      </c>
      <c r="M4557">
        <v>12</v>
      </c>
      <c r="N4557" s="3">
        <v>0.1237</v>
      </c>
      <c r="O4557" s="3">
        <v>0.22700000000000001</v>
      </c>
      <c r="P4557" s="4">
        <f>$L4557*IF($J4557="",$I4557,VLOOKUP($J4557,margin_ranges!$E$5:$F$10,2,FALSE))</f>
        <v>173.4</v>
      </c>
      <c r="Q4557">
        <f>SUMIF($C$2:$C$4819,$C4557,$P$2:$P9374)/SUMIF($C$2:$C$4819,$C4557,$L$2:$L$4819)</f>
        <v>0.32551302931596088</v>
      </c>
    </row>
    <row r="4558" spans="1:17" hidden="1" x14ac:dyDescent="0.3">
      <c r="A4558" t="s">
        <v>11502</v>
      </c>
      <c r="B4558" t="s">
        <v>10615</v>
      </c>
      <c r="C4558" t="s">
        <v>10616</v>
      </c>
      <c r="D4558" t="s">
        <v>10619</v>
      </c>
      <c r="E4558" t="s">
        <v>10620</v>
      </c>
      <c r="F4558" t="s">
        <v>11513</v>
      </c>
      <c r="G4558" s="2">
        <v>23.358599999999999</v>
      </c>
      <c r="H4558" t="s">
        <v>11515</v>
      </c>
      <c r="I4558">
        <v>0.3</v>
      </c>
      <c r="K4558" s="3">
        <f t="shared" si="72"/>
        <v>0.32551302931596088</v>
      </c>
      <c r="L4558" s="4">
        <v>562</v>
      </c>
      <c r="M4558">
        <v>11</v>
      </c>
      <c r="N4558" s="3">
        <v>0.1278</v>
      </c>
      <c r="O4558" s="3">
        <v>0.22700000000000001</v>
      </c>
      <c r="P4558" s="4">
        <f>$L4558*IF($J4558="",$I4558,VLOOKUP($J4558,margin_ranges!$E$5:$F$10,2,FALSE))</f>
        <v>168.6</v>
      </c>
      <c r="Q4558">
        <f>SUMIF($C$2:$C$4819,$C4558,$P$2:$P9375)/SUMIF($C$2:$C$4819,$C4558,$L$2:$L$4819)</f>
        <v>0.32551302931596088</v>
      </c>
    </row>
    <row r="4559" spans="1:17" hidden="1" x14ac:dyDescent="0.3">
      <c r="A4559" t="s">
        <v>11502</v>
      </c>
      <c r="B4559" t="s">
        <v>10615</v>
      </c>
      <c r="C4559" t="s">
        <v>10616</v>
      </c>
      <c r="D4559" t="s">
        <v>10621</v>
      </c>
      <c r="E4559" t="s">
        <v>10622</v>
      </c>
      <c r="F4559" t="s">
        <v>11513</v>
      </c>
      <c r="G4559" s="2">
        <v>23.358599999999999</v>
      </c>
      <c r="H4559" t="s">
        <v>11515</v>
      </c>
      <c r="I4559">
        <v>0.3</v>
      </c>
      <c r="K4559" s="3">
        <f t="shared" si="72"/>
        <v>0.32551302931596088</v>
      </c>
      <c r="L4559" s="4">
        <v>841</v>
      </c>
      <c r="M4559">
        <v>17</v>
      </c>
      <c r="N4559" s="3">
        <v>0.18820000000000001</v>
      </c>
      <c r="O4559" s="3">
        <v>0.22700000000000001</v>
      </c>
      <c r="P4559" s="4">
        <f>$L4559*IF($J4559="",$I4559,VLOOKUP($J4559,margin_ranges!$E$5:$F$10,2,FALSE))</f>
        <v>252.29999999999998</v>
      </c>
      <c r="Q4559">
        <f>SUMIF($C$2:$C$4819,$C4559,$P$2:$P9376)/SUMIF($C$2:$C$4819,$C4559,$L$2:$L$4819)</f>
        <v>0.32551302931596088</v>
      </c>
    </row>
    <row r="4560" spans="1:17" hidden="1" x14ac:dyDescent="0.3">
      <c r="A4560" t="s">
        <v>11502</v>
      </c>
      <c r="B4560" t="s">
        <v>10615</v>
      </c>
      <c r="C4560" t="s">
        <v>10616</v>
      </c>
      <c r="D4560" t="s">
        <v>10623</v>
      </c>
      <c r="E4560" t="s">
        <v>10624</v>
      </c>
      <c r="F4560" t="s">
        <v>11513</v>
      </c>
      <c r="G4560" s="2">
        <v>23.358599999999999</v>
      </c>
      <c r="H4560" t="s">
        <v>11515</v>
      </c>
      <c r="I4560">
        <v>0.3</v>
      </c>
      <c r="K4560" s="3">
        <f t="shared" si="72"/>
        <v>0.32551302931596088</v>
      </c>
      <c r="L4560" s="4">
        <v>707</v>
      </c>
      <c r="M4560">
        <v>14</v>
      </c>
      <c r="N4560" s="3">
        <v>0.15890000000000001</v>
      </c>
      <c r="O4560" s="3">
        <v>0.22700000000000001</v>
      </c>
      <c r="P4560" s="4">
        <f>$L4560*IF($J4560="",$I4560,VLOOKUP($J4560,margin_ranges!$E$5:$F$10,2,FALSE))</f>
        <v>212.1</v>
      </c>
      <c r="Q4560">
        <f>SUMIF($C$2:$C$4819,$C4560,$P$2:$P9377)/SUMIF($C$2:$C$4819,$C4560,$L$2:$L$4819)</f>
        <v>0.32551302931596088</v>
      </c>
    </row>
    <row r="4561" spans="1:17" hidden="1" x14ac:dyDescent="0.3">
      <c r="A4561" t="s">
        <v>11502</v>
      </c>
      <c r="B4561" t="s">
        <v>10615</v>
      </c>
      <c r="C4561" t="s">
        <v>10616</v>
      </c>
      <c r="D4561" t="s">
        <v>10625</v>
      </c>
      <c r="E4561" t="s">
        <v>10626</v>
      </c>
      <c r="F4561" t="s">
        <v>11513</v>
      </c>
      <c r="G4561" s="2">
        <v>23.358599999999999</v>
      </c>
      <c r="H4561" t="s">
        <v>11515</v>
      </c>
      <c r="I4561">
        <v>0.3</v>
      </c>
      <c r="K4561" s="3">
        <f t="shared" si="72"/>
        <v>0.32551302931596088</v>
      </c>
      <c r="L4561" s="4">
        <v>784</v>
      </c>
      <c r="M4561">
        <v>16</v>
      </c>
      <c r="N4561" s="3">
        <v>0.1729</v>
      </c>
      <c r="O4561" s="3">
        <v>0.22700000000000001</v>
      </c>
      <c r="P4561" s="4">
        <f>$L4561*IF($J4561="",$I4561,VLOOKUP($J4561,margin_ranges!$E$5:$F$10,2,FALSE))</f>
        <v>235.2</v>
      </c>
      <c r="Q4561">
        <f>SUMIF($C$2:$C$4819,$C4561,$P$2:$P9378)/SUMIF($C$2:$C$4819,$C4561,$L$2:$L$4819)</f>
        <v>0.32551302931596088</v>
      </c>
    </row>
    <row r="4562" spans="1:17" hidden="1" x14ac:dyDescent="0.3">
      <c r="A4562" t="s">
        <v>11502</v>
      </c>
      <c r="B4562" t="s">
        <v>10615</v>
      </c>
      <c r="C4562" t="s">
        <v>10616</v>
      </c>
      <c r="D4562" t="s">
        <v>10627</v>
      </c>
      <c r="E4562" t="s">
        <v>10628</v>
      </c>
      <c r="F4562" t="s">
        <v>11513</v>
      </c>
      <c r="G4562" s="2">
        <v>23.358599999999999</v>
      </c>
      <c r="H4562" t="s">
        <v>11516</v>
      </c>
      <c r="I4562">
        <v>0.43</v>
      </c>
      <c r="K4562" s="3">
        <f t="shared" si="72"/>
        <v>0.32551302931596088</v>
      </c>
      <c r="L4562" s="4">
        <v>793</v>
      </c>
      <c r="M4562">
        <v>16</v>
      </c>
      <c r="N4562" s="3">
        <v>0.43669999999999998</v>
      </c>
      <c r="O4562" s="3">
        <v>0.22700000000000001</v>
      </c>
      <c r="P4562" s="4">
        <f>$L4562*IF($J4562="",$I4562,VLOOKUP($J4562,margin_ranges!$E$5:$F$10,2,FALSE))</f>
        <v>340.99</v>
      </c>
      <c r="Q4562">
        <f>SUMIF($C$2:$C$4819,$C4562,$P$2:$P9379)/SUMIF($C$2:$C$4819,$C4562,$L$2:$L$4819)</f>
        <v>0.32551302931596088</v>
      </c>
    </row>
    <row r="4563" spans="1:17" hidden="1" x14ac:dyDescent="0.3">
      <c r="A4563" t="s">
        <v>11502</v>
      </c>
      <c r="B4563" t="s">
        <v>10615</v>
      </c>
      <c r="C4563" t="s">
        <v>10616</v>
      </c>
      <c r="D4563" t="s">
        <v>10629</v>
      </c>
      <c r="E4563" t="s">
        <v>10630</v>
      </c>
      <c r="F4563" t="s">
        <v>11513</v>
      </c>
      <c r="G4563" s="2">
        <v>23.358599999999999</v>
      </c>
      <c r="H4563" t="s">
        <v>11515</v>
      </c>
      <c r="I4563">
        <v>0.3</v>
      </c>
      <c r="K4563" s="3">
        <f t="shared" si="72"/>
        <v>0.32551302931596088</v>
      </c>
      <c r="L4563" s="4">
        <v>476</v>
      </c>
      <c r="M4563">
        <v>10</v>
      </c>
      <c r="N4563" s="3">
        <v>9.74E-2</v>
      </c>
      <c r="O4563" s="3">
        <v>0.22700000000000001</v>
      </c>
      <c r="P4563" s="4">
        <f>$L4563*IF($J4563="",$I4563,VLOOKUP($J4563,margin_ranges!$E$5:$F$10,2,FALSE))</f>
        <v>142.79999999999998</v>
      </c>
      <c r="Q4563">
        <f>SUMIF($C$2:$C$4819,$C4563,$P$2:$P9380)/SUMIF($C$2:$C$4819,$C4563,$L$2:$L$4819)</f>
        <v>0.32551302931596088</v>
      </c>
    </row>
    <row r="4564" spans="1:17" hidden="1" x14ac:dyDescent="0.3">
      <c r="A4564" t="s">
        <v>11502</v>
      </c>
      <c r="B4564" t="s">
        <v>10615</v>
      </c>
      <c r="C4564" t="s">
        <v>10616</v>
      </c>
      <c r="D4564" t="s">
        <v>10631</v>
      </c>
      <c r="E4564" t="s">
        <v>10632</v>
      </c>
      <c r="F4564" t="s">
        <v>11513</v>
      </c>
      <c r="G4564" s="2">
        <v>23.358599999999999</v>
      </c>
      <c r="H4564" t="s">
        <v>11516</v>
      </c>
      <c r="I4564">
        <v>0.43</v>
      </c>
      <c r="K4564" s="3">
        <f t="shared" si="72"/>
        <v>0.32551302931596088</v>
      </c>
      <c r="L4564" s="4">
        <v>171</v>
      </c>
      <c r="M4564">
        <v>3</v>
      </c>
      <c r="N4564" s="3">
        <v>0.30530000000000002</v>
      </c>
      <c r="O4564" s="3">
        <v>0.22700000000000001</v>
      </c>
      <c r="P4564" s="4">
        <f>$L4564*IF($J4564="",$I4564,VLOOKUP($J4564,margin_ranges!$E$5:$F$10,2,FALSE))</f>
        <v>73.53</v>
      </c>
      <c r="Q4564">
        <f>SUMIF($C$2:$C$4819,$C4564,$P$2:$P9381)/SUMIF($C$2:$C$4819,$C4564,$L$2:$L$4819)</f>
        <v>0.32551302931596088</v>
      </c>
    </row>
    <row r="4565" spans="1:17" hidden="1" x14ac:dyDescent="0.3">
      <c r="A4565" t="s">
        <v>11502</v>
      </c>
      <c r="B4565" t="s">
        <v>11343</v>
      </c>
      <c r="C4565" t="s">
        <v>11344</v>
      </c>
      <c r="D4565" t="s">
        <v>11345</v>
      </c>
      <c r="E4565" t="s">
        <v>11346</v>
      </c>
      <c r="F4565" t="s">
        <v>11511</v>
      </c>
      <c r="G4565" s="2">
        <v>33</v>
      </c>
      <c r="H4565" t="s">
        <v>11514</v>
      </c>
      <c r="I4565">
        <v>0.43</v>
      </c>
      <c r="K4565" s="3">
        <f t="shared" si="72"/>
        <v>0.43</v>
      </c>
      <c r="L4565" s="4">
        <v>1515</v>
      </c>
      <c r="M4565">
        <v>48</v>
      </c>
      <c r="N4565" s="3">
        <v>0.30890000000000001</v>
      </c>
      <c r="O4565" s="3">
        <v>0.1678</v>
      </c>
      <c r="P4565" s="4">
        <f>$L4565*IF($J4565="",$I4565,VLOOKUP($J4565,margin_ranges!$E$5:$F$10,2,FALSE))</f>
        <v>651.45000000000005</v>
      </c>
      <c r="Q4565">
        <f>SUMIF($C$2:$C$4819,$C4565,$P$2:$P9382)/SUMIF($C$2:$C$4819,$C4565,$L$2:$L$4819)</f>
        <v>0.43</v>
      </c>
    </row>
    <row r="4566" spans="1:17" hidden="1" x14ac:dyDescent="0.3">
      <c r="A4566" t="s">
        <v>11502</v>
      </c>
      <c r="B4566" t="s">
        <v>11343</v>
      </c>
      <c r="C4566" t="s">
        <v>11344</v>
      </c>
      <c r="D4566" t="s">
        <v>11347</v>
      </c>
      <c r="E4566" t="s">
        <v>11348</v>
      </c>
      <c r="F4566" t="s">
        <v>11513</v>
      </c>
      <c r="G4566" s="2">
        <v>33</v>
      </c>
      <c r="H4566" t="s">
        <v>11514</v>
      </c>
      <c r="I4566">
        <v>0.43</v>
      </c>
      <c r="K4566" s="3">
        <f t="shared" si="72"/>
        <v>0.43</v>
      </c>
      <c r="L4566" s="4">
        <v>1674</v>
      </c>
      <c r="M4566">
        <v>52</v>
      </c>
      <c r="N4566" s="3">
        <v>0.1202</v>
      </c>
      <c r="O4566" s="3">
        <v>0.1678</v>
      </c>
      <c r="P4566" s="4">
        <f>$L4566*IF($J4566="",$I4566,VLOOKUP($J4566,margin_ranges!$E$5:$F$10,2,FALSE))</f>
        <v>719.81999999999994</v>
      </c>
      <c r="Q4566">
        <f>SUMIF($C$2:$C$4819,$C4566,$P$2:$P9383)/SUMIF($C$2:$C$4819,$C4566,$L$2:$L$4819)</f>
        <v>0.43</v>
      </c>
    </row>
    <row r="4567" spans="1:17" hidden="1" x14ac:dyDescent="0.3">
      <c r="A4567" t="s">
        <v>11502</v>
      </c>
      <c r="B4567" t="s">
        <v>10648</v>
      </c>
      <c r="C4567" t="s">
        <v>10715</v>
      </c>
      <c r="D4567" t="s">
        <v>10716</v>
      </c>
      <c r="E4567" t="s">
        <v>10717</v>
      </c>
      <c r="F4567" t="s">
        <v>11511</v>
      </c>
      <c r="G4567" s="2">
        <v>34.136099999999999</v>
      </c>
      <c r="H4567" t="s">
        <v>11515</v>
      </c>
      <c r="I4567">
        <v>0.3</v>
      </c>
      <c r="K4567" s="3">
        <f t="shared" si="72"/>
        <v>0.31868263473053898</v>
      </c>
      <c r="L4567" s="4">
        <v>90</v>
      </c>
      <c r="M4567">
        <v>18</v>
      </c>
      <c r="N4567" s="3">
        <v>0.31830000000000003</v>
      </c>
      <c r="O4567" s="3">
        <v>0.2576</v>
      </c>
      <c r="P4567" s="4">
        <f>$L4567*IF($J4567="",$I4567,VLOOKUP($J4567,margin_ranges!$E$5:$F$10,2,FALSE))</f>
        <v>27</v>
      </c>
      <c r="Q4567">
        <f>SUMIF($C$2:$C$4819,$C4567,$P$2:$P9384)/SUMIF($C$2:$C$4819,$C4567,$L$2:$L$4819)</f>
        <v>0.31868263473053898</v>
      </c>
    </row>
    <row r="4568" spans="1:17" hidden="1" x14ac:dyDescent="0.3">
      <c r="A4568" t="s">
        <v>11502</v>
      </c>
      <c r="B4568" t="s">
        <v>10648</v>
      </c>
      <c r="C4568" t="s">
        <v>10715</v>
      </c>
      <c r="D4568" t="s">
        <v>10718</v>
      </c>
      <c r="E4568" t="s">
        <v>10719</v>
      </c>
      <c r="F4568" t="s">
        <v>11513</v>
      </c>
      <c r="G4568" s="2">
        <v>34.136099999999999</v>
      </c>
      <c r="H4568" t="s">
        <v>11512</v>
      </c>
      <c r="I4568">
        <v>0.3</v>
      </c>
      <c r="K4568" s="3">
        <f t="shared" si="72"/>
        <v>0.31868263473053898</v>
      </c>
      <c r="L4568" s="4">
        <v>178</v>
      </c>
      <c r="M4568">
        <v>36</v>
      </c>
      <c r="N4568" s="3">
        <v>0.29770000000000002</v>
      </c>
      <c r="O4568" s="3">
        <v>0.2576</v>
      </c>
      <c r="P4568" s="4">
        <f>$L4568*IF($J4568="",$I4568,VLOOKUP($J4568,margin_ranges!$E$5:$F$10,2,FALSE))</f>
        <v>53.4</v>
      </c>
      <c r="Q4568">
        <f>SUMIF($C$2:$C$4819,$C4568,$P$2:$P9385)/SUMIF($C$2:$C$4819,$C4568,$L$2:$L$4819)</f>
        <v>0.31868263473053898</v>
      </c>
    </row>
    <row r="4569" spans="1:17" hidden="1" x14ac:dyDescent="0.3">
      <c r="A4569" t="s">
        <v>11502</v>
      </c>
      <c r="B4569" t="s">
        <v>10648</v>
      </c>
      <c r="C4569" t="s">
        <v>10715</v>
      </c>
      <c r="D4569" t="s">
        <v>10720</v>
      </c>
      <c r="E4569" t="s">
        <v>10721</v>
      </c>
      <c r="F4569" t="s">
        <v>11511</v>
      </c>
      <c r="G4569" s="2">
        <v>34.136099999999999</v>
      </c>
      <c r="H4569" t="s">
        <v>11514</v>
      </c>
      <c r="I4569">
        <v>0.43</v>
      </c>
      <c r="K4569" s="3">
        <f t="shared" si="72"/>
        <v>0.31868263473053898</v>
      </c>
      <c r="L4569" s="4">
        <v>72</v>
      </c>
      <c r="M4569">
        <v>14</v>
      </c>
      <c r="N4569" s="3">
        <v>0.15409999999999999</v>
      </c>
      <c r="O4569" s="3">
        <v>0.2576</v>
      </c>
      <c r="P4569" s="4">
        <f>$L4569*IF($J4569="",$I4569,VLOOKUP($J4569,margin_ranges!$E$5:$F$10,2,FALSE))</f>
        <v>30.96</v>
      </c>
      <c r="Q4569">
        <f>SUMIF($C$2:$C$4819,$C4569,$P$2:$P9386)/SUMIF($C$2:$C$4819,$C4569,$L$2:$L$4819)</f>
        <v>0.31868263473053898</v>
      </c>
    </row>
    <row r="4570" spans="1:17" hidden="1" x14ac:dyDescent="0.3">
      <c r="A4570" t="s">
        <v>11502</v>
      </c>
      <c r="B4570" t="s">
        <v>10648</v>
      </c>
      <c r="C4570" t="s">
        <v>10715</v>
      </c>
      <c r="D4570" t="s">
        <v>10722</v>
      </c>
      <c r="E4570" t="s">
        <v>10723</v>
      </c>
      <c r="F4570" t="s">
        <v>11513</v>
      </c>
      <c r="G4570" s="2">
        <v>34.136099999999999</v>
      </c>
      <c r="H4570" t="s">
        <v>11512</v>
      </c>
      <c r="I4570">
        <v>0.3</v>
      </c>
      <c r="K4570" s="3">
        <f t="shared" si="72"/>
        <v>0.31868263473053898</v>
      </c>
      <c r="L4570" s="4">
        <v>161</v>
      </c>
      <c r="M4570">
        <v>32</v>
      </c>
      <c r="N4570" s="3">
        <v>0.2414</v>
      </c>
      <c r="O4570" s="3">
        <v>0.2576</v>
      </c>
      <c r="P4570" s="4">
        <f>$L4570*IF($J4570="",$I4570,VLOOKUP($J4570,margin_ranges!$E$5:$F$10,2,FALSE))</f>
        <v>48.3</v>
      </c>
      <c r="Q4570">
        <f>SUMIF($C$2:$C$4819,$C4570,$P$2:$P9387)/SUMIF($C$2:$C$4819,$C4570,$L$2:$L$4819)</f>
        <v>0.31868263473053898</v>
      </c>
    </row>
    <row r="4571" spans="1:17" hidden="1" x14ac:dyDescent="0.3">
      <c r="A4571" t="s">
        <v>11502</v>
      </c>
      <c r="B4571" t="s">
        <v>10381</v>
      </c>
      <c r="C4571" t="s">
        <v>10431</v>
      </c>
      <c r="D4571" t="s">
        <v>10432</v>
      </c>
      <c r="E4571" t="s">
        <v>10433</v>
      </c>
      <c r="F4571" t="s">
        <v>11511</v>
      </c>
      <c r="G4571" s="2">
        <v>25</v>
      </c>
      <c r="H4571" t="s">
        <v>11512</v>
      </c>
      <c r="I4571">
        <v>0.3</v>
      </c>
      <c r="K4571" s="3">
        <f t="shared" si="72"/>
        <v>0.3</v>
      </c>
      <c r="L4571" s="4">
        <v>93</v>
      </c>
      <c r="M4571">
        <v>63</v>
      </c>
      <c r="N4571" s="3">
        <v>0.39750000000000002</v>
      </c>
      <c r="O4571" s="3">
        <v>0.39150000000000001</v>
      </c>
      <c r="P4571" s="4">
        <f>$L4571*IF($J4571="",$I4571,VLOOKUP($J4571,margin_ranges!$E$5:$F$10,2,FALSE))</f>
        <v>27.9</v>
      </c>
      <c r="Q4571">
        <f>SUMIF($C$2:$C$4819,$C4571,$P$2:$P9388)/SUMIF($C$2:$C$4819,$C4571,$L$2:$L$4819)</f>
        <v>0.3</v>
      </c>
    </row>
    <row r="4572" spans="1:17" hidden="1" x14ac:dyDescent="0.3">
      <c r="A4572" t="s">
        <v>11502</v>
      </c>
      <c r="B4572" t="s">
        <v>10381</v>
      </c>
      <c r="C4572" t="s">
        <v>10431</v>
      </c>
      <c r="D4572" t="s">
        <v>10434</v>
      </c>
      <c r="E4572" t="s">
        <v>10435</v>
      </c>
      <c r="F4572" t="s">
        <v>11511</v>
      </c>
      <c r="G4572" s="2">
        <v>25</v>
      </c>
      <c r="H4572" t="s">
        <v>11512</v>
      </c>
      <c r="I4572">
        <v>0.3</v>
      </c>
      <c r="K4572" s="3">
        <f t="shared" si="72"/>
        <v>0.3</v>
      </c>
      <c r="L4572" s="4">
        <v>55</v>
      </c>
      <c r="M4572">
        <v>37</v>
      </c>
      <c r="N4572" s="3">
        <v>0.38190000000000002</v>
      </c>
      <c r="O4572" s="3">
        <v>0.39150000000000001</v>
      </c>
      <c r="P4572" s="4">
        <f>$L4572*IF($J4572="",$I4572,VLOOKUP($J4572,margin_ranges!$E$5:$F$10,2,FALSE))</f>
        <v>16.5</v>
      </c>
      <c r="Q4572">
        <f>SUMIF($C$2:$C$4819,$C4572,$P$2:$P9389)/SUMIF($C$2:$C$4819,$C4572,$L$2:$L$4819)</f>
        <v>0.3</v>
      </c>
    </row>
    <row r="4573" spans="1:17" hidden="1" x14ac:dyDescent="0.3">
      <c r="A4573" t="s">
        <v>11502</v>
      </c>
      <c r="B4573" t="s">
        <v>10339</v>
      </c>
      <c r="C4573" t="s">
        <v>10367</v>
      </c>
      <c r="D4573" t="s">
        <v>10368</v>
      </c>
      <c r="E4573" t="s">
        <v>10369</v>
      </c>
      <c r="F4573" t="s">
        <v>11511</v>
      </c>
      <c r="G4573" s="2">
        <v>29.592099999999999</v>
      </c>
      <c r="H4573" t="s">
        <v>11512</v>
      </c>
      <c r="I4573">
        <v>0.3</v>
      </c>
      <c r="K4573" s="3">
        <f t="shared" si="72"/>
        <v>0.3</v>
      </c>
      <c r="L4573" s="4">
        <v>281</v>
      </c>
      <c r="M4573">
        <v>24</v>
      </c>
      <c r="N4573" s="3">
        <v>0.43759999999999999</v>
      </c>
      <c r="O4573" s="3">
        <v>0.45390000000000003</v>
      </c>
      <c r="P4573" s="4">
        <f>$L4573*IF($J4573="",$I4573,VLOOKUP($J4573,margin_ranges!$E$5:$F$10,2,FALSE))</f>
        <v>84.3</v>
      </c>
      <c r="Q4573">
        <f>SUMIF($C$2:$C$4819,$C4573,$P$2:$P9390)/SUMIF($C$2:$C$4819,$C4573,$L$2:$L$4819)</f>
        <v>0.3</v>
      </c>
    </row>
    <row r="4574" spans="1:17" hidden="1" x14ac:dyDescent="0.3">
      <c r="A4574" t="s">
        <v>11502</v>
      </c>
      <c r="B4574" t="s">
        <v>10339</v>
      </c>
      <c r="C4574" t="s">
        <v>10367</v>
      </c>
      <c r="D4574" s="1" t="s">
        <v>10370</v>
      </c>
      <c r="E4574" t="s">
        <v>10371</v>
      </c>
      <c r="F4574" t="s">
        <v>11511</v>
      </c>
      <c r="G4574" s="2">
        <v>29.592099999999999</v>
      </c>
      <c r="H4574" t="s">
        <v>11515</v>
      </c>
      <c r="I4574">
        <v>0.3</v>
      </c>
      <c r="K4574" s="3">
        <f t="shared" si="72"/>
        <v>0.3</v>
      </c>
      <c r="L4574" s="4">
        <v>320</v>
      </c>
      <c r="M4574">
        <v>27</v>
      </c>
      <c r="N4574" s="3">
        <v>0.50390000000000001</v>
      </c>
      <c r="O4574" s="3">
        <v>0.45390000000000003</v>
      </c>
      <c r="P4574" s="4">
        <f>$L4574*IF($J4574="",$I4574,VLOOKUP($J4574,margin_ranges!$E$5:$F$10,2,FALSE))</f>
        <v>96</v>
      </c>
      <c r="Q4574">
        <f>SUMIF($C$2:$C$4819,$C4574,$P$2:$P9391)/SUMIF($C$2:$C$4819,$C4574,$L$2:$L$4819)</f>
        <v>0.3</v>
      </c>
    </row>
    <row r="4575" spans="1:17" hidden="1" x14ac:dyDescent="0.3">
      <c r="A4575" t="s">
        <v>11502</v>
      </c>
      <c r="B4575" t="s">
        <v>10339</v>
      </c>
      <c r="C4575" t="s">
        <v>10367</v>
      </c>
      <c r="D4575" t="s">
        <v>10372</v>
      </c>
      <c r="E4575" t="s">
        <v>10373</v>
      </c>
      <c r="F4575" t="s">
        <v>11511</v>
      </c>
      <c r="G4575" s="2">
        <v>29.592099999999999</v>
      </c>
      <c r="H4575" t="s">
        <v>11515</v>
      </c>
      <c r="I4575">
        <v>0.3</v>
      </c>
      <c r="K4575" s="3">
        <f t="shared" si="72"/>
        <v>0.3</v>
      </c>
      <c r="L4575" s="4">
        <v>276</v>
      </c>
      <c r="M4575">
        <v>24</v>
      </c>
      <c r="N4575" s="3">
        <v>0.43109999999999998</v>
      </c>
      <c r="O4575" s="3">
        <v>0.45390000000000003</v>
      </c>
      <c r="P4575" s="4">
        <f>$L4575*IF($J4575="",$I4575,VLOOKUP($J4575,margin_ranges!$E$5:$F$10,2,FALSE))</f>
        <v>82.8</v>
      </c>
      <c r="Q4575">
        <f>SUMIF($C$2:$C$4819,$C4575,$P$2:$P9392)/SUMIF($C$2:$C$4819,$C4575,$L$2:$L$4819)</f>
        <v>0.3</v>
      </c>
    </row>
    <row r="4576" spans="1:17" hidden="1" x14ac:dyDescent="0.3">
      <c r="A4576" t="s">
        <v>11502</v>
      </c>
      <c r="B4576" t="s">
        <v>10339</v>
      </c>
      <c r="C4576" t="s">
        <v>10367</v>
      </c>
      <c r="D4576" t="s">
        <v>10374</v>
      </c>
      <c r="E4576" t="s">
        <v>10375</v>
      </c>
      <c r="F4576" t="s">
        <v>11511</v>
      </c>
      <c r="G4576" s="2">
        <v>29.592099999999999</v>
      </c>
      <c r="H4576" t="s">
        <v>11515</v>
      </c>
      <c r="I4576">
        <v>0.3</v>
      </c>
      <c r="K4576" s="3">
        <f t="shared" si="72"/>
        <v>0.3</v>
      </c>
      <c r="L4576" s="4">
        <v>289</v>
      </c>
      <c r="M4576">
        <v>25</v>
      </c>
      <c r="N4576" s="3">
        <v>0.44350000000000001</v>
      </c>
      <c r="O4576" s="3">
        <v>0.45390000000000003</v>
      </c>
      <c r="P4576" s="4">
        <f>$L4576*IF($J4576="",$I4576,VLOOKUP($J4576,margin_ranges!$E$5:$F$10,2,FALSE))</f>
        <v>86.7</v>
      </c>
      <c r="Q4576">
        <f>SUMIF($C$2:$C$4819,$C4576,$P$2:$P9393)/SUMIF($C$2:$C$4819,$C4576,$L$2:$L$4819)</f>
        <v>0.3</v>
      </c>
    </row>
    <row r="4577" spans="1:17" hidden="1" x14ac:dyDescent="0.3">
      <c r="A4577" t="s">
        <v>11502</v>
      </c>
      <c r="B4577" t="s">
        <v>11267</v>
      </c>
      <c r="C4577" t="s">
        <v>11279</v>
      </c>
      <c r="D4577" t="s">
        <v>11280</v>
      </c>
      <c r="E4577" t="s">
        <v>11281</v>
      </c>
      <c r="F4577" t="s">
        <v>11511</v>
      </c>
      <c r="G4577" s="2">
        <v>21</v>
      </c>
      <c r="H4577" t="s">
        <v>11512</v>
      </c>
      <c r="I4577">
        <v>0.3</v>
      </c>
      <c r="K4577" s="3">
        <f t="shared" si="72"/>
        <v>0.3</v>
      </c>
      <c r="L4577" s="4">
        <v>171</v>
      </c>
      <c r="M4577">
        <v>40</v>
      </c>
      <c r="N4577" s="3">
        <v>5.3600000000000002E-2</v>
      </c>
      <c r="O4577" s="3">
        <v>5.1799999999999999E-2</v>
      </c>
      <c r="P4577" s="4">
        <f>$L4577*IF($J4577="",$I4577,VLOOKUP($J4577,margin_ranges!$E$5:$F$10,2,FALSE))</f>
        <v>51.3</v>
      </c>
      <c r="Q4577">
        <f>SUMIF($C$2:$C$4819,$C4577,$P$2:$P9394)/SUMIF($C$2:$C$4819,$C4577,$L$2:$L$4819)</f>
        <v>0.3</v>
      </c>
    </row>
    <row r="4578" spans="1:17" hidden="1" x14ac:dyDescent="0.3">
      <c r="A4578" t="s">
        <v>11502</v>
      </c>
      <c r="B4578" t="s">
        <v>11267</v>
      </c>
      <c r="C4578" t="s">
        <v>11279</v>
      </c>
      <c r="D4578" t="s">
        <v>11282</v>
      </c>
      <c r="E4578" t="s">
        <v>11283</v>
      </c>
      <c r="F4578" t="s">
        <v>11513</v>
      </c>
      <c r="G4578" s="2">
        <v>21</v>
      </c>
      <c r="H4578" t="s">
        <v>11512</v>
      </c>
      <c r="I4578">
        <v>0.3</v>
      </c>
      <c r="K4578" s="3">
        <f t="shared" si="72"/>
        <v>0.3</v>
      </c>
      <c r="L4578" s="4">
        <v>79</v>
      </c>
      <c r="M4578">
        <v>18</v>
      </c>
      <c r="N4578" s="3">
        <v>4.1000000000000002E-2</v>
      </c>
      <c r="O4578" s="3">
        <v>5.1799999999999999E-2</v>
      </c>
      <c r="P4578" s="4">
        <f>$L4578*IF($J4578="",$I4578,VLOOKUP($J4578,margin_ranges!$E$5:$F$10,2,FALSE))</f>
        <v>23.7</v>
      </c>
      <c r="Q4578">
        <f>SUMIF($C$2:$C$4819,$C4578,$P$2:$P9395)/SUMIF($C$2:$C$4819,$C4578,$L$2:$L$4819)</f>
        <v>0.3</v>
      </c>
    </row>
    <row r="4579" spans="1:17" hidden="1" x14ac:dyDescent="0.3">
      <c r="A4579" t="s">
        <v>11502</v>
      </c>
      <c r="B4579" t="s">
        <v>11267</v>
      </c>
      <c r="C4579" t="s">
        <v>11279</v>
      </c>
      <c r="D4579" t="s">
        <v>11284</v>
      </c>
      <c r="E4579" t="s">
        <v>11285</v>
      </c>
      <c r="F4579" t="s">
        <v>11511</v>
      </c>
      <c r="G4579" s="2">
        <v>21</v>
      </c>
      <c r="H4579" t="s">
        <v>11512</v>
      </c>
      <c r="I4579">
        <v>0.3</v>
      </c>
      <c r="K4579" s="3">
        <f t="shared" si="72"/>
        <v>0.3</v>
      </c>
      <c r="L4579" s="4">
        <v>180</v>
      </c>
      <c r="M4579">
        <v>42</v>
      </c>
      <c r="N4579" s="3">
        <v>5.6599999999999998E-2</v>
      </c>
      <c r="O4579" s="3">
        <v>5.1799999999999999E-2</v>
      </c>
      <c r="P4579" s="4">
        <f>$L4579*IF($J4579="",$I4579,VLOOKUP($J4579,margin_ranges!$E$5:$F$10,2,FALSE))</f>
        <v>54</v>
      </c>
      <c r="Q4579">
        <f>SUMIF($C$2:$C$4819,$C4579,$P$2:$P9396)/SUMIF($C$2:$C$4819,$C4579,$L$2:$L$4819)</f>
        <v>0.3</v>
      </c>
    </row>
    <row r="4580" spans="1:17" hidden="1" x14ac:dyDescent="0.3">
      <c r="A4580" t="s">
        <v>11502</v>
      </c>
      <c r="B4580" t="s">
        <v>10381</v>
      </c>
      <c r="C4580" t="s">
        <v>3872</v>
      </c>
      <c r="D4580" t="s">
        <v>10436</v>
      </c>
      <c r="E4580" t="s">
        <v>10437</v>
      </c>
      <c r="F4580" t="s">
        <v>11513</v>
      </c>
      <c r="G4580" s="2">
        <v>20.308900000000001</v>
      </c>
      <c r="H4580" t="s">
        <v>11512</v>
      </c>
      <c r="I4580">
        <v>0.3</v>
      </c>
      <c r="K4580" s="3">
        <f t="shared" si="72"/>
        <v>0.3</v>
      </c>
      <c r="L4580" s="4">
        <v>327</v>
      </c>
      <c r="M4580">
        <v>33</v>
      </c>
      <c r="N4580" s="3">
        <v>0.2074</v>
      </c>
      <c r="O4580" s="3">
        <v>0.18679999999999999</v>
      </c>
      <c r="P4580" s="4">
        <f>$L4580*IF($J4580="",$I4580,VLOOKUP($J4580,margin_ranges!$E$5:$F$10,2,FALSE))</f>
        <v>98.1</v>
      </c>
      <c r="Q4580">
        <f>SUMIF($C$2:$C$4819,$C4580,$P$2:$P9397)/SUMIF($C$2:$C$4819,$C4580,$L$2:$L$4819)</f>
        <v>0.3</v>
      </c>
    </row>
    <row r="4581" spans="1:17" hidden="1" x14ac:dyDescent="0.3">
      <c r="A4581" t="s">
        <v>11502</v>
      </c>
      <c r="B4581" t="s">
        <v>10381</v>
      </c>
      <c r="C4581" t="s">
        <v>3872</v>
      </c>
      <c r="D4581" t="s">
        <v>10438</v>
      </c>
      <c r="E4581" t="s">
        <v>10439</v>
      </c>
      <c r="F4581" t="s">
        <v>11511</v>
      </c>
      <c r="G4581" s="2">
        <v>20.308900000000001</v>
      </c>
      <c r="H4581" t="s">
        <v>11512</v>
      </c>
      <c r="I4581">
        <v>0.3</v>
      </c>
      <c r="K4581" s="3">
        <f t="shared" si="72"/>
        <v>0.3</v>
      </c>
      <c r="L4581" s="4">
        <v>164</v>
      </c>
      <c r="M4581">
        <v>16</v>
      </c>
      <c r="N4581" s="3">
        <v>0.17530000000000001</v>
      </c>
      <c r="O4581" s="3">
        <v>0.18679999999999999</v>
      </c>
      <c r="P4581" s="4">
        <f>$L4581*IF($J4581="",$I4581,VLOOKUP($J4581,margin_ranges!$E$5:$F$10,2,FALSE))</f>
        <v>49.199999999999996</v>
      </c>
      <c r="Q4581">
        <f>SUMIF($C$2:$C$4819,$C4581,$P$2:$P9398)/SUMIF($C$2:$C$4819,$C4581,$L$2:$L$4819)</f>
        <v>0.3</v>
      </c>
    </row>
    <row r="4582" spans="1:17" hidden="1" x14ac:dyDescent="0.3">
      <c r="A4582" t="s">
        <v>11502</v>
      </c>
      <c r="B4582" t="s">
        <v>10381</v>
      </c>
      <c r="C4582" t="s">
        <v>3872</v>
      </c>
      <c r="D4582" t="s">
        <v>10440</v>
      </c>
      <c r="E4582" t="s">
        <v>10441</v>
      </c>
      <c r="F4582" t="s">
        <v>11513</v>
      </c>
      <c r="G4582" s="2">
        <v>20.308900000000001</v>
      </c>
      <c r="H4582" t="s">
        <v>11512</v>
      </c>
      <c r="I4582">
        <v>0.3</v>
      </c>
      <c r="K4582" s="3">
        <f t="shared" si="72"/>
        <v>0.3</v>
      </c>
      <c r="L4582" s="4">
        <v>512</v>
      </c>
      <c r="M4582">
        <v>51</v>
      </c>
      <c r="N4582" s="3">
        <v>0.17910000000000001</v>
      </c>
      <c r="O4582" s="3">
        <v>0.18679999999999999</v>
      </c>
      <c r="P4582" s="4">
        <f>$L4582*IF($J4582="",$I4582,VLOOKUP($J4582,margin_ranges!$E$5:$F$10,2,FALSE))</f>
        <v>153.6</v>
      </c>
      <c r="Q4582">
        <f>SUMIF($C$2:$C$4819,$C4582,$P$2:$P9399)/SUMIF($C$2:$C$4819,$C4582,$L$2:$L$4819)</f>
        <v>0.3</v>
      </c>
    </row>
    <row r="4583" spans="1:17" hidden="1" x14ac:dyDescent="0.3">
      <c r="A4583" t="s">
        <v>11502</v>
      </c>
      <c r="B4583" t="s">
        <v>11097</v>
      </c>
      <c r="C4583" t="s">
        <v>11150</v>
      </c>
      <c r="D4583" t="s">
        <v>11151</v>
      </c>
      <c r="E4583" t="s">
        <v>11152</v>
      </c>
      <c r="F4583" t="s">
        <v>11511</v>
      </c>
      <c r="G4583" s="2">
        <v>25.672000000000001</v>
      </c>
      <c r="H4583" t="s">
        <v>11512</v>
      </c>
      <c r="I4583">
        <v>0.3</v>
      </c>
      <c r="K4583" s="3">
        <f t="shared" si="72"/>
        <v>0.3</v>
      </c>
      <c r="L4583" s="4">
        <v>6</v>
      </c>
      <c r="M4583">
        <v>67</v>
      </c>
      <c r="N4583" s="3">
        <v>1.5599999999999999E-2</v>
      </c>
      <c r="O4583" s="3">
        <v>1.43E-2</v>
      </c>
      <c r="P4583" s="4">
        <f>$L4583*IF($J4583="",$I4583,VLOOKUP($J4583,margin_ranges!$E$5:$F$10,2,FALSE))</f>
        <v>1.7999999999999998</v>
      </c>
      <c r="Q4583">
        <f>SUMIF($C$2:$C$4819,$C4583,$P$2:$P9400)/SUMIF($C$2:$C$4819,$C4583,$L$2:$L$4819)</f>
        <v>0.3</v>
      </c>
    </row>
    <row r="4584" spans="1:17" hidden="1" x14ac:dyDescent="0.3">
      <c r="A4584" t="s">
        <v>11502</v>
      </c>
      <c r="B4584" t="s">
        <v>10541</v>
      </c>
      <c r="C4584" t="s">
        <v>10542</v>
      </c>
      <c r="D4584" t="s">
        <v>10543</v>
      </c>
      <c r="E4584" t="s">
        <v>10544</v>
      </c>
      <c r="F4584" t="s">
        <v>11513</v>
      </c>
      <c r="G4584" s="2">
        <v>27.244800000000001</v>
      </c>
      <c r="H4584" t="s">
        <v>11512</v>
      </c>
      <c r="I4584">
        <v>0.3</v>
      </c>
      <c r="K4584" s="3">
        <f t="shared" si="72"/>
        <v>0.3</v>
      </c>
      <c r="L4584" s="4">
        <v>684</v>
      </c>
      <c r="M4584">
        <v>50</v>
      </c>
      <c r="N4584" s="3">
        <v>0.52459999999999996</v>
      </c>
      <c r="O4584" s="3">
        <v>0.57089999999999996</v>
      </c>
      <c r="P4584" s="4">
        <f>$L4584*IF($J4584="",$I4584,VLOOKUP($J4584,margin_ranges!$E$5:$F$10,2,FALSE))</f>
        <v>205.2</v>
      </c>
      <c r="Q4584">
        <f>SUMIF($C$2:$C$4819,$C4584,$P$2:$P9401)/SUMIF($C$2:$C$4819,$C4584,$L$2:$L$4819)</f>
        <v>0.3</v>
      </c>
    </row>
    <row r="4585" spans="1:17" hidden="1" x14ac:dyDescent="0.3">
      <c r="A4585" t="s">
        <v>11502</v>
      </c>
      <c r="B4585" t="s">
        <v>10541</v>
      </c>
      <c r="C4585" t="s">
        <v>10542</v>
      </c>
      <c r="D4585" t="s">
        <v>10545</v>
      </c>
      <c r="E4585" t="s">
        <v>10546</v>
      </c>
      <c r="F4585" t="s">
        <v>11511</v>
      </c>
      <c r="G4585" s="2">
        <v>27.244800000000001</v>
      </c>
      <c r="H4585" t="s">
        <v>11512</v>
      </c>
      <c r="I4585">
        <v>0.3</v>
      </c>
      <c r="K4585" s="3">
        <f t="shared" si="72"/>
        <v>0.3</v>
      </c>
      <c r="L4585" s="4">
        <v>84</v>
      </c>
      <c r="M4585">
        <v>6</v>
      </c>
      <c r="N4585" s="3">
        <v>0.19420000000000001</v>
      </c>
      <c r="O4585" s="3">
        <v>0.57089999999999996</v>
      </c>
      <c r="P4585" s="4">
        <f>$L4585*IF($J4585="",$I4585,VLOOKUP($J4585,margin_ranges!$E$5:$F$10,2,FALSE))</f>
        <v>25.2</v>
      </c>
      <c r="Q4585">
        <f>SUMIF($C$2:$C$4819,$C4585,$P$2:$P9402)/SUMIF($C$2:$C$4819,$C4585,$L$2:$L$4819)</f>
        <v>0.3</v>
      </c>
    </row>
    <row r="4586" spans="1:17" hidden="1" x14ac:dyDescent="0.3">
      <c r="A4586" t="s">
        <v>11502</v>
      </c>
      <c r="B4586" t="s">
        <v>10541</v>
      </c>
      <c r="C4586" t="s">
        <v>10542</v>
      </c>
      <c r="D4586" t="s">
        <v>10547</v>
      </c>
      <c r="E4586" t="s">
        <v>10548</v>
      </c>
      <c r="F4586" t="s">
        <v>11511</v>
      </c>
      <c r="G4586" s="2">
        <v>27.244800000000001</v>
      </c>
      <c r="H4586" t="s">
        <v>11512</v>
      </c>
      <c r="I4586">
        <v>0.3</v>
      </c>
      <c r="K4586" s="3">
        <f t="shared" si="72"/>
        <v>0.3</v>
      </c>
      <c r="L4586" s="4">
        <v>19</v>
      </c>
      <c r="M4586">
        <v>1</v>
      </c>
      <c r="N4586" s="3">
        <v>0.157</v>
      </c>
      <c r="O4586" s="3">
        <v>0.57089999999999996</v>
      </c>
      <c r="P4586" s="4">
        <f>$L4586*IF($J4586="",$I4586,VLOOKUP($J4586,margin_ranges!$E$5:$F$10,2,FALSE))</f>
        <v>5.7</v>
      </c>
      <c r="Q4586">
        <f>SUMIF($C$2:$C$4819,$C4586,$P$2:$P9403)/SUMIF($C$2:$C$4819,$C4586,$L$2:$L$4819)</f>
        <v>0.3</v>
      </c>
    </row>
    <row r="4587" spans="1:17" hidden="1" x14ac:dyDescent="0.3">
      <c r="A4587" t="s">
        <v>11502</v>
      </c>
      <c r="B4587" t="s">
        <v>10541</v>
      </c>
      <c r="C4587" t="s">
        <v>10542</v>
      </c>
      <c r="D4587" t="s">
        <v>10549</v>
      </c>
      <c r="E4587" t="s">
        <v>10550</v>
      </c>
      <c r="F4587" t="s">
        <v>11513</v>
      </c>
      <c r="G4587" s="2">
        <v>27.244800000000001</v>
      </c>
      <c r="H4587" t="s">
        <v>11512</v>
      </c>
      <c r="I4587">
        <v>0.3</v>
      </c>
      <c r="K4587" s="3">
        <f t="shared" si="72"/>
        <v>0.3</v>
      </c>
      <c r="L4587" s="4">
        <v>581</v>
      </c>
      <c r="M4587">
        <v>42</v>
      </c>
      <c r="N4587" s="3">
        <v>0.70540000000000003</v>
      </c>
      <c r="O4587" s="3">
        <v>0.57089999999999996</v>
      </c>
      <c r="P4587" s="4">
        <f>$L4587*IF($J4587="",$I4587,VLOOKUP($J4587,margin_ranges!$E$5:$F$10,2,FALSE))</f>
        <v>174.29999999999998</v>
      </c>
      <c r="Q4587">
        <f>SUMIF($C$2:$C$4819,$C4587,$P$2:$P9404)/SUMIF($C$2:$C$4819,$C4587,$L$2:$L$4819)</f>
        <v>0.3</v>
      </c>
    </row>
    <row r="4588" spans="1:17" hidden="1" x14ac:dyDescent="0.3">
      <c r="A4588" t="s">
        <v>11502</v>
      </c>
      <c r="B4588" t="s">
        <v>11097</v>
      </c>
      <c r="C4588" t="s">
        <v>11153</v>
      </c>
      <c r="D4588" t="s">
        <v>11154</v>
      </c>
      <c r="E4588" t="s">
        <v>11155</v>
      </c>
      <c r="F4588" t="s">
        <v>11513</v>
      </c>
      <c r="G4588" s="2">
        <v>29</v>
      </c>
      <c r="H4588" t="s">
        <v>11512</v>
      </c>
      <c r="I4588">
        <v>0.3</v>
      </c>
      <c r="K4588" s="3">
        <f t="shared" si="72"/>
        <v>0.3</v>
      </c>
      <c r="L4588" s="4">
        <v>339</v>
      </c>
      <c r="M4588">
        <v>46</v>
      </c>
      <c r="N4588" s="3">
        <v>4.5900000000000003E-2</v>
      </c>
      <c r="O4588" s="3">
        <v>4.7800000000000002E-2</v>
      </c>
      <c r="P4588" s="4">
        <f>$L4588*IF($J4588="",$I4588,VLOOKUP($J4588,margin_ranges!$E$5:$F$10,2,FALSE))</f>
        <v>101.7</v>
      </c>
      <c r="Q4588">
        <f>SUMIF($C$2:$C$4819,$C4588,$P$2:$P9405)/SUMIF($C$2:$C$4819,$C4588,$L$2:$L$4819)</f>
        <v>0.3</v>
      </c>
    </row>
    <row r="4589" spans="1:17" hidden="1" x14ac:dyDescent="0.3">
      <c r="A4589" t="s">
        <v>11502</v>
      </c>
      <c r="B4589" t="s">
        <v>11097</v>
      </c>
      <c r="C4589" t="s">
        <v>11153</v>
      </c>
      <c r="D4589" s="1" t="s">
        <v>11156</v>
      </c>
      <c r="E4589" t="s">
        <v>11157</v>
      </c>
      <c r="F4589" t="s">
        <v>11513</v>
      </c>
      <c r="G4589" s="2">
        <v>29</v>
      </c>
      <c r="H4589" t="s">
        <v>11512</v>
      </c>
      <c r="I4589">
        <v>0.3</v>
      </c>
      <c r="K4589" s="3">
        <f t="shared" si="72"/>
        <v>0.3</v>
      </c>
      <c r="L4589" s="4">
        <v>391</v>
      </c>
      <c r="M4589">
        <v>54</v>
      </c>
      <c r="N4589" s="3">
        <v>4.99E-2</v>
      </c>
      <c r="O4589" s="3">
        <v>4.7800000000000002E-2</v>
      </c>
      <c r="P4589" s="4">
        <f>$L4589*IF($J4589="",$I4589,VLOOKUP($J4589,margin_ranges!$E$5:$F$10,2,FALSE))</f>
        <v>117.3</v>
      </c>
      <c r="Q4589">
        <f>SUMIF($C$2:$C$4819,$C4589,$P$2:$P9406)/SUMIF($C$2:$C$4819,$C4589,$L$2:$L$4819)</f>
        <v>0.3</v>
      </c>
    </row>
    <row r="4590" spans="1:17" hidden="1" x14ac:dyDescent="0.3">
      <c r="A4590" t="s">
        <v>11502</v>
      </c>
      <c r="B4590" t="s">
        <v>11437</v>
      </c>
      <c r="C4590" t="s">
        <v>11466</v>
      </c>
      <c r="D4590" t="s">
        <v>11467</v>
      </c>
      <c r="E4590" t="s">
        <v>11468</v>
      </c>
      <c r="F4590" t="s">
        <v>11513</v>
      </c>
      <c r="G4590" s="2">
        <v>28.284400000000002</v>
      </c>
      <c r="H4590" t="s">
        <v>11515</v>
      </c>
      <c r="I4590">
        <v>0.3</v>
      </c>
      <c r="K4590" s="3">
        <f t="shared" si="72"/>
        <v>0.3</v>
      </c>
      <c r="L4590" s="4">
        <v>202</v>
      </c>
      <c r="M4590">
        <v>34</v>
      </c>
      <c r="N4590" s="3">
        <v>0.1241</v>
      </c>
      <c r="O4590" s="3">
        <v>0.1227</v>
      </c>
      <c r="P4590" s="4">
        <f>$L4590*IF($J4590="",$I4590,VLOOKUP($J4590,margin_ranges!$E$5:$F$10,2,FALSE))</f>
        <v>60.599999999999994</v>
      </c>
      <c r="Q4590">
        <f>SUMIF($C$2:$C$4819,$C4590,$P$2:$P9407)/SUMIF($C$2:$C$4819,$C4590,$L$2:$L$4819)</f>
        <v>0.3</v>
      </c>
    </row>
    <row r="4591" spans="1:17" hidden="1" x14ac:dyDescent="0.3">
      <c r="A4591" t="s">
        <v>11502</v>
      </c>
      <c r="B4591" t="s">
        <v>11437</v>
      </c>
      <c r="C4591" t="s">
        <v>11466</v>
      </c>
      <c r="D4591" t="s">
        <v>11469</v>
      </c>
      <c r="E4591" t="s">
        <v>11470</v>
      </c>
      <c r="F4591" t="s">
        <v>11513</v>
      </c>
      <c r="G4591" s="2">
        <v>28.284400000000002</v>
      </c>
      <c r="H4591" t="s">
        <v>11515</v>
      </c>
      <c r="I4591">
        <v>0.3</v>
      </c>
      <c r="K4591" s="3">
        <f t="shared" si="72"/>
        <v>0.3</v>
      </c>
      <c r="L4591" s="4">
        <v>205</v>
      </c>
      <c r="M4591">
        <v>34</v>
      </c>
      <c r="N4591" s="3">
        <v>0.1158</v>
      </c>
      <c r="O4591" s="3">
        <v>0.1227</v>
      </c>
      <c r="P4591" s="4">
        <f>$L4591*IF($J4591="",$I4591,VLOOKUP($J4591,margin_ranges!$E$5:$F$10,2,FALSE))</f>
        <v>61.5</v>
      </c>
      <c r="Q4591">
        <f>SUMIF($C$2:$C$4819,$C4591,$P$2:$P9408)/SUMIF($C$2:$C$4819,$C4591,$L$2:$L$4819)</f>
        <v>0.3</v>
      </c>
    </row>
    <row r="4592" spans="1:17" hidden="1" x14ac:dyDescent="0.3">
      <c r="A4592" t="s">
        <v>11502</v>
      </c>
      <c r="B4592" t="s">
        <v>11437</v>
      </c>
      <c r="C4592" t="s">
        <v>11466</v>
      </c>
      <c r="D4592" t="s">
        <v>11471</v>
      </c>
      <c r="E4592" t="s">
        <v>11472</v>
      </c>
      <c r="F4592" t="s">
        <v>11513</v>
      </c>
      <c r="G4592" s="2">
        <v>28.284400000000002</v>
      </c>
      <c r="H4592" t="s">
        <v>11515</v>
      </c>
      <c r="I4592">
        <v>0.3</v>
      </c>
      <c r="K4592" s="3">
        <f t="shared" si="72"/>
        <v>0.3</v>
      </c>
      <c r="L4592" s="4">
        <v>190</v>
      </c>
      <c r="M4592">
        <v>32</v>
      </c>
      <c r="N4592" s="3">
        <v>0.12839999999999999</v>
      </c>
      <c r="O4592" s="3">
        <v>0.1227</v>
      </c>
      <c r="P4592" s="4">
        <f>$L4592*IF($J4592="",$I4592,VLOOKUP($J4592,margin_ranges!$E$5:$F$10,2,FALSE))</f>
        <v>57</v>
      </c>
      <c r="Q4592">
        <f>SUMIF($C$2:$C$4819,$C4592,$P$2:$P9409)/SUMIF($C$2:$C$4819,$C4592,$L$2:$L$4819)</f>
        <v>0.3</v>
      </c>
    </row>
    <row r="4593" spans="1:17" hidden="1" x14ac:dyDescent="0.3">
      <c r="A4593" t="s">
        <v>11502</v>
      </c>
      <c r="B4593" t="s">
        <v>10648</v>
      </c>
      <c r="C4593" t="s">
        <v>10724</v>
      </c>
      <c r="D4593" t="s">
        <v>10725</v>
      </c>
      <c r="E4593" t="s">
        <v>10726</v>
      </c>
      <c r="F4593" t="s">
        <v>11513</v>
      </c>
      <c r="G4593" s="2">
        <v>27.9923</v>
      </c>
      <c r="H4593" t="s">
        <v>11517</v>
      </c>
      <c r="I4593">
        <v>0.2</v>
      </c>
      <c r="K4593" s="3">
        <f t="shared" si="72"/>
        <v>0.2</v>
      </c>
      <c r="L4593" s="4">
        <v>116</v>
      </c>
      <c r="M4593">
        <v>60</v>
      </c>
      <c r="N4593" s="3">
        <v>0.14369999999999999</v>
      </c>
      <c r="O4593" s="3">
        <v>0.1124</v>
      </c>
      <c r="P4593" s="4">
        <f>$L4593*IF($J4593="",$I4593,VLOOKUP($J4593,margin_ranges!$E$5:$F$10,2,FALSE))</f>
        <v>23.200000000000003</v>
      </c>
      <c r="Q4593">
        <f>SUMIF($C$2:$C$4819,$C4593,$P$2:$P9410)/SUMIF($C$2:$C$4819,$C4593,$L$2:$L$4819)</f>
        <v>0.2</v>
      </c>
    </row>
    <row r="4594" spans="1:17" hidden="1" x14ac:dyDescent="0.3">
      <c r="A4594" t="s">
        <v>11502</v>
      </c>
      <c r="B4594" t="s">
        <v>10648</v>
      </c>
      <c r="C4594" t="s">
        <v>10724</v>
      </c>
      <c r="D4594" s="1" t="s">
        <v>10727</v>
      </c>
      <c r="E4594" t="s">
        <v>10728</v>
      </c>
      <c r="F4594" t="s">
        <v>11513</v>
      </c>
      <c r="G4594" s="2">
        <v>27.9923</v>
      </c>
      <c r="H4594" t="s">
        <v>11517</v>
      </c>
      <c r="I4594">
        <v>0.2</v>
      </c>
      <c r="K4594" s="3">
        <f t="shared" si="72"/>
        <v>0.2</v>
      </c>
      <c r="L4594" s="4">
        <v>78</v>
      </c>
      <c r="M4594">
        <v>40</v>
      </c>
      <c r="N4594" s="3">
        <v>8.2400000000000001E-2</v>
      </c>
      <c r="O4594" s="3">
        <v>0.1124</v>
      </c>
      <c r="P4594" s="4">
        <f>$L4594*IF($J4594="",$I4594,VLOOKUP($J4594,margin_ranges!$E$5:$F$10,2,FALSE))</f>
        <v>15.600000000000001</v>
      </c>
      <c r="Q4594">
        <f>SUMIF($C$2:$C$4819,$C4594,$P$2:$P9411)/SUMIF($C$2:$C$4819,$C4594,$L$2:$L$4819)</f>
        <v>0.2</v>
      </c>
    </row>
    <row r="4595" spans="1:17" hidden="1" x14ac:dyDescent="0.3">
      <c r="A4595" t="s">
        <v>11502</v>
      </c>
      <c r="B4595" t="s">
        <v>11407</v>
      </c>
      <c r="C4595" t="s">
        <v>11411</v>
      </c>
      <c r="D4595" t="s">
        <v>11412</v>
      </c>
      <c r="E4595" t="s">
        <v>11413</v>
      </c>
      <c r="F4595" t="s">
        <v>11511</v>
      </c>
      <c r="G4595" s="2">
        <v>29</v>
      </c>
      <c r="H4595" t="s">
        <v>11512</v>
      </c>
      <c r="I4595">
        <v>0.3</v>
      </c>
      <c r="K4595" s="3">
        <f t="shared" si="72"/>
        <v>0.3</v>
      </c>
      <c r="L4595" s="4">
        <v>7</v>
      </c>
      <c r="M4595">
        <v>45</v>
      </c>
      <c r="N4595" s="3">
        <v>5.57E-2</v>
      </c>
      <c r="O4595" s="3">
        <v>5.3400000000000003E-2</v>
      </c>
      <c r="P4595" s="4">
        <f>$L4595*IF($J4595="",$I4595,VLOOKUP($J4595,margin_ranges!$E$5:$F$10,2,FALSE))</f>
        <v>2.1</v>
      </c>
      <c r="Q4595">
        <f>SUMIF($C$2:$C$4819,$C4595,$P$2:$P9412)/SUMIF($C$2:$C$4819,$C4595,$L$2:$L$4819)</f>
        <v>0.3</v>
      </c>
    </row>
    <row r="4596" spans="1:17" hidden="1" x14ac:dyDescent="0.3">
      <c r="A4596" t="s">
        <v>11502</v>
      </c>
      <c r="B4596" t="s">
        <v>11407</v>
      </c>
      <c r="C4596" t="s">
        <v>11411</v>
      </c>
      <c r="D4596" t="s">
        <v>11414</v>
      </c>
      <c r="E4596" t="s">
        <v>11415</v>
      </c>
      <c r="F4596" t="s">
        <v>11511</v>
      </c>
      <c r="G4596" s="2">
        <v>29</v>
      </c>
      <c r="H4596" t="s">
        <v>11512</v>
      </c>
      <c r="I4596">
        <v>0.3</v>
      </c>
      <c r="K4596" s="3">
        <f t="shared" si="72"/>
        <v>0.3</v>
      </c>
      <c r="L4596" s="4">
        <v>8</v>
      </c>
      <c r="M4596">
        <v>55</v>
      </c>
      <c r="N4596" s="3">
        <v>5.16E-2</v>
      </c>
      <c r="O4596" s="3">
        <v>5.3400000000000003E-2</v>
      </c>
      <c r="P4596" s="4">
        <f>$L4596*IF($J4596="",$I4596,VLOOKUP($J4596,margin_ranges!$E$5:$F$10,2,FALSE))</f>
        <v>2.4</v>
      </c>
      <c r="Q4596">
        <f>SUMIF($C$2:$C$4819,$C4596,$P$2:$P9413)/SUMIF($C$2:$C$4819,$C4596,$L$2:$L$4819)</f>
        <v>0.3</v>
      </c>
    </row>
    <row r="4597" spans="1:17" hidden="1" x14ac:dyDescent="0.3">
      <c r="A4597" t="s">
        <v>11502</v>
      </c>
      <c r="B4597" t="s">
        <v>10334</v>
      </c>
      <c r="C4597" t="s">
        <v>10335</v>
      </c>
      <c r="D4597" t="s">
        <v>10336</v>
      </c>
      <c r="E4597" t="s">
        <v>10337</v>
      </c>
      <c r="F4597" t="s">
        <v>11511</v>
      </c>
      <c r="G4597" s="2">
        <v>33.661499999999997</v>
      </c>
      <c r="H4597" t="s">
        <v>11512</v>
      </c>
      <c r="I4597">
        <v>0.3</v>
      </c>
      <c r="K4597" s="3">
        <f t="shared" si="72"/>
        <v>0.3</v>
      </c>
      <c r="L4597" s="4">
        <v>14</v>
      </c>
      <c r="M4597">
        <v>48</v>
      </c>
      <c r="N4597" s="3">
        <v>0.20180000000000001</v>
      </c>
      <c r="O4597" s="3">
        <v>0.2016</v>
      </c>
      <c r="P4597" s="4">
        <f>$L4597*IF($J4597="",$I4597,VLOOKUP($J4597,margin_ranges!$E$5:$F$10,2,FALSE))</f>
        <v>4.2</v>
      </c>
      <c r="Q4597">
        <f>SUMIF($C$2:$C$4819,$C4597,$P$2:$P9414)/SUMIF($C$2:$C$4819,$C4597,$L$2:$L$4819)</f>
        <v>0.3</v>
      </c>
    </row>
    <row r="4598" spans="1:17" hidden="1" x14ac:dyDescent="0.3">
      <c r="A4598" t="s">
        <v>11502</v>
      </c>
      <c r="B4598" t="s">
        <v>10334</v>
      </c>
      <c r="C4598" t="s">
        <v>10335</v>
      </c>
      <c r="D4598" t="s">
        <v>10338</v>
      </c>
      <c r="E4598" t="s">
        <v>10337</v>
      </c>
      <c r="F4598" t="s">
        <v>11511</v>
      </c>
      <c r="G4598" s="2">
        <v>33.661499999999997</v>
      </c>
      <c r="H4598" t="s">
        <v>11512</v>
      </c>
      <c r="I4598">
        <v>0.3</v>
      </c>
      <c r="K4598" s="3">
        <f t="shared" si="72"/>
        <v>0.3</v>
      </c>
      <c r="L4598" s="4">
        <v>10</v>
      </c>
      <c r="M4598">
        <v>34</v>
      </c>
      <c r="N4598" s="3">
        <v>0.22209999999999999</v>
      </c>
      <c r="O4598" s="3">
        <v>0.2016</v>
      </c>
      <c r="P4598" s="4">
        <f>$L4598*IF($J4598="",$I4598,VLOOKUP($J4598,margin_ranges!$E$5:$F$10,2,FALSE))</f>
        <v>3</v>
      </c>
      <c r="Q4598">
        <f>SUMIF($C$2:$C$4819,$C4598,$P$2:$P9415)/SUMIF($C$2:$C$4819,$C4598,$L$2:$L$4819)</f>
        <v>0.3</v>
      </c>
    </row>
    <row r="4599" spans="1:17" hidden="1" x14ac:dyDescent="0.3">
      <c r="A4599" t="s">
        <v>11502</v>
      </c>
      <c r="B4599" t="s">
        <v>11097</v>
      </c>
      <c r="C4599" t="s">
        <v>11158</v>
      </c>
      <c r="D4599" t="s">
        <v>11159</v>
      </c>
      <c r="E4599" t="s">
        <v>11160</v>
      </c>
      <c r="F4599" t="s">
        <v>11513</v>
      </c>
      <c r="G4599" s="2">
        <v>30.120699999999999</v>
      </c>
      <c r="H4599" t="s">
        <v>11512</v>
      </c>
      <c r="I4599">
        <v>0.3</v>
      </c>
      <c r="K4599" s="3">
        <f t="shared" si="72"/>
        <v>0.3</v>
      </c>
      <c r="L4599" s="4">
        <v>342</v>
      </c>
      <c r="M4599">
        <v>47</v>
      </c>
      <c r="N4599" s="3">
        <v>5.4399999999999997E-2</v>
      </c>
      <c r="O4599" s="3">
        <v>5.2900000000000003E-2</v>
      </c>
      <c r="P4599" s="4">
        <f>$L4599*IF($J4599="",$I4599,VLOOKUP($J4599,margin_ranges!$E$5:$F$10,2,FALSE))</f>
        <v>102.6</v>
      </c>
      <c r="Q4599">
        <f>SUMIF($C$2:$C$4819,$C4599,$P$2:$P9416)/SUMIF($C$2:$C$4819,$C4599,$L$2:$L$4819)</f>
        <v>0.3</v>
      </c>
    </row>
    <row r="4600" spans="1:17" hidden="1" x14ac:dyDescent="0.3">
      <c r="A4600" t="s">
        <v>11502</v>
      </c>
      <c r="B4600" t="s">
        <v>11097</v>
      </c>
      <c r="C4600" t="s">
        <v>11158</v>
      </c>
      <c r="D4600" s="1" t="s">
        <v>11161</v>
      </c>
      <c r="E4600" t="s">
        <v>11162</v>
      </c>
      <c r="F4600" t="s">
        <v>11511</v>
      </c>
      <c r="G4600" s="2">
        <v>30.120699999999999</v>
      </c>
      <c r="H4600" t="s">
        <v>11512</v>
      </c>
      <c r="I4600">
        <v>0.3</v>
      </c>
      <c r="K4600" s="3">
        <f t="shared" si="72"/>
        <v>0.3</v>
      </c>
      <c r="L4600" s="4">
        <v>24</v>
      </c>
      <c r="M4600">
        <v>3</v>
      </c>
      <c r="N4600" s="3">
        <v>5.7299999999999997E-2</v>
      </c>
      <c r="O4600" s="3">
        <v>5.2900000000000003E-2</v>
      </c>
      <c r="P4600" s="4">
        <f>$L4600*IF($J4600="",$I4600,VLOOKUP($J4600,margin_ranges!$E$5:$F$10,2,FALSE))</f>
        <v>7.1999999999999993</v>
      </c>
      <c r="Q4600">
        <f>SUMIF($C$2:$C$4819,$C4600,$P$2:$P9417)/SUMIF($C$2:$C$4819,$C4600,$L$2:$L$4819)</f>
        <v>0.3</v>
      </c>
    </row>
    <row r="4601" spans="1:17" hidden="1" x14ac:dyDescent="0.3">
      <c r="A4601" t="s">
        <v>11502</v>
      </c>
      <c r="B4601" t="s">
        <v>11097</v>
      </c>
      <c r="C4601" t="s">
        <v>11158</v>
      </c>
      <c r="D4601" t="s">
        <v>11163</v>
      </c>
      <c r="E4601" t="s">
        <v>11164</v>
      </c>
      <c r="F4601" t="s">
        <v>11513</v>
      </c>
      <c r="G4601" s="2">
        <v>30.120699999999999</v>
      </c>
      <c r="H4601" t="s">
        <v>11512</v>
      </c>
      <c r="I4601">
        <v>0.3</v>
      </c>
      <c r="K4601" s="3">
        <f t="shared" si="72"/>
        <v>0.3</v>
      </c>
      <c r="L4601" s="4">
        <v>234</v>
      </c>
      <c r="M4601">
        <v>32</v>
      </c>
      <c r="N4601" s="3">
        <v>4.5400000000000003E-2</v>
      </c>
      <c r="O4601" s="3">
        <v>5.2900000000000003E-2</v>
      </c>
      <c r="P4601" s="4">
        <f>$L4601*IF($J4601="",$I4601,VLOOKUP($J4601,margin_ranges!$E$5:$F$10,2,FALSE))</f>
        <v>70.2</v>
      </c>
      <c r="Q4601">
        <f>SUMIF($C$2:$C$4819,$C4601,$P$2:$P9418)/SUMIF($C$2:$C$4819,$C4601,$L$2:$L$4819)</f>
        <v>0.3</v>
      </c>
    </row>
    <row r="4602" spans="1:17" hidden="1" x14ac:dyDescent="0.3">
      <c r="A4602" t="s">
        <v>11502</v>
      </c>
      <c r="B4602" t="s">
        <v>11097</v>
      </c>
      <c r="C4602" t="s">
        <v>11158</v>
      </c>
      <c r="D4602" s="1" t="s">
        <v>11165</v>
      </c>
      <c r="E4602" t="s">
        <v>11166</v>
      </c>
      <c r="F4602" t="s">
        <v>11513</v>
      </c>
      <c r="G4602" s="2">
        <v>30.120699999999999</v>
      </c>
      <c r="H4602" t="s">
        <v>11512</v>
      </c>
      <c r="I4602">
        <v>0.3</v>
      </c>
      <c r="K4602" s="3">
        <f t="shared" si="72"/>
        <v>0.3</v>
      </c>
      <c r="L4602" s="4">
        <v>124</v>
      </c>
      <c r="M4602">
        <v>17</v>
      </c>
      <c r="N4602" s="3">
        <v>6.8500000000000005E-2</v>
      </c>
      <c r="O4602" s="3">
        <v>5.2900000000000003E-2</v>
      </c>
      <c r="P4602" s="4">
        <f>$L4602*IF($J4602="",$I4602,VLOOKUP($J4602,margin_ranges!$E$5:$F$10,2,FALSE))</f>
        <v>37.199999999999996</v>
      </c>
      <c r="Q4602">
        <f>SUMIF($C$2:$C$4819,$C4602,$P$2:$P9419)/SUMIF($C$2:$C$4819,$C4602,$L$2:$L$4819)</f>
        <v>0.3</v>
      </c>
    </row>
    <row r="4603" spans="1:17" hidden="1" x14ac:dyDescent="0.3">
      <c r="A4603" t="s">
        <v>11502</v>
      </c>
      <c r="B4603" t="s">
        <v>10339</v>
      </c>
      <c r="C4603" t="s">
        <v>10376</v>
      </c>
      <c r="D4603" s="1" t="s">
        <v>10377</v>
      </c>
      <c r="E4603" t="s">
        <v>10378</v>
      </c>
      <c r="F4603" t="s">
        <v>11511</v>
      </c>
      <c r="G4603" s="2">
        <v>17.9145</v>
      </c>
      <c r="H4603" t="s">
        <v>11515</v>
      </c>
      <c r="I4603">
        <v>0.3</v>
      </c>
      <c r="K4603" s="3">
        <f t="shared" si="72"/>
        <v>0.3</v>
      </c>
      <c r="L4603" s="4">
        <v>13</v>
      </c>
      <c r="M4603">
        <v>41</v>
      </c>
      <c r="N4603" s="3">
        <v>0.39140000000000003</v>
      </c>
      <c r="O4603" s="3">
        <v>0.39</v>
      </c>
      <c r="P4603" s="4">
        <f>$L4603*IF($J4603="",$I4603,VLOOKUP($J4603,margin_ranges!$E$5:$F$10,2,FALSE))</f>
        <v>3.9</v>
      </c>
      <c r="Q4603">
        <f>SUMIF($C$2:$C$4819,$C4603,$P$2:$P9420)/SUMIF($C$2:$C$4819,$C4603,$L$2:$L$4819)</f>
        <v>0.3</v>
      </c>
    </row>
    <row r="4604" spans="1:17" hidden="1" x14ac:dyDescent="0.3">
      <c r="A4604" t="s">
        <v>11502</v>
      </c>
      <c r="B4604" t="s">
        <v>10339</v>
      </c>
      <c r="C4604" t="s">
        <v>10376</v>
      </c>
      <c r="D4604" t="s">
        <v>10379</v>
      </c>
      <c r="E4604" t="s">
        <v>10380</v>
      </c>
      <c r="F4604" t="s">
        <v>11511</v>
      </c>
      <c r="G4604" s="2">
        <v>17.9145</v>
      </c>
      <c r="H4604" t="s">
        <v>11515</v>
      </c>
      <c r="I4604">
        <v>0.3</v>
      </c>
      <c r="K4604" s="3">
        <f t="shared" si="72"/>
        <v>0.3</v>
      </c>
      <c r="L4604" s="4">
        <v>13</v>
      </c>
      <c r="M4604">
        <v>42</v>
      </c>
      <c r="N4604" s="3">
        <v>0.3947</v>
      </c>
      <c r="O4604" s="3">
        <v>0.39</v>
      </c>
      <c r="P4604" s="4">
        <f>$L4604*IF($J4604="",$I4604,VLOOKUP($J4604,margin_ranges!$E$5:$F$10,2,FALSE))</f>
        <v>3.9</v>
      </c>
      <c r="Q4604">
        <f>SUMIF($C$2:$C$4819,$C4604,$P$2:$P9421)/SUMIF($C$2:$C$4819,$C4604,$L$2:$L$4819)</f>
        <v>0.3</v>
      </c>
    </row>
    <row r="4605" spans="1:17" hidden="1" x14ac:dyDescent="0.3">
      <c r="A4605" t="s">
        <v>11502</v>
      </c>
      <c r="B4605" t="s">
        <v>11079</v>
      </c>
      <c r="C4605" t="s">
        <v>11085</v>
      </c>
      <c r="D4605" t="s">
        <v>11086</v>
      </c>
      <c r="E4605" t="s">
        <v>11087</v>
      </c>
      <c r="F4605" t="s">
        <v>11513</v>
      </c>
      <c r="G4605" s="2">
        <v>28.975100000000001</v>
      </c>
      <c r="H4605" t="s">
        <v>11512</v>
      </c>
      <c r="I4605">
        <v>0.3</v>
      </c>
      <c r="K4605" s="3">
        <f t="shared" si="72"/>
        <v>0.3</v>
      </c>
      <c r="L4605" s="4">
        <v>16214</v>
      </c>
      <c r="M4605">
        <v>60</v>
      </c>
      <c r="N4605" s="3">
        <v>0.29199999999999998</v>
      </c>
      <c r="O4605" s="3">
        <v>0.27189999999999998</v>
      </c>
      <c r="P4605" s="4">
        <f>$L4605*IF($J4605="",$I4605,VLOOKUP($J4605,margin_ranges!$E$5:$F$10,2,FALSE))</f>
        <v>4864.2</v>
      </c>
      <c r="Q4605">
        <f>SUMIF($C$2:$C$4819,$C4605,$P$2:$P9422)/SUMIF($C$2:$C$4819,$C4605,$L$2:$L$4819)</f>
        <v>0.3</v>
      </c>
    </row>
    <row r="4606" spans="1:17" hidden="1" x14ac:dyDescent="0.3">
      <c r="A4606" t="s">
        <v>11502</v>
      </c>
      <c r="B4606" t="s">
        <v>11079</v>
      </c>
      <c r="C4606" t="s">
        <v>11085</v>
      </c>
      <c r="D4606" t="s">
        <v>11088</v>
      </c>
      <c r="E4606" t="s">
        <v>11089</v>
      </c>
      <c r="F4606" t="s">
        <v>11513</v>
      </c>
      <c r="G4606" s="2">
        <v>28.975100000000001</v>
      </c>
      <c r="H4606" t="s">
        <v>11512</v>
      </c>
      <c r="I4606">
        <v>0.3</v>
      </c>
      <c r="K4606" s="3">
        <f t="shared" si="72"/>
        <v>0.3</v>
      </c>
      <c r="L4606" s="4">
        <v>9945</v>
      </c>
      <c r="M4606">
        <v>37</v>
      </c>
      <c r="N4606" s="3">
        <v>0.25359999999999999</v>
      </c>
      <c r="O4606" s="3">
        <v>0.27189999999999998</v>
      </c>
      <c r="P4606" s="4">
        <f>$L4606*IF($J4606="",$I4606,VLOOKUP($J4606,margin_ranges!$E$5:$F$10,2,FALSE))</f>
        <v>2983.5</v>
      </c>
      <c r="Q4606">
        <f>SUMIF($C$2:$C$4819,$C4606,$P$2:$P9423)/SUMIF($C$2:$C$4819,$C4606,$L$2:$L$4819)</f>
        <v>0.3</v>
      </c>
    </row>
    <row r="4607" spans="1:17" hidden="1" x14ac:dyDescent="0.3">
      <c r="A4607" t="s">
        <v>11502</v>
      </c>
      <c r="B4607" t="s">
        <v>10648</v>
      </c>
      <c r="C4607" t="s">
        <v>10729</v>
      </c>
      <c r="D4607" s="1" t="s">
        <v>10730</v>
      </c>
      <c r="E4607" t="s">
        <v>10731</v>
      </c>
      <c r="F4607" t="s">
        <v>11511</v>
      </c>
      <c r="G4607" s="2">
        <v>30.639700000000001</v>
      </c>
      <c r="H4607" t="s">
        <v>11515</v>
      </c>
      <c r="I4607">
        <v>0.3</v>
      </c>
      <c r="K4607" s="3">
        <f t="shared" si="72"/>
        <v>0.3</v>
      </c>
      <c r="L4607" s="4">
        <v>13</v>
      </c>
      <c r="M4607">
        <v>23</v>
      </c>
      <c r="N4607" s="3">
        <v>0.1734</v>
      </c>
      <c r="O4607" s="3">
        <v>0.20449999999999999</v>
      </c>
      <c r="P4607" s="4">
        <f>$L4607*IF($J4607="",$I4607,VLOOKUP($J4607,margin_ranges!$E$5:$F$10,2,FALSE))</f>
        <v>3.9</v>
      </c>
      <c r="Q4607">
        <f>SUMIF($C$2:$C$4819,$C4607,$P$2:$P9424)/SUMIF($C$2:$C$4819,$C4607,$L$2:$L$4819)</f>
        <v>0.3</v>
      </c>
    </row>
    <row r="4608" spans="1:17" hidden="1" x14ac:dyDescent="0.3">
      <c r="A4608" t="s">
        <v>11502</v>
      </c>
      <c r="B4608" t="s">
        <v>10648</v>
      </c>
      <c r="C4608" t="s">
        <v>10729</v>
      </c>
      <c r="D4608" t="s">
        <v>10732</v>
      </c>
      <c r="E4608" t="s">
        <v>10733</v>
      </c>
      <c r="F4608" t="s">
        <v>11511</v>
      </c>
      <c r="G4608" s="2">
        <v>30.639700000000001</v>
      </c>
      <c r="H4608" t="s">
        <v>11515</v>
      </c>
      <c r="I4608">
        <v>0.3</v>
      </c>
      <c r="K4608" s="3">
        <f t="shared" si="72"/>
        <v>0.3</v>
      </c>
      <c r="L4608" s="4">
        <v>16</v>
      </c>
      <c r="M4608">
        <v>28</v>
      </c>
      <c r="N4608" s="3">
        <v>0.19539999999999999</v>
      </c>
      <c r="O4608" s="3">
        <v>0.20449999999999999</v>
      </c>
      <c r="P4608" s="4">
        <f>$L4608*IF($J4608="",$I4608,VLOOKUP($J4608,margin_ranges!$E$5:$F$10,2,FALSE))</f>
        <v>4.8</v>
      </c>
      <c r="Q4608">
        <f>SUMIF($C$2:$C$4819,$C4608,$P$2:$P9425)/SUMIF($C$2:$C$4819,$C4608,$L$2:$L$4819)</f>
        <v>0.3</v>
      </c>
    </row>
    <row r="4609" spans="1:17" hidden="1" x14ac:dyDescent="0.3">
      <c r="A4609" t="s">
        <v>11502</v>
      </c>
      <c r="B4609" t="s">
        <v>10648</v>
      </c>
      <c r="C4609" t="s">
        <v>10729</v>
      </c>
      <c r="D4609" t="s">
        <v>10734</v>
      </c>
      <c r="E4609" t="s">
        <v>10735</v>
      </c>
      <c r="F4609" t="s">
        <v>11511</v>
      </c>
      <c r="G4609" s="2">
        <v>30.639700000000001</v>
      </c>
      <c r="H4609" t="s">
        <v>11515</v>
      </c>
      <c r="I4609">
        <v>0.3</v>
      </c>
      <c r="K4609" s="3">
        <f t="shared" si="72"/>
        <v>0.3</v>
      </c>
      <c r="L4609" s="4">
        <v>12</v>
      </c>
      <c r="M4609">
        <v>21</v>
      </c>
      <c r="N4609" s="3">
        <v>0.21379999999999999</v>
      </c>
      <c r="O4609" s="3">
        <v>0.20449999999999999</v>
      </c>
      <c r="P4609" s="4">
        <f>$L4609*IF($J4609="",$I4609,VLOOKUP($J4609,margin_ranges!$E$5:$F$10,2,FALSE))</f>
        <v>3.5999999999999996</v>
      </c>
      <c r="Q4609">
        <f>SUMIF($C$2:$C$4819,$C4609,$P$2:$P9426)/SUMIF($C$2:$C$4819,$C4609,$L$2:$L$4819)</f>
        <v>0.3</v>
      </c>
    </row>
    <row r="4610" spans="1:17" hidden="1" x14ac:dyDescent="0.3">
      <c r="A4610" t="s">
        <v>11502</v>
      </c>
      <c r="B4610" t="s">
        <v>10648</v>
      </c>
      <c r="C4610" t="s">
        <v>10729</v>
      </c>
      <c r="D4610" t="s">
        <v>10736</v>
      </c>
      <c r="E4610" t="s">
        <v>10737</v>
      </c>
      <c r="F4610" t="s">
        <v>11511</v>
      </c>
      <c r="G4610" s="2">
        <v>30.639700000000001</v>
      </c>
      <c r="H4610" t="s">
        <v>11515</v>
      </c>
      <c r="I4610">
        <v>0.3</v>
      </c>
      <c r="K4610" s="3">
        <f t="shared" si="72"/>
        <v>0.3</v>
      </c>
      <c r="L4610" s="4">
        <v>16</v>
      </c>
      <c r="M4610">
        <v>28</v>
      </c>
      <c r="N4610" s="3">
        <v>0.24260000000000001</v>
      </c>
      <c r="O4610" s="3">
        <v>0.20449999999999999</v>
      </c>
      <c r="P4610" s="4">
        <f>$L4610*IF($J4610="",$I4610,VLOOKUP($J4610,margin_ranges!$E$5:$F$10,2,FALSE))</f>
        <v>4.8</v>
      </c>
      <c r="Q4610">
        <f>SUMIF($C$2:$C$4819,$C4610,$P$2:$P9427)/SUMIF($C$2:$C$4819,$C4610,$L$2:$L$4819)</f>
        <v>0.3</v>
      </c>
    </row>
    <row r="4611" spans="1:17" hidden="1" x14ac:dyDescent="0.3">
      <c r="A4611" t="s">
        <v>11502</v>
      </c>
      <c r="B4611" t="s">
        <v>10231</v>
      </c>
      <c r="C4611" t="s">
        <v>10232</v>
      </c>
      <c r="D4611" t="s">
        <v>10233</v>
      </c>
      <c r="E4611" t="s">
        <v>10234</v>
      </c>
      <c r="F4611" t="s">
        <v>11511</v>
      </c>
      <c r="G4611" s="2">
        <v>25</v>
      </c>
      <c r="H4611" t="s">
        <v>11515</v>
      </c>
      <c r="I4611">
        <v>0.3</v>
      </c>
      <c r="K4611" s="3">
        <f t="shared" ref="K4611:K4674" si="73">Q4611</f>
        <v>0.3</v>
      </c>
      <c r="L4611" s="4">
        <v>92</v>
      </c>
      <c r="M4611">
        <v>99</v>
      </c>
      <c r="N4611" s="3">
        <v>9.4700000000000006E-2</v>
      </c>
      <c r="O4611" s="3">
        <v>4.9500000000000002E-2</v>
      </c>
      <c r="P4611" s="4">
        <f>$L4611*IF($J4611="",$I4611,VLOOKUP($J4611,margin_ranges!$E$5:$F$10,2,FALSE))</f>
        <v>27.599999999999998</v>
      </c>
      <c r="Q4611">
        <f>SUMIF($C$2:$C$4819,$C4611,$P$2:$P9428)/SUMIF($C$2:$C$4819,$C4611,$L$2:$L$4819)</f>
        <v>0.3</v>
      </c>
    </row>
    <row r="4612" spans="1:17" hidden="1" x14ac:dyDescent="0.3">
      <c r="A4612" t="s">
        <v>11502</v>
      </c>
      <c r="B4612" t="s">
        <v>10235</v>
      </c>
      <c r="C4612" t="s">
        <v>10235</v>
      </c>
      <c r="D4612" t="s">
        <v>10236</v>
      </c>
      <c r="E4612" t="s">
        <v>10237</v>
      </c>
      <c r="F4612" t="s">
        <v>11511</v>
      </c>
      <c r="G4612" s="2">
        <v>34</v>
      </c>
      <c r="H4612" t="s">
        <v>11512</v>
      </c>
      <c r="I4612">
        <v>0.3</v>
      </c>
      <c r="K4612" s="3">
        <f t="shared" si="73"/>
        <v>0.3</v>
      </c>
      <c r="L4612" s="4">
        <v>266</v>
      </c>
      <c r="M4612">
        <v>54</v>
      </c>
      <c r="N4612" s="3">
        <v>0.56410000000000005</v>
      </c>
      <c r="O4612" s="3">
        <v>0.56240000000000001</v>
      </c>
      <c r="P4612" s="4">
        <f>$L4612*IF($J4612="",$I4612,VLOOKUP($J4612,margin_ranges!$E$5:$F$10,2,FALSE))</f>
        <v>79.8</v>
      </c>
      <c r="Q4612">
        <f>SUMIF($C$2:$C$4819,$C4612,$P$2:$P9429)/SUMIF($C$2:$C$4819,$C4612,$L$2:$L$4819)</f>
        <v>0.3</v>
      </c>
    </row>
    <row r="4613" spans="1:17" hidden="1" x14ac:dyDescent="0.3">
      <c r="A4613" t="s">
        <v>11502</v>
      </c>
      <c r="B4613" t="s">
        <v>10235</v>
      </c>
      <c r="C4613" t="s">
        <v>10235</v>
      </c>
      <c r="D4613" t="s">
        <v>10238</v>
      </c>
      <c r="E4613" t="s">
        <v>10239</v>
      </c>
      <c r="F4613" t="s">
        <v>11511</v>
      </c>
      <c r="G4613" s="2">
        <v>34</v>
      </c>
      <c r="H4613" t="s">
        <v>11512</v>
      </c>
      <c r="I4613">
        <v>0.3</v>
      </c>
      <c r="K4613" s="3">
        <f t="shared" si="73"/>
        <v>0.3</v>
      </c>
      <c r="L4613" s="4">
        <v>224</v>
      </c>
      <c r="M4613">
        <v>46</v>
      </c>
      <c r="N4613" s="3">
        <v>0.56059999999999999</v>
      </c>
      <c r="O4613" s="3">
        <v>0.56240000000000001</v>
      </c>
      <c r="P4613" s="4">
        <f>$L4613*IF($J4613="",$I4613,VLOOKUP($J4613,margin_ranges!$E$5:$F$10,2,FALSE))</f>
        <v>67.2</v>
      </c>
      <c r="Q4613">
        <f>SUMIF($C$2:$C$4819,$C4613,$P$2:$P9430)/SUMIF($C$2:$C$4819,$C4613,$L$2:$L$4819)</f>
        <v>0.3</v>
      </c>
    </row>
    <row r="4614" spans="1:17" hidden="1" x14ac:dyDescent="0.3">
      <c r="A4614" t="s">
        <v>11502</v>
      </c>
      <c r="B4614" t="s">
        <v>10240</v>
      </c>
      <c r="C4614" t="s">
        <v>10241</v>
      </c>
      <c r="D4614" t="s">
        <v>10242</v>
      </c>
      <c r="E4614" t="s">
        <v>10243</v>
      </c>
      <c r="F4614" t="s">
        <v>11513</v>
      </c>
      <c r="G4614" s="2">
        <v>25.096</v>
      </c>
      <c r="H4614" t="s">
        <v>11515</v>
      </c>
      <c r="I4614">
        <v>0.3</v>
      </c>
      <c r="K4614" s="3">
        <f t="shared" si="73"/>
        <v>0.3</v>
      </c>
      <c r="L4614" s="4">
        <v>254</v>
      </c>
      <c r="M4614">
        <v>54</v>
      </c>
      <c r="N4614" s="3">
        <v>0.30049999999999999</v>
      </c>
      <c r="O4614" s="3">
        <v>0.20300000000000001</v>
      </c>
      <c r="P4614" s="4">
        <f>$L4614*IF($J4614="",$I4614,VLOOKUP($J4614,margin_ranges!$E$5:$F$10,2,FALSE))</f>
        <v>76.2</v>
      </c>
      <c r="Q4614">
        <f>SUMIF($C$2:$C$4819,$C4614,$P$2:$P9431)/SUMIF($C$2:$C$4819,$C4614,$L$2:$L$4819)</f>
        <v>0.3</v>
      </c>
    </row>
    <row r="4615" spans="1:17" hidden="1" x14ac:dyDescent="0.3">
      <c r="A4615" t="s">
        <v>11502</v>
      </c>
      <c r="B4615" t="s">
        <v>10240</v>
      </c>
      <c r="C4615" t="s">
        <v>10241</v>
      </c>
      <c r="D4615" t="s">
        <v>10244</v>
      </c>
      <c r="E4615" t="s">
        <v>10245</v>
      </c>
      <c r="F4615" t="s">
        <v>11513</v>
      </c>
      <c r="G4615" s="2">
        <v>25.096</v>
      </c>
      <c r="H4615" t="s">
        <v>11515</v>
      </c>
      <c r="I4615">
        <v>0.3</v>
      </c>
      <c r="K4615" s="3">
        <f t="shared" si="73"/>
        <v>0.3</v>
      </c>
      <c r="L4615" s="4">
        <v>203</v>
      </c>
      <c r="M4615">
        <v>43</v>
      </c>
      <c r="N4615" s="3">
        <v>0.21829999999999999</v>
      </c>
      <c r="O4615" s="3">
        <v>0.20300000000000001</v>
      </c>
      <c r="P4615" s="4">
        <f>$L4615*IF($J4615="",$I4615,VLOOKUP($J4615,margin_ranges!$E$5:$F$10,2,FALSE))</f>
        <v>60.9</v>
      </c>
      <c r="Q4615">
        <f>SUMIF($C$2:$C$4819,$C4615,$P$2:$P9432)/SUMIF($C$2:$C$4819,$C4615,$L$2:$L$4819)</f>
        <v>0.3</v>
      </c>
    </row>
    <row r="4616" spans="1:17" hidden="1" x14ac:dyDescent="0.3">
      <c r="A4616" t="s">
        <v>11502</v>
      </c>
      <c r="B4616" t="s">
        <v>10240</v>
      </c>
      <c r="C4616" t="s">
        <v>10241</v>
      </c>
      <c r="D4616" t="s">
        <v>10246</v>
      </c>
      <c r="E4616" t="s">
        <v>10247</v>
      </c>
      <c r="F4616" t="s">
        <v>11511</v>
      </c>
      <c r="G4616" s="2">
        <v>25.096</v>
      </c>
      <c r="H4616" t="s">
        <v>11512</v>
      </c>
      <c r="I4616">
        <v>0.3</v>
      </c>
      <c r="K4616" s="3">
        <f t="shared" si="73"/>
        <v>0.3</v>
      </c>
      <c r="L4616" s="4">
        <v>11</v>
      </c>
      <c r="M4616">
        <v>2</v>
      </c>
      <c r="N4616" s="3">
        <v>1.6400000000000001E-2</v>
      </c>
      <c r="O4616" s="3">
        <v>0.20300000000000001</v>
      </c>
      <c r="P4616" s="4">
        <f>$L4616*IF($J4616="",$I4616,VLOOKUP($J4616,margin_ranges!$E$5:$F$10,2,FALSE))</f>
        <v>3.3</v>
      </c>
      <c r="Q4616">
        <f>SUMIF($C$2:$C$4819,$C4616,$P$2:$P9433)/SUMIF($C$2:$C$4819,$C4616,$L$2:$L$4819)</f>
        <v>0.3</v>
      </c>
    </row>
    <row r="4617" spans="1:17" hidden="1" x14ac:dyDescent="0.3">
      <c r="A4617" t="s">
        <v>11502</v>
      </c>
      <c r="B4617" t="s">
        <v>10248</v>
      </c>
      <c r="C4617" s="1" t="s">
        <v>10258</v>
      </c>
      <c r="D4617" t="s">
        <v>10259</v>
      </c>
      <c r="E4617" t="s">
        <v>10260</v>
      </c>
      <c r="F4617" t="s">
        <v>11511</v>
      </c>
      <c r="G4617" s="2">
        <v>31.105799999999999</v>
      </c>
      <c r="H4617" t="s">
        <v>11515</v>
      </c>
      <c r="I4617">
        <v>0.3</v>
      </c>
      <c r="K4617" s="3">
        <f t="shared" si="73"/>
        <v>0.3</v>
      </c>
      <c r="L4617" s="4">
        <v>24</v>
      </c>
      <c r="M4617">
        <v>15</v>
      </c>
      <c r="N4617" s="3">
        <v>0.1071</v>
      </c>
      <c r="O4617" s="3">
        <v>0.2011</v>
      </c>
      <c r="P4617" s="4">
        <f>$L4617*IF($J4617="",$I4617,VLOOKUP($J4617,margin_ranges!$E$5:$F$10,2,FALSE))</f>
        <v>7.1999999999999993</v>
      </c>
      <c r="Q4617">
        <f>SUMIF($C$2:$C$4819,$C4617,$P$2:$P9434)/SUMIF($C$2:$C$4819,$C4617,$L$2:$L$4819)</f>
        <v>0.3</v>
      </c>
    </row>
    <row r="4618" spans="1:17" hidden="1" x14ac:dyDescent="0.3">
      <c r="A4618" t="s">
        <v>11502</v>
      </c>
      <c r="B4618" t="s">
        <v>10248</v>
      </c>
      <c r="C4618" t="s">
        <v>10258</v>
      </c>
      <c r="D4618" t="s">
        <v>10261</v>
      </c>
      <c r="E4618" t="s">
        <v>10262</v>
      </c>
      <c r="F4618" t="s">
        <v>11511</v>
      </c>
      <c r="G4618" s="2">
        <v>31.105799999999999</v>
      </c>
      <c r="H4618" t="s">
        <v>11515</v>
      </c>
      <c r="I4618">
        <v>0.3</v>
      </c>
      <c r="K4618" s="3">
        <f t="shared" si="73"/>
        <v>0.3</v>
      </c>
      <c r="L4618" s="4">
        <v>29</v>
      </c>
      <c r="M4618">
        <v>18</v>
      </c>
      <c r="N4618" s="3">
        <v>0.3589</v>
      </c>
      <c r="O4618" s="3">
        <v>0.2011</v>
      </c>
      <c r="P4618" s="4">
        <f>$L4618*IF($J4618="",$I4618,VLOOKUP($J4618,margin_ranges!$E$5:$F$10,2,FALSE))</f>
        <v>8.6999999999999993</v>
      </c>
      <c r="Q4618">
        <f>SUMIF($C$2:$C$4819,$C4618,$P$2:$P9435)/SUMIF($C$2:$C$4819,$C4618,$L$2:$L$4819)</f>
        <v>0.3</v>
      </c>
    </row>
    <row r="4619" spans="1:17" hidden="1" x14ac:dyDescent="0.3">
      <c r="A4619" t="s">
        <v>11502</v>
      </c>
      <c r="B4619" t="s">
        <v>10248</v>
      </c>
      <c r="C4619" s="1" t="s">
        <v>10258</v>
      </c>
      <c r="D4619" t="s">
        <v>10263</v>
      </c>
      <c r="E4619" t="s">
        <v>10264</v>
      </c>
      <c r="F4619" t="s">
        <v>11511</v>
      </c>
      <c r="G4619" s="2">
        <v>31.105799999999999</v>
      </c>
      <c r="H4619" t="s">
        <v>11515</v>
      </c>
      <c r="I4619">
        <v>0.3</v>
      </c>
      <c r="K4619" s="3">
        <f t="shared" si="73"/>
        <v>0.3</v>
      </c>
      <c r="L4619" s="4">
        <v>40</v>
      </c>
      <c r="M4619">
        <v>25</v>
      </c>
      <c r="N4619" s="3">
        <v>0.16389999999999999</v>
      </c>
      <c r="O4619" s="3">
        <v>0.2011</v>
      </c>
      <c r="P4619" s="4">
        <f>$L4619*IF($J4619="",$I4619,VLOOKUP($J4619,margin_ranges!$E$5:$F$10,2,FALSE))</f>
        <v>12</v>
      </c>
      <c r="Q4619">
        <f>SUMIF($C$2:$C$4819,$C4619,$P$2:$P9436)/SUMIF($C$2:$C$4819,$C4619,$L$2:$L$4819)</f>
        <v>0.3</v>
      </c>
    </row>
    <row r="4620" spans="1:17" hidden="1" x14ac:dyDescent="0.3">
      <c r="A4620" t="s">
        <v>11502</v>
      </c>
      <c r="B4620" t="s">
        <v>10248</v>
      </c>
      <c r="C4620" t="s">
        <v>10258</v>
      </c>
      <c r="D4620" t="s">
        <v>10265</v>
      </c>
      <c r="E4620" t="s">
        <v>10266</v>
      </c>
      <c r="F4620" t="s">
        <v>11511</v>
      </c>
      <c r="G4620" s="2">
        <v>31.105799999999999</v>
      </c>
      <c r="H4620" t="s">
        <v>11515</v>
      </c>
      <c r="I4620">
        <v>0.3</v>
      </c>
      <c r="K4620" s="3">
        <f t="shared" si="73"/>
        <v>0.3</v>
      </c>
      <c r="L4620" s="4">
        <v>65</v>
      </c>
      <c r="M4620">
        <v>40</v>
      </c>
      <c r="N4620" s="3">
        <v>0.37069999999999997</v>
      </c>
      <c r="O4620" s="3">
        <v>0.2011</v>
      </c>
      <c r="P4620" s="4">
        <f>$L4620*IF($J4620="",$I4620,VLOOKUP($J4620,margin_ranges!$E$5:$F$10,2,FALSE))</f>
        <v>19.5</v>
      </c>
      <c r="Q4620">
        <f>SUMIF($C$2:$C$4819,$C4620,$P$2:$P9437)/SUMIF($C$2:$C$4819,$C4620,$L$2:$L$4819)</f>
        <v>0.3</v>
      </c>
    </row>
    <row r="4621" spans="1:17" hidden="1" x14ac:dyDescent="0.3">
      <c r="A4621" t="s">
        <v>11502</v>
      </c>
      <c r="B4621" t="s">
        <v>10267</v>
      </c>
      <c r="C4621" t="s">
        <v>10268</v>
      </c>
      <c r="D4621" t="s">
        <v>10269</v>
      </c>
      <c r="E4621" t="s">
        <v>10270</v>
      </c>
      <c r="F4621" t="s">
        <v>11511</v>
      </c>
      <c r="G4621" s="2">
        <v>27.756799999999998</v>
      </c>
      <c r="H4621" t="s">
        <v>11512</v>
      </c>
      <c r="I4621">
        <v>0.3</v>
      </c>
      <c r="K4621" s="3">
        <f t="shared" si="73"/>
        <v>0.26203539823008848</v>
      </c>
      <c r="L4621" s="4">
        <v>8</v>
      </c>
      <c r="M4621">
        <v>7</v>
      </c>
      <c r="N4621" s="3">
        <v>0.24479999999999999</v>
      </c>
      <c r="O4621" s="3">
        <v>0.30620000000000003</v>
      </c>
      <c r="P4621" s="4">
        <f>$L4621*IF($J4621="",$I4621,VLOOKUP($J4621,margin_ranges!$E$5:$F$10,2,FALSE))</f>
        <v>2.4</v>
      </c>
      <c r="Q4621">
        <f>SUMIF($C$2:$C$4819,$C4621,$P$2:$P9438)/SUMIF($C$2:$C$4819,$C4621,$L$2:$L$4819)</f>
        <v>0.26203539823008848</v>
      </c>
    </row>
    <row r="4622" spans="1:17" hidden="1" x14ac:dyDescent="0.3">
      <c r="A4622" t="s">
        <v>11502</v>
      </c>
      <c r="B4622" t="s">
        <v>10267</v>
      </c>
      <c r="C4622" t="s">
        <v>10268</v>
      </c>
      <c r="D4622" t="s">
        <v>10271</v>
      </c>
      <c r="E4622" t="s">
        <v>10272</v>
      </c>
      <c r="F4622" t="s">
        <v>11511</v>
      </c>
      <c r="G4622" s="2">
        <v>27.756799999999998</v>
      </c>
      <c r="H4622" t="s">
        <v>11517</v>
      </c>
      <c r="I4622">
        <v>0.2</v>
      </c>
      <c r="K4622" s="3">
        <f t="shared" si="73"/>
        <v>0.26203539823008848</v>
      </c>
      <c r="L4622" s="4">
        <v>78</v>
      </c>
      <c r="M4622">
        <v>68</v>
      </c>
      <c r="N4622" s="3">
        <v>0.30130000000000001</v>
      </c>
      <c r="O4622" s="3">
        <v>0.30620000000000003</v>
      </c>
      <c r="P4622" s="4">
        <f>$L4622*IF($J4622="",$I4622,VLOOKUP($J4622,margin_ranges!$E$5:$F$10,2,FALSE))</f>
        <v>15.600000000000001</v>
      </c>
      <c r="Q4622">
        <f>SUMIF($C$2:$C$4819,$C4622,$P$2:$P9439)/SUMIF($C$2:$C$4819,$C4622,$L$2:$L$4819)</f>
        <v>0.26203539823008848</v>
      </c>
    </row>
    <row r="4623" spans="1:17" hidden="1" x14ac:dyDescent="0.3">
      <c r="A4623" t="s">
        <v>11502</v>
      </c>
      <c r="B4623" t="s">
        <v>10267</v>
      </c>
      <c r="C4623" t="s">
        <v>10268</v>
      </c>
      <c r="D4623" t="s">
        <v>10273</v>
      </c>
      <c r="E4623" t="s">
        <v>10274</v>
      </c>
      <c r="F4623" t="s">
        <v>11511</v>
      </c>
      <c r="G4623" s="2">
        <v>27.756799999999998</v>
      </c>
      <c r="H4623" t="s">
        <v>11516</v>
      </c>
      <c r="I4623">
        <v>0.43</v>
      </c>
      <c r="K4623" s="3">
        <f t="shared" si="73"/>
        <v>0.26203539823008848</v>
      </c>
      <c r="L4623" s="4">
        <v>12</v>
      </c>
      <c r="M4623">
        <v>11</v>
      </c>
      <c r="N4623" s="3">
        <v>0.31769999999999998</v>
      </c>
      <c r="O4623" s="3">
        <v>0.30620000000000003</v>
      </c>
      <c r="P4623" s="4">
        <f>$L4623*IF($J4623="",$I4623,VLOOKUP($J4623,margin_ranges!$E$5:$F$10,2,FALSE))</f>
        <v>5.16</v>
      </c>
      <c r="Q4623">
        <f>SUMIF($C$2:$C$4819,$C4623,$P$2:$P9440)/SUMIF($C$2:$C$4819,$C4623,$L$2:$L$4819)</f>
        <v>0.26203539823008848</v>
      </c>
    </row>
    <row r="4624" spans="1:17" hidden="1" x14ac:dyDescent="0.3">
      <c r="A4624" t="s">
        <v>11502</v>
      </c>
      <c r="B4624" t="s">
        <v>10267</v>
      </c>
      <c r="C4624" t="s">
        <v>10268</v>
      </c>
      <c r="D4624" t="s">
        <v>10275</v>
      </c>
      <c r="E4624" t="s">
        <v>10276</v>
      </c>
      <c r="F4624" t="s">
        <v>11511</v>
      </c>
      <c r="G4624" s="2">
        <v>27.756799999999998</v>
      </c>
      <c r="H4624" t="s">
        <v>11516</v>
      </c>
      <c r="I4624">
        <v>0.43</v>
      </c>
      <c r="K4624" s="3">
        <f t="shared" si="73"/>
        <v>0.26203539823008848</v>
      </c>
      <c r="L4624" s="4">
        <v>8</v>
      </c>
      <c r="M4624">
        <v>7</v>
      </c>
      <c r="N4624" s="3">
        <v>0.55600000000000005</v>
      </c>
      <c r="O4624" s="3">
        <v>0.30620000000000003</v>
      </c>
      <c r="P4624" s="4">
        <f>$L4624*IF($J4624="",$I4624,VLOOKUP($J4624,margin_ranges!$E$5:$F$10,2,FALSE))</f>
        <v>3.44</v>
      </c>
      <c r="Q4624">
        <f>SUMIF($C$2:$C$4819,$C4624,$P$2:$P9441)/SUMIF($C$2:$C$4819,$C4624,$L$2:$L$4819)</f>
        <v>0.26203539823008848</v>
      </c>
    </row>
    <row r="4625" spans="1:17" hidden="1" x14ac:dyDescent="0.3">
      <c r="A4625" t="s">
        <v>11502</v>
      </c>
      <c r="B4625" t="s">
        <v>10267</v>
      </c>
      <c r="C4625" t="s">
        <v>10268</v>
      </c>
      <c r="D4625" t="s">
        <v>10277</v>
      </c>
      <c r="E4625" t="s">
        <v>10278</v>
      </c>
      <c r="F4625" t="s">
        <v>11511</v>
      </c>
      <c r="G4625" s="2">
        <v>27.756799999999998</v>
      </c>
      <c r="H4625" t="s">
        <v>11516</v>
      </c>
      <c r="I4625">
        <v>0.43</v>
      </c>
      <c r="K4625" s="3">
        <f t="shared" si="73"/>
        <v>0.26203539823008848</v>
      </c>
      <c r="L4625" s="4">
        <v>7</v>
      </c>
      <c r="M4625">
        <v>6</v>
      </c>
      <c r="N4625" s="3">
        <v>0.26819999999999999</v>
      </c>
      <c r="O4625" s="3">
        <v>0.30620000000000003</v>
      </c>
      <c r="P4625" s="4">
        <f>$L4625*IF($J4625="",$I4625,VLOOKUP($J4625,margin_ranges!$E$5:$F$10,2,FALSE))</f>
        <v>3.01</v>
      </c>
      <c r="Q4625">
        <f>SUMIF($C$2:$C$4819,$C4625,$P$2:$P9442)/SUMIF($C$2:$C$4819,$C4625,$L$2:$L$4819)</f>
        <v>0.26203539823008848</v>
      </c>
    </row>
    <row r="4626" spans="1:17" hidden="1" x14ac:dyDescent="0.3">
      <c r="A4626" t="s">
        <v>11502</v>
      </c>
      <c r="B4626" t="s">
        <v>10279</v>
      </c>
      <c r="C4626" t="s">
        <v>10283</v>
      </c>
      <c r="D4626" t="s">
        <v>10284</v>
      </c>
      <c r="E4626" t="s">
        <v>10285</v>
      </c>
      <c r="F4626" t="s">
        <v>11511</v>
      </c>
      <c r="G4626" s="2">
        <v>35.004399999999997</v>
      </c>
      <c r="H4626" t="s">
        <v>11515</v>
      </c>
      <c r="I4626">
        <v>0.3</v>
      </c>
      <c r="K4626" s="3">
        <f t="shared" si="73"/>
        <v>0.30000000000000004</v>
      </c>
      <c r="L4626" s="4">
        <v>32</v>
      </c>
      <c r="M4626">
        <v>44</v>
      </c>
      <c r="N4626" s="3">
        <v>0.27210000000000001</v>
      </c>
      <c r="O4626" s="3">
        <v>0.2833</v>
      </c>
      <c r="P4626" s="4">
        <f>$L4626*IF($J4626="",$I4626,VLOOKUP($J4626,margin_ranges!$E$5:$F$10,2,FALSE))</f>
        <v>9.6</v>
      </c>
      <c r="Q4626">
        <f>SUMIF($C$2:$C$4819,$C4626,$P$2:$P9443)/SUMIF($C$2:$C$4819,$C4626,$L$2:$L$4819)</f>
        <v>0.30000000000000004</v>
      </c>
    </row>
    <row r="4627" spans="1:17" hidden="1" x14ac:dyDescent="0.3">
      <c r="A4627" t="s">
        <v>11502</v>
      </c>
      <c r="B4627" t="s">
        <v>10279</v>
      </c>
      <c r="C4627" t="s">
        <v>10283</v>
      </c>
      <c r="D4627" t="s">
        <v>10286</v>
      </c>
      <c r="E4627" t="s">
        <v>10287</v>
      </c>
      <c r="F4627" t="s">
        <v>11511</v>
      </c>
      <c r="G4627" s="2">
        <v>35.004399999999997</v>
      </c>
      <c r="H4627" t="s">
        <v>11512</v>
      </c>
      <c r="I4627">
        <v>0.3</v>
      </c>
      <c r="K4627" s="3">
        <f t="shared" si="73"/>
        <v>0.30000000000000004</v>
      </c>
      <c r="L4627" s="4">
        <v>40</v>
      </c>
      <c r="M4627">
        <v>56</v>
      </c>
      <c r="N4627" s="3">
        <v>0.29270000000000002</v>
      </c>
      <c r="O4627" s="3">
        <v>0.2833</v>
      </c>
      <c r="P4627" s="4">
        <f>$L4627*IF($J4627="",$I4627,VLOOKUP($J4627,margin_ranges!$E$5:$F$10,2,FALSE))</f>
        <v>12</v>
      </c>
      <c r="Q4627">
        <f>SUMIF($C$2:$C$4819,$C4627,$P$2:$P9444)/SUMIF($C$2:$C$4819,$C4627,$L$2:$L$4819)</f>
        <v>0.30000000000000004</v>
      </c>
    </row>
    <row r="4628" spans="1:17" hidden="1" x14ac:dyDescent="0.3">
      <c r="A4628" t="s">
        <v>11502</v>
      </c>
      <c r="B4628" t="s">
        <v>10288</v>
      </c>
      <c r="C4628" t="s">
        <v>10289</v>
      </c>
      <c r="D4628" t="s">
        <v>10290</v>
      </c>
      <c r="E4628" t="s">
        <v>10291</v>
      </c>
      <c r="F4628" t="s">
        <v>11511</v>
      </c>
      <c r="G4628" s="2">
        <v>16.3002</v>
      </c>
      <c r="H4628" t="s">
        <v>11517</v>
      </c>
      <c r="I4628">
        <v>0.2</v>
      </c>
      <c r="K4628" s="3">
        <f t="shared" si="73"/>
        <v>0.2</v>
      </c>
      <c r="L4628" s="4">
        <v>233</v>
      </c>
      <c r="M4628">
        <v>8</v>
      </c>
      <c r="N4628" s="3">
        <v>0.21049999999999999</v>
      </c>
      <c r="O4628" s="3">
        <v>0.17749999999999999</v>
      </c>
      <c r="P4628" s="4">
        <f>$L4628*IF($J4628="",$I4628,VLOOKUP($J4628,margin_ranges!$E$5:$F$10,2,FALSE))</f>
        <v>46.6</v>
      </c>
      <c r="Q4628">
        <f>SUMIF($C$2:$C$4819,$C4628,$P$2:$P9445)/SUMIF($C$2:$C$4819,$C4628,$L$2:$L$4819)</f>
        <v>0.2</v>
      </c>
    </row>
    <row r="4629" spans="1:17" hidden="1" x14ac:dyDescent="0.3">
      <c r="A4629" t="s">
        <v>11502</v>
      </c>
      <c r="B4629" t="s">
        <v>10288</v>
      </c>
      <c r="C4629" t="s">
        <v>10289</v>
      </c>
      <c r="D4629" t="s">
        <v>10292</v>
      </c>
      <c r="E4629" t="s">
        <v>10293</v>
      </c>
      <c r="F4629" t="s">
        <v>11511</v>
      </c>
      <c r="G4629" s="2">
        <v>16.3002</v>
      </c>
      <c r="H4629" t="s">
        <v>11517</v>
      </c>
      <c r="I4629">
        <v>0.2</v>
      </c>
      <c r="K4629" s="3">
        <f t="shared" si="73"/>
        <v>0.2</v>
      </c>
      <c r="L4629" s="4">
        <v>217</v>
      </c>
      <c r="M4629">
        <v>7</v>
      </c>
      <c r="N4629" s="3">
        <v>0.1012</v>
      </c>
      <c r="O4629" s="3">
        <v>0.17749999999999999</v>
      </c>
      <c r="P4629" s="4">
        <f>$L4629*IF($J4629="",$I4629,VLOOKUP($J4629,margin_ranges!$E$5:$F$10,2,FALSE))</f>
        <v>43.400000000000006</v>
      </c>
      <c r="Q4629">
        <f>SUMIF($C$2:$C$4819,$C4629,$P$2:$P9446)/SUMIF($C$2:$C$4819,$C4629,$L$2:$L$4819)</f>
        <v>0.2</v>
      </c>
    </row>
    <row r="4630" spans="1:17" hidden="1" x14ac:dyDescent="0.3">
      <c r="A4630" t="s">
        <v>11502</v>
      </c>
      <c r="B4630" t="s">
        <v>10288</v>
      </c>
      <c r="C4630" t="s">
        <v>10289</v>
      </c>
      <c r="D4630" t="s">
        <v>10294</v>
      </c>
      <c r="E4630" t="s">
        <v>10295</v>
      </c>
      <c r="F4630" t="s">
        <v>11511</v>
      </c>
      <c r="G4630" s="2">
        <v>16.3002</v>
      </c>
      <c r="H4630" t="s">
        <v>11517</v>
      </c>
      <c r="I4630">
        <v>0.2</v>
      </c>
      <c r="K4630" s="3">
        <f t="shared" si="73"/>
        <v>0.2</v>
      </c>
      <c r="L4630" s="4">
        <v>266</v>
      </c>
      <c r="M4630">
        <v>9</v>
      </c>
      <c r="N4630" s="3">
        <v>0.2661</v>
      </c>
      <c r="O4630" s="3">
        <v>0.17749999999999999</v>
      </c>
      <c r="P4630" s="4">
        <f>$L4630*IF($J4630="",$I4630,VLOOKUP($J4630,margin_ranges!$E$5:$F$10,2,FALSE))</f>
        <v>53.2</v>
      </c>
      <c r="Q4630">
        <f>SUMIF($C$2:$C$4819,$C4630,$P$2:$P9447)/SUMIF($C$2:$C$4819,$C4630,$L$2:$L$4819)</f>
        <v>0.2</v>
      </c>
    </row>
    <row r="4631" spans="1:17" hidden="1" x14ac:dyDescent="0.3">
      <c r="A4631" t="s">
        <v>11502</v>
      </c>
      <c r="B4631" t="s">
        <v>10288</v>
      </c>
      <c r="C4631" t="s">
        <v>10289</v>
      </c>
      <c r="D4631" t="s">
        <v>10296</v>
      </c>
      <c r="E4631" t="s">
        <v>10297</v>
      </c>
      <c r="F4631" t="s">
        <v>11511</v>
      </c>
      <c r="G4631" s="2">
        <v>16.3002</v>
      </c>
      <c r="H4631" t="s">
        <v>11517</v>
      </c>
      <c r="I4631">
        <v>0.2</v>
      </c>
      <c r="K4631" s="3">
        <f t="shared" si="73"/>
        <v>0.2</v>
      </c>
      <c r="L4631" s="4">
        <v>404</v>
      </c>
      <c r="M4631">
        <v>14</v>
      </c>
      <c r="N4631" s="3">
        <v>0.31119999999999998</v>
      </c>
      <c r="O4631" s="3">
        <v>0.17749999999999999</v>
      </c>
      <c r="P4631" s="4">
        <f>$L4631*IF($J4631="",$I4631,VLOOKUP($J4631,margin_ranges!$E$5:$F$10,2,FALSE))</f>
        <v>80.800000000000011</v>
      </c>
      <c r="Q4631">
        <f>SUMIF($C$2:$C$4819,$C4631,$P$2:$P9448)/SUMIF($C$2:$C$4819,$C4631,$L$2:$L$4819)</f>
        <v>0.2</v>
      </c>
    </row>
    <row r="4632" spans="1:17" hidden="1" x14ac:dyDescent="0.3">
      <c r="A4632" t="s">
        <v>11502</v>
      </c>
      <c r="B4632" t="s">
        <v>10288</v>
      </c>
      <c r="C4632" t="s">
        <v>10289</v>
      </c>
      <c r="D4632" t="s">
        <v>10298</v>
      </c>
      <c r="E4632" t="s">
        <v>10299</v>
      </c>
      <c r="F4632" t="s">
        <v>11511</v>
      </c>
      <c r="G4632" s="2">
        <v>16.3002</v>
      </c>
      <c r="H4632" t="s">
        <v>11517</v>
      </c>
      <c r="I4632">
        <v>0.2</v>
      </c>
      <c r="K4632" s="3">
        <f t="shared" si="73"/>
        <v>0.2</v>
      </c>
      <c r="L4632" s="4">
        <v>45</v>
      </c>
      <c r="M4632">
        <v>2</v>
      </c>
      <c r="N4632" s="3">
        <v>0.16059999999999999</v>
      </c>
      <c r="O4632" s="3">
        <v>0.17749999999999999</v>
      </c>
      <c r="P4632" s="4">
        <f>$L4632*IF($J4632="",$I4632,VLOOKUP($J4632,margin_ranges!$E$5:$F$10,2,FALSE))</f>
        <v>9</v>
      </c>
      <c r="Q4632">
        <f>SUMIF($C$2:$C$4819,$C4632,$P$2:$P9449)/SUMIF($C$2:$C$4819,$C4632,$L$2:$L$4819)</f>
        <v>0.2</v>
      </c>
    </row>
    <row r="4633" spans="1:17" hidden="1" x14ac:dyDescent="0.3">
      <c r="A4633" t="s">
        <v>11502</v>
      </c>
      <c r="B4633" t="s">
        <v>10288</v>
      </c>
      <c r="C4633" t="s">
        <v>10289</v>
      </c>
      <c r="D4633" t="s">
        <v>10300</v>
      </c>
      <c r="E4633" t="s">
        <v>10301</v>
      </c>
      <c r="F4633" t="s">
        <v>11511</v>
      </c>
      <c r="G4633" s="2">
        <v>16.3002</v>
      </c>
      <c r="H4633" t="s">
        <v>11517</v>
      </c>
      <c r="I4633">
        <v>0.2</v>
      </c>
      <c r="K4633" s="3">
        <f t="shared" si="73"/>
        <v>0.2</v>
      </c>
      <c r="L4633" s="4">
        <v>116</v>
      </c>
      <c r="M4633">
        <v>4</v>
      </c>
      <c r="N4633" s="3">
        <v>0.13669999999999999</v>
      </c>
      <c r="O4633" s="3">
        <v>0.17749999999999999</v>
      </c>
      <c r="P4633" s="4">
        <f>$L4633*IF($J4633="",$I4633,VLOOKUP($J4633,margin_ranges!$E$5:$F$10,2,FALSE))</f>
        <v>23.200000000000003</v>
      </c>
      <c r="Q4633">
        <f>SUMIF($C$2:$C$4819,$C4633,$P$2:$P9450)/SUMIF($C$2:$C$4819,$C4633,$L$2:$L$4819)</f>
        <v>0.2</v>
      </c>
    </row>
    <row r="4634" spans="1:17" hidden="1" x14ac:dyDescent="0.3">
      <c r="A4634" t="s">
        <v>11502</v>
      </c>
      <c r="B4634" t="s">
        <v>10288</v>
      </c>
      <c r="C4634" t="s">
        <v>10289</v>
      </c>
      <c r="D4634" t="s">
        <v>10302</v>
      </c>
      <c r="E4634" t="s">
        <v>10303</v>
      </c>
      <c r="F4634" t="s">
        <v>11511</v>
      </c>
      <c r="G4634" s="2">
        <v>16.3002</v>
      </c>
      <c r="H4634" t="s">
        <v>11517</v>
      </c>
      <c r="I4634">
        <v>0.2</v>
      </c>
      <c r="K4634" s="3">
        <f t="shared" si="73"/>
        <v>0.2</v>
      </c>
      <c r="L4634" s="4">
        <v>152</v>
      </c>
      <c r="M4634">
        <v>5</v>
      </c>
      <c r="N4634" s="3">
        <v>0.3049</v>
      </c>
      <c r="O4634" s="3">
        <v>0.17749999999999999</v>
      </c>
      <c r="P4634" s="4">
        <f>$L4634*IF($J4634="",$I4634,VLOOKUP($J4634,margin_ranges!$E$5:$F$10,2,FALSE))</f>
        <v>30.400000000000002</v>
      </c>
      <c r="Q4634">
        <f>SUMIF($C$2:$C$4819,$C4634,$P$2:$P9451)/SUMIF($C$2:$C$4819,$C4634,$L$2:$L$4819)</f>
        <v>0.2</v>
      </c>
    </row>
    <row r="4635" spans="1:17" hidden="1" x14ac:dyDescent="0.3">
      <c r="A4635" t="s">
        <v>11502</v>
      </c>
      <c r="B4635" t="s">
        <v>10288</v>
      </c>
      <c r="C4635" t="s">
        <v>10289</v>
      </c>
      <c r="D4635" t="s">
        <v>10304</v>
      </c>
      <c r="E4635" t="s">
        <v>10305</v>
      </c>
      <c r="F4635" t="s">
        <v>11511</v>
      </c>
      <c r="G4635" s="2">
        <v>16.3002</v>
      </c>
      <c r="H4635" t="s">
        <v>11517</v>
      </c>
      <c r="I4635">
        <v>0.2</v>
      </c>
      <c r="K4635" s="3">
        <f t="shared" si="73"/>
        <v>0.2</v>
      </c>
      <c r="L4635" s="4">
        <v>55</v>
      </c>
      <c r="M4635">
        <v>2</v>
      </c>
      <c r="N4635" s="3">
        <v>0.19570000000000001</v>
      </c>
      <c r="O4635" s="3">
        <v>0.17749999999999999</v>
      </c>
      <c r="P4635" s="4">
        <f>$L4635*IF($J4635="",$I4635,VLOOKUP($J4635,margin_ranges!$E$5:$F$10,2,FALSE))</f>
        <v>11</v>
      </c>
      <c r="Q4635">
        <f>SUMIF($C$2:$C$4819,$C4635,$P$2:$P9452)/SUMIF($C$2:$C$4819,$C4635,$L$2:$L$4819)</f>
        <v>0.2</v>
      </c>
    </row>
    <row r="4636" spans="1:17" hidden="1" x14ac:dyDescent="0.3">
      <c r="A4636" t="s">
        <v>11502</v>
      </c>
      <c r="B4636" t="s">
        <v>10288</v>
      </c>
      <c r="C4636" t="s">
        <v>10289</v>
      </c>
      <c r="D4636" s="1" t="s">
        <v>10306</v>
      </c>
      <c r="E4636" t="s">
        <v>10307</v>
      </c>
      <c r="F4636" t="s">
        <v>11511</v>
      </c>
      <c r="G4636" s="2">
        <v>16.3002</v>
      </c>
      <c r="H4636" t="s">
        <v>11517</v>
      </c>
      <c r="I4636">
        <v>0.2</v>
      </c>
      <c r="K4636" s="3">
        <f t="shared" si="73"/>
        <v>0.2</v>
      </c>
      <c r="L4636" s="4">
        <v>495</v>
      </c>
      <c r="M4636">
        <v>17</v>
      </c>
      <c r="N4636" s="3">
        <v>0.15870000000000001</v>
      </c>
      <c r="O4636" s="3">
        <v>0.17749999999999999</v>
      </c>
      <c r="P4636" s="4">
        <f>$L4636*IF($J4636="",$I4636,VLOOKUP($J4636,margin_ranges!$E$5:$F$10,2,FALSE))</f>
        <v>99</v>
      </c>
      <c r="Q4636">
        <f>SUMIF($C$2:$C$4819,$C4636,$P$2:$P9453)/SUMIF($C$2:$C$4819,$C4636,$L$2:$L$4819)</f>
        <v>0.2</v>
      </c>
    </row>
    <row r="4637" spans="1:17" hidden="1" x14ac:dyDescent="0.3">
      <c r="A4637" t="s">
        <v>11502</v>
      </c>
      <c r="B4637" t="s">
        <v>10288</v>
      </c>
      <c r="C4637" t="s">
        <v>10289</v>
      </c>
      <c r="D4637" t="s">
        <v>10308</v>
      </c>
      <c r="E4637" t="s">
        <v>10309</v>
      </c>
      <c r="F4637" t="s">
        <v>11511</v>
      </c>
      <c r="G4637" s="2">
        <v>16.3002</v>
      </c>
      <c r="H4637" t="s">
        <v>11517</v>
      </c>
      <c r="I4637">
        <v>0.2</v>
      </c>
      <c r="K4637" s="3">
        <f t="shared" si="73"/>
        <v>0.2</v>
      </c>
      <c r="L4637" s="4">
        <v>177</v>
      </c>
      <c r="M4637">
        <v>6</v>
      </c>
      <c r="N4637" s="3">
        <v>0.18290000000000001</v>
      </c>
      <c r="O4637" s="3">
        <v>0.17749999999999999</v>
      </c>
      <c r="P4637" s="4">
        <f>$L4637*IF($J4637="",$I4637,VLOOKUP($J4637,margin_ranges!$E$5:$F$10,2,FALSE))</f>
        <v>35.4</v>
      </c>
      <c r="Q4637">
        <f>SUMIF($C$2:$C$4819,$C4637,$P$2:$P9454)/SUMIF($C$2:$C$4819,$C4637,$L$2:$L$4819)</f>
        <v>0.2</v>
      </c>
    </row>
    <row r="4638" spans="1:17" hidden="1" x14ac:dyDescent="0.3">
      <c r="A4638" t="s">
        <v>11502</v>
      </c>
      <c r="B4638" t="s">
        <v>10288</v>
      </c>
      <c r="C4638" t="s">
        <v>10289</v>
      </c>
      <c r="D4638" t="s">
        <v>10310</v>
      </c>
      <c r="E4638" t="s">
        <v>10311</v>
      </c>
      <c r="F4638" t="s">
        <v>11511</v>
      </c>
      <c r="G4638" s="2">
        <v>16.3002</v>
      </c>
      <c r="H4638" t="s">
        <v>11517</v>
      </c>
      <c r="I4638">
        <v>0.2</v>
      </c>
      <c r="K4638" s="3">
        <f t="shared" si="73"/>
        <v>0.2</v>
      </c>
      <c r="L4638" s="4">
        <v>410</v>
      </c>
      <c r="M4638">
        <v>14</v>
      </c>
      <c r="N4638" s="3">
        <v>0.14399999999999999</v>
      </c>
      <c r="O4638" s="3">
        <v>0.17749999999999999</v>
      </c>
      <c r="P4638" s="4">
        <f>$L4638*IF($J4638="",$I4638,VLOOKUP($J4638,margin_ranges!$E$5:$F$10,2,FALSE))</f>
        <v>82</v>
      </c>
      <c r="Q4638">
        <f>SUMIF($C$2:$C$4819,$C4638,$P$2:$P9455)/SUMIF($C$2:$C$4819,$C4638,$L$2:$L$4819)</f>
        <v>0.2</v>
      </c>
    </row>
    <row r="4639" spans="1:17" hidden="1" x14ac:dyDescent="0.3">
      <c r="A4639" t="s">
        <v>11502</v>
      </c>
      <c r="B4639" t="s">
        <v>10288</v>
      </c>
      <c r="C4639" t="s">
        <v>10289</v>
      </c>
      <c r="D4639" t="s">
        <v>10312</v>
      </c>
      <c r="E4639" t="s">
        <v>10313</v>
      </c>
      <c r="F4639" t="s">
        <v>11511</v>
      </c>
      <c r="G4639" s="2">
        <v>16.3002</v>
      </c>
      <c r="H4639" t="s">
        <v>11517</v>
      </c>
      <c r="I4639">
        <v>0.2</v>
      </c>
      <c r="K4639" s="3">
        <f t="shared" si="73"/>
        <v>0.2</v>
      </c>
      <c r="L4639" s="4">
        <v>63</v>
      </c>
      <c r="M4639">
        <v>2</v>
      </c>
      <c r="N4639" s="3">
        <v>0.2379</v>
      </c>
      <c r="O4639" s="3">
        <v>0.17749999999999999</v>
      </c>
      <c r="P4639" s="4">
        <f>$L4639*IF($J4639="",$I4639,VLOOKUP($J4639,margin_ranges!$E$5:$F$10,2,FALSE))</f>
        <v>12.600000000000001</v>
      </c>
      <c r="Q4639">
        <f>SUMIF($C$2:$C$4819,$C4639,$P$2:$P9456)/SUMIF($C$2:$C$4819,$C4639,$L$2:$L$4819)</f>
        <v>0.2</v>
      </c>
    </row>
    <row r="4640" spans="1:17" hidden="1" x14ac:dyDescent="0.3">
      <c r="A4640" t="s">
        <v>11502</v>
      </c>
      <c r="B4640" t="s">
        <v>10288</v>
      </c>
      <c r="C4640" t="s">
        <v>10289</v>
      </c>
      <c r="D4640" t="s">
        <v>10314</v>
      </c>
      <c r="E4640" t="s">
        <v>10315</v>
      </c>
      <c r="F4640" t="s">
        <v>11511</v>
      </c>
      <c r="G4640" s="2">
        <v>16.3002</v>
      </c>
      <c r="H4640" t="s">
        <v>11517</v>
      </c>
      <c r="I4640">
        <v>0.2</v>
      </c>
      <c r="K4640" s="3">
        <f t="shared" si="73"/>
        <v>0.2</v>
      </c>
      <c r="L4640" s="4">
        <v>280</v>
      </c>
      <c r="M4640">
        <v>10</v>
      </c>
      <c r="N4640" s="3">
        <v>0.17549999999999999</v>
      </c>
      <c r="O4640" s="3">
        <v>0.17749999999999999</v>
      </c>
      <c r="P4640" s="4">
        <f>$L4640*IF($J4640="",$I4640,VLOOKUP($J4640,margin_ranges!$E$5:$F$10,2,FALSE))</f>
        <v>56</v>
      </c>
      <c r="Q4640">
        <f>SUMIF($C$2:$C$4819,$C4640,$P$2:$P9457)/SUMIF($C$2:$C$4819,$C4640,$L$2:$L$4819)</f>
        <v>0.2</v>
      </c>
    </row>
    <row r="4641" spans="1:17" hidden="1" x14ac:dyDescent="0.3">
      <c r="A4641" t="s">
        <v>11502</v>
      </c>
      <c r="B4641" t="s">
        <v>10316</v>
      </c>
      <c r="C4641" t="s">
        <v>10317</v>
      </c>
      <c r="D4641" t="s">
        <v>10318</v>
      </c>
      <c r="E4641" t="s">
        <v>10319</v>
      </c>
      <c r="F4641" t="s">
        <v>11511</v>
      </c>
      <c r="G4641" s="2">
        <v>39</v>
      </c>
      <c r="H4641" t="s">
        <v>11512</v>
      </c>
      <c r="I4641">
        <v>0.3</v>
      </c>
      <c r="K4641" s="3">
        <f t="shared" si="73"/>
        <v>0.3</v>
      </c>
      <c r="L4641" s="4">
        <v>34</v>
      </c>
      <c r="M4641">
        <v>50</v>
      </c>
      <c r="N4641" s="3">
        <v>0.44259999999999999</v>
      </c>
      <c r="O4641" s="3">
        <v>0.45550000000000002</v>
      </c>
      <c r="P4641" s="4">
        <f>$L4641*IF($J4641="",$I4641,VLOOKUP($J4641,margin_ranges!$E$5:$F$10,2,FALSE))</f>
        <v>10.199999999999999</v>
      </c>
      <c r="Q4641">
        <f>SUMIF($C$2:$C$4819,$C4641,$P$2:$P9458)/SUMIF($C$2:$C$4819,$C4641,$L$2:$L$4819)</f>
        <v>0.3</v>
      </c>
    </row>
    <row r="4642" spans="1:17" hidden="1" x14ac:dyDescent="0.3">
      <c r="A4642" t="s">
        <v>11502</v>
      </c>
      <c r="B4642" t="s">
        <v>10316</v>
      </c>
      <c r="C4642" t="s">
        <v>10317</v>
      </c>
      <c r="D4642" t="s">
        <v>10320</v>
      </c>
      <c r="E4642" t="s">
        <v>10321</v>
      </c>
      <c r="F4642" t="s">
        <v>11511</v>
      </c>
      <c r="G4642" s="2">
        <v>39</v>
      </c>
      <c r="H4642" t="s">
        <v>11512</v>
      </c>
      <c r="I4642">
        <v>0.3</v>
      </c>
      <c r="K4642" s="3">
        <f t="shared" si="73"/>
        <v>0.3</v>
      </c>
      <c r="L4642" s="4">
        <v>34</v>
      </c>
      <c r="M4642">
        <v>50</v>
      </c>
      <c r="N4642" s="3">
        <v>0.47020000000000001</v>
      </c>
      <c r="O4642" s="3">
        <v>0.45550000000000002</v>
      </c>
      <c r="P4642" s="4">
        <f>$L4642*IF($J4642="",$I4642,VLOOKUP($J4642,margin_ranges!$E$5:$F$10,2,FALSE))</f>
        <v>10.199999999999999</v>
      </c>
      <c r="Q4642">
        <f>SUMIF($C$2:$C$4819,$C4642,$P$2:$P9459)/SUMIF($C$2:$C$4819,$C4642,$L$2:$L$4819)</f>
        <v>0.3</v>
      </c>
    </row>
    <row r="4643" spans="1:17" hidden="1" x14ac:dyDescent="0.3">
      <c r="A4643" t="s">
        <v>11502</v>
      </c>
      <c r="B4643" t="s">
        <v>10322</v>
      </c>
      <c r="C4643" t="s">
        <v>10323</v>
      </c>
      <c r="D4643" t="s">
        <v>10324</v>
      </c>
      <c r="E4643" t="s">
        <v>10325</v>
      </c>
      <c r="F4643" t="s">
        <v>11511</v>
      </c>
      <c r="G4643" s="2">
        <v>30</v>
      </c>
      <c r="H4643" t="s">
        <v>11515</v>
      </c>
      <c r="I4643">
        <v>0.3</v>
      </c>
      <c r="K4643" s="3">
        <f t="shared" si="73"/>
        <v>0.3</v>
      </c>
      <c r="L4643" s="4">
        <v>16</v>
      </c>
      <c r="M4643">
        <v>38</v>
      </c>
      <c r="N4643" s="3">
        <v>0.17710000000000001</v>
      </c>
      <c r="O4643" s="3">
        <v>0.1608</v>
      </c>
      <c r="P4643" s="4">
        <f>$L4643*IF($J4643="",$I4643,VLOOKUP($J4643,margin_ranges!$E$5:$F$10,2,FALSE))</f>
        <v>4.8</v>
      </c>
      <c r="Q4643">
        <f>SUMIF($C$2:$C$4819,$C4643,$P$2:$P9460)/SUMIF($C$2:$C$4819,$C4643,$L$2:$L$4819)</f>
        <v>0.3</v>
      </c>
    </row>
    <row r="4644" spans="1:17" hidden="1" x14ac:dyDescent="0.3">
      <c r="A4644" t="s">
        <v>11502</v>
      </c>
      <c r="B4644" t="s">
        <v>10322</v>
      </c>
      <c r="C4644" t="s">
        <v>10323</v>
      </c>
      <c r="D4644" t="s">
        <v>10326</v>
      </c>
      <c r="E4644" t="s">
        <v>10327</v>
      </c>
      <c r="F4644" t="s">
        <v>11511</v>
      </c>
      <c r="G4644" s="2">
        <v>30</v>
      </c>
      <c r="H4644" t="s">
        <v>11515</v>
      </c>
      <c r="I4644">
        <v>0.3</v>
      </c>
      <c r="K4644" s="3">
        <f t="shared" si="73"/>
        <v>0.3</v>
      </c>
      <c r="L4644" s="4">
        <v>13</v>
      </c>
      <c r="M4644">
        <v>30</v>
      </c>
      <c r="N4644" s="3">
        <v>0.15609999999999999</v>
      </c>
      <c r="O4644" s="3">
        <v>0.1608</v>
      </c>
      <c r="P4644" s="4">
        <f>$L4644*IF($J4644="",$I4644,VLOOKUP($J4644,margin_ranges!$E$5:$F$10,2,FALSE))</f>
        <v>3.9</v>
      </c>
      <c r="Q4644">
        <f>SUMIF($C$2:$C$4819,$C4644,$P$2:$P9461)/SUMIF($C$2:$C$4819,$C4644,$L$2:$L$4819)</f>
        <v>0.3</v>
      </c>
    </row>
    <row r="4645" spans="1:17" hidden="1" x14ac:dyDescent="0.3">
      <c r="A4645" t="s">
        <v>11502</v>
      </c>
      <c r="B4645" t="s">
        <v>10322</v>
      </c>
      <c r="C4645" t="s">
        <v>10323</v>
      </c>
      <c r="D4645" t="s">
        <v>10328</v>
      </c>
      <c r="E4645" t="s">
        <v>10329</v>
      </c>
      <c r="F4645" t="s">
        <v>11511</v>
      </c>
      <c r="G4645" s="2">
        <v>30</v>
      </c>
      <c r="H4645" t="s">
        <v>11515</v>
      </c>
      <c r="I4645">
        <v>0.3</v>
      </c>
      <c r="K4645" s="3">
        <f t="shared" si="73"/>
        <v>0.3</v>
      </c>
      <c r="L4645" s="4">
        <v>13</v>
      </c>
      <c r="M4645">
        <v>32</v>
      </c>
      <c r="N4645" s="3">
        <v>0.14929999999999999</v>
      </c>
      <c r="O4645" s="3">
        <v>0.1608</v>
      </c>
      <c r="P4645" s="4">
        <f>$L4645*IF($J4645="",$I4645,VLOOKUP($J4645,margin_ranges!$E$5:$F$10,2,FALSE))</f>
        <v>3.9</v>
      </c>
      <c r="Q4645">
        <f>SUMIF($C$2:$C$4819,$C4645,$P$2:$P9462)/SUMIF($C$2:$C$4819,$C4645,$L$2:$L$4819)</f>
        <v>0.3</v>
      </c>
    </row>
    <row r="4646" spans="1:17" hidden="1" x14ac:dyDescent="0.3">
      <c r="A4646" t="s">
        <v>11502</v>
      </c>
      <c r="B4646" t="s">
        <v>10442</v>
      </c>
      <c r="C4646" t="s">
        <v>551</v>
      </c>
      <c r="D4646" t="s">
        <v>10443</v>
      </c>
      <c r="E4646" t="s">
        <v>10444</v>
      </c>
      <c r="F4646" t="s">
        <v>11513</v>
      </c>
      <c r="G4646" s="2">
        <v>25</v>
      </c>
      <c r="H4646" t="s">
        <v>11515</v>
      </c>
      <c r="I4646">
        <v>0.3</v>
      </c>
      <c r="K4646" s="3">
        <f t="shared" si="73"/>
        <v>0.29999999999999993</v>
      </c>
      <c r="L4646" s="4">
        <v>14</v>
      </c>
      <c r="M4646">
        <v>100</v>
      </c>
      <c r="N4646" s="3">
        <v>4.3E-3</v>
      </c>
      <c r="O4646" s="3">
        <v>4.3E-3</v>
      </c>
      <c r="P4646" s="4">
        <f>$L4646*IF($J4646="",$I4646,VLOOKUP($J4646,margin_ranges!$E$5:$F$10,2,FALSE))</f>
        <v>4.2</v>
      </c>
      <c r="Q4646">
        <f>SUMIF($C$2:$C$4819,$C4646,$P$2:$P9463)/SUMIF($C$2:$C$4819,$C4646,$L$2:$L$4819)</f>
        <v>0.29999999999999993</v>
      </c>
    </row>
    <row r="4647" spans="1:17" hidden="1" x14ac:dyDescent="0.3">
      <c r="A4647" t="s">
        <v>11502</v>
      </c>
      <c r="B4647" t="s">
        <v>10451</v>
      </c>
      <c r="C4647" t="s">
        <v>10458</v>
      </c>
      <c r="D4647" t="s">
        <v>10459</v>
      </c>
      <c r="E4647" t="s">
        <v>10460</v>
      </c>
      <c r="F4647" t="s">
        <v>11511</v>
      </c>
      <c r="G4647" s="2">
        <v>25</v>
      </c>
      <c r="H4647" t="s">
        <v>11515</v>
      </c>
      <c r="I4647">
        <v>0.3</v>
      </c>
      <c r="K4647" s="3">
        <f t="shared" si="73"/>
        <v>0.3</v>
      </c>
      <c r="L4647" s="4">
        <v>11</v>
      </c>
      <c r="M4647">
        <v>100</v>
      </c>
      <c r="N4647" s="3">
        <v>7.6999999999999999E-2</v>
      </c>
      <c r="O4647" s="3">
        <v>7.6999999999999999E-2</v>
      </c>
      <c r="P4647" s="4">
        <f>$L4647*IF($J4647="",$I4647,VLOOKUP($J4647,margin_ranges!$E$5:$F$10,2,FALSE))</f>
        <v>3.3</v>
      </c>
      <c r="Q4647">
        <f>SUMIF($C$2:$C$4819,$C4647,$P$2:$P9464)/SUMIF($C$2:$C$4819,$C4647,$L$2:$L$4819)</f>
        <v>0.3</v>
      </c>
    </row>
    <row r="4648" spans="1:17" hidden="1" x14ac:dyDescent="0.3">
      <c r="A4648" t="s">
        <v>11502</v>
      </c>
      <c r="B4648" t="s">
        <v>10461</v>
      </c>
      <c r="C4648" t="s">
        <v>10462</v>
      </c>
      <c r="D4648" t="s">
        <v>10463</v>
      </c>
      <c r="E4648" t="s">
        <v>10464</v>
      </c>
      <c r="F4648" t="s">
        <v>11511</v>
      </c>
      <c r="G4648" s="2">
        <v>23.9499</v>
      </c>
      <c r="H4648" t="s">
        <v>11515</v>
      </c>
      <c r="I4648">
        <v>0.3</v>
      </c>
      <c r="K4648" s="3">
        <f t="shared" si="73"/>
        <v>0.3</v>
      </c>
      <c r="L4648" s="4">
        <v>18</v>
      </c>
      <c r="M4648">
        <v>29</v>
      </c>
      <c r="N4648" s="3">
        <v>2.9000000000000001E-2</v>
      </c>
      <c r="O4648" s="3">
        <v>0.10829999999999999</v>
      </c>
      <c r="P4648" s="4">
        <f>$L4648*IF($J4648="",$I4648,VLOOKUP($J4648,margin_ranges!$E$5:$F$10,2,FALSE))</f>
        <v>5.3999999999999995</v>
      </c>
      <c r="Q4648">
        <f>SUMIF($C$2:$C$4819,$C4648,$P$2:$P9465)/SUMIF($C$2:$C$4819,$C4648,$L$2:$L$4819)</f>
        <v>0.3</v>
      </c>
    </row>
    <row r="4649" spans="1:17" hidden="1" x14ac:dyDescent="0.3">
      <c r="A4649" t="s">
        <v>11502</v>
      </c>
      <c r="B4649" t="s">
        <v>10461</v>
      </c>
      <c r="C4649" t="s">
        <v>10462</v>
      </c>
      <c r="D4649" t="s">
        <v>10465</v>
      </c>
      <c r="E4649" t="s">
        <v>10466</v>
      </c>
      <c r="F4649" t="s">
        <v>11511</v>
      </c>
      <c r="G4649" s="2">
        <v>23.9499</v>
      </c>
      <c r="H4649" t="s">
        <v>11515</v>
      </c>
      <c r="I4649">
        <v>0.3</v>
      </c>
      <c r="K4649" s="3">
        <f t="shared" si="73"/>
        <v>0.3</v>
      </c>
      <c r="L4649" s="4">
        <v>17</v>
      </c>
      <c r="M4649">
        <v>27</v>
      </c>
      <c r="N4649" s="3">
        <v>0.22819999999999999</v>
      </c>
      <c r="O4649" s="3">
        <v>0.10829999999999999</v>
      </c>
      <c r="P4649" s="4">
        <f>$L4649*IF($J4649="",$I4649,VLOOKUP($J4649,margin_ranges!$E$5:$F$10,2,FALSE))</f>
        <v>5.0999999999999996</v>
      </c>
      <c r="Q4649">
        <f>SUMIF($C$2:$C$4819,$C4649,$P$2:$P9466)/SUMIF($C$2:$C$4819,$C4649,$L$2:$L$4819)</f>
        <v>0.3</v>
      </c>
    </row>
    <row r="4650" spans="1:17" hidden="1" x14ac:dyDescent="0.3">
      <c r="A4650" t="s">
        <v>11502</v>
      </c>
      <c r="B4650" t="s">
        <v>10461</v>
      </c>
      <c r="C4650" t="s">
        <v>10462</v>
      </c>
      <c r="D4650" t="s">
        <v>10467</v>
      </c>
      <c r="E4650" t="s">
        <v>10468</v>
      </c>
      <c r="F4650" t="s">
        <v>11511</v>
      </c>
      <c r="G4650" s="2">
        <v>23.9499</v>
      </c>
      <c r="H4650" t="s">
        <v>11515</v>
      </c>
      <c r="I4650">
        <v>0.3</v>
      </c>
      <c r="K4650" s="3">
        <f t="shared" si="73"/>
        <v>0.3</v>
      </c>
      <c r="L4650" s="4">
        <v>14</v>
      </c>
      <c r="M4650">
        <v>23</v>
      </c>
      <c r="N4650" s="3">
        <v>0.27400000000000002</v>
      </c>
      <c r="O4650" s="3">
        <v>0.10829999999999999</v>
      </c>
      <c r="P4650" s="4">
        <f>$L4650*IF($J4650="",$I4650,VLOOKUP($J4650,margin_ranges!$E$5:$F$10,2,FALSE))</f>
        <v>4.2</v>
      </c>
      <c r="Q4650">
        <f>SUMIF($C$2:$C$4819,$C4650,$P$2:$P9467)/SUMIF($C$2:$C$4819,$C4650,$L$2:$L$4819)</f>
        <v>0.3</v>
      </c>
    </row>
    <row r="4651" spans="1:17" hidden="1" x14ac:dyDescent="0.3">
      <c r="A4651" t="s">
        <v>11502</v>
      </c>
      <c r="B4651" t="s">
        <v>10461</v>
      </c>
      <c r="C4651" t="s">
        <v>10462</v>
      </c>
      <c r="D4651" s="1" t="s">
        <v>10469</v>
      </c>
      <c r="E4651" t="s">
        <v>10470</v>
      </c>
      <c r="F4651" t="s">
        <v>11511</v>
      </c>
      <c r="G4651" s="2">
        <v>23.9499</v>
      </c>
      <c r="H4651" t="s">
        <v>11515</v>
      </c>
      <c r="I4651">
        <v>0.3</v>
      </c>
      <c r="K4651" s="3">
        <f t="shared" si="73"/>
        <v>0.3</v>
      </c>
      <c r="L4651" s="4">
        <v>13</v>
      </c>
      <c r="M4651">
        <v>21</v>
      </c>
      <c r="N4651" s="3">
        <v>0.28120000000000001</v>
      </c>
      <c r="O4651" s="3">
        <v>0.10829999999999999</v>
      </c>
      <c r="P4651" s="4">
        <f>$L4651*IF($J4651="",$I4651,VLOOKUP($J4651,margin_ranges!$E$5:$F$10,2,FALSE))</f>
        <v>3.9</v>
      </c>
      <c r="Q4651">
        <f>SUMIF($C$2:$C$4819,$C4651,$P$2:$P9468)/SUMIF($C$2:$C$4819,$C4651,$L$2:$L$4819)</f>
        <v>0.3</v>
      </c>
    </row>
    <row r="4652" spans="1:17" hidden="1" x14ac:dyDescent="0.3">
      <c r="A4652" t="s">
        <v>11502</v>
      </c>
      <c r="B4652" t="s">
        <v>10471</v>
      </c>
      <c r="C4652" t="s">
        <v>10472</v>
      </c>
      <c r="D4652" t="s">
        <v>10473</v>
      </c>
      <c r="E4652" t="s">
        <v>10474</v>
      </c>
      <c r="F4652" t="s">
        <v>11511</v>
      </c>
      <c r="G4652" s="2">
        <v>25</v>
      </c>
      <c r="H4652" t="s">
        <v>11515</v>
      </c>
      <c r="I4652">
        <v>0.3</v>
      </c>
      <c r="K4652" s="3">
        <f t="shared" si="73"/>
        <v>0.3</v>
      </c>
      <c r="L4652" s="4">
        <v>1457</v>
      </c>
      <c r="M4652">
        <v>23</v>
      </c>
      <c r="N4652" s="3">
        <v>0.20760000000000001</v>
      </c>
      <c r="O4652" s="3">
        <v>0.1996</v>
      </c>
      <c r="P4652" s="4">
        <f>$L4652*IF($J4652="",$I4652,VLOOKUP($J4652,margin_ranges!$E$5:$F$10,2,FALSE))</f>
        <v>437.09999999999997</v>
      </c>
      <c r="Q4652">
        <f>SUMIF($C$2:$C$4819,$C4652,$P$2:$P9469)/SUMIF($C$2:$C$4819,$C4652,$L$2:$L$4819)</f>
        <v>0.3</v>
      </c>
    </row>
    <row r="4653" spans="1:17" hidden="1" x14ac:dyDescent="0.3">
      <c r="A4653" t="s">
        <v>11502</v>
      </c>
      <c r="B4653" t="s">
        <v>10471</v>
      </c>
      <c r="C4653" t="s">
        <v>10472</v>
      </c>
      <c r="D4653" s="1" t="s">
        <v>10475</v>
      </c>
      <c r="E4653" t="s">
        <v>10476</v>
      </c>
      <c r="F4653" t="s">
        <v>11511</v>
      </c>
      <c r="G4653" s="2">
        <v>25</v>
      </c>
      <c r="H4653" t="s">
        <v>11515</v>
      </c>
      <c r="I4653">
        <v>0.3</v>
      </c>
      <c r="K4653" s="3">
        <f t="shared" si="73"/>
        <v>0.3</v>
      </c>
      <c r="L4653" s="4">
        <v>1336</v>
      </c>
      <c r="M4653">
        <v>21</v>
      </c>
      <c r="N4653" s="3">
        <v>0.17829999999999999</v>
      </c>
      <c r="O4653" s="3">
        <v>0.1996</v>
      </c>
      <c r="P4653" s="4">
        <f>$L4653*IF($J4653="",$I4653,VLOOKUP($J4653,margin_ranges!$E$5:$F$10,2,FALSE))</f>
        <v>400.8</v>
      </c>
      <c r="Q4653">
        <f>SUMIF($C$2:$C$4819,$C4653,$P$2:$P9470)/SUMIF($C$2:$C$4819,$C4653,$L$2:$L$4819)</f>
        <v>0.3</v>
      </c>
    </row>
    <row r="4654" spans="1:17" hidden="1" x14ac:dyDescent="0.3">
      <c r="A4654" t="s">
        <v>11502</v>
      </c>
      <c r="B4654" t="s">
        <v>10471</v>
      </c>
      <c r="C4654" t="s">
        <v>10472</v>
      </c>
      <c r="D4654" t="s">
        <v>10477</v>
      </c>
      <c r="E4654" t="s">
        <v>10478</v>
      </c>
      <c r="F4654" t="s">
        <v>11511</v>
      </c>
      <c r="G4654" s="2">
        <v>25</v>
      </c>
      <c r="H4654" t="s">
        <v>11515</v>
      </c>
      <c r="I4654">
        <v>0.3</v>
      </c>
      <c r="K4654" s="3">
        <f t="shared" si="73"/>
        <v>0.3</v>
      </c>
      <c r="L4654" s="4">
        <v>1181</v>
      </c>
      <c r="M4654">
        <v>18</v>
      </c>
      <c r="N4654" s="3">
        <v>0.20269999999999999</v>
      </c>
      <c r="O4654" s="3">
        <v>0.1996</v>
      </c>
      <c r="P4654" s="4">
        <f>$L4654*IF($J4654="",$I4654,VLOOKUP($J4654,margin_ranges!$E$5:$F$10,2,FALSE))</f>
        <v>354.3</v>
      </c>
      <c r="Q4654">
        <f>SUMIF($C$2:$C$4819,$C4654,$P$2:$P9471)/SUMIF($C$2:$C$4819,$C4654,$L$2:$L$4819)</f>
        <v>0.3</v>
      </c>
    </row>
    <row r="4655" spans="1:17" hidden="1" x14ac:dyDescent="0.3">
      <c r="A4655" t="s">
        <v>11502</v>
      </c>
      <c r="B4655" t="s">
        <v>10471</v>
      </c>
      <c r="C4655" t="s">
        <v>10472</v>
      </c>
      <c r="D4655" t="s">
        <v>10479</v>
      </c>
      <c r="E4655" t="s">
        <v>10480</v>
      </c>
      <c r="F4655" t="s">
        <v>11511</v>
      </c>
      <c r="G4655" s="2">
        <v>25</v>
      </c>
      <c r="H4655" t="s">
        <v>11515</v>
      </c>
      <c r="I4655">
        <v>0.3</v>
      </c>
      <c r="K4655" s="3">
        <f t="shared" si="73"/>
        <v>0.3</v>
      </c>
      <c r="L4655" s="4">
        <v>1191</v>
      </c>
      <c r="M4655">
        <v>19</v>
      </c>
      <c r="N4655" s="3">
        <v>0.20569999999999999</v>
      </c>
      <c r="O4655" s="3">
        <v>0.1996</v>
      </c>
      <c r="P4655" s="4">
        <f>$L4655*IF($J4655="",$I4655,VLOOKUP($J4655,margin_ranges!$E$5:$F$10,2,FALSE))</f>
        <v>357.3</v>
      </c>
      <c r="Q4655">
        <f>SUMIF($C$2:$C$4819,$C4655,$P$2:$P9472)/SUMIF($C$2:$C$4819,$C4655,$L$2:$L$4819)</f>
        <v>0.3</v>
      </c>
    </row>
    <row r="4656" spans="1:17" hidden="1" x14ac:dyDescent="0.3">
      <c r="A4656" t="s">
        <v>11502</v>
      </c>
      <c r="B4656" t="s">
        <v>10471</v>
      </c>
      <c r="C4656" t="s">
        <v>10472</v>
      </c>
      <c r="D4656" s="1" t="s">
        <v>10481</v>
      </c>
      <c r="E4656" t="s">
        <v>10482</v>
      </c>
      <c r="F4656" t="s">
        <v>11511</v>
      </c>
      <c r="G4656" s="2">
        <v>25</v>
      </c>
      <c r="H4656" t="s">
        <v>11515</v>
      </c>
      <c r="I4656">
        <v>0.3</v>
      </c>
      <c r="K4656" s="3">
        <f t="shared" si="73"/>
        <v>0.3</v>
      </c>
      <c r="L4656" s="4">
        <v>1255</v>
      </c>
      <c r="M4656">
        <v>20</v>
      </c>
      <c r="N4656" s="3">
        <v>0.2074</v>
      </c>
      <c r="O4656" s="3">
        <v>0.1996</v>
      </c>
      <c r="P4656" s="4">
        <f>$L4656*IF($J4656="",$I4656,VLOOKUP($J4656,margin_ranges!$E$5:$F$10,2,FALSE))</f>
        <v>376.5</v>
      </c>
      <c r="Q4656">
        <f>SUMIF($C$2:$C$4819,$C4656,$P$2:$P9473)/SUMIF($C$2:$C$4819,$C4656,$L$2:$L$4819)</f>
        <v>0.3</v>
      </c>
    </row>
    <row r="4657" spans="1:17" hidden="1" x14ac:dyDescent="0.3">
      <c r="A4657" t="s">
        <v>11502</v>
      </c>
      <c r="B4657" t="s">
        <v>10483</v>
      </c>
      <c r="C4657" t="s">
        <v>10484</v>
      </c>
      <c r="D4657" t="s">
        <v>10485</v>
      </c>
      <c r="E4657" t="s">
        <v>10486</v>
      </c>
      <c r="F4657" t="s">
        <v>11511</v>
      </c>
      <c r="G4657" s="2">
        <v>34</v>
      </c>
      <c r="H4657" t="s">
        <v>11512</v>
      </c>
      <c r="I4657">
        <v>0.3</v>
      </c>
      <c r="K4657" s="3">
        <f t="shared" si="73"/>
        <v>0.3</v>
      </c>
      <c r="L4657" s="4">
        <v>42</v>
      </c>
      <c r="M4657">
        <v>91</v>
      </c>
      <c r="N4657" s="3">
        <v>0.1208</v>
      </c>
      <c r="O4657" s="3">
        <v>0.1207</v>
      </c>
      <c r="P4657" s="4">
        <f>$L4657*IF($J4657="",$I4657,VLOOKUP($J4657,margin_ranges!$E$5:$F$10,2,FALSE))</f>
        <v>12.6</v>
      </c>
      <c r="Q4657">
        <f>SUMIF($C$2:$C$4819,$C4657,$P$2:$P9474)/SUMIF($C$2:$C$4819,$C4657,$L$2:$L$4819)</f>
        <v>0.3</v>
      </c>
    </row>
    <row r="4658" spans="1:17" hidden="1" x14ac:dyDescent="0.3">
      <c r="A4658" t="s">
        <v>11502</v>
      </c>
      <c r="B4658" t="s">
        <v>10505</v>
      </c>
      <c r="C4658" t="s">
        <v>10506</v>
      </c>
      <c r="D4658" t="s">
        <v>10507</v>
      </c>
      <c r="E4658" t="s">
        <v>10508</v>
      </c>
      <c r="F4658" t="s">
        <v>11511</v>
      </c>
      <c r="G4658" s="2">
        <v>27.4831</v>
      </c>
      <c r="H4658" t="s">
        <v>11512</v>
      </c>
      <c r="I4658">
        <v>0.3</v>
      </c>
      <c r="K4658" s="3">
        <f t="shared" si="73"/>
        <v>0.3</v>
      </c>
      <c r="L4658" s="4">
        <v>279</v>
      </c>
      <c r="M4658">
        <v>13</v>
      </c>
      <c r="N4658" s="3">
        <v>0.1366</v>
      </c>
      <c r="O4658" s="3">
        <v>7.0900000000000005E-2</v>
      </c>
      <c r="P4658" s="4">
        <f>$L4658*IF($J4658="",$I4658,VLOOKUP($J4658,margin_ranges!$E$5:$F$10,2,FALSE))</f>
        <v>83.7</v>
      </c>
      <c r="Q4658">
        <f>SUMIF($C$2:$C$4819,$C4658,$P$2:$P9475)/SUMIF($C$2:$C$4819,$C4658,$L$2:$L$4819)</f>
        <v>0.3</v>
      </c>
    </row>
    <row r="4659" spans="1:17" hidden="1" x14ac:dyDescent="0.3">
      <c r="A4659" t="s">
        <v>11502</v>
      </c>
      <c r="B4659" t="s">
        <v>10505</v>
      </c>
      <c r="C4659" t="s">
        <v>10506</v>
      </c>
      <c r="D4659" t="s">
        <v>10509</v>
      </c>
      <c r="E4659" t="s">
        <v>10510</v>
      </c>
      <c r="F4659" t="s">
        <v>11513</v>
      </c>
      <c r="G4659" s="2">
        <v>27.4831</v>
      </c>
      <c r="H4659" t="s">
        <v>11512</v>
      </c>
      <c r="I4659">
        <v>0.3</v>
      </c>
      <c r="K4659" s="3">
        <f t="shared" si="73"/>
        <v>0.3</v>
      </c>
      <c r="L4659" s="4">
        <v>115</v>
      </c>
      <c r="M4659">
        <v>5</v>
      </c>
      <c r="N4659" s="3">
        <v>6.1199999999999997E-2</v>
      </c>
      <c r="O4659" s="3">
        <v>7.0900000000000005E-2</v>
      </c>
      <c r="P4659" s="4">
        <f>$L4659*IF($J4659="",$I4659,VLOOKUP($J4659,margin_ranges!$E$5:$F$10,2,FALSE))</f>
        <v>34.5</v>
      </c>
      <c r="Q4659">
        <f>SUMIF($C$2:$C$4819,$C4659,$P$2:$P9476)/SUMIF($C$2:$C$4819,$C4659,$L$2:$L$4819)</f>
        <v>0.3</v>
      </c>
    </row>
    <row r="4660" spans="1:17" hidden="1" x14ac:dyDescent="0.3">
      <c r="A4660" t="s">
        <v>11502</v>
      </c>
      <c r="B4660" t="s">
        <v>10505</v>
      </c>
      <c r="C4660" t="s">
        <v>10506</v>
      </c>
      <c r="D4660" t="s">
        <v>10511</v>
      </c>
      <c r="E4660" t="s">
        <v>10512</v>
      </c>
      <c r="F4660" t="s">
        <v>11513</v>
      </c>
      <c r="G4660" s="2">
        <v>27.4831</v>
      </c>
      <c r="H4660" t="s">
        <v>11512</v>
      </c>
      <c r="I4660">
        <v>0.3</v>
      </c>
      <c r="K4660" s="3">
        <f t="shared" si="73"/>
        <v>0.3</v>
      </c>
      <c r="L4660" s="4">
        <v>104</v>
      </c>
      <c r="M4660">
        <v>5</v>
      </c>
      <c r="N4660" s="3">
        <v>4.58E-2</v>
      </c>
      <c r="O4660" s="3">
        <v>7.0900000000000005E-2</v>
      </c>
      <c r="P4660" s="4">
        <f>$L4660*IF($J4660="",$I4660,VLOOKUP($J4660,margin_ranges!$E$5:$F$10,2,FALSE))</f>
        <v>31.2</v>
      </c>
      <c r="Q4660">
        <f>SUMIF($C$2:$C$4819,$C4660,$P$2:$P9477)/SUMIF($C$2:$C$4819,$C4660,$L$2:$L$4819)</f>
        <v>0.3</v>
      </c>
    </row>
    <row r="4661" spans="1:17" hidden="1" x14ac:dyDescent="0.3">
      <c r="A4661" t="s">
        <v>11502</v>
      </c>
      <c r="B4661" t="s">
        <v>10505</v>
      </c>
      <c r="C4661" t="s">
        <v>10506</v>
      </c>
      <c r="D4661" t="s">
        <v>10513</v>
      </c>
      <c r="E4661" t="s">
        <v>10514</v>
      </c>
      <c r="F4661" t="s">
        <v>11513</v>
      </c>
      <c r="G4661" s="2">
        <v>27.4831</v>
      </c>
      <c r="H4661" t="s">
        <v>11512</v>
      </c>
      <c r="I4661">
        <v>0.3</v>
      </c>
      <c r="K4661" s="3">
        <f t="shared" si="73"/>
        <v>0.3</v>
      </c>
      <c r="L4661" s="4">
        <v>80</v>
      </c>
      <c r="M4661">
        <v>4</v>
      </c>
      <c r="N4661" s="3">
        <v>0.03</v>
      </c>
      <c r="O4661" s="3">
        <v>7.0900000000000005E-2</v>
      </c>
      <c r="P4661" s="4">
        <f>$L4661*IF($J4661="",$I4661,VLOOKUP($J4661,margin_ranges!$E$5:$F$10,2,FALSE))</f>
        <v>24</v>
      </c>
      <c r="Q4661">
        <f>SUMIF($C$2:$C$4819,$C4661,$P$2:$P9478)/SUMIF($C$2:$C$4819,$C4661,$L$2:$L$4819)</f>
        <v>0.3</v>
      </c>
    </row>
    <row r="4662" spans="1:17" hidden="1" x14ac:dyDescent="0.3">
      <c r="A4662" t="s">
        <v>11502</v>
      </c>
      <c r="B4662" t="s">
        <v>10505</v>
      </c>
      <c r="C4662" t="s">
        <v>10506</v>
      </c>
      <c r="D4662" s="1" t="s">
        <v>10515</v>
      </c>
      <c r="E4662" t="s">
        <v>10516</v>
      </c>
      <c r="F4662" t="s">
        <v>11511</v>
      </c>
      <c r="G4662" s="2">
        <v>27.4831</v>
      </c>
      <c r="H4662" t="s">
        <v>11512</v>
      </c>
      <c r="I4662">
        <v>0.3</v>
      </c>
      <c r="K4662" s="3">
        <f t="shared" si="73"/>
        <v>0.3</v>
      </c>
      <c r="L4662" s="4">
        <v>234</v>
      </c>
      <c r="M4662">
        <v>11</v>
      </c>
      <c r="N4662" s="3">
        <v>0.10879999999999999</v>
      </c>
      <c r="O4662" s="3">
        <v>7.0900000000000005E-2</v>
      </c>
      <c r="P4662" s="4">
        <f>$L4662*IF($J4662="",$I4662,VLOOKUP($J4662,margin_ranges!$E$5:$F$10,2,FALSE))</f>
        <v>70.2</v>
      </c>
      <c r="Q4662">
        <f>SUMIF($C$2:$C$4819,$C4662,$P$2:$P9479)/SUMIF($C$2:$C$4819,$C4662,$L$2:$L$4819)</f>
        <v>0.3</v>
      </c>
    </row>
    <row r="4663" spans="1:17" hidden="1" x14ac:dyDescent="0.3">
      <c r="A4663" t="s">
        <v>11502</v>
      </c>
      <c r="B4663" t="s">
        <v>10505</v>
      </c>
      <c r="C4663" t="s">
        <v>10506</v>
      </c>
      <c r="D4663" t="s">
        <v>10517</v>
      </c>
      <c r="E4663" t="s">
        <v>10518</v>
      </c>
      <c r="F4663" t="s">
        <v>11513</v>
      </c>
      <c r="G4663" s="2">
        <v>27.4831</v>
      </c>
      <c r="H4663" t="s">
        <v>11512</v>
      </c>
      <c r="I4663">
        <v>0.3</v>
      </c>
      <c r="K4663" s="3">
        <f t="shared" si="73"/>
        <v>0.3</v>
      </c>
      <c r="L4663" s="4">
        <v>104</v>
      </c>
      <c r="M4663">
        <v>5</v>
      </c>
      <c r="N4663" s="3">
        <v>4.6100000000000002E-2</v>
      </c>
      <c r="O4663" s="3">
        <v>7.0900000000000005E-2</v>
      </c>
      <c r="P4663" s="4">
        <f>$L4663*IF($J4663="",$I4663,VLOOKUP($J4663,margin_ranges!$E$5:$F$10,2,FALSE))</f>
        <v>31.2</v>
      </c>
      <c r="Q4663">
        <f>SUMIF($C$2:$C$4819,$C4663,$P$2:$P9480)/SUMIF($C$2:$C$4819,$C4663,$L$2:$L$4819)</f>
        <v>0.3</v>
      </c>
    </row>
    <row r="4664" spans="1:17" hidden="1" x14ac:dyDescent="0.3">
      <c r="A4664" t="s">
        <v>11502</v>
      </c>
      <c r="B4664" t="s">
        <v>10505</v>
      </c>
      <c r="C4664" s="1" t="s">
        <v>10506</v>
      </c>
      <c r="D4664" t="s">
        <v>10519</v>
      </c>
      <c r="E4664" t="s">
        <v>10520</v>
      </c>
      <c r="F4664" t="s">
        <v>11513</v>
      </c>
      <c r="G4664" s="2">
        <v>27.4831</v>
      </c>
      <c r="H4664" t="s">
        <v>11512</v>
      </c>
      <c r="I4664">
        <v>0.3</v>
      </c>
      <c r="K4664" s="3">
        <f t="shared" si="73"/>
        <v>0.3</v>
      </c>
      <c r="L4664" s="4">
        <v>106</v>
      </c>
      <c r="M4664">
        <v>5</v>
      </c>
      <c r="N4664" s="3">
        <v>4.6899999999999997E-2</v>
      </c>
      <c r="O4664" s="3">
        <v>7.0900000000000005E-2</v>
      </c>
      <c r="P4664" s="4">
        <f>$L4664*IF($J4664="",$I4664,VLOOKUP($J4664,margin_ranges!$E$5:$F$10,2,FALSE))</f>
        <v>31.799999999999997</v>
      </c>
      <c r="Q4664">
        <f>SUMIF($C$2:$C$4819,$C4664,$P$2:$P9481)/SUMIF($C$2:$C$4819,$C4664,$L$2:$L$4819)</f>
        <v>0.3</v>
      </c>
    </row>
    <row r="4665" spans="1:17" hidden="1" x14ac:dyDescent="0.3">
      <c r="A4665" t="s">
        <v>11502</v>
      </c>
      <c r="B4665" t="s">
        <v>10505</v>
      </c>
      <c r="C4665" t="s">
        <v>10506</v>
      </c>
      <c r="D4665" t="s">
        <v>10521</v>
      </c>
      <c r="E4665" t="s">
        <v>10522</v>
      </c>
      <c r="F4665" t="s">
        <v>11511</v>
      </c>
      <c r="G4665" s="2">
        <v>27.4831</v>
      </c>
      <c r="H4665" t="s">
        <v>11512</v>
      </c>
      <c r="I4665">
        <v>0.3</v>
      </c>
      <c r="K4665" s="3">
        <f t="shared" si="73"/>
        <v>0.3</v>
      </c>
      <c r="L4665" s="4">
        <v>279</v>
      </c>
      <c r="M4665">
        <v>13</v>
      </c>
      <c r="N4665" s="3">
        <v>0.13689999999999999</v>
      </c>
      <c r="O4665" s="3">
        <v>7.0900000000000005E-2</v>
      </c>
      <c r="P4665" s="4">
        <f>$L4665*IF($J4665="",$I4665,VLOOKUP($J4665,margin_ranges!$E$5:$F$10,2,FALSE))</f>
        <v>83.7</v>
      </c>
      <c r="Q4665">
        <f>SUMIF($C$2:$C$4819,$C4665,$P$2:$P9482)/SUMIF($C$2:$C$4819,$C4665,$L$2:$L$4819)</f>
        <v>0.3</v>
      </c>
    </row>
    <row r="4666" spans="1:17" hidden="1" x14ac:dyDescent="0.3">
      <c r="A4666" t="s">
        <v>11502</v>
      </c>
      <c r="B4666" t="s">
        <v>10505</v>
      </c>
      <c r="C4666" t="s">
        <v>10506</v>
      </c>
      <c r="D4666" t="s">
        <v>10523</v>
      </c>
      <c r="E4666" t="s">
        <v>10524</v>
      </c>
      <c r="F4666" t="s">
        <v>11511</v>
      </c>
      <c r="G4666" s="2">
        <v>27.4831</v>
      </c>
      <c r="H4666" t="s">
        <v>11512</v>
      </c>
      <c r="I4666">
        <v>0.3</v>
      </c>
      <c r="K4666" s="3">
        <f t="shared" si="73"/>
        <v>0.3</v>
      </c>
      <c r="L4666" s="4">
        <v>280</v>
      </c>
      <c r="M4666">
        <v>13</v>
      </c>
      <c r="N4666" s="3">
        <v>0.13669999999999999</v>
      </c>
      <c r="O4666" s="3">
        <v>7.0900000000000005E-2</v>
      </c>
      <c r="P4666" s="4">
        <f>$L4666*IF($J4666="",$I4666,VLOOKUP($J4666,margin_ranges!$E$5:$F$10,2,FALSE))</f>
        <v>84</v>
      </c>
      <c r="Q4666">
        <f>SUMIF($C$2:$C$4819,$C4666,$P$2:$P9483)/SUMIF($C$2:$C$4819,$C4666,$L$2:$L$4819)</f>
        <v>0.3</v>
      </c>
    </row>
    <row r="4667" spans="1:17" hidden="1" x14ac:dyDescent="0.3">
      <c r="A4667" t="s">
        <v>11502</v>
      </c>
      <c r="B4667" t="s">
        <v>10505</v>
      </c>
      <c r="C4667" t="s">
        <v>10506</v>
      </c>
      <c r="D4667" t="s">
        <v>10525</v>
      </c>
      <c r="E4667" t="s">
        <v>10526</v>
      </c>
      <c r="F4667" t="s">
        <v>11511</v>
      </c>
      <c r="G4667" s="2">
        <v>27.4831</v>
      </c>
      <c r="H4667" t="s">
        <v>11512</v>
      </c>
      <c r="I4667">
        <v>0.3</v>
      </c>
      <c r="K4667" s="3">
        <f t="shared" si="73"/>
        <v>0.3</v>
      </c>
      <c r="L4667" s="4">
        <v>250</v>
      </c>
      <c r="M4667">
        <v>11</v>
      </c>
      <c r="N4667" s="3">
        <v>0.11310000000000001</v>
      </c>
      <c r="O4667" s="3">
        <v>7.0900000000000005E-2</v>
      </c>
      <c r="P4667" s="4">
        <f>$L4667*IF($J4667="",$I4667,VLOOKUP($J4667,margin_ranges!$E$5:$F$10,2,FALSE))</f>
        <v>75</v>
      </c>
      <c r="Q4667">
        <f>SUMIF($C$2:$C$4819,$C4667,$P$2:$P9484)/SUMIF($C$2:$C$4819,$C4667,$L$2:$L$4819)</f>
        <v>0.3</v>
      </c>
    </row>
    <row r="4668" spans="1:17" hidden="1" x14ac:dyDescent="0.3">
      <c r="A4668" t="s">
        <v>11502</v>
      </c>
      <c r="B4668" t="s">
        <v>10505</v>
      </c>
      <c r="C4668" t="s">
        <v>10506</v>
      </c>
      <c r="D4668" t="s">
        <v>10527</v>
      </c>
      <c r="E4668" t="s">
        <v>10528</v>
      </c>
      <c r="F4668" t="s">
        <v>11513</v>
      </c>
      <c r="G4668" s="2">
        <v>27.4831</v>
      </c>
      <c r="H4668" t="s">
        <v>11512</v>
      </c>
      <c r="I4668">
        <v>0.3</v>
      </c>
      <c r="K4668" s="3">
        <f t="shared" si="73"/>
        <v>0.3</v>
      </c>
      <c r="L4668" s="4">
        <v>105</v>
      </c>
      <c r="M4668">
        <v>5</v>
      </c>
      <c r="N4668" s="3">
        <v>4.65E-2</v>
      </c>
      <c r="O4668" s="3">
        <v>7.0900000000000005E-2</v>
      </c>
      <c r="P4668" s="4">
        <f>$L4668*IF($J4668="",$I4668,VLOOKUP($J4668,margin_ranges!$E$5:$F$10,2,FALSE))</f>
        <v>31.5</v>
      </c>
      <c r="Q4668">
        <f>SUMIF($C$2:$C$4819,$C4668,$P$2:$P9485)/SUMIF($C$2:$C$4819,$C4668,$L$2:$L$4819)</f>
        <v>0.3</v>
      </c>
    </row>
    <row r="4669" spans="1:17" hidden="1" x14ac:dyDescent="0.3">
      <c r="A4669" t="s">
        <v>11502</v>
      </c>
      <c r="B4669" t="s">
        <v>10505</v>
      </c>
      <c r="C4669" t="s">
        <v>10506</v>
      </c>
      <c r="D4669" t="s">
        <v>10529</v>
      </c>
      <c r="E4669" t="s">
        <v>10530</v>
      </c>
      <c r="F4669" t="s">
        <v>11511</v>
      </c>
      <c r="G4669" s="2">
        <v>27.4831</v>
      </c>
      <c r="H4669" t="s">
        <v>11512</v>
      </c>
      <c r="I4669">
        <v>0.3</v>
      </c>
      <c r="K4669" s="3">
        <f t="shared" si="73"/>
        <v>0.3</v>
      </c>
      <c r="L4669" s="4">
        <v>279</v>
      </c>
      <c r="M4669">
        <v>13</v>
      </c>
      <c r="N4669" s="3">
        <v>0.13669999999999999</v>
      </c>
      <c r="O4669" s="3">
        <v>7.0900000000000005E-2</v>
      </c>
      <c r="P4669" s="4">
        <f>$L4669*IF($J4669="",$I4669,VLOOKUP($J4669,margin_ranges!$E$5:$F$10,2,FALSE))</f>
        <v>83.7</v>
      </c>
      <c r="Q4669">
        <f>SUMIF($C$2:$C$4819,$C4669,$P$2:$P9486)/SUMIF($C$2:$C$4819,$C4669,$L$2:$L$4819)</f>
        <v>0.3</v>
      </c>
    </row>
    <row r="4670" spans="1:17" hidden="1" x14ac:dyDescent="0.3">
      <c r="A4670" t="s">
        <v>11502</v>
      </c>
      <c r="B4670" t="s">
        <v>11097</v>
      </c>
      <c r="C4670" t="s">
        <v>11167</v>
      </c>
      <c r="D4670" t="s">
        <v>11168</v>
      </c>
      <c r="E4670" t="s">
        <v>11169</v>
      </c>
      <c r="F4670" t="s">
        <v>11513</v>
      </c>
      <c r="G4670" s="2">
        <v>29</v>
      </c>
      <c r="H4670" t="s">
        <v>11512</v>
      </c>
      <c r="I4670">
        <v>0.3</v>
      </c>
      <c r="K4670" s="3">
        <f t="shared" si="73"/>
        <v>0.3</v>
      </c>
      <c r="L4670" s="4">
        <v>256</v>
      </c>
      <c r="M4670">
        <v>92</v>
      </c>
      <c r="N4670" s="3">
        <v>0.496</v>
      </c>
      <c r="O4670" s="3">
        <v>0.48720000000000002</v>
      </c>
      <c r="P4670" s="4">
        <f>$L4670*IF($J4670="",$I4670,VLOOKUP($J4670,margin_ranges!$E$5:$F$10,2,FALSE))</f>
        <v>76.8</v>
      </c>
      <c r="Q4670">
        <f>SUMIF($C$2:$C$4819,$C4670,$P$2:$P9487)/SUMIF($C$2:$C$4819,$C4670,$L$2:$L$4819)</f>
        <v>0.3</v>
      </c>
    </row>
    <row r="4671" spans="1:17" hidden="1" x14ac:dyDescent="0.3">
      <c r="A4671" t="s">
        <v>11502</v>
      </c>
      <c r="B4671" t="s">
        <v>11097</v>
      </c>
      <c r="C4671" t="s">
        <v>11167</v>
      </c>
      <c r="D4671" t="s">
        <v>11170</v>
      </c>
      <c r="E4671" t="s">
        <v>11171</v>
      </c>
      <c r="F4671" t="s">
        <v>11511</v>
      </c>
      <c r="G4671" s="2">
        <v>29</v>
      </c>
      <c r="H4671" t="s">
        <v>11512</v>
      </c>
      <c r="I4671">
        <v>0.3</v>
      </c>
      <c r="K4671" s="3">
        <f t="shared" si="73"/>
        <v>0.3</v>
      </c>
      <c r="L4671" s="4">
        <v>23</v>
      </c>
      <c r="M4671">
        <v>8</v>
      </c>
      <c r="N4671" s="3">
        <v>0.35120000000000001</v>
      </c>
      <c r="O4671" s="3">
        <v>0.48720000000000002</v>
      </c>
      <c r="P4671" s="4">
        <f>$L4671*IF($J4671="",$I4671,VLOOKUP($J4671,margin_ranges!$E$5:$F$10,2,FALSE))</f>
        <v>6.8999999999999995</v>
      </c>
      <c r="Q4671">
        <f>SUMIF($C$2:$C$4819,$C4671,$P$2:$P9488)/SUMIF($C$2:$C$4819,$C4671,$L$2:$L$4819)</f>
        <v>0.3</v>
      </c>
    </row>
    <row r="4672" spans="1:17" hidden="1" x14ac:dyDescent="0.3">
      <c r="A4672" t="s">
        <v>11502</v>
      </c>
      <c r="B4672" t="s">
        <v>10531</v>
      </c>
      <c r="C4672" t="s">
        <v>10532</v>
      </c>
      <c r="D4672" t="s">
        <v>10533</v>
      </c>
      <c r="E4672" t="s">
        <v>10534</v>
      </c>
      <c r="F4672" t="s">
        <v>11511</v>
      </c>
      <c r="G4672" s="2">
        <v>52.449800000000003</v>
      </c>
      <c r="H4672" t="s">
        <v>11512</v>
      </c>
      <c r="I4672">
        <v>0.3</v>
      </c>
      <c r="K4672" s="3">
        <f t="shared" si="73"/>
        <v>0.30000000000000004</v>
      </c>
      <c r="L4672" s="4">
        <v>32</v>
      </c>
      <c r="M4672">
        <v>22</v>
      </c>
      <c r="N4672" s="3">
        <v>0.69910000000000005</v>
      </c>
      <c r="O4672" s="3">
        <v>0.55779999999999996</v>
      </c>
      <c r="P4672" s="4">
        <f>$L4672*IF($J4672="",$I4672,VLOOKUP($J4672,margin_ranges!$E$5:$F$10,2,FALSE))</f>
        <v>9.6</v>
      </c>
      <c r="Q4672">
        <f>SUMIF($C$2:$C$4819,$C4672,$P$2:$P9489)/SUMIF($C$2:$C$4819,$C4672,$L$2:$L$4819)</f>
        <v>0.30000000000000004</v>
      </c>
    </row>
    <row r="4673" spans="1:17" hidden="1" x14ac:dyDescent="0.3">
      <c r="A4673" t="s">
        <v>11502</v>
      </c>
      <c r="B4673" t="s">
        <v>10531</v>
      </c>
      <c r="C4673" t="s">
        <v>10532</v>
      </c>
      <c r="D4673" t="s">
        <v>10535</v>
      </c>
      <c r="E4673" t="s">
        <v>10536</v>
      </c>
      <c r="F4673" t="s">
        <v>11511</v>
      </c>
      <c r="G4673" s="2">
        <v>52.449800000000003</v>
      </c>
      <c r="H4673" t="s">
        <v>11512</v>
      </c>
      <c r="I4673">
        <v>0.3</v>
      </c>
      <c r="K4673" s="3">
        <f t="shared" si="73"/>
        <v>0.30000000000000004</v>
      </c>
      <c r="L4673" s="4">
        <v>40</v>
      </c>
      <c r="M4673">
        <v>28</v>
      </c>
      <c r="N4673" s="3">
        <v>0.48520000000000002</v>
      </c>
      <c r="O4673" s="3">
        <v>0.55779999999999996</v>
      </c>
      <c r="P4673" s="4">
        <f>$L4673*IF($J4673="",$I4673,VLOOKUP($J4673,margin_ranges!$E$5:$F$10,2,FALSE))</f>
        <v>12</v>
      </c>
      <c r="Q4673">
        <f>SUMIF($C$2:$C$4819,$C4673,$P$2:$P9490)/SUMIF($C$2:$C$4819,$C4673,$L$2:$L$4819)</f>
        <v>0.30000000000000004</v>
      </c>
    </row>
    <row r="4674" spans="1:17" hidden="1" x14ac:dyDescent="0.3">
      <c r="A4674" t="s">
        <v>11502</v>
      </c>
      <c r="B4674" t="s">
        <v>10531</v>
      </c>
      <c r="C4674" t="s">
        <v>10532</v>
      </c>
      <c r="D4674" t="s">
        <v>10537</v>
      </c>
      <c r="E4674" t="s">
        <v>10538</v>
      </c>
      <c r="F4674" t="s">
        <v>11511</v>
      </c>
      <c r="G4674" s="2">
        <v>52.449800000000003</v>
      </c>
      <c r="H4674" t="s">
        <v>11512</v>
      </c>
      <c r="I4674">
        <v>0.3</v>
      </c>
      <c r="K4674" s="3">
        <f t="shared" si="73"/>
        <v>0.30000000000000004</v>
      </c>
      <c r="L4674" s="4">
        <v>32</v>
      </c>
      <c r="M4674">
        <v>23</v>
      </c>
      <c r="N4674" s="3">
        <v>0.69820000000000004</v>
      </c>
      <c r="O4674" s="3">
        <v>0.55779999999999996</v>
      </c>
      <c r="P4674" s="4">
        <f>$L4674*IF($J4674="",$I4674,VLOOKUP($J4674,margin_ranges!$E$5:$F$10,2,FALSE))</f>
        <v>9.6</v>
      </c>
      <c r="Q4674">
        <f>SUMIF($C$2:$C$4819,$C4674,$P$2:$P9491)/SUMIF($C$2:$C$4819,$C4674,$L$2:$L$4819)</f>
        <v>0.30000000000000004</v>
      </c>
    </row>
    <row r="4675" spans="1:17" hidden="1" x14ac:dyDescent="0.3">
      <c r="A4675" t="s">
        <v>11502</v>
      </c>
      <c r="B4675" t="s">
        <v>10531</v>
      </c>
      <c r="C4675" t="s">
        <v>10532</v>
      </c>
      <c r="D4675" t="s">
        <v>10539</v>
      </c>
      <c r="E4675" t="s">
        <v>10540</v>
      </c>
      <c r="F4675" t="s">
        <v>11511</v>
      </c>
      <c r="G4675" s="2">
        <v>52.449800000000003</v>
      </c>
      <c r="H4675" t="s">
        <v>11512</v>
      </c>
      <c r="I4675">
        <v>0.3</v>
      </c>
      <c r="K4675" s="3">
        <f t="shared" ref="K4675:K4738" si="74">Q4675</f>
        <v>0.30000000000000004</v>
      </c>
      <c r="L4675" s="4">
        <v>40</v>
      </c>
      <c r="M4675">
        <v>28</v>
      </c>
      <c r="N4675" s="3">
        <v>0.4834</v>
      </c>
      <c r="O4675" s="3">
        <v>0.55779999999999996</v>
      </c>
      <c r="P4675" s="4">
        <f>$L4675*IF($J4675="",$I4675,VLOOKUP($J4675,margin_ranges!$E$5:$F$10,2,FALSE))</f>
        <v>12</v>
      </c>
      <c r="Q4675">
        <f>SUMIF($C$2:$C$4819,$C4675,$P$2:$P9492)/SUMIF($C$2:$C$4819,$C4675,$L$2:$L$4819)</f>
        <v>0.30000000000000004</v>
      </c>
    </row>
    <row r="4676" spans="1:17" hidden="1" x14ac:dyDescent="0.3">
      <c r="A4676" t="s">
        <v>11502</v>
      </c>
      <c r="B4676" t="s">
        <v>10445</v>
      </c>
      <c r="C4676" s="1" t="s">
        <v>10446</v>
      </c>
      <c r="D4676" t="s">
        <v>10447</v>
      </c>
      <c r="E4676" t="s">
        <v>10448</v>
      </c>
      <c r="F4676" t="s">
        <v>11513</v>
      </c>
      <c r="G4676" s="2">
        <v>28.713899999999999</v>
      </c>
      <c r="H4676" t="s">
        <v>11512</v>
      </c>
      <c r="I4676">
        <v>0.3</v>
      </c>
      <c r="K4676" s="3">
        <f t="shared" si="74"/>
        <v>0.29999999999999993</v>
      </c>
      <c r="L4676" s="4">
        <v>15</v>
      </c>
      <c r="M4676">
        <v>42</v>
      </c>
      <c r="N4676" s="3">
        <v>1.29E-2</v>
      </c>
      <c r="O4676" s="3">
        <v>3.95E-2</v>
      </c>
      <c r="P4676" s="4">
        <f>$L4676*IF($J4676="",$I4676,VLOOKUP($J4676,margin_ranges!$E$5:$F$10,2,FALSE))</f>
        <v>4.5</v>
      </c>
      <c r="Q4676">
        <f>SUMIF($C$2:$C$4819,$C4676,$P$2:$P9493)/SUMIF($C$2:$C$4819,$C4676,$L$2:$L$4819)</f>
        <v>0.29999999999999993</v>
      </c>
    </row>
    <row r="4677" spans="1:17" hidden="1" x14ac:dyDescent="0.3">
      <c r="A4677" t="s">
        <v>11502</v>
      </c>
      <c r="B4677" t="s">
        <v>10445</v>
      </c>
      <c r="C4677" s="1" t="s">
        <v>10446</v>
      </c>
      <c r="D4677" t="s">
        <v>10449</v>
      </c>
      <c r="E4677" t="s">
        <v>10450</v>
      </c>
      <c r="F4677" t="s">
        <v>11511</v>
      </c>
      <c r="G4677" s="2">
        <v>28.713899999999999</v>
      </c>
      <c r="H4677" t="s">
        <v>11512</v>
      </c>
      <c r="I4677">
        <v>0.3</v>
      </c>
      <c r="K4677" s="3">
        <f t="shared" si="74"/>
        <v>0.29999999999999993</v>
      </c>
      <c r="L4677" s="4">
        <v>18</v>
      </c>
      <c r="M4677">
        <v>51</v>
      </c>
      <c r="N4677" s="3">
        <v>0.67749999999999999</v>
      </c>
      <c r="O4677" s="3">
        <v>3.95E-2</v>
      </c>
      <c r="P4677" s="4">
        <f>$L4677*IF($J4677="",$I4677,VLOOKUP($J4677,margin_ranges!$E$5:$F$10,2,FALSE))</f>
        <v>5.3999999999999995</v>
      </c>
      <c r="Q4677">
        <f>SUMIF($C$2:$C$4819,$C4677,$P$2:$P9494)/SUMIF($C$2:$C$4819,$C4677,$L$2:$L$4819)</f>
        <v>0.29999999999999993</v>
      </c>
    </row>
    <row r="4678" spans="1:17" hidden="1" x14ac:dyDescent="0.3">
      <c r="A4678" t="s">
        <v>11502</v>
      </c>
      <c r="B4678" t="s">
        <v>10563</v>
      </c>
      <c r="C4678" t="s">
        <v>10564</v>
      </c>
      <c r="D4678" t="s">
        <v>10565</v>
      </c>
      <c r="E4678" t="s">
        <v>10566</v>
      </c>
      <c r="F4678" t="s">
        <v>11511</v>
      </c>
      <c r="G4678" s="2">
        <v>29</v>
      </c>
      <c r="H4678" t="s">
        <v>11512</v>
      </c>
      <c r="I4678">
        <v>0.3</v>
      </c>
      <c r="K4678" s="3">
        <f t="shared" si="74"/>
        <v>0.3</v>
      </c>
      <c r="L4678" s="4">
        <v>98</v>
      </c>
      <c r="M4678">
        <v>100</v>
      </c>
      <c r="N4678" s="3">
        <v>0.18729999999999999</v>
      </c>
      <c r="O4678" s="3">
        <v>0.14710000000000001</v>
      </c>
      <c r="P4678" s="4">
        <f>$L4678*IF($J4678="",$I4678,VLOOKUP($J4678,margin_ranges!$E$5:$F$10,2,FALSE))</f>
        <v>29.4</v>
      </c>
      <c r="Q4678">
        <f>SUMIF($C$2:$C$4819,$C4678,$P$2:$P9495)/SUMIF($C$2:$C$4819,$C4678,$L$2:$L$4819)</f>
        <v>0.3</v>
      </c>
    </row>
    <row r="4679" spans="1:17" hidden="1" x14ac:dyDescent="0.3">
      <c r="A4679" t="s">
        <v>11502</v>
      </c>
      <c r="B4679" t="s">
        <v>10567</v>
      </c>
      <c r="C4679" t="s">
        <v>10573</v>
      </c>
      <c r="D4679" t="s">
        <v>10574</v>
      </c>
      <c r="E4679" t="s">
        <v>10575</v>
      </c>
      <c r="F4679" t="s">
        <v>11513</v>
      </c>
      <c r="G4679" s="2">
        <v>25</v>
      </c>
      <c r="H4679" t="s">
        <v>11515</v>
      </c>
      <c r="I4679">
        <v>0.3</v>
      </c>
      <c r="K4679" s="3">
        <f t="shared" si="74"/>
        <v>0.3</v>
      </c>
      <c r="L4679" s="4">
        <v>591</v>
      </c>
      <c r="M4679">
        <v>42</v>
      </c>
      <c r="N4679" s="3">
        <v>4.58E-2</v>
      </c>
      <c r="O4679" s="3">
        <v>5.1700000000000003E-2</v>
      </c>
      <c r="P4679" s="4">
        <f>$L4679*IF($J4679="",$I4679,VLOOKUP($J4679,margin_ranges!$E$5:$F$10,2,FALSE))</f>
        <v>177.29999999999998</v>
      </c>
      <c r="Q4679">
        <f>SUMIF($C$2:$C$4819,$C4679,$P$2:$P9496)/SUMIF($C$2:$C$4819,$C4679,$L$2:$L$4819)</f>
        <v>0.3</v>
      </c>
    </row>
    <row r="4680" spans="1:17" hidden="1" x14ac:dyDescent="0.3">
      <c r="A4680" t="s">
        <v>11502</v>
      </c>
      <c r="B4680" t="s">
        <v>10567</v>
      </c>
      <c r="C4680" t="s">
        <v>10573</v>
      </c>
      <c r="D4680" t="s">
        <v>10576</v>
      </c>
      <c r="E4680" t="s">
        <v>10577</v>
      </c>
      <c r="F4680" t="s">
        <v>11513</v>
      </c>
      <c r="G4680" s="2">
        <v>25</v>
      </c>
      <c r="H4680" t="s">
        <v>11515</v>
      </c>
      <c r="I4680">
        <v>0.3</v>
      </c>
      <c r="K4680" s="3">
        <f t="shared" si="74"/>
        <v>0.3</v>
      </c>
      <c r="L4680" s="4">
        <v>814</v>
      </c>
      <c r="M4680">
        <v>58</v>
      </c>
      <c r="N4680" s="3">
        <v>5.7599999999999998E-2</v>
      </c>
      <c r="O4680" s="3">
        <v>5.1700000000000003E-2</v>
      </c>
      <c r="P4680" s="4">
        <f>$L4680*IF($J4680="",$I4680,VLOOKUP($J4680,margin_ranges!$E$5:$F$10,2,FALSE))</f>
        <v>244.2</v>
      </c>
      <c r="Q4680">
        <f>SUMIF($C$2:$C$4819,$C4680,$P$2:$P9497)/SUMIF($C$2:$C$4819,$C4680,$L$2:$L$4819)</f>
        <v>0.3</v>
      </c>
    </row>
    <row r="4681" spans="1:17" hidden="1" x14ac:dyDescent="0.3">
      <c r="A4681" t="s">
        <v>11502</v>
      </c>
      <c r="B4681" t="s">
        <v>10578</v>
      </c>
      <c r="C4681" t="s">
        <v>10603</v>
      </c>
      <c r="D4681" t="s">
        <v>10604</v>
      </c>
      <c r="E4681" t="s">
        <v>10605</v>
      </c>
      <c r="F4681" t="s">
        <v>11513</v>
      </c>
      <c r="G4681" s="2">
        <v>30.502099999999999</v>
      </c>
      <c r="H4681" t="s">
        <v>11515</v>
      </c>
      <c r="I4681">
        <v>0.3</v>
      </c>
      <c r="K4681" s="3">
        <f t="shared" si="74"/>
        <v>0.3</v>
      </c>
      <c r="L4681" s="4">
        <v>541</v>
      </c>
      <c r="M4681">
        <v>21</v>
      </c>
      <c r="N4681" s="3">
        <v>0.15160000000000001</v>
      </c>
      <c r="O4681" s="3">
        <v>0.1817</v>
      </c>
      <c r="P4681" s="4">
        <f>$L4681*IF($J4681="",$I4681,VLOOKUP($J4681,margin_ranges!$E$5:$F$10,2,FALSE))</f>
        <v>162.29999999999998</v>
      </c>
      <c r="Q4681">
        <f>SUMIF($C$2:$C$4819,$C4681,$P$2:$P9498)/SUMIF($C$2:$C$4819,$C4681,$L$2:$L$4819)</f>
        <v>0.3</v>
      </c>
    </row>
    <row r="4682" spans="1:17" hidden="1" x14ac:dyDescent="0.3">
      <c r="A4682" t="s">
        <v>11502</v>
      </c>
      <c r="B4682" t="s">
        <v>10578</v>
      </c>
      <c r="C4682" t="s">
        <v>10603</v>
      </c>
      <c r="D4682" t="s">
        <v>10606</v>
      </c>
      <c r="E4682" t="s">
        <v>10607</v>
      </c>
      <c r="F4682" t="s">
        <v>11511</v>
      </c>
      <c r="G4682" s="2">
        <v>30.502099999999999</v>
      </c>
      <c r="H4682" t="s">
        <v>11515</v>
      </c>
      <c r="I4682">
        <v>0.3</v>
      </c>
      <c r="K4682" s="3">
        <f t="shared" si="74"/>
        <v>0.3</v>
      </c>
      <c r="L4682" s="4">
        <v>444</v>
      </c>
      <c r="M4682">
        <v>18</v>
      </c>
      <c r="N4682" s="3">
        <v>0.15640000000000001</v>
      </c>
      <c r="O4682" s="3">
        <v>0.1817</v>
      </c>
      <c r="P4682" s="4">
        <f>$L4682*IF($J4682="",$I4682,VLOOKUP($J4682,margin_ranges!$E$5:$F$10,2,FALSE))</f>
        <v>133.19999999999999</v>
      </c>
      <c r="Q4682">
        <f>SUMIF($C$2:$C$4819,$C4682,$P$2:$P9499)/SUMIF($C$2:$C$4819,$C4682,$L$2:$L$4819)</f>
        <v>0.3</v>
      </c>
    </row>
    <row r="4683" spans="1:17" hidden="1" x14ac:dyDescent="0.3">
      <c r="A4683" t="s">
        <v>11502</v>
      </c>
      <c r="B4683" t="s">
        <v>10578</v>
      </c>
      <c r="C4683" t="s">
        <v>10603</v>
      </c>
      <c r="D4683" t="s">
        <v>10608</v>
      </c>
      <c r="E4683" t="s">
        <v>10609</v>
      </c>
      <c r="F4683" t="s">
        <v>11513</v>
      </c>
      <c r="G4683" s="2">
        <v>30.502099999999999</v>
      </c>
      <c r="H4683" t="s">
        <v>11512</v>
      </c>
      <c r="I4683">
        <v>0.3</v>
      </c>
      <c r="K4683" s="3">
        <f t="shared" si="74"/>
        <v>0.3</v>
      </c>
      <c r="L4683" s="4">
        <v>1550</v>
      </c>
      <c r="M4683">
        <v>61</v>
      </c>
      <c r="N4683" s="3">
        <v>0.23100000000000001</v>
      </c>
      <c r="O4683" s="3">
        <v>0.1817</v>
      </c>
      <c r="P4683" s="4">
        <f>$L4683*IF($J4683="",$I4683,VLOOKUP($J4683,margin_ranges!$E$5:$F$10,2,FALSE))</f>
        <v>465</v>
      </c>
      <c r="Q4683">
        <f>SUMIF($C$2:$C$4819,$C4683,$P$2:$P9500)/SUMIF($C$2:$C$4819,$C4683,$L$2:$L$4819)</f>
        <v>0.3</v>
      </c>
    </row>
    <row r="4684" spans="1:17" hidden="1" x14ac:dyDescent="0.3">
      <c r="A4684" t="s">
        <v>11502</v>
      </c>
      <c r="B4684" t="s">
        <v>10856</v>
      </c>
      <c r="C4684" t="s">
        <v>10994</v>
      </c>
      <c r="D4684" t="s">
        <v>10995</v>
      </c>
      <c r="E4684" t="s">
        <v>10996</v>
      </c>
      <c r="F4684" t="s">
        <v>11513</v>
      </c>
      <c r="G4684" s="2">
        <v>22.645299999999999</v>
      </c>
      <c r="H4684" t="s">
        <v>11515</v>
      </c>
      <c r="I4684">
        <v>0.3</v>
      </c>
      <c r="K4684" s="3">
        <f t="shared" si="74"/>
        <v>0.30161672876108514</v>
      </c>
      <c r="L4684" s="4">
        <v>99</v>
      </c>
      <c r="M4684">
        <v>1</v>
      </c>
      <c r="N4684" s="3">
        <v>0.125</v>
      </c>
      <c r="O4684" s="3">
        <v>0.1231</v>
      </c>
      <c r="P4684" s="4">
        <f>$L4684*IF($J4684="",$I4684,VLOOKUP($J4684,margin_ranges!$E$5:$F$10,2,FALSE))</f>
        <v>29.7</v>
      </c>
      <c r="Q4684">
        <f>SUMIF($C$2:$C$4819,$C4684,$P$2:$P9501)/SUMIF($C$2:$C$4819,$C4684,$L$2:$L$4819)</f>
        <v>0.30161672876108514</v>
      </c>
    </row>
    <row r="4685" spans="1:17" hidden="1" x14ac:dyDescent="0.3">
      <c r="A4685" t="s">
        <v>11502</v>
      </c>
      <c r="B4685" t="s">
        <v>10856</v>
      </c>
      <c r="C4685" t="s">
        <v>10994</v>
      </c>
      <c r="D4685" t="s">
        <v>10997</v>
      </c>
      <c r="E4685" t="s">
        <v>10998</v>
      </c>
      <c r="F4685" t="s">
        <v>11513</v>
      </c>
      <c r="G4685" s="2">
        <v>22.645299999999999</v>
      </c>
      <c r="H4685" t="s">
        <v>11515</v>
      </c>
      <c r="I4685">
        <v>0.3</v>
      </c>
      <c r="K4685" s="3">
        <f t="shared" si="74"/>
        <v>0.30161672876108514</v>
      </c>
      <c r="L4685" s="4">
        <v>2141</v>
      </c>
      <c r="M4685">
        <v>11</v>
      </c>
      <c r="N4685" s="3">
        <v>0.1124</v>
      </c>
      <c r="O4685" s="3">
        <v>0.1231</v>
      </c>
      <c r="P4685" s="4">
        <f>$L4685*IF($J4685="",$I4685,VLOOKUP($J4685,margin_ranges!$E$5:$F$10,2,FALSE))</f>
        <v>642.29999999999995</v>
      </c>
      <c r="Q4685">
        <f>SUMIF($C$2:$C$4819,$C4685,$P$2:$P9502)/SUMIF($C$2:$C$4819,$C4685,$L$2:$L$4819)</f>
        <v>0.30161672876108514</v>
      </c>
    </row>
    <row r="4686" spans="1:17" hidden="1" x14ac:dyDescent="0.3">
      <c r="A4686" t="s">
        <v>11502</v>
      </c>
      <c r="B4686" t="s">
        <v>10856</v>
      </c>
      <c r="C4686" t="s">
        <v>10994</v>
      </c>
      <c r="D4686" t="s">
        <v>10999</v>
      </c>
      <c r="E4686" t="s">
        <v>11000</v>
      </c>
      <c r="F4686" t="s">
        <v>11511</v>
      </c>
      <c r="G4686" s="2">
        <v>22.645299999999999</v>
      </c>
      <c r="H4686" t="s">
        <v>11512</v>
      </c>
      <c r="I4686">
        <v>0.3</v>
      </c>
      <c r="K4686" s="3">
        <f t="shared" si="74"/>
        <v>0.30161672876108514</v>
      </c>
      <c r="L4686" s="4">
        <v>26</v>
      </c>
      <c r="M4686">
        <v>0</v>
      </c>
      <c r="N4686" s="3">
        <v>0.2092</v>
      </c>
      <c r="O4686" s="3">
        <v>0.1231</v>
      </c>
      <c r="P4686" s="4">
        <f>$L4686*IF($J4686="",$I4686,VLOOKUP($J4686,margin_ranges!$E$5:$F$10,2,FALSE))</f>
        <v>7.8</v>
      </c>
      <c r="Q4686">
        <f>SUMIF($C$2:$C$4819,$C4686,$P$2:$P9503)/SUMIF($C$2:$C$4819,$C4686,$L$2:$L$4819)</f>
        <v>0.30161672876108514</v>
      </c>
    </row>
    <row r="4687" spans="1:17" hidden="1" x14ac:dyDescent="0.3">
      <c r="A4687" t="s">
        <v>11502</v>
      </c>
      <c r="B4687" t="s">
        <v>10856</v>
      </c>
      <c r="C4687" t="s">
        <v>10994</v>
      </c>
      <c r="D4687" t="s">
        <v>11001</v>
      </c>
      <c r="E4687" t="s">
        <v>11002</v>
      </c>
      <c r="F4687" t="s">
        <v>11513</v>
      </c>
      <c r="G4687" s="2">
        <v>22.645299999999999</v>
      </c>
      <c r="H4687" t="s">
        <v>11515</v>
      </c>
      <c r="I4687">
        <v>0.3</v>
      </c>
      <c r="K4687" s="3">
        <f t="shared" si="74"/>
        <v>0.30161672876108514</v>
      </c>
      <c r="L4687" s="4">
        <v>2005</v>
      </c>
      <c r="M4687">
        <v>11</v>
      </c>
      <c r="N4687" s="3">
        <v>0.1087</v>
      </c>
      <c r="O4687" s="3">
        <v>0.1231</v>
      </c>
      <c r="P4687" s="4">
        <f>$L4687*IF($J4687="",$I4687,VLOOKUP($J4687,margin_ranges!$E$5:$F$10,2,FALSE))</f>
        <v>601.5</v>
      </c>
      <c r="Q4687">
        <f>SUMIF($C$2:$C$4819,$C4687,$P$2:$P9504)/SUMIF($C$2:$C$4819,$C4687,$L$2:$L$4819)</f>
        <v>0.30161672876108514</v>
      </c>
    </row>
    <row r="4688" spans="1:17" hidden="1" x14ac:dyDescent="0.3">
      <c r="A4688" t="s">
        <v>11502</v>
      </c>
      <c r="B4688" t="s">
        <v>10856</v>
      </c>
      <c r="C4688" t="s">
        <v>10994</v>
      </c>
      <c r="D4688" t="s">
        <v>11003</v>
      </c>
      <c r="E4688" t="s">
        <v>11004</v>
      </c>
      <c r="F4688" t="s">
        <v>11513</v>
      </c>
      <c r="G4688" s="2">
        <v>22.645299999999999</v>
      </c>
      <c r="H4688" t="s">
        <v>11512</v>
      </c>
      <c r="I4688">
        <v>0.3</v>
      </c>
      <c r="K4688" s="3">
        <f t="shared" si="74"/>
        <v>0.30161672876108514</v>
      </c>
      <c r="L4688" s="4">
        <v>322</v>
      </c>
      <c r="M4688">
        <v>2</v>
      </c>
      <c r="N4688" s="3">
        <v>0.16209999999999999</v>
      </c>
      <c r="O4688" s="3">
        <v>0.1231</v>
      </c>
      <c r="P4688" s="4">
        <f>$L4688*IF($J4688="",$I4688,VLOOKUP($J4688,margin_ranges!$E$5:$F$10,2,FALSE))</f>
        <v>96.6</v>
      </c>
      <c r="Q4688">
        <f>SUMIF($C$2:$C$4819,$C4688,$P$2:$P9505)/SUMIF($C$2:$C$4819,$C4688,$L$2:$L$4819)</f>
        <v>0.30161672876108514</v>
      </c>
    </row>
    <row r="4689" spans="1:17" hidden="1" x14ac:dyDescent="0.3">
      <c r="A4689" t="s">
        <v>11502</v>
      </c>
      <c r="B4689" t="s">
        <v>10856</v>
      </c>
      <c r="C4689" t="s">
        <v>10994</v>
      </c>
      <c r="D4689" s="1" t="s">
        <v>11005</v>
      </c>
      <c r="E4689" t="s">
        <v>11006</v>
      </c>
      <c r="F4689" t="s">
        <v>11513</v>
      </c>
      <c r="G4689" s="2">
        <v>22.645299999999999</v>
      </c>
      <c r="H4689" t="s">
        <v>11515</v>
      </c>
      <c r="I4689">
        <v>0.3</v>
      </c>
      <c r="K4689" s="3">
        <f t="shared" si="74"/>
        <v>0.30161672876108514</v>
      </c>
      <c r="L4689" s="4">
        <v>398</v>
      </c>
      <c r="M4689">
        <v>2</v>
      </c>
      <c r="N4689" s="3">
        <v>0.13869999999999999</v>
      </c>
      <c r="O4689" s="3">
        <v>0.1231</v>
      </c>
      <c r="P4689" s="4">
        <f>$L4689*IF($J4689="",$I4689,VLOOKUP($J4689,margin_ranges!$E$5:$F$10,2,FALSE))</f>
        <v>119.39999999999999</v>
      </c>
      <c r="Q4689">
        <f>SUMIF($C$2:$C$4819,$C4689,$P$2:$P9506)/SUMIF($C$2:$C$4819,$C4689,$L$2:$L$4819)</f>
        <v>0.30161672876108514</v>
      </c>
    </row>
    <row r="4690" spans="1:17" hidden="1" x14ac:dyDescent="0.3">
      <c r="A4690" t="s">
        <v>11502</v>
      </c>
      <c r="B4690" t="s">
        <v>10856</v>
      </c>
      <c r="C4690" t="s">
        <v>10994</v>
      </c>
      <c r="D4690" t="s">
        <v>11007</v>
      </c>
      <c r="E4690" t="s">
        <v>11008</v>
      </c>
      <c r="F4690" t="s">
        <v>11511</v>
      </c>
      <c r="G4690" s="2">
        <v>22.645299999999999</v>
      </c>
      <c r="H4690" t="s">
        <v>11512</v>
      </c>
      <c r="I4690">
        <v>0.3</v>
      </c>
      <c r="K4690" s="3">
        <f t="shared" si="74"/>
        <v>0.30161672876108514</v>
      </c>
      <c r="L4690" s="4">
        <v>12</v>
      </c>
      <c r="M4690">
        <v>0</v>
      </c>
      <c r="N4690" s="3">
        <v>0.19389999999999999</v>
      </c>
      <c r="O4690" s="3">
        <v>0.1231</v>
      </c>
      <c r="P4690" s="4">
        <f>$L4690*IF($J4690="",$I4690,VLOOKUP($J4690,margin_ranges!$E$5:$F$10,2,FALSE))</f>
        <v>3.5999999999999996</v>
      </c>
      <c r="Q4690">
        <f>SUMIF($C$2:$C$4819,$C4690,$P$2:$P9507)/SUMIF($C$2:$C$4819,$C4690,$L$2:$L$4819)</f>
        <v>0.30161672876108514</v>
      </c>
    </row>
    <row r="4691" spans="1:17" hidden="1" x14ac:dyDescent="0.3">
      <c r="A4691" t="s">
        <v>11502</v>
      </c>
      <c r="B4691" t="s">
        <v>10856</v>
      </c>
      <c r="C4691" t="s">
        <v>10994</v>
      </c>
      <c r="D4691" t="s">
        <v>11009</v>
      </c>
      <c r="E4691" t="s">
        <v>11010</v>
      </c>
      <c r="F4691" t="s">
        <v>11513</v>
      </c>
      <c r="G4691" s="2">
        <v>22.645299999999999</v>
      </c>
      <c r="H4691" t="s">
        <v>11515</v>
      </c>
      <c r="I4691">
        <v>0.3</v>
      </c>
      <c r="K4691" s="3">
        <f t="shared" si="74"/>
        <v>0.30161672876108514</v>
      </c>
      <c r="L4691" s="4">
        <v>1808</v>
      </c>
      <c r="M4691">
        <v>9</v>
      </c>
      <c r="N4691" s="3">
        <v>9.06E-2</v>
      </c>
      <c r="O4691" s="3">
        <v>0.1231</v>
      </c>
      <c r="P4691" s="4">
        <f>$L4691*IF($J4691="",$I4691,VLOOKUP($J4691,margin_ranges!$E$5:$F$10,2,FALSE))</f>
        <v>542.4</v>
      </c>
      <c r="Q4691">
        <f>SUMIF($C$2:$C$4819,$C4691,$P$2:$P9508)/SUMIF($C$2:$C$4819,$C4691,$L$2:$L$4819)</f>
        <v>0.30161672876108514</v>
      </c>
    </row>
    <row r="4692" spans="1:17" hidden="1" x14ac:dyDescent="0.3">
      <c r="A4692" t="s">
        <v>11502</v>
      </c>
      <c r="B4692" t="s">
        <v>10856</v>
      </c>
      <c r="C4692" t="s">
        <v>10994</v>
      </c>
      <c r="D4692" t="s">
        <v>11011</v>
      </c>
      <c r="E4692" t="s">
        <v>11012</v>
      </c>
      <c r="F4692" t="s">
        <v>11511</v>
      </c>
      <c r="G4692" s="2">
        <v>22.645299999999999</v>
      </c>
      <c r="H4692" t="s">
        <v>11515</v>
      </c>
      <c r="I4692">
        <v>0.3</v>
      </c>
      <c r="K4692" s="3">
        <f t="shared" si="74"/>
        <v>0.30161672876108514</v>
      </c>
      <c r="L4692" s="4">
        <v>75</v>
      </c>
      <c r="M4692">
        <v>0</v>
      </c>
      <c r="N4692" s="3">
        <v>0.1181</v>
      </c>
      <c r="O4692" s="3">
        <v>0.1231</v>
      </c>
      <c r="P4692" s="4">
        <f>$L4692*IF($J4692="",$I4692,VLOOKUP($J4692,margin_ranges!$E$5:$F$10,2,FALSE))</f>
        <v>22.5</v>
      </c>
      <c r="Q4692">
        <f>SUMIF($C$2:$C$4819,$C4692,$P$2:$P9509)/SUMIF($C$2:$C$4819,$C4692,$L$2:$L$4819)</f>
        <v>0.30161672876108514</v>
      </c>
    </row>
    <row r="4693" spans="1:17" hidden="1" x14ac:dyDescent="0.3">
      <c r="A4693" t="s">
        <v>11502</v>
      </c>
      <c r="B4693" t="s">
        <v>10856</v>
      </c>
      <c r="C4693" t="s">
        <v>10994</v>
      </c>
      <c r="D4693" t="s">
        <v>11013</v>
      </c>
      <c r="E4693" t="s">
        <v>11014</v>
      </c>
      <c r="F4693" t="s">
        <v>11513</v>
      </c>
      <c r="G4693" s="2">
        <v>22.645299999999999</v>
      </c>
      <c r="H4693" t="s">
        <v>11515</v>
      </c>
      <c r="I4693">
        <v>0.3</v>
      </c>
      <c r="K4693" s="3">
        <f t="shared" si="74"/>
        <v>0.30161672876108514</v>
      </c>
      <c r="L4693" s="4">
        <v>189</v>
      </c>
      <c r="M4693">
        <v>1</v>
      </c>
      <c r="N4693" s="3">
        <v>6.9400000000000003E-2</v>
      </c>
      <c r="O4693" s="3">
        <v>0.1231</v>
      </c>
      <c r="P4693" s="4">
        <f>$L4693*IF($J4693="",$I4693,VLOOKUP($J4693,margin_ranges!$E$5:$F$10,2,FALSE))</f>
        <v>56.699999999999996</v>
      </c>
      <c r="Q4693">
        <f>SUMIF($C$2:$C$4819,$C4693,$P$2:$P9510)/SUMIF($C$2:$C$4819,$C4693,$L$2:$L$4819)</f>
        <v>0.30161672876108514</v>
      </c>
    </row>
    <row r="4694" spans="1:17" hidden="1" x14ac:dyDescent="0.3">
      <c r="A4694" t="s">
        <v>11502</v>
      </c>
      <c r="B4694" t="s">
        <v>10856</v>
      </c>
      <c r="C4694" t="s">
        <v>10994</v>
      </c>
      <c r="D4694" t="s">
        <v>11015</v>
      </c>
      <c r="E4694" t="s">
        <v>11016</v>
      </c>
      <c r="F4694" t="s">
        <v>11511</v>
      </c>
      <c r="G4694" s="2">
        <v>22.645299999999999</v>
      </c>
      <c r="H4694" t="s">
        <v>11512</v>
      </c>
      <c r="I4694">
        <v>0.3</v>
      </c>
      <c r="K4694" s="3">
        <f t="shared" si="74"/>
        <v>0.30161672876108514</v>
      </c>
      <c r="L4694" s="4">
        <v>31</v>
      </c>
      <c r="M4694">
        <v>0</v>
      </c>
      <c r="N4694" s="3">
        <v>0.1046</v>
      </c>
      <c r="O4694" s="3">
        <v>0.1231</v>
      </c>
      <c r="P4694" s="4">
        <f>$L4694*IF($J4694="",$I4694,VLOOKUP($J4694,margin_ranges!$E$5:$F$10,2,FALSE))</f>
        <v>9.2999999999999989</v>
      </c>
      <c r="Q4694">
        <f>SUMIF($C$2:$C$4819,$C4694,$P$2:$P9511)/SUMIF($C$2:$C$4819,$C4694,$L$2:$L$4819)</f>
        <v>0.30161672876108514</v>
      </c>
    </row>
    <row r="4695" spans="1:17" hidden="1" x14ac:dyDescent="0.3">
      <c r="A4695" t="s">
        <v>11502</v>
      </c>
      <c r="B4695" t="s">
        <v>10856</v>
      </c>
      <c r="C4695" t="s">
        <v>10994</v>
      </c>
      <c r="D4695" t="s">
        <v>11017</v>
      </c>
      <c r="E4695" t="s">
        <v>11018</v>
      </c>
      <c r="F4695" t="s">
        <v>11513</v>
      </c>
      <c r="G4695" s="2">
        <v>22.645299999999999</v>
      </c>
      <c r="H4695" t="s">
        <v>11515</v>
      </c>
      <c r="I4695">
        <v>0.3</v>
      </c>
      <c r="K4695" s="3">
        <f t="shared" si="74"/>
        <v>0.30161672876108514</v>
      </c>
      <c r="L4695" s="4">
        <v>147</v>
      </c>
      <c r="M4695">
        <v>1</v>
      </c>
      <c r="N4695" s="3">
        <v>4.7800000000000002E-2</v>
      </c>
      <c r="O4695" s="3">
        <v>0.1231</v>
      </c>
      <c r="P4695" s="4">
        <f>$L4695*IF($J4695="",$I4695,VLOOKUP($J4695,margin_ranges!$E$5:$F$10,2,FALSE))</f>
        <v>44.1</v>
      </c>
      <c r="Q4695">
        <f>SUMIF($C$2:$C$4819,$C4695,$P$2:$P9512)/SUMIF($C$2:$C$4819,$C4695,$L$2:$L$4819)</f>
        <v>0.30161672876108514</v>
      </c>
    </row>
    <row r="4696" spans="1:17" hidden="1" x14ac:dyDescent="0.3">
      <c r="A4696" t="s">
        <v>11502</v>
      </c>
      <c r="B4696" t="s">
        <v>10856</v>
      </c>
      <c r="C4696" t="s">
        <v>10994</v>
      </c>
      <c r="D4696" t="s">
        <v>11019</v>
      </c>
      <c r="E4696" t="s">
        <v>11020</v>
      </c>
      <c r="F4696" t="s">
        <v>11513</v>
      </c>
      <c r="G4696" s="2">
        <v>22.645299999999999</v>
      </c>
      <c r="H4696" t="s">
        <v>11515</v>
      </c>
      <c r="I4696">
        <v>0.3</v>
      </c>
      <c r="K4696" s="3">
        <f t="shared" si="74"/>
        <v>0.30161672876108514</v>
      </c>
      <c r="L4696" s="4">
        <v>459</v>
      </c>
      <c r="M4696">
        <v>2</v>
      </c>
      <c r="N4696" s="3">
        <v>0.12039999999999999</v>
      </c>
      <c r="O4696" s="3">
        <v>0.1231</v>
      </c>
      <c r="P4696" s="4">
        <f>$L4696*IF($J4696="",$I4696,VLOOKUP($J4696,margin_ranges!$E$5:$F$10,2,FALSE))</f>
        <v>137.69999999999999</v>
      </c>
      <c r="Q4696">
        <f>SUMIF($C$2:$C$4819,$C4696,$P$2:$P9513)/SUMIF($C$2:$C$4819,$C4696,$L$2:$L$4819)</f>
        <v>0.30161672876108514</v>
      </c>
    </row>
    <row r="4697" spans="1:17" hidden="1" x14ac:dyDescent="0.3">
      <c r="A4697" t="s">
        <v>11502</v>
      </c>
      <c r="B4697" t="s">
        <v>10856</v>
      </c>
      <c r="C4697" t="s">
        <v>10994</v>
      </c>
      <c r="D4697" t="s">
        <v>11021</v>
      </c>
      <c r="E4697" t="s">
        <v>11022</v>
      </c>
      <c r="F4697" t="s">
        <v>11511</v>
      </c>
      <c r="G4697" s="2">
        <v>22.645299999999999</v>
      </c>
      <c r="H4697" t="s">
        <v>11512</v>
      </c>
      <c r="I4697">
        <v>0.3</v>
      </c>
      <c r="K4697" s="3">
        <f t="shared" si="74"/>
        <v>0.30161672876108514</v>
      </c>
      <c r="L4697" s="4">
        <v>18</v>
      </c>
      <c r="M4697">
        <v>0</v>
      </c>
      <c r="N4697" s="3">
        <v>0.2417</v>
      </c>
      <c r="O4697" s="3">
        <v>0.1231</v>
      </c>
      <c r="P4697" s="4">
        <f>$L4697*IF($J4697="",$I4697,VLOOKUP($J4697,margin_ranges!$E$5:$F$10,2,FALSE))</f>
        <v>5.3999999999999995</v>
      </c>
      <c r="Q4697">
        <f>SUMIF($C$2:$C$4819,$C4697,$P$2:$P9514)/SUMIF($C$2:$C$4819,$C4697,$L$2:$L$4819)</f>
        <v>0.30161672876108514</v>
      </c>
    </row>
    <row r="4698" spans="1:17" hidden="1" x14ac:dyDescent="0.3">
      <c r="A4698" t="s">
        <v>11502</v>
      </c>
      <c r="B4698" t="s">
        <v>10856</v>
      </c>
      <c r="C4698" t="s">
        <v>10994</v>
      </c>
      <c r="D4698" t="s">
        <v>11023</v>
      </c>
      <c r="E4698" t="s">
        <v>11024</v>
      </c>
      <c r="F4698" t="s">
        <v>11511</v>
      </c>
      <c r="G4698" s="2">
        <v>22.645299999999999</v>
      </c>
      <c r="H4698" t="s">
        <v>11515</v>
      </c>
      <c r="I4698">
        <v>0.3</v>
      </c>
      <c r="K4698" s="3">
        <f t="shared" si="74"/>
        <v>0.30161672876108514</v>
      </c>
      <c r="L4698" s="4">
        <v>75</v>
      </c>
      <c r="M4698">
        <v>0</v>
      </c>
      <c r="N4698" s="3">
        <v>0.1229</v>
      </c>
      <c r="O4698" s="3">
        <v>0.1231</v>
      </c>
      <c r="P4698" s="4">
        <f>$L4698*IF($J4698="",$I4698,VLOOKUP($J4698,margin_ranges!$E$5:$F$10,2,FALSE))</f>
        <v>22.5</v>
      </c>
      <c r="Q4698">
        <f>SUMIF($C$2:$C$4819,$C4698,$P$2:$P9515)/SUMIF($C$2:$C$4819,$C4698,$L$2:$L$4819)</f>
        <v>0.30161672876108514</v>
      </c>
    </row>
    <row r="4699" spans="1:17" hidden="1" x14ac:dyDescent="0.3">
      <c r="A4699" t="s">
        <v>11502</v>
      </c>
      <c r="B4699" t="s">
        <v>10856</v>
      </c>
      <c r="C4699" t="s">
        <v>10994</v>
      </c>
      <c r="D4699" t="s">
        <v>11025</v>
      </c>
      <c r="E4699" t="s">
        <v>11026</v>
      </c>
      <c r="F4699" t="s">
        <v>11511</v>
      </c>
      <c r="G4699" s="2">
        <v>22.645299999999999</v>
      </c>
      <c r="H4699" t="s">
        <v>11512</v>
      </c>
      <c r="I4699">
        <v>0.3</v>
      </c>
      <c r="K4699" s="3">
        <f t="shared" si="74"/>
        <v>0.30161672876108514</v>
      </c>
      <c r="L4699" s="4">
        <v>45</v>
      </c>
      <c r="M4699">
        <v>0</v>
      </c>
      <c r="N4699" s="3">
        <v>0.161</v>
      </c>
      <c r="O4699" s="3">
        <v>0.1231</v>
      </c>
      <c r="P4699" s="4">
        <f>$L4699*IF($J4699="",$I4699,VLOOKUP($J4699,margin_ranges!$E$5:$F$10,2,FALSE))</f>
        <v>13.5</v>
      </c>
      <c r="Q4699">
        <f>SUMIF($C$2:$C$4819,$C4699,$P$2:$P9516)/SUMIF($C$2:$C$4819,$C4699,$L$2:$L$4819)</f>
        <v>0.30161672876108514</v>
      </c>
    </row>
    <row r="4700" spans="1:17" hidden="1" x14ac:dyDescent="0.3">
      <c r="A4700" t="s">
        <v>11502</v>
      </c>
      <c r="B4700" t="s">
        <v>10856</v>
      </c>
      <c r="C4700" t="s">
        <v>10994</v>
      </c>
      <c r="D4700" t="s">
        <v>11027</v>
      </c>
      <c r="E4700" t="s">
        <v>11028</v>
      </c>
      <c r="F4700" t="s">
        <v>11511</v>
      </c>
      <c r="G4700" s="2">
        <v>22.645299999999999</v>
      </c>
      <c r="H4700" t="s">
        <v>11512</v>
      </c>
      <c r="I4700">
        <v>0.3</v>
      </c>
      <c r="K4700" s="3">
        <f t="shared" si="74"/>
        <v>0.30161672876108514</v>
      </c>
      <c r="L4700" s="4">
        <v>103</v>
      </c>
      <c r="M4700">
        <v>1</v>
      </c>
      <c r="N4700" s="3">
        <v>0.18229999999999999</v>
      </c>
      <c r="O4700" s="3">
        <v>0.1231</v>
      </c>
      <c r="P4700" s="4">
        <f>$L4700*IF($J4700="",$I4700,VLOOKUP($J4700,margin_ranges!$E$5:$F$10,2,FALSE))</f>
        <v>30.9</v>
      </c>
      <c r="Q4700">
        <f>SUMIF($C$2:$C$4819,$C4700,$P$2:$P9517)/SUMIF($C$2:$C$4819,$C4700,$L$2:$L$4819)</f>
        <v>0.30161672876108514</v>
      </c>
    </row>
    <row r="4701" spans="1:17" hidden="1" x14ac:dyDescent="0.3">
      <c r="A4701" t="s">
        <v>11502</v>
      </c>
      <c r="B4701" t="s">
        <v>10856</v>
      </c>
      <c r="C4701" t="s">
        <v>10994</v>
      </c>
      <c r="D4701" t="s">
        <v>11029</v>
      </c>
      <c r="E4701" t="s">
        <v>11030</v>
      </c>
      <c r="F4701" t="s">
        <v>11513</v>
      </c>
      <c r="G4701" s="2">
        <v>22.645299999999999</v>
      </c>
      <c r="H4701" t="s">
        <v>11515</v>
      </c>
      <c r="I4701">
        <v>0.3</v>
      </c>
      <c r="K4701" s="3">
        <f t="shared" si="74"/>
        <v>0.30161672876108514</v>
      </c>
      <c r="L4701" s="4">
        <v>632</v>
      </c>
      <c r="M4701">
        <v>3</v>
      </c>
      <c r="N4701" s="3">
        <v>0.1598</v>
      </c>
      <c r="O4701" s="3">
        <v>0.1231</v>
      </c>
      <c r="P4701" s="4">
        <f>$L4701*IF($J4701="",$I4701,VLOOKUP($J4701,margin_ranges!$E$5:$F$10,2,FALSE))</f>
        <v>189.6</v>
      </c>
      <c r="Q4701">
        <f>SUMIF($C$2:$C$4819,$C4701,$P$2:$P9518)/SUMIF($C$2:$C$4819,$C4701,$L$2:$L$4819)</f>
        <v>0.30161672876108514</v>
      </c>
    </row>
    <row r="4702" spans="1:17" hidden="1" x14ac:dyDescent="0.3">
      <c r="A4702" t="s">
        <v>11502</v>
      </c>
      <c r="B4702" t="s">
        <v>10856</v>
      </c>
      <c r="C4702" t="s">
        <v>10994</v>
      </c>
      <c r="D4702" t="s">
        <v>11031</v>
      </c>
      <c r="E4702" t="s">
        <v>11032</v>
      </c>
      <c r="F4702" t="s">
        <v>11513</v>
      </c>
      <c r="G4702" s="2">
        <v>22.645299999999999</v>
      </c>
      <c r="H4702" t="s">
        <v>11515</v>
      </c>
      <c r="I4702">
        <v>0.3</v>
      </c>
      <c r="K4702" s="3">
        <f t="shared" si="74"/>
        <v>0.30161672876108514</v>
      </c>
      <c r="L4702" s="4">
        <v>902</v>
      </c>
      <c r="M4702">
        <v>5</v>
      </c>
      <c r="N4702" s="3">
        <v>0.30030000000000001</v>
      </c>
      <c r="O4702" s="3">
        <v>0.1231</v>
      </c>
      <c r="P4702" s="4">
        <f>$L4702*IF($J4702="",$I4702,VLOOKUP($J4702,margin_ranges!$E$5:$F$10,2,FALSE))</f>
        <v>270.59999999999997</v>
      </c>
      <c r="Q4702">
        <f>SUMIF($C$2:$C$4819,$C4702,$P$2:$P9519)/SUMIF($C$2:$C$4819,$C4702,$L$2:$L$4819)</f>
        <v>0.30161672876108514</v>
      </c>
    </row>
    <row r="4703" spans="1:17" hidden="1" x14ac:dyDescent="0.3">
      <c r="A4703" t="s">
        <v>11502</v>
      </c>
      <c r="B4703" t="s">
        <v>10856</v>
      </c>
      <c r="C4703" t="s">
        <v>10994</v>
      </c>
      <c r="D4703" t="s">
        <v>11033</v>
      </c>
      <c r="E4703" t="s">
        <v>11034</v>
      </c>
      <c r="F4703" t="s">
        <v>11511</v>
      </c>
      <c r="G4703" s="2">
        <v>22.645299999999999</v>
      </c>
      <c r="H4703" t="s">
        <v>11512</v>
      </c>
      <c r="I4703">
        <v>0.3</v>
      </c>
      <c r="K4703" s="3">
        <f t="shared" si="74"/>
        <v>0.30161672876108514</v>
      </c>
      <c r="L4703" s="4">
        <v>46</v>
      </c>
      <c r="M4703">
        <v>0</v>
      </c>
      <c r="N4703" s="3">
        <v>9.8799999999999999E-2</v>
      </c>
      <c r="O4703" s="3">
        <v>0.1231</v>
      </c>
      <c r="P4703" s="4">
        <f>$L4703*IF($J4703="",$I4703,VLOOKUP($J4703,margin_ranges!$E$5:$F$10,2,FALSE))</f>
        <v>13.799999999999999</v>
      </c>
      <c r="Q4703">
        <f>SUMIF($C$2:$C$4819,$C4703,$P$2:$P9520)/SUMIF($C$2:$C$4819,$C4703,$L$2:$L$4819)</f>
        <v>0.30161672876108514</v>
      </c>
    </row>
    <row r="4704" spans="1:17" hidden="1" x14ac:dyDescent="0.3">
      <c r="A4704" t="s">
        <v>11502</v>
      </c>
      <c r="B4704" t="s">
        <v>10856</v>
      </c>
      <c r="C4704" t="s">
        <v>10994</v>
      </c>
      <c r="D4704" t="s">
        <v>11035</v>
      </c>
      <c r="E4704" t="s">
        <v>11036</v>
      </c>
      <c r="F4704" t="s">
        <v>11511</v>
      </c>
      <c r="G4704" s="2">
        <v>22.645299999999999</v>
      </c>
      <c r="H4704" t="s">
        <v>11515</v>
      </c>
      <c r="I4704">
        <v>0.3</v>
      </c>
      <c r="K4704" s="3">
        <f t="shared" si="74"/>
        <v>0.30161672876108514</v>
      </c>
      <c r="L4704" s="4">
        <v>55</v>
      </c>
      <c r="M4704">
        <v>0</v>
      </c>
      <c r="N4704" s="3">
        <v>7.5899999999999995E-2</v>
      </c>
      <c r="O4704" s="3">
        <v>0.1231</v>
      </c>
      <c r="P4704" s="4">
        <f>$L4704*IF($J4704="",$I4704,VLOOKUP($J4704,margin_ranges!$E$5:$F$10,2,FALSE))</f>
        <v>16.5</v>
      </c>
      <c r="Q4704">
        <f>SUMIF($C$2:$C$4819,$C4704,$P$2:$P9521)/SUMIF($C$2:$C$4819,$C4704,$L$2:$L$4819)</f>
        <v>0.30161672876108514</v>
      </c>
    </row>
    <row r="4705" spans="1:17" hidden="1" x14ac:dyDescent="0.3">
      <c r="A4705" t="s">
        <v>11502</v>
      </c>
      <c r="B4705" t="s">
        <v>10856</v>
      </c>
      <c r="C4705" t="s">
        <v>10994</v>
      </c>
      <c r="D4705" t="s">
        <v>11037</v>
      </c>
      <c r="E4705" t="s">
        <v>11038</v>
      </c>
      <c r="F4705" t="s">
        <v>11511</v>
      </c>
      <c r="G4705" s="2">
        <v>22.645299999999999</v>
      </c>
      <c r="H4705" t="s">
        <v>11512</v>
      </c>
      <c r="I4705">
        <v>0.3</v>
      </c>
      <c r="K4705" s="3">
        <f t="shared" si="74"/>
        <v>0.30161672876108514</v>
      </c>
      <c r="L4705" s="4">
        <v>43</v>
      </c>
      <c r="M4705">
        <v>0</v>
      </c>
      <c r="N4705" s="3">
        <v>0.14810000000000001</v>
      </c>
      <c r="O4705" s="3">
        <v>0.1231</v>
      </c>
      <c r="P4705" s="4">
        <f>$L4705*IF($J4705="",$I4705,VLOOKUP($J4705,margin_ranges!$E$5:$F$10,2,FALSE))</f>
        <v>12.9</v>
      </c>
      <c r="Q4705">
        <f>SUMIF($C$2:$C$4819,$C4705,$P$2:$P9522)/SUMIF($C$2:$C$4819,$C4705,$L$2:$L$4819)</f>
        <v>0.30161672876108514</v>
      </c>
    </row>
    <row r="4706" spans="1:17" hidden="1" x14ac:dyDescent="0.3">
      <c r="A4706" t="s">
        <v>11502</v>
      </c>
      <c r="B4706" t="s">
        <v>10856</v>
      </c>
      <c r="C4706" s="1" t="s">
        <v>10994</v>
      </c>
      <c r="D4706" t="s">
        <v>11039</v>
      </c>
      <c r="E4706" t="s">
        <v>11040</v>
      </c>
      <c r="F4706" t="s">
        <v>11513</v>
      </c>
      <c r="G4706" s="2">
        <v>22.645299999999999</v>
      </c>
      <c r="H4706" t="s">
        <v>11515</v>
      </c>
      <c r="I4706">
        <v>0.3</v>
      </c>
      <c r="K4706" s="3">
        <f t="shared" si="74"/>
        <v>0.30161672876108514</v>
      </c>
      <c r="L4706" s="4">
        <v>76</v>
      </c>
      <c r="M4706">
        <v>0</v>
      </c>
      <c r="N4706" s="3">
        <v>9.3399999999999997E-2</v>
      </c>
      <c r="O4706" s="3">
        <v>0.1231</v>
      </c>
      <c r="P4706" s="4">
        <f>$L4706*IF($J4706="",$I4706,VLOOKUP($J4706,margin_ranges!$E$5:$F$10,2,FALSE))</f>
        <v>22.8</v>
      </c>
      <c r="Q4706">
        <f>SUMIF($C$2:$C$4819,$C4706,$P$2:$P9523)/SUMIF($C$2:$C$4819,$C4706,$L$2:$L$4819)</f>
        <v>0.30161672876108514</v>
      </c>
    </row>
    <row r="4707" spans="1:17" hidden="1" x14ac:dyDescent="0.3">
      <c r="A4707" t="s">
        <v>11502</v>
      </c>
      <c r="B4707" t="s">
        <v>10856</v>
      </c>
      <c r="C4707" t="s">
        <v>10994</v>
      </c>
      <c r="D4707" t="s">
        <v>11041</v>
      </c>
      <c r="E4707" t="s">
        <v>11042</v>
      </c>
      <c r="F4707" t="s">
        <v>11513</v>
      </c>
      <c r="G4707" s="2">
        <v>22.645299999999999</v>
      </c>
      <c r="H4707" t="s">
        <v>11515</v>
      </c>
      <c r="I4707">
        <v>0.3</v>
      </c>
      <c r="K4707" s="3">
        <f t="shared" si="74"/>
        <v>0.30161672876108514</v>
      </c>
      <c r="L4707" s="4">
        <v>1767</v>
      </c>
      <c r="M4707">
        <v>9</v>
      </c>
      <c r="N4707" s="3">
        <v>9.4600000000000004E-2</v>
      </c>
      <c r="O4707" s="3">
        <v>0.1231</v>
      </c>
      <c r="P4707" s="4">
        <f>$L4707*IF($J4707="",$I4707,VLOOKUP($J4707,margin_ranges!$E$5:$F$10,2,FALSE))</f>
        <v>530.1</v>
      </c>
      <c r="Q4707">
        <f>SUMIF($C$2:$C$4819,$C4707,$P$2:$P9524)/SUMIF($C$2:$C$4819,$C4707,$L$2:$L$4819)</f>
        <v>0.30161672876108514</v>
      </c>
    </row>
    <row r="4708" spans="1:17" hidden="1" x14ac:dyDescent="0.3">
      <c r="A4708" t="s">
        <v>11502</v>
      </c>
      <c r="B4708" t="s">
        <v>10856</v>
      </c>
      <c r="C4708" t="s">
        <v>10994</v>
      </c>
      <c r="D4708" t="s">
        <v>11043</v>
      </c>
      <c r="E4708" t="s">
        <v>11044</v>
      </c>
      <c r="F4708" t="s">
        <v>11511</v>
      </c>
      <c r="G4708" s="2">
        <v>22.645299999999999</v>
      </c>
      <c r="H4708" t="s">
        <v>11512</v>
      </c>
      <c r="I4708">
        <v>0.3</v>
      </c>
      <c r="K4708" s="3">
        <f t="shared" si="74"/>
        <v>0.30161672876108514</v>
      </c>
      <c r="L4708" s="4">
        <v>115</v>
      </c>
      <c r="M4708">
        <v>1</v>
      </c>
      <c r="N4708" s="3">
        <v>0.1348</v>
      </c>
      <c r="O4708" s="3">
        <v>0.1231</v>
      </c>
      <c r="P4708" s="4">
        <f>$L4708*IF($J4708="",$I4708,VLOOKUP($J4708,margin_ranges!$E$5:$F$10,2,FALSE))</f>
        <v>34.5</v>
      </c>
      <c r="Q4708">
        <f>SUMIF($C$2:$C$4819,$C4708,$P$2:$P9525)/SUMIF($C$2:$C$4819,$C4708,$L$2:$L$4819)</f>
        <v>0.30161672876108514</v>
      </c>
    </row>
    <row r="4709" spans="1:17" hidden="1" x14ac:dyDescent="0.3">
      <c r="A4709" t="s">
        <v>11502</v>
      </c>
      <c r="B4709" t="s">
        <v>10856</v>
      </c>
      <c r="C4709" t="s">
        <v>10994</v>
      </c>
      <c r="D4709" t="s">
        <v>11045</v>
      </c>
      <c r="E4709" t="s">
        <v>11046</v>
      </c>
      <c r="F4709" t="s">
        <v>11513</v>
      </c>
      <c r="G4709" s="2">
        <v>22.645299999999999</v>
      </c>
      <c r="H4709" t="s">
        <v>11515</v>
      </c>
      <c r="I4709">
        <v>0.3</v>
      </c>
      <c r="K4709" s="3">
        <f t="shared" si="74"/>
        <v>0.30161672876108514</v>
      </c>
      <c r="L4709" s="4">
        <v>3012</v>
      </c>
      <c r="M4709">
        <v>16</v>
      </c>
      <c r="N4709" s="3">
        <v>0.17760000000000001</v>
      </c>
      <c r="O4709" s="3">
        <v>0.1231</v>
      </c>
      <c r="P4709" s="4">
        <f>$L4709*IF($J4709="",$I4709,VLOOKUP($J4709,margin_ranges!$E$5:$F$10,2,FALSE))</f>
        <v>903.6</v>
      </c>
      <c r="Q4709">
        <f>SUMIF($C$2:$C$4819,$C4709,$P$2:$P9526)/SUMIF($C$2:$C$4819,$C4709,$L$2:$L$4819)</f>
        <v>0.30161672876108514</v>
      </c>
    </row>
    <row r="4710" spans="1:17" hidden="1" x14ac:dyDescent="0.3">
      <c r="A4710" t="s">
        <v>11502</v>
      </c>
      <c r="B4710" t="s">
        <v>10856</v>
      </c>
      <c r="C4710" t="s">
        <v>10994</v>
      </c>
      <c r="D4710" t="s">
        <v>11047</v>
      </c>
      <c r="E4710" t="s">
        <v>11048</v>
      </c>
      <c r="F4710" t="s">
        <v>11511</v>
      </c>
      <c r="G4710" s="2">
        <v>22.645299999999999</v>
      </c>
      <c r="H4710" t="s">
        <v>11512</v>
      </c>
      <c r="I4710">
        <v>0.3</v>
      </c>
      <c r="K4710" s="3">
        <f t="shared" si="74"/>
        <v>0.30161672876108514</v>
      </c>
      <c r="L4710" s="4">
        <v>107</v>
      </c>
      <c r="M4710">
        <v>1</v>
      </c>
      <c r="N4710" s="3">
        <v>0.1273</v>
      </c>
      <c r="O4710" s="3">
        <v>0.1231</v>
      </c>
      <c r="P4710" s="4">
        <f>$L4710*IF($J4710="",$I4710,VLOOKUP($J4710,margin_ranges!$E$5:$F$10,2,FALSE))</f>
        <v>32.1</v>
      </c>
      <c r="Q4710">
        <f>SUMIF($C$2:$C$4819,$C4710,$P$2:$P9527)/SUMIF($C$2:$C$4819,$C4710,$L$2:$L$4819)</f>
        <v>0.30161672876108514</v>
      </c>
    </row>
    <row r="4711" spans="1:17" hidden="1" x14ac:dyDescent="0.3">
      <c r="A4711" t="s">
        <v>11502</v>
      </c>
      <c r="B4711" t="s">
        <v>10856</v>
      </c>
      <c r="C4711" t="s">
        <v>10994</v>
      </c>
      <c r="D4711" t="s">
        <v>11049</v>
      </c>
      <c r="E4711" t="s">
        <v>11050</v>
      </c>
      <c r="F4711" t="s">
        <v>11513</v>
      </c>
      <c r="G4711" s="2">
        <v>22.645299999999999</v>
      </c>
      <c r="H4711" t="s">
        <v>11515</v>
      </c>
      <c r="I4711">
        <v>0.3</v>
      </c>
      <c r="K4711" s="3">
        <f t="shared" si="74"/>
        <v>0.30161672876108514</v>
      </c>
      <c r="L4711" s="4">
        <v>509</v>
      </c>
      <c r="M4711">
        <v>3</v>
      </c>
      <c r="N4711" s="3">
        <v>0.1399</v>
      </c>
      <c r="O4711" s="3">
        <v>0.1231</v>
      </c>
      <c r="P4711" s="4">
        <f>$L4711*IF($J4711="",$I4711,VLOOKUP($J4711,margin_ranges!$E$5:$F$10,2,FALSE))</f>
        <v>152.69999999999999</v>
      </c>
      <c r="Q4711">
        <f>SUMIF($C$2:$C$4819,$C4711,$P$2:$P9528)/SUMIF($C$2:$C$4819,$C4711,$L$2:$L$4819)</f>
        <v>0.30161672876108514</v>
      </c>
    </row>
    <row r="4712" spans="1:17" hidden="1" x14ac:dyDescent="0.3">
      <c r="A4712" t="s">
        <v>11502</v>
      </c>
      <c r="B4712" t="s">
        <v>10856</v>
      </c>
      <c r="C4712" t="s">
        <v>10994</v>
      </c>
      <c r="D4712" t="s">
        <v>11051</v>
      </c>
      <c r="E4712" t="s">
        <v>11052</v>
      </c>
      <c r="F4712" t="s">
        <v>11513</v>
      </c>
      <c r="G4712" s="2">
        <v>22.645299999999999</v>
      </c>
      <c r="H4712" t="s">
        <v>11512</v>
      </c>
      <c r="I4712">
        <v>0.3</v>
      </c>
      <c r="K4712" s="3">
        <f t="shared" si="74"/>
        <v>0.30161672876108514</v>
      </c>
      <c r="L4712" s="4">
        <v>314</v>
      </c>
      <c r="M4712">
        <v>2</v>
      </c>
      <c r="N4712" s="3">
        <v>0.183</v>
      </c>
      <c r="O4712" s="3">
        <v>0.1231</v>
      </c>
      <c r="P4712" s="4">
        <f>$L4712*IF($J4712="",$I4712,VLOOKUP($J4712,margin_ranges!$E$5:$F$10,2,FALSE))</f>
        <v>94.2</v>
      </c>
      <c r="Q4712">
        <f>SUMIF($C$2:$C$4819,$C4712,$P$2:$P9529)/SUMIF($C$2:$C$4819,$C4712,$L$2:$L$4819)</f>
        <v>0.30161672876108514</v>
      </c>
    </row>
    <row r="4713" spans="1:17" hidden="1" x14ac:dyDescent="0.3">
      <c r="A4713" t="s">
        <v>11502</v>
      </c>
      <c r="B4713" t="s">
        <v>10856</v>
      </c>
      <c r="C4713" t="s">
        <v>10994</v>
      </c>
      <c r="D4713" t="s">
        <v>11053</v>
      </c>
      <c r="E4713" t="s">
        <v>11054</v>
      </c>
      <c r="F4713" t="s">
        <v>11511</v>
      </c>
      <c r="G4713" s="2">
        <v>22.645299999999999</v>
      </c>
      <c r="H4713" t="s">
        <v>11512</v>
      </c>
      <c r="I4713">
        <v>0.3</v>
      </c>
      <c r="K4713" s="3">
        <f t="shared" si="74"/>
        <v>0.30161672876108514</v>
      </c>
      <c r="L4713" s="4">
        <v>26</v>
      </c>
      <c r="M4713">
        <v>0</v>
      </c>
      <c r="N4713" s="3">
        <v>0.2092</v>
      </c>
      <c r="O4713" s="3">
        <v>0.1231</v>
      </c>
      <c r="P4713" s="4">
        <f>$L4713*IF($J4713="",$I4713,VLOOKUP($J4713,margin_ranges!$E$5:$F$10,2,FALSE))</f>
        <v>7.8</v>
      </c>
      <c r="Q4713">
        <f>SUMIF($C$2:$C$4819,$C4713,$P$2:$P9530)/SUMIF($C$2:$C$4819,$C4713,$L$2:$L$4819)</f>
        <v>0.30161672876108514</v>
      </c>
    </row>
    <row r="4714" spans="1:17" hidden="1" x14ac:dyDescent="0.3">
      <c r="A4714" t="s">
        <v>11502</v>
      </c>
      <c r="B4714" t="s">
        <v>10856</v>
      </c>
      <c r="C4714" t="s">
        <v>10994</v>
      </c>
      <c r="D4714" t="s">
        <v>11055</v>
      </c>
      <c r="E4714" t="s">
        <v>11056</v>
      </c>
      <c r="F4714" t="s">
        <v>11511</v>
      </c>
      <c r="G4714" s="2">
        <v>22.645299999999999</v>
      </c>
      <c r="H4714" t="s">
        <v>11512</v>
      </c>
      <c r="I4714">
        <v>0.3</v>
      </c>
      <c r="K4714" s="3">
        <f t="shared" si="74"/>
        <v>0.30161672876108514</v>
      </c>
      <c r="L4714" s="4">
        <v>46</v>
      </c>
      <c r="M4714">
        <v>0</v>
      </c>
      <c r="N4714" s="3">
        <v>0.16</v>
      </c>
      <c r="O4714" s="3">
        <v>0.1231</v>
      </c>
      <c r="P4714" s="4">
        <f>$L4714*IF($J4714="",$I4714,VLOOKUP($J4714,margin_ranges!$E$5:$F$10,2,FALSE))</f>
        <v>13.799999999999999</v>
      </c>
      <c r="Q4714">
        <f>SUMIF($C$2:$C$4819,$C4714,$P$2:$P9531)/SUMIF($C$2:$C$4819,$C4714,$L$2:$L$4819)</f>
        <v>0.30161672876108514</v>
      </c>
    </row>
    <row r="4715" spans="1:17" hidden="1" x14ac:dyDescent="0.3">
      <c r="A4715" t="s">
        <v>11502</v>
      </c>
      <c r="B4715" t="s">
        <v>10856</v>
      </c>
      <c r="C4715" t="s">
        <v>10994</v>
      </c>
      <c r="D4715" s="1" t="s">
        <v>11057</v>
      </c>
      <c r="E4715" t="s">
        <v>11058</v>
      </c>
      <c r="F4715" t="s">
        <v>11513</v>
      </c>
      <c r="G4715" s="2">
        <v>22.645299999999999</v>
      </c>
      <c r="H4715" t="s">
        <v>11515</v>
      </c>
      <c r="I4715">
        <v>0.3</v>
      </c>
      <c r="K4715" s="3">
        <f t="shared" si="74"/>
        <v>0.30161672876108514</v>
      </c>
      <c r="L4715" s="4">
        <v>328</v>
      </c>
      <c r="M4715">
        <v>2</v>
      </c>
      <c r="N4715" s="3">
        <v>0.1043</v>
      </c>
      <c r="O4715" s="3">
        <v>0.1231</v>
      </c>
      <c r="P4715" s="4">
        <f>$L4715*IF($J4715="",$I4715,VLOOKUP($J4715,margin_ranges!$E$5:$F$10,2,FALSE))</f>
        <v>98.399999999999991</v>
      </c>
      <c r="Q4715">
        <f>SUMIF($C$2:$C$4819,$C4715,$P$2:$P9532)/SUMIF($C$2:$C$4819,$C4715,$L$2:$L$4819)</f>
        <v>0.30161672876108514</v>
      </c>
    </row>
    <row r="4716" spans="1:17" hidden="1" x14ac:dyDescent="0.3">
      <c r="A4716" t="s">
        <v>11502</v>
      </c>
      <c r="B4716" t="s">
        <v>10856</v>
      </c>
      <c r="C4716" t="s">
        <v>10994</v>
      </c>
      <c r="D4716" t="s">
        <v>11059</v>
      </c>
      <c r="E4716" t="s">
        <v>11060</v>
      </c>
      <c r="F4716" t="s">
        <v>11513</v>
      </c>
      <c r="G4716" s="2">
        <v>22.645299999999999</v>
      </c>
      <c r="H4716" t="s">
        <v>11516</v>
      </c>
      <c r="I4716">
        <v>0.43</v>
      </c>
      <c r="K4716" s="3">
        <f t="shared" si="74"/>
        <v>0.30161672876108514</v>
      </c>
      <c r="L4716" s="4">
        <v>81</v>
      </c>
      <c r="M4716">
        <v>0</v>
      </c>
      <c r="N4716" s="3">
        <v>9.0200000000000002E-2</v>
      </c>
      <c r="O4716" s="3">
        <v>0.1231</v>
      </c>
      <c r="P4716" s="4">
        <f>$L4716*IF($J4716="",$I4716,VLOOKUP($J4716,margin_ranges!$E$5:$F$10,2,FALSE))</f>
        <v>34.83</v>
      </c>
      <c r="Q4716">
        <f>SUMIF($C$2:$C$4819,$C4716,$P$2:$P9533)/SUMIF($C$2:$C$4819,$C4716,$L$2:$L$4819)</f>
        <v>0.30161672876108514</v>
      </c>
    </row>
    <row r="4717" spans="1:17" hidden="1" x14ac:dyDescent="0.3">
      <c r="A4717" t="s">
        <v>11502</v>
      </c>
      <c r="B4717" t="s">
        <v>10856</v>
      </c>
      <c r="C4717" t="s">
        <v>10994</v>
      </c>
      <c r="D4717" t="s">
        <v>11061</v>
      </c>
      <c r="E4717" t="s">
        <v>11062</v>
      </c>
      <c r="F4717" t="s">
        <v>11511</v>
      </c>
      <c r="G4717" s="2">
        <v>22.645299999999999</v>
      </c>
      <c r="H4717" t="s">
        <v>11512</v>
      </c>
      <c r="I4717">
        <v>0.3</v>
      </c>
      <c r="K4717" s="3">
        <f t="shared" si="74"/>
        <v>0.30161672876108514</v>
      </c>
      <c r="L4717" s="4">
        <v>75</v>
      </c>
      <c r="M4717">
        <v>0</v>
      </c>
      <c r="N4717" s="3">
        <v>0.21199999999999999</v>
      </c>
      <c r="O4717" s="3">
        <v>0.1231</v>
      </c>
      <c r="P4717" s="4">
        <f>$L4717*IF($J4717="",$I4717,VLOOKUP($J4717,margin_ranges!$E$5:$F$10,2,FALSE))</f>
        <v>22.5</v>
      </c>
      <c r="Q4717">
        <f>SUMIF($C$2:$C$4819,$C4717,$P$2:$P9534)/SUMIF($C$2:$C$4819,$C4717,$L$2:$L$4819)</f>
        <v>0.30161672876108514</v>
      </c>
    </row>
    <row r="4718" spans="1:17" hidden="1" x14ac:dyDescent="0.3">
      <c r="A4718" t="s">
        <v>11502</v>
      </c>
      <c r="B4718" t="s">
        <v>10856</v>
      </c>
      <c r="C4718" t="s">
        <v>10994</v>
      </c>
      <c r="D4718" t="s">
        <v>11063</v>
      </c>
      <c r="E4718" t="s">
        <v>11064</v>
      </c>
      <c r="F4718" t="s">
        <v>11513</v>
      </c>
      <c r="G4718" s="2">
        <v>22.645299999999999</v>
      </c>
      <c r="H4718" t="s">
        <v>11515</v>
      </c>
      <c r="I4718">
        <v>0.3</v>
      </c>
      <c r="K4718" s="3">
        <f t="shared" si="74"/>
        <v>0.30161672876108514</v>
      </c>
      <c r="L4718" s="4">
        <v>1973</v>
      </c>
      <c r="M4718">
        <v>10</v>
      </c>
      <c r="N4718" s="3">
        <v>0.1221</v>
      </c>
      <c r="O4718" s="3">
        <v>0.1231</v>
      </c>
      <c r="P4718" s="4">
        <f>$L4718*IF($J4718="",$I4718,VLOOKUP($J4718,margin_ranges!$E$5:$F$10,2,FALSE))</f>
        <v>591.9</v>
      </c>
      <c r="Q4718">
        <f>SUMIF($C$2:$C$4819,$C4718,$P$2:$P9535)/SUMIF($C$2:$C$4819,$C4718,$L$2:$L$4819)</f>
        <v>0.30161672876108514</v>
      </c>
    </row>
    <row r="4719" spans="1:17" hidden="1" x14ac:dyDescent="0.3">
      <c r="A4719" t="s">
        <v>11502</v>
      </c>
      <c r="B4719" t="s">
        <v>10856</v>
      </c>
      <c r="C4719" t="s">
        <v>10994</v>
      </c>
      <c r="D4719" t="s">
        <v>11065</v>
      </c>
      <c r="E4719" t="s">
        <v>11066</v>
      </c>
      <c r="F4719" t="s">
        <v>11511</v>
      </c>
      <c r="G4719" s="2">
        <v>22.645299999999999</v>
      </c>
      <c r="H4719" t="s">
        <v>11512</v>
      </c>
      <c r="I4719">
        <v>0.3</v>
      </c>
      <c r="K4719" s="3">
        <f t="shared" si="74"/>
        <v>0.30161672876108514</v>
      </c>
      <c r="L4719" s="4">
        <v>19</v>
      </c>
      <c r="M4719">
        <v>0</v>
      </c>
      <c r="N4719" s="3">
        <v>0.25440000000000002</v>
      </c>
      <c r="O4719" s="3">
        <v>0.1231</v>
      </c>
      <c r="P4719" s="4">
        <f>$L4719*IF($J4719="",$I4719,VLOOKUP($J4719,margin_ranges!$E$5:$F$10,2,FALSE))</f>
        <v>5.7</v>
      </c>
      <c r="Q4719">
        <f>SUMIF($C$2:$C$4819,$C4719,$P$2:$P9536)/SUMIF($C$2:$C$4819,$C4719,$L$2:$L$4819)</f>
        <v>0.30161672876108514</v>
      </c>
    </row>
    <row r="4720" spans="1:17" hidden="1" x14ac:dyDescent="0.3">
      <c r="A4720" t="s">
        <v>11502</v>
      </c>
      <c r="B4720" t="s">
        <v>10856</v>
      </c>
      <c r="C4720" t="s">
        <v>10994</v>
      </c>
      <c r="D4720" t="s">
        <v>11067</v>
      </c>
      <c r="E4720" t="s">
        <v>11068</v>
      </c>
      <c r="F4720" t="s">
        <v>11513</v>
      </c>
      <c r="G4720" s="2">
        <v>22.645299999999999</v>
      </c>
      <c r="H4720" t="s">
        <v>11516</v>
      </c>
      <c r="I4720">
        <v>0.43</v>
      </c>
      <c r="K4720" s="3">
        <f t="shared" si="74"/>
        <v>0.30161672876108514</v>
      </c>
      <c r="L4720" s="4">
        <v>156</v>
      </c>
      <c r="M4720">
        <v>1</v>
      </c>
      <c r="N4720" s="3">
        <v>5.6099999999999997E-2</v>
      </c>
      <c r="O4720" s="3">
        <v>0.1231</v>
      </c>
      <c r="P4720" s="4">
        <f>$L4720*IF($J4720="",$I4720,VLOOKUP($J4720,margin_ranges!$E$5:$F$10,2,FALSE))</f>
        <v>67.08</v>
      </c>
      <c r="Q4720">
        <f>SUMIF($C$2:$C$4819,$C4720,$P$2:$P9537)/SUMIF($C$2:$C$4819,$C4720,$L$2:$L$4819)</f>
        <v>0.30161672876108514</v>
      </c>
    </row>
    <row r="4721" spans="1:17" hidden="1" x14ac:dyDescent="0.3">
      <c r="A4721" t="s">
        <v>11502</v>
      </c>
      <c r="B4721" t="s">
        <v>10856</v>
      </c>
      <c r="C4721" t="s">
        <v>10994</v>
      </c>
      <c r="D4721" t="s">
        <v>11069</v>
      </c>
      <c r="E4721" t="s">
        <v>11070</v>
      </c>
      <c r="F4721" t="s">
        <v>11511</v>
      </c>
      <c r="G4721" s="2">
        <v>22.645299999999999</v>
      </c>
      <c r="H4721" t="s">
        <v>11512</v>
      </c>
      <c r="I4721">
        <v>0.3</v>
      </c>
      <c r="K4721" s="3">
        <f t="shared" si="74"/>
        <v>0.30161672876108514</v>
      </c>
      <c r="L4721" s="4">
        <v>107</v>
      </c>
      <c r="M4721">
        <v>1</v>
      </c>
      <c r="N4721" s="3">
        <v>0.19889999999999999</v>
      </c>
      <c r="O4721" s="3">
        <v>0.1231</v>
      </c>
      <c r="P4721" s="4">
        <f>$L4721*IF($J4721="",$I4721,VLOOKUP($J4721,margin_ranges!$E$5:$F$10,2,FALSE))</f>
        <v>32.1</v>
      </c>
      <c r="Q4721">
        <f>SUMIF($C$2:$C$4819,$C4721,$P$2:$P9538)/SUMIF($C$2:$C$4819,$C4721,$L$2:$L$4819)</f>
        <v>0.30161672876108514</v>
      </c>
    </row>
    <row r="4722" spans="1:17" hidden="1" x14ac:dyDescent="0.3">
      <c r="A4722" t="s">
        <v>11502</v>
      </c>
      <c r="B4722" t="s">
        <v>10856</v>
      </c>
      <c r="C4722" t="s">
        <v>10994</v>
      </c>
      <c r="D4722" t="s">
        <v>11071</v>
      </c>
      <c r="E4722" t="s">
        <v>11072</v>
      </c>
      <c r="F4722" t="s">
        <v>11513</v>
      </c>
      <c r="G4722" s="2">
        <v>22.645299999999999</v>
      </c>
      <c r="H4722" t="s">
        <v>11515</v>
      </c>
      <c r="I4722">
        <v>0.3</v>
      </c>
      <c r="K4722" s="3">
        <f t="shared" si="74"/>
        <v>0.30161672876108514</v>
      </c>
      <c r="L4722" s="4">
        <v>376</v>
      </c>
      <c r="M4722">
        <v>2</v>
      </c>
      <c r="N4722" s="3">
        <v>8.5800000000000001E-2</v>
      </c>
      <c r="O4722" s="3">
        <v>0.1231</v>
      </c>
      <c r="P4722" s="4">
        <f>$L4722*IF($J4722="",$I4722,VLOOKUP($J4722,margin_ranges!$E$5:$F$10,2,FALSE))</f>
        <v>112.8</v>
      </c>
      <c r="Q4722">
        <f>SUMIF($C$2:$C$4819,$C4722,$P$2:$P9539)/SUMIF($C$2:$C$4819,$C4722,$L$2:$L$4819)</f>
        <v>0.30161672876108514</v>
      </c>
    </row>
    <row r="4723" spans="1:17" hidden="1" x14ac:dyDescent="0.3">
      <c r="A4723" t="s">
        <v>11502</v>
      </c>
      <c r="B4723" t="s">
        <v>10856</v>
      </c>
      <c r="C4723" s="1" t="s">
        <v>10994</v>
      </c>
      <c r="D4723" t="s">
        <v>11073</v>
      </c>
      <c r="E4723" t="s">
        <v>11074</v>
      </c>
      <c r="F4723" t="s">
        <v>11513</v>
      </c>
      <c r="G4723" s="2">
        <v>22.645299999999999</v>
      </c>
      <c r="H4723" t="s">
        <v>11512</v>
      </c>
      <c r="I4723">
        <v>0.3</v>
      </c>
      <c r="K4723" s="3">
        <f t="shared" si="74"/>
        <v>0.30161672876108514</v>
      </c>
      <c r="L4723" s="4">
        <v>230</v>
      </c>
      <c r="M4723">
        <v>1</v>
      </c>
      <c r="N4723" s="3">
        <v>0.1273</v>
      </c>
      <c r="O4723" s="3">
        <v>0.1231</v>
      </c>
      <c r="P4723" s="4">
        <f>$L4723*IF($J4723="",$I4723,VLOOKUP($J4723,margin_ranges!$E$5:$F$10,2,FALSE))</f>
        <v>69</v>
      </c>
      <c r="Q4723">
        <f>SUMIF($C$2:$C$4819,$C4723,$P$2:$P9540)/SUMIF($C$2:$C$4819,$C4723,$L$2:$L$4819)</f>
        <v>0.30161672876108514</v>
      </c>
    </row>
    <row r="4724" spans="1:17" hidden="1" x14ac:dyDescent="0.3">
      <c r="A4724" t="s">
        <v>11502</v>
      </c>
      <c r="B4724" t="s">
        <v>10856</v>
      </c>
      <c r="C4724" t="s">
        <v>10994</v>
      </c>
      <c r="D4724" t="s">
        <v>11075</v>
      </c>
      <c r="E4724" t="s">
        <v>11076</v>
      </c>
      <c r="F4724" t="s">
        <v>11513</v>
      </c>
      <c r="G4724" s="2">
        <v>22.645299999999999</v>
      </c>
      <c r="H4724" t="s">
        <v>11515</v>
      </c>
      <c r="I4724">
        <v>0.3</v>
      </c>
      <c r="K4724" s="3">
        <f t="shared" si="74"/>
        <v>0.30161672876108514</v>
      </c>
      <c r="L4724" s="4">
        <v>63</v>
      </c>
      <c r="M4724">
        <v>0</v>
      </c>
      <c r="N4724" s="3">
        <v>2.3800000000000002E-2</v>
      </c>
      <c r="O4724" s="3">
        <v>0.1231</v>
      </c>
      <c r="P4724" s="4">
        <f>$L4724*IF($J4724="",$I4724,VLOOKUP($J4724,margin_ranges!$E$5:$F$10,2,FALSE))</f>
        <v>18.899999999999999</v>
      </c>
      <c r="Q4724">
        <f>SUMIF($C$2:$C$4819,$C4724,$P$2:$P9541)/SUMIF($C$2:$C$4819,$C4724,$L$2:$L$4819)</f>
        <v>0.30161672876108514</v>
      </c>
    </row>
    <row r="4725" spans="1:17" hidden="1" x14ac:dyDescent="0.3">
      <c r="A4725" t="s">
        <v>11502</v>
      </c>
      <c r="B4725" t="s">
        <v>10856</v>
      </c>
      <c r="C4725" t="s">
        <v>10994</v>
      </c>
      <c r="D4725" t="s">
        <v>11077</v>
      </c>
      <c r="E4725" t="s">
        <v>11078</v>
      </c>
      <c r="F4725" t="s">
        <v>11511</v>
      </c>
      <c r="G4725" s="2">
        <v>22.645299999999999</v>
      </c>
      <c r="H4725" t="s">
        <v>11512</v>
      </c>
      <c r="I4725">
        <v>0.3</v>
      </c>
      <c r="K4725" s="3">
        <f t="shared" si="74"/>
        <v>0.30161672876108514</v>
      </c>
      <c r="L4725" s="4">
        <v>46</v>
      </c>
      <c r="M4725">
        <v>0</v>
      </c>
      <c r="N4725" s="3">
        <v>0.1174</v>
      </c>
      <c r="O4725" s="3">
        <v>0.1231</v>
      </c>
      <c r="P4725" s="4">
        <f>$L4725*IF($J4725="",$I4725,VLOOKUP($J4725,margin_ranges!$E$5:$F$10,2,FALSE))</f>
        <v>13.799999999999999</v>
      </c>
      <c r="Q4725">
        <f>SUMIF($C$2:$C$4819,$C4725,$P$2:$P9542)/SUMIF($C$2:$C$4819,$C4725,$L$2:$L$4819)</f>
        <v>0.30161672876108514</v>
      </c>
    </row>
    <row r="4726" spans="1:17" hidden="1" x14ac:dyDescent="0.3">
      <c r="A4726" t="s">
        <v>11502</v>
      </c>
      <c r="B4726" t="s">
        <v>10610</v>
      </c>
      <c r="C4726" t="s">
        <v>10610</v>
      </c>
      <c r="D4726" t="s">
        <v>10611</v>
      </c>
      <c r="E4726" t="s">
        <v>10612</v>
      </c>
      <c r="F4726" t="s">
        <v>11513</v>
      </c>
      <c r="G4726" s="2">
        <v>29</v>
      </c>
      <c r="H4726" t="s">
        <v>11512</v>
      </c>
      <c r="I4726">
        <v>0.3</v>
      </c>
      <c r="K4726" s="3">
        <f t="shared" si="74"/>
        <v>0.30000000000000004</v>
      </c>
      <c r="L4726" s="4">
        <v>1246</v>
      </c>
      <c r="M4726">
        <v>30</v>
      </c>
      <c r="N4726" s="3">
        <v>0.69930000000000003</v>
      </c>
      <c r="O4726" s="3">
        <v>0.65049999999999997</v>
      </c>
      <c r="P4726" s="4">
        <f>$L4726*IF($J4726="",$I4726,VLOOKUP($J4726,margin_ranges!$E$5:$F$10,2,FALSE))</f>
        <v>373.8</v>
      </c>
      <c r="Q4726">
        <f>SUMIF($C$2:$C$4819,$C4726,$P$2:$P9543)/SUMIF($C$2:$C$4819,$C4726,$L$2:$L$4819)</f>
        <v>0.30000000000000004</v>
      </c>
    </row>
    <row r="4727" spans="1:17" hidden="1" x14ac:dyDescent="0.3">
      <c r="A4727" t="s">
        <v>11502</v>
      </c>
      <c r="B4727" t="s">
        <v>10610</v>
      </c>
      <c r="C4727" t="s">
        <v>10610</v>
      </c>
      <c r="D4727" t="s">
        <v>10613</v>
      </c>
      <c r="E4727" t="s">
        <v>10614</v>
      </c>
      <c r="F4727" t="s">
        <v>11513</v>
      </c>
      <c r="G4727" s="2">
        <v>29</v>
      </c>
      <c r="H4727" t="s">
        <v>11512</v>
      </c>
      <c r="I4727">
        <v>0.3</v>
      </c>
      <c r="K4727" s="3">
        <f t="shared" si="74"/>
        <v>0.30000000000000004</v>
      </c>
      <c r="L4727" s="4">
        <v>2877</v>
      </c>
      <c r="M4727">
        <v>70</v>
      </c>
      <c r="N4727" s="3">
        <v>0.60629999999999995</v>
      </c>
      <c r="O4727" s="3">
        <v>0.65049999999999997</v>
      </c>
      <c r="P4727" s="4">
        <f>$L4727*IF($J4727="",$I4727,VLOOKUP($J4727,margin_ranges!$E$5:$F$10,2,FALSE))</f>
        <v>863.1</v>
      </c>
      <c r="Q4727">
        <f>SUMIF($C$2:$C$4819,$C4727,$P$2:$P9544)/SUMIF($C$2:$C$4819,$C4727,$L$2:$L$4819)</f>
        <v>0.30000000000000004</v>
      </c>
    </row>
    <row r="4728" spans="1:17" hidden="1" x14ac:dyDescent="0.3">
      <c r="A4728" t="s">
        <v>11502</v>
      </c>
      <c r="B4728" t="s">
        <v>11079</v>
      </c>
      <c r="C4728" t="s">
        <v>11090</v>
      </c>
      <c r="D4728" t="s">
        <v>11091</v>
      </c>
      <c r="E4728" t="s">
        <v>11092</v>
      </c>
      <c r="F4728" t="s">
        <v>11513</v>
      </c>
      <c r="G4728" s="2">
        <v>28.182600000000001</v>
      </c>
      <c r="H4728" t="s">
        <v>11512</v>
      </c>
      <c r="I4728">
        <v>0.3</v>
      </c>
      <c r="K4728" s="3">
        <f t="shared" si="74"/>
        <v>0.29999999999999993</v>
      </c>
      <c r="L4728" s="4">
        <v>10540</v>
      </c>
      <c r="M4728">
        <v>30</v>
      </c>
      <c r="N4728" s="3">
        <v>0.30520000000000003</v>
      </c>
      <c r="O4728" s="3">
        <v>0.26129999999999998</v>
      </c>
      <c r="P4728" s="4">
        <f>$L4728*IF($J4728="",$I4728,VLOOKUP($J4728,margin_ranges!$E$5:$F$10,2,FALSE))</f>
        <v>3162</v>
      </c>
      <c r="Q4728">
        <f>SUMIF($C$2:$C$4819,$C4728,$P$2:$P9545)/SUMIF($C$2:$C$4819,$C4728,$L$2:$L$4819)</f>
        <v>0.29999999999999993</v>
      </c>
    </row>
    <row r="4729" spans="1:17" hidden="1" x14ac:dyDescent="0.3">
      <c r="A4729" t="s">
        <v>11502</v>
      </c>
      <c r="B4729" t="s">
        <v>11079</v>
      </c>
      <c r="C4729" t="s">
        <v>11090</v>
      </c>
      <c r="D4729" t="s">
        <v>11093</v>
      </c>
      <c r="E4729" t="s">
        <v>11094</v>
      </c>
      <c r="F4729" t="s">
        <v>11513</v>
      </c>
      <c r="G4729" s="2">
        <v>28.182600000000001</v>
      </c>
      <c r="H4729" t="s">
        <v>11512</v>
      </c>
      <c r="I4729">
        <v>0.3</v>
      </c>
      <c r="K4729" s="3">
        <f t="shared" si="74"/>
        <v>0.29999999999999993</v>
      </c>
      <c r="L4729" s="4">
        <v>14577</v>
      </c>
      <c r="M4729">
        <v>41</v>
      </c>
      <c r="N4729" s="3">
        <v>0.26390000000000002</v>
      </c>
      <c r="O4729" s="3">
        <v>0.26129999999999998</v>
      </c>
      <c r="P4729" s="4">
        <f>$L4729*IF($J4729="",$I4729,VLOOKUP($J4729,margin_ranges!$E$5:$F$10,2,FALSE))</f>
        <v>4373.0999999999995</v>
      </c>
      <c r="Q4729">
        <f>SUMIF($C$2:$C$4819,$C4729,$P$2:$P9546)/SUMIF($C$2:$C$4819,$C4729,$L$2:$L$4819)</f>
        <v>0.29999999999999993</v>
      </c>
    </row>
    <row r="4730" spans="1:17" hidden="1" x14ac:dyDescent="0.3">
      <c r="A4730" t="s">
        <v>11502</v>
      </c>
      <c r="B4730" t="s">
        <v>11079</v>
      </c>
      <c r="C4730" t="s">
        <v>11090</v>
      </c>
      <c r="D4730" t="s">
        <v>11095</v>
      </c>
      <c r="E4730" t="s">
        <v>11096</v>
      </c>
      <c r="F4730" t="s">
        <v>11513</v>
      </c>
      <c r="G4730" s="2">
        <v>28.182600000000001</v>
      </c>
      <c r="H4730" t="s">
        <v>11512</v>
      </c>
      <c r="I4730">
        <v>0.3</v>
      </c>
      <c r="K4730" s="3">
        <f t="shared" si="74"/>
        <v>0.29999999999999993</v>
      </c>
      <c r="L4730" s="4">
        <v>10550</v>
      </c>
      <c r="M4730">
        <v>30</v>
      </c>
      <c r="N4730" s="3">
        <v>0.23039999999999999</v>
      </c>
      <c r="O4730" s="3">
        <v>0.26129999999999998</v>
      </c>
      <c r="P4730" s="4">
        <f>$L4730*IF($J4730="",$I4730,VLOOKUP($J4730,margin_ranges!$E$5:$F$10,2,FALSE))</f>
        <v>3165</v>
      </c>
      <c r="Q4730">
        <f>SUMIF($C$2:$C$4819,$C4730,$P$2:$P9547)/SUMIF($C$2:$C$4819,$C4730,$L$2:$L$4819)</f>
        <v>0.29999999999999993</v>
      </c>
    </row>
    <row r="4731" spans="1:17" hidden="1" x14ac:dyDescent="0.3">
      <c r="A4731" t="s">
        <v>11502</v>
      </c>
      <c r="B4731" t="s">
        <v>10615</v>
      </c>
      <c r="C4731" t="s">
        <v>10633</v>
      </c>
      <c r="D4731" t="s">
        <v>10634</v>
      </c>
      <c r="E4731" t="s">
        <v>10635</v>
      </c>
      <c r="F4731" t="s">
        <v>11513</v>
      </c>
      <c r="G4731" s="2">
        <v>20.488399999999999</v>
      </c>
      <c r="H4731" t="s">
        <v>11515</v>
      </c>
      <c r="I4731">
        <v>0.3</v>
      </c>
      <c r="K4731" s="3">
        <f t="shared" si="74"/>
        <v>0.31852087114337568</v>
      </c>
      <c r="L4731" s="4">
        <v>441</v>
      </c>
      <c r="M4731">
        <v>20</v>
      </c>
      <c r="N4731" s="3">
        <v>0.1542</v>
      </c>
      <c r="O4731" s="3">
        <v>0.21210000000000001</v>
      </c>
      <c r="P4731" s="4">
        <f>$L4731*IF($J4731="",$I4731,VLOOKUP($J4731,margin_ranges!$E$5:$F$10,2,FALSE))</f>
        <v>132.29999999999998</v>
      </c>
      <c r="Q4731">
        <f>SUMIF($C$2:$C$4819,$C4731,$P$2:$P9548)/SUMIF($C$2:$C$4819,$C4731,$L$2:$L$4819)</f>
        <v>0.31852087114337568</v>
      </c>
    </row>
    <row r="4732" spans="1:17" hidden="1" x14ac:dyDescent="0.3">
      <c r="A4732" t="s">
        <v>11502</v>
      </c>
      <c r="B4732" t="s">
        <v>10615</v>
      </c>
      <c r="C4732" t="s">
        <v>10633</v>
      </c>
      <c r="D4732" t="s">
        <v>10636</v>
      </c>
      <c r="E4732" t="s">
        <v>10637</v>
      </c>
      <c r="F4732" t="s">
        <v>11513</v>
      </c>
      <c r="G4732" s="2">
        <v>20.488399999999999</v>
      </c>
      <c r="H4732" t="s">
        <v>11516</v>
      </c>
      <c r="I4732">
        <v>0.43</v>
      </c>
      <c r="K4732" s="3">
        <f t="shared" si="74"/>
        <v>0.31852087114337568</v>
      </c>
      <c r="L4732" s="4">
        <v>314</v>
      </c>
      <c r="M4732">
        <v>14</v>
      </c>
      <c r="N4732" s="3">
        <v>0.4027</v>
      </c>
      <c r="O4732" s="3">
        <v>0.21210000000000001</v>
      </c>
      <c r="P4732" s="4">
        <f>$L4732*IF($J4732="",$I4732,VLOOKUP($J4732,margin_ranges!$E$5:$F$10,2,FALSE))</f>
        <v>135.02000000000001</v>
      </c>
      <c r="Q4732">
        <f>SUMIF($C$2:$C$4819,$C4732,$P$2:$P9549)/SUMIF($C$2:$C$4819,$C4732,$L$2:$L$4819)</f>
        <v>0.31852087114337568</v>
      </c>
    </row>
    <row r="4733" spans="1:17" hidden="1" x14ac:dyDescent="0.3">
      <c r="A4733" t="s">
        <v>11502</v>
      </c>
      <c r="B4733" t="s">
        <v>10615</v>
      </c>
      <c r="C4733" t="s">
        <v>10633</v>
      </c>
      <c r="D4733" t="s">
        <v>10638</v>
      </c>
      <c r="E4733" t="s">
        <v>10639</v>
      </c>
      <c r="F4733" t="s">
        <v>11513</v>
      </c>
      <c r="G4733" s="2">
        <v>20.488399999999999</v>
      </c>
      <c r="H4733" t="s">
        <v>11515</v>
      </c>
      <c r="I4733">
        <v>0.3</v>
      </c>
      <c r="K4733" s="3">
        <f t="shared" si="74"/>
        <v>0.31852087114337568</v>
      </c>
      <c r="L4733" s="4">
        <v>280</v>
      </c>
      <c r="M4733">
        <v>13</v>
      </c>
      <c r="N4733" s="3">
        <v>0.11749999999999999</v>
      </c>
      <c r="O4733" s="3">
        <v>0.21210000000000001</v>
      </c>
      <c r="P4733" s="4">
        <f>$L4733*IF($J4733="",$I4733,VLOOKUP($J4733,margin_ranges!$E$5:$F$10,2,FALSE))</f>
        <v>84</v>
      </c>
      <c r="Q4733">
        <f>SUMIF($C$2:$C$4819,$C4733,$P$2:$P9550)/SUMIF($C$2:$C$4819,$C4733,$L$2:$L$4819)</f>
        <v>0.31852087114337568</v>
      </c>
    </row>
    <row r="4734" spans="1:17" hidden="1" x14ac:dyDescent="0.3">
      <c r="A4734" t="s">
        <v>11502</v>
      </c>
      <c r="B4734" t="s">
        <v>10615</v>
      </c>
      <c r="C4734" t="s">
        <v>10633</v>
      </c>
      <c r="D4734" t="s">
        <v>10640</v>
      </c>
      <c r="E4734" t="s">
        <v>10641</v>
      </c>
      <c r="F4734" t="s">
        <v>11513</v>
      </c>
      <c r="G4734" s="2">
        <v>20.488399999999999</v>
      </c>
      <c r="H4734" t="s">
        <v>11515</v>
      </c>
      <c r="I4734">
        <v>0.3</v>
      </c>
      <c r="K4734" s="3">
        <f t="shared" si="74"/>
        <v>0.31852087114337568</v>
      </c>
      <c r="L4734" s="4">
        <v>371</v>
      </c>
      <c r="M4734">
        <v>17</v>
      </c>
      <c r="N4734" s="3">
        <v>0.32890000000000003</v>
      </c>
      <c r="O4734" s="3">
        <v>0.21210000000000001</v>
      </c>
      <c r="P4734" s="4">
        <f>$L4734*IF($J4734="",$I4734,VLOOKUP($J4734,margin_ranges!$E$5:$F$10,2,FALSE))</f>
        <v>111.3</v>
      </c>
      <c r="Q4734">
        <f>SUMIF($C$2:$C$4819,$C4734,$P$2:$P9551)/SUMIF($C$2:$C$4819,$C4734,$L$2:$L$4819)</f>
        <v>0.31852087114337568</v>
      </c>
    </row>
    <row r="4735" spans="1:17" hidden="1" x14ac:dyDescent="0.3">
      <c r="A4735" t="s">
        <v>11502</v>
      </c>
      <c r="B4735" t="s">
        <v>10615</v>
      </c>
      <c r="C4735" t="s">
        <v>10633</v>
      </c>
      <c r="D4735" t="s">
        <v>10642</v>
      </c>
      <c r="E4735" t="s">
        <v>10643</v>
      </c>
      <c r="F4735" t="s">
        <v>11513</v>
      </c>
      <c r="G4735" s="2">
        <v>20.488399999999999</v>
      </c>
      <c r="H4735" t="s">
        <v>11515</v>
      </c>
      <c r="I4735">
        <v>0.3</v>
      </c>
      <c r="K4735" s="3">
        <f t="shared" si="74"/>
        <v>0.31852087114337568</v>
      </c>
      <c r="L4735" s="4">
        <v>351</v>
      </c>
      <c r="M4735">
        <v>16</v>
      </c>
      <c r="N4735" s="3">
        <v>0.1537</v>
      </c>
      <c r="O4735" s="3">
        <v>0.21210000000000001</v>
      </c>
      <c r="P4735" s="4">
        <f>$L4735*IF($J4735="",$I4735,VLOOKUP($J4735,margin_ranges!$E$5:$F$10,2,FALSE))</f>
        <v>105.3</v>
      </c>
      <c r="Q4735">
        <f>SUMIF($C$2:$C$4819,$C4735,$P$2:$P9552)/SUMIF($C$2:$C$4819,$C4735,$L$2:$L$4819)</f>
        <v>0.31852087114337568</v>
      </c>
    </row>
    <row r="4736" spans="1:17" hidden="1" x14ac:dyDescent="0.3">
      <c r="A4736" t="s">
        <v>11502</v>
      </c>
      <c r="B4736" t="s">
        <v>10615</v>
      </c>
      <c r="C4736" t="s">
        <v>10633</v>
      </c>
      <c r="D4736" t="s">
        <v>10644</v>
      </c>
      <c r="E4736" t="s">
        <v>10645</v>
      </c>
      <c r="F4736" t="s">
        <v>11513</v>
      </c>
      <c r="G4736" s="2">
        <v>20.488399999999999</v>
      </c>
      <c r="H4736" t="s">
        <v>11515</v>
      </c>
      <c r="I4736">
        <v>0.3</v>
      </c>
      <c r="K4736" s="3">
        <f t="shared" si="74"/>
        <v>0.31852087114337568</v>
      </c>
      <c r="L4736" s="4">
        <v>233</v>
      </c>
      <c r="M4736">
        <v>11</v>
      </c>
      <c r="N4736" s="3">
        <v>0.113</v>
      </c>
      <c r="O4736" s="3">
        <v>0.21210000000000001</v>
      </c>
      <c r="P4736" s="4">
        <f>$L4736*IF($J4736="",$I4736,VLOOKUP($J4736,margin_ranges!$E$5:$F$10,2,FALSE))</f>
        <v>69.899999999999991</v>
      </c>
      <c r="Q4736">
        <f>SUMIF($C$2:$C$4819,$C4736,$P$2:$P9553)/SUMIF($C$2:$C$4819,$C4736,$L$2:$L$4819)</f>
        <v>0.31852087114337568</v>
      </c>
    </row>
    <row r="4737" spans="1:17" hidden="1" x14ac:dyDescent="0.3">
      <c r="A4737" t="s">
        <v>11502</v>
      </c>
      <c r="B4737" t="s">
        <v>10615</v>
      </c>
      <c r="C4737" t="s">
        <v>10633</v>
      </c>
      <c r="D4737" t="s">
        <v>10646</v>
      </c>
      <c r="E4737" t="s">
        <v>10647</v>
      </c>
      <c r="F4737" t="s">
        <v>11513</v>
      </c>
      <c r="G4737" s="2">
        <v>20.488399999999999</v>
      </c>
      <c r="H4737" t="s">
        <v>11515</v>
      </c>
      <c r="I4737">
        <v>0.3</v>
      </c>
      <c r="K4737" s="3">
        <f t="shared" si="74"/>
        <v>0.31852087114337568</v>
      </c>
      <c r="L4737" s="4">
        <v>214</v>
      </c>
      <c r="M4737">
        <v>10</v>
      </c>
      <c r="N4737" s="3">
        <v>0.10929999999999999</v>
      </c>
      <c r="O4737" s="3">
        <v>0.21210000000000001</v>
      </c>
      <c r="P4737" s="4">
        <f>$L4737*IF($J4737="",$I4737,VLOOKUP($J4737,margin_ranges!$E$5:$F$10,2,FALSE))</f>
        <v>64.2</v>
      </c>
      <c r="Q4737">
        <f>SUMIF($C$2:$C$4819,$C4737,$P$2:$P9554)/SUMIF($C$2:$C$4819,$C4737,$L$2:$L$4819)</f>
        <v>0.31852087114337568</v>
      </c>
    </row>
    <row r="4738" spans="1:17" hidden="1" x14ac:dyDescent="0.3">
      <c r="A4738" t="s">
        <v>11502</v>
      </c>
      <c r="B4738" t="s">
        <v>10648</v>
      </c>
      <c r="C4738" t="s">
        <v>10738</v>
      </c>
      <c r="D4738" t="s">
        <v>10739</v>
      </c>
      <c r="E4738" t="s">
        <v>10740</v>
      </c>
      <c r="F4738" t="s">
        <v>11513</v>
      </c>
      <c r="G4738" s="2">
        <v>16.085799999999999</v>
      </c>
      <c r="H4738" t="s">
        <v>11517</v>
      </c>
      <c r="I4738">
        <v>0.2</v>
      </c>
      <c r="K4738" s="3">
        <f t="shared" si="74"/>
        <v>0.21009023789991799</v>
      </c>
      <c r="L4738" s="4">
        <v>152</v>
      </c>
      <c r="M4738">
        <v>13</v>
      </c>
      <c r="N4738" s="3">
        <v>0.1018</v>
      </c>
      <c r="O4738" s="3">
        <v>0.13669999999999999</v>
      </c>
      <c r="P4738" s="4">
        <f>$L4738*IF($J4738="",$I4738,VLOOKUP($J4738,margin_ranges!$E$5:$F$10,2,FALSE))</f>
        <v>30.400000000000002</v>
      </c>
      <c r="Q4738">
        <f>SUMIF($C$2:$C$4819,$C4738,$P$2:$P9555)/SUMIF($C$2:$C$4819,$C4738,$L$2:$L$4819)</f>
        <v>0.21009023789991799</v>
      </c>
    </row>
    <row r="4739" spans="1:17" hidden="1" x14ac:dyDescent="0.3">
      <c r="A4739" t="s">
        <v>11502</v>
      </c>
      <c r="B4739" t="s">
        <v>10648</v>
      </c>
      <c r="C4739" t="s">
        <v>10738</v>
      </c>
      <c r="D4739" t="s">
        <v>10741</v>
      </c>
      <c r="E4739" t="s">
        <v>10742</v>
      </c>
      <c r="F4739" t="s">
        <v>11513</v>
      </c>
      <c r="G4739" s="2">
        <v>16.085799999999999</v>
      </c>
      <c r="H4739" t="s">
        <v>11515</v>
      </c>
      <c r="I4739">
        <v>0.3</v>
      </c>
      <c r="K4739" s="3">
        <f t="shared" ref="K4739:K4802" si="75">Q4739</f>
        <v>0.21009023789991799</v>
      </c>
      <c r="L4739" s="4">
        <v>123</v>
      </c>
      <c r="M4739">
        <v>10</v>
      </c>
      <c r="N4739" s="3">
        <v>0.25359999999999999</v>
      </c>
      <c r="O4739" s="3">
        <v>0.13669999999999999</v>
      </c>
      <c r="P4739" s="4">
        <f>$L4739*IF($J4739="",$I4739,VLOOKUP($J4739,margin_ranges!$E$5:$F$10,2,FALSE))</f>
        <v>36.9</v>
      </c>
      <c r="Q4739">
        <f>SUMIF($C$2:$C$4819,$C4739,$P$2:$P9556)/SUMIF($C$2:$C$4819,$C4739,$L$2:$L$4819)</f>
        <v>0.21009023789991799</v>
      </c>
    </row>
    <row r="4740" spans="1:17" hidden="1" x14ac:dyDescent="0.3">
      <c r="A4740" t="s">
        <v>11502</v>
      </c>
      <c r="B4740" t="s">
        <v>10648</v>
      </c>
      <c r="C4740" t="s">
        <v>10738</v>
      </c>
      <c r="D4740" t="s">
        <v>10743</v>
      </c>
      <c r="E4740" t="s">
        <v>10744</v>
      </c>
      <c r="F4740" t="s">
        <v>11513</v>
      </c>
      <c r="G4740" s="2">
        <v>16.085799999999999</v>
      </c>
      <c r="H4740" t="s">
        <v>11517</v>
      </c>
      <c r="I4740">
        <v>0.2</v>
      </c>
      <c r="K4740" s="3">
        <f t="shared" si="75"/>
        <v>0.21009023789991799</v>
      </c>
      <c r="L4740" s="4">
        <v>109</v>
      </c>
      <c r="M4740">
        <v>9</v>
      </c>
      <c r="N4740" s="3">
        <v>5.9700000000000003E-2</v>
      </c>
      <c r="O4740" s="3">
        <v>0.13669999999999999</v>
      </c>
      <c r="P4740" s="4">
        <f>$L4740*IF($J4740="",$I4740,VLOOKUP($J4740,margin_ranges!$E$5:$F$10,2,FALSE))</f>
        <v>21.8</v>
      </c>
      <c r="Q4740">
        <f>SUMIF($C$2:$C$4819,$C4740,$P$2:$P9557)/SUMIF($C$2:$C$4819,$C4740,$L$2:$L$4819)</f>
        <v>0.21009023789991799</v>
      </c>
    </row>
    <row r="4741" spans="1:17" hidden="1" x14ac:dyDescent="0.3">
      <c r="A4741" t="s">
        <v>11502</v>
      </c>
      <c r="B4741" t="s">
        <v>10648</v>
      </c>
      <c r="C4741" t="s">
        <v>10738</v>
      </c>
      <c r="D4741" t="s">
        <v>10745</v>
      </c>
      <c r="E4741" t="s">
        <v>10746</v>
      </c>
      <c r="F4741" t="s">
        <v>11513</v>
      </c>
      <c r="G4741" s="2">
        <v>16.085799999999999</v>
      </c>
      <c r="H4741" t="s">
        <v>11517</v>
      </c>
      <c r="I4741">
        <v>0.2</v>
      </c>
      <c r="K4741" s="3">
        <f t="shared" si="75"/>
        <v>0.21009023789991799</v>
      </c>
      <c r="L4741" s="4">
        <v>415</v>
      </c>
      <c r="M4741">
        <v>34</v>
      </c>
      <c r="N4741" s="3">
        <v>0.1384</v>
      </c>
      <c r="O4741" s="3">
        <v>0.13669999999999999</v>
      </c>
      <c r="P4741" s="4">
        <f>$L4741*IF($J4741="",$I4741,VLOOKUP($J4741,margin_ranges!$E$5:$F$10,2,FALSE))</f>
        <v>83</v>
      </c>
      <c r="Q4741">
        <f>SUMIF($C$2:$C$4819,$C4741,$P$2:$P9558)/SUMIF($C$2:$C$4819,$C4741,$L$2:$L$4819)</f>
        <v>0.21009023789991799</v>
      </c>
    </row>
    <row r="4742" spans="1:17" hidden="1" x14ac:dyDescent="0.3">
      <c r="A4742" t="s">
        <v>11502</v>
      </c>
      <c r="B4742" t="s">
        <v>10648</v>
      </c>
      <c r="C4742" t="s">
        <v>10738</v>
      </c>
      <c r="D4742" t="s">
        <v>10747</v>
      </c>
      <c r="E4742" t="s">
        <v>10748</v>
      </c>
      <c r="F4742" t="s">
        <v>11513</v>
      </c>
      <c r="G4742" s="2">
        <v>16.085799999999999</v>
      </c>
      <c r="H4742" t="s">
        <v>11517</v>
      </c>
      <c r="I4742">
        <v>0.2</v>
      </c>
      <c r="K4742" s="3">
        <f t="shared" si="75"/>
        <v>0.21009023789991799</v>
      </c>
      <c r="L4742" s="4">
        <v>420</v>
      </c>
      <c r="M4742">
        <v>34</v>
      </c>
      <c r="N4742" s="3">
        <v>0.1487</v>
      </c>
      <c r="O4742" s="3">
        <v>0.13669999999999999</v>
      </c>
      <c r="P4742" s="4">
        <f>$L4742*IF($J4742="",$I4742,VLOOKUP($J4742,margin_ranges!$E$5:$F$10,2,FALSE))</f>
        <v>84</v>
      </c>
      <c r="Q4742">
        <f>SUMIF($C$2:$C$4819,$C4742,$P$2:$P9559)/SUMIF($C$2:$C$4819,$C4742,$L$2:$L$4819)</f>
        <v>0.21009023789991799</v>
      </c>
    </row>
    <row r="4743" spans="1:17" hidden="1" x14ac:dyDescent="0.3">
      <c r="A4743" t="s">
        <v>11502</v>
      </c>
      <c r="B4743" t="s">
        <v>10828</v>
      </c>
      <c r="C4743" t="s">
        <v>10829</v>
      </c>
      <c r="D4743" t="s">
        <v>10830</v>
      </c>
      <c r="E4743" t="s">
        <v>10831</v>
      </c>
      <c r="F4743" t="s">
        <v>11513</v>
      </c>
      <c r="G4743" s="2">
        <v>38.894300000000001</v>
      </c>
      <c r="H4743" t="s">
        <v>11512</v>
      </c>
      <c r="I4743">
        <v>0.3</v>
      </c>
      <c r="K4743" s="3">
        <f t="shared" si="75"/>
        <v>0.3</v>
      </c>
      <c r="L4743" s="4">
        <v>316</v>
      </c>
      <c r="M4743">
        <v>97</v>
      </c>
      <c r="N4743" s="3">
        <v>0.20519999999999999</v>
      </c>
      <c r="O4743" s="3">
        <v>0.20519999999999999</v>
      </c>
      <c r="P4743" s="4">
        <f>$L4743*IF($J4743="",$I4743,VLOOKUP($J4743,margin_ranges!$E$5:$F$10,2,FALSE))</f>
        <v>94.8</v>
      </c>
      <c r="Q4743">
        <f>SUMIF($C$2:$C$4819,$C4743,$P$2:$P9560)/SUMIF($C$2:$C$4819,$C4743,$L$2:$L$4819)</f>
        <v>0.3</v>
      </c>
    </row>
    <row r="4744" spans="1:17" hidden="1" x14ac:dyDescent="0.3">
      <c r="A4744" t="s">
        <v>11502</v>
      </c>
      <c r="B4744" t="s">
        <v>10832</v>
      </c>
      <c r="C4744" t="s">
        <v>10833</v>
      </c>
      <c r="D4744" t="s">
        <v>10834</v>
      </c>
      <c r="E4744" t="s">
        <v>10835</v>
      </c>
      <c r="F4744" t="s">
        <v>11513</v>
      </c>
      <c r="G4744" s="2">
        <v>31.7591</v>
      </c>
      <c r="H4744" t="s">
        <v>11512</v>
      </c>
      <c r="I4744">
        <v>0.3</v>
      </c>
      <c r="K4744" s="3">
        <f t="shared" si="75"/>
        <v>0.3</v>
      </c>
      <c r="L4744" s="4">
        <v>1310</v>
      </c>
      <c r="M4744">
        <v>21</v>
      </c>
      <c r="N4744" s="3">
        <v>0.20630000000000001</v>
      </c>
      <c r="O4744" s="3">
        <v>0.2422</v>
      </c>
      <c r="P4744" s="4">
        <f>$L4744*IF($J4744="",$I4744,VLOOKUP($J4744,margin_ranges!$E$5:$F$10,2,FALSE))</f>
        <v>393</v>
      </c>
      <c r="Q4744">
        <f>SUMIF($C$2:$C$4819,$C4744,$P$2:$P9561)/SUMIF($C$2:$C$4819,$C4744,$L$2:$L$4819)</f>
        <v>0.3</v>
      </c>
    </row>
    <row r="4745" spans="1:17" hidden="1" x14ac:dyDescent="0.3">
      <c r="A4745" t="s">
        <v>11502</v>
      </c>
      <c r="B4745" t="s">
        <v>10832</v>
      </c>
      <c r="C4745" t="s">
        <v>10833</v>
      </c>
      <c r="D4745" t="s">
        <v>10836</v>
      </c>
      <c r="E4745" t="s">
        <v>10837</v>
      </c>
      <c r="F4745" t="s">
        <v>11513</v>
      </c>
      <c r="G4745" s="2">
        <v>31.7591</v>
      </c>
      <c r="H4745" t="s">
        <v>11515</v>
      </c>
      <c r="I4745">
        <v>0.3</v>
      </c>
      <c r="K4745" s="3">
        <f t="shared" si="75"/>
        <v>0.3</v>
      </c>
      <c r="L4745" s="4">
        <v>1522</v>
      </c>
      <c r="M4745">
        <v>25</v>
      </c>
      <c r="N4745" s="3">
        <v>0.3427</v>
      </c>
      <c r="O4745" s="3">
        <v>0.2422</v>
      </c>
      <c r="P4745" s="4">
        <f>$L4745*IF($J4745="",$I4745,VLOOKUP($J4745,margin_ranges!$E$5:$F$10,2,FALSE))</f>
        <v>456.59999999999997</v>
      </c>
      <c r="Q4745">
        <f>SUMIF($C$2:$C$4819,$C4745,$P$2:$P9562)/SUMIF($C$2:$C$4819,$C4745,$L$2:$L$4819)</f>
        <v>0.3</v>
      </c>
    </row>
    <row r="4746" spans="1:17" hidden="1" x14ac:dyDescent="0.3">
      <c r="A4746" t="s">
        <v>11502</v>
      </c>
      <c r="B4746" t="s">
        <v>10832</v>
      </c>
      <c r="C4746" t="s">
        <v>10833</v>
      </c>
      <c r="D4746" t="s">
        <v>10838</v>
      </c>
      <c r="E4746" t="s">
        <v>10839</v>
      </c>
      <c r="F4746" t="s">
        <v>11513</v>
      </c>
      <c r="G4746" s="2">
        <v>31.7591</v>
      </c>
      <c r="H4746" t="s">
        <v>11512</v>
      </c>
      <c r="I4746">
        <v>0.3</v>
      </c>
      <c r="K4746" s="3">
        <f t="shared" si="75"/>
        <v>0.3</v>
      </c>
      <c r="L4746" s="4">
        <v>1304</v>
      </c>
      <c r="M4746">
        <v>21</v>
      </c>
      <c r="N4746" s="3">
        <v>0.25719999999999998</v>
      </c>
      <c r="O4746" s="3">
        <v>0.2422</v>
      </c>
      <c r="P4746" s="4">
        <f>$L4746*IF($J4746="",$I4746,VLOOKUP($J4746,margin_ranges!$E$5:$F$10,2,FALSE))</f>
        <v>391.2</v>
      </c>
      <c r="Q4746">
        <f>SUMIF($C$2:$C$4819,$C4746,$P$2:$P9563)/SUMIF($C$2:$C$4819,$C4746,$L$2:$L$4819)</f>
        <v>0.3</v>
      </c>
    </row>
    <row r="4747" spans="1:17" hidden="1" x14ac:dyDescent="0.3">
      <c r="A4747" t="s">
        <v>11502</v>
      </c>
      <c r="B4747" t="s">
        <v>10832</v>
      </c>
      <c r="C4747" t="s">
        <v>10833</v>
      </c>
      <c r="D4747" s="1" t="s">
        <v>10840</v>
      </c>
      <c r="E4747" t="s">
        <v>10841</v>
      </c>
      <c r="F4747" t="s">
        <v>11513</v>
      </c>
      <c r="G4747" s="2">
        <v>31.7591</v>
      </c>
      <c r="H4747" t="s">
        <v>11512</v>
      </c>
      <c r="I4747">
        <v>0.3</v>
      </c>
      <c r="K4747" s="3">
        <f t="shared" si="75"/>
        <v>0.3</v>
      </c>
      <c r="L4747" s="4">
        <v>1975</v>
      </c>
      <c r="M4747">
        <v>32</v>
      </c>
      <c r="N4747" s="3">
        <v>0.16669999999999999</v>
      </c>
      <c r="O4747" s="3">
        <v>0.2422</v>
      </c>
      <c r="P4747" s="4">
        <f>$L4747*IF($J4747="",$I4747,VLOOKUP($J4747,margin_ranges!$E$5:$F$10,2,FALSE))</f>
        <v>592.5</v>
      </c>
      <c r="Q4747">
        <f>SUMIF($C$2:$C$4819,$C4747,$P$2:$P9564)/SUMIF($C$2:$C$4819,$C4747,$L$2:$L$4819)</f>
        <v>0.3</v>
      </c>
    </row>
    <row r="4748" spans="1:17" hidden="1" x14ac:dyDescent="0.3">
      <c r="A4748" t="s">
        <v>11502</v>
      </c>
      <c r="B4748" t="s">
        <v>10842</v>
      </c>
      <c r="C4748" t="s">
        <v>10843</v>
      </c>
      <c r="D4748" t="s">
        <v>10844</v>
      </c>
      <c r="E4748" t="s">
        <v>10845</v>
      </c>
      <c r="F4748" t="s">
        <v>11511</v>
      </c>
      <c r="G4748" s="2">
        <v>34</v>
      </c>
      <c r="H4748" t="s">
        <v>11512</v>
      </c>
      <c r="I4748">
        <v>0.3</v>
      </c>
      <c r="K4748" s="3">
        <f t="shared" si="75"/>
        <v>0.29999999999999993</v>
      </c>
      <c r="L4748" s="4">
        <v>144</v>
      </c>
      <c r="M4748">
        <v>43</v>
      </c>
      <c r="N4748" s="3">
        <v>0.2384</v>
      </c>
      <c r="O4748" s="3">
        <v>0.26219999999999999</v>
      </c>
      <c r="P4748" s="4">
        <f>$L4748*IF($J4748="",$I4748,VLOOKUP($J4748,margin_ranges!$E$5:$F$10,2,FALSE))</f>
        <v>43.199999999999996</v>
      </c>
      <c r="Q4748">
        <f>SUMIF($C$2:$C$4819,$C4748,$P$2:$P9565)/SUMIF($C$2:$C$4819,$C4748,$L$2:$L$4819)</f>
        <v>0.29999999999999993</v>
      </c>
    </row>
    <row r="4749" spans="1:17" hidden="1" x14ac:dyDescent="0.3">
      <c r="A4749" t="s">
        <v>11502</v>
      </c>
      <c r="B4749" t="s">
        <v>10842</v>
      </c>
      <c r="C4749" t="s">
        <v>10843</v>
      </c>
      <c r="D4749" t="s">
        <v>10846</v>
      </c>
      <c r="E4749" t="s">
        <v>10847</v>
      </c>
      <c r="F4749" t="s">
        <v>11511</v>
      </c>
      <c r="G4749" s="2">
        <v>34</v>
      </c>
      <c r="H4749" t="s">
        <v>11512</v>
      </c>
      <c r="I4749">
        <v>0.3</v>
      </c>
      <c r="K4749" s="3">
        <f t="shared" si="75"/>
        <v>0.29999999999999993</v>
      </c>
      <c r="L4749" s="4">
        <v>54</v>
      </c>
      <c r="M4749">
        <v>16</v>
      </c>
      <c r="N4749" s="3">
        <v>0.30080000000000001</v>
      </c>
      <c r="O4749" s="3">
        <v>0.26219999999999999</v>
      </c>
      <c r="P4749" s="4">
        <f>$L4749*IF($J4749="",$I4749,VLOOKUP($J4749,margin_ranges!$E$5:$F$10,2,FALSE))</f>
        <v>16.2</v>
      </c>
      <c r="Q4749">
        <f>SUMIF($C$2:$C$4819,$C4749,$P$2:$P9566)/SUMIF($C$2:$C$4819,$C4749,$L$2:$L$4819)</f>
        <v>0.29999999999999993</v>
      </c>
    </row>
    <row r="4750" spans="1:17" hidden="1" x14ac:dyDescent="0.3">
      <c r="A4750" t="s">
        <v>11502</v>
      </c>
      <c r="B4750" t="s">
        <v>10842</v>
      </c>
      <c r="C4750" t="s">
        <v>10843</v>
      </c>
      <c r="D4750" t="s">
        <v>10848</v>
      </c>
      <c r="E4750" t="s">
        <v>10849</v>
      </c>
      <c r="F4750" t="s">
        <v>11511</v>
      </c>
      <c r="G4750" s="2">
        <v>34</v>
      </c>
      <c r="H4750" t="s">
        <v>11512</v>
      </c>
      <c r="I4750">
        <v>0.3</v>
      </c>
      <c r="K4750" s="3">
        <f t="shared" si="75"/>
        <v>0.29999999999999993</v>
      </c>
      <c r="L4750" s="4">
        <v>27</v>
      </c>
      <c r="M4750">
        <v>8</v>
      </c>
      <c r="N4750" s="3">
        <v>0.46060000000000001</v>
      </c>
      <c r="O4750" s="3">
        <v>0.26219999999999999</v>
      </c>
      <c r="P4750" s="4">
        <f>$L4750*IF($J4750="",$I4750,VLOOKUP($J4750,margin_ranges!$E$5:$F$10,2,FALSE))</f>
        <v>8.1</v>
      </c>
      <c r="Q4750">
        <f>SUMIF($C$2:$C$4819,$C4750,$P$2:$P9567)/SUMIF($C$2:$C$4819,$C4750,$L$2:$L$4819)</f>
        <v>0.29999999999999993</v>
      </c>
    </row>
    <row r="4751" spans="1:17" hidden="1" x14ac:dyDescent="0.3">
      <c r="A4751" t="s">
        <v>11502</v>
      </c>
      <c r="B4751" t="s">
        <v>10842</v>
      </c>
      <c r="C4751" t="s">
        <v>10843</v>
      </c>
      <c r="D4751" t="s">
        <v>10850</v>
      </c>
      <c r="E4751" t="s">
        <v>10851</v>
      </c>
      <c r="F4751" t="s">
        <v>11511</v>
      </c>
      <c r="G4751" s="2">
        <v>34</v>
      </c>
      <c r="H4751" t="s">
        <v>11512</v>
      </c>
      <c r="I4751">
        <v>0.3</v>
      </c>
      <c r="K4751" s="3">
        <f t="shared" si="75"/>
        <v>0.29999999999999993</v>
      </c>
      <c r="L4751" s="4">
        <v>70</v>
      </c>
      <c r="M4751">
        <v>21</v>
      </c>
      <c r="N4751" s="3">
        <v>0.2243</v>
      </c>
      <c r="O4751" s="3">
        <v>0.26219999999999999</v>
      </c>
      <c r="P4751" s="4">
        <f>$L4751*IF($J4751="",$I4751,VLOOKUP($J4751,margin_ranges!$E$5:$F$10,2,FALSE))</f>
        <v>21</v>
      </c>
      <c r="Q4751">
        <f>SUMIF($C$2:$C$4819,$C4751,$P$2:$P9568)/SUMIF($C$2:$C$4819,$C4751,$L$2:$L$4819)</f>
        <v>0.29999999999999993</v>
      </c>
    </row>
    <row r="4752" spans="1:17" hidden="1" x14ac:dyDescent="0.3">
      <c r="A4752" t="s">
        <v>11502</v>
      </c>
      <c r="B4752" t="s">
        <v>10842</v>
      </c>
      <c r="C4752" t="s">
        <v>10843</v>
      </c>
      <c r="D4752" t="s">
        <v>10852</v>
      </c>
      <c r="E4752" t="s">
        <v>10853</v>
      </c>
      <c r="F4752" t="s">
        <v>11511</v>
      </c>
      <c r="G4752" s="2">
        <v>34</v>
      </c>
      <c r="H4752" t="s">
        <v>11512</v>
      </c>
      <c r="I4752">
        <v>0.3</v>
      </c>
      <c r="K4752" s="3">
        <f t="shared" si="75"/>
        <v>0.29999999999999993</v>
      </c>
      <c r="L4752" s="4">
        <v>7</v>
      </c>
      <c r="M4752">
        <v>2</v>
      </c>
      <c r="N4752" s="3">
        <v>0.28239999999999998</v>
      </c>
      <c r="O4752" s="3">
        <v>0.26219999999999999</v>
      </c>
      <c r="P4752" s="4">
        <f>$L4752*IF($J4752="",$I4752,VLOOKUP($J4752,margin_ranges!$E$5:$F$10,2,FALSE))</f>
        <v>2.1</v>
      </c>
      <c r="Q4752">
        <f>SUMIF($C$2:$C$4819,$C4752,$P$2:$P9569)/SUMIF($C$2:$C$4819,$C4752,$L$2:$L$4819)</f>
        <v>0.29999999999999993</v>
      </c>
    </row>
    <row r="4753" spans="1:17" hidden="1" x14ac:dyDescent="0.3">
      <c r="A4753" t="s">
        <v>11502</v>
      </c>
      <c r="B4753" t="s">
        <v>10842</v>
      </c>
      <c r="C4753" t="s">
        <v>10843</v>
      </c>
      <c r="D4753" t="s">
        <v>10854</v>
      </c>
      <c r="E4753" t="s">
        <v>10855</v>
      </c>
      <c r="F4753" t="s">
        <v>11511</v>
      </c>
      <c r="G4753" s="2">
        <v>34</v>
      </c>
      <c r="H4753" t="s">
        <v>11512</v>
      </c>
      <c r="I4753">
        <v>0.3</v>
      </c>
      <c r="K4753" s="3">
        <f t="shared" si="75"/>
        <v>0.29999999999999993</v>
      </c>
      <c r="L4753" s="4">
        <v>36</v>
      </c>
      <c r="M4753">
        <v>11</v>
      </c>
      <c r="N4753" s="3">
        <v>0.31130000000000002</v>
      </c>
      <c r="O4753" s="3">
        <v>0.26219999999999999</v>
      </c>
      <c r="P4753" s="4">
        <f>$L4753*IF($J4753="",$I4753,VLOOKUP($J4753,margin_ranges!$E$5:$F$10,2,FALSE))</f>
        <v>10.799999999999999</v>
      </c>
      <c r="Q4753">
        <f>SUMIF($C$2:$C$4819,$C4753,$P$2:$P9570)/SUMIF($C$2:$C$4819,$C4753,$L$2:$L$4819)</f>
        <v>0.29999999999999993</v>
      </c>
    </row>
    <row r="4754" spans="1:17" hidden="1" x14ac:dyDescent="0.3">
      <c r="A4754" t="s">
        <v>11502</v>
      </c>
      <c r="B4754" t="s">
        <v>11214</v>
      </c>
      <c r="C4754" t="s">
        <v>11215</v>
      </c>
      <c r="D4754" t="s">
        <v>11216</v>
      </c>
      <c r="E4754" t="s">
        <v>11217</v>
      </c>
      <c r="F4754" t="s">
        <v>11513</v>
      </c>
      <c r="G4754" s="2">
        <v>22.927900000000001</v>
      </c>
      <c r="H4754" t="s">
        <v>11515</v>
      </c>
      <c r="I4754">
        <v>0.3</v>
      </c>
      <c r="K4754" s="3">
        <f t="shared" si="75"/>
        <v>0.29999999999999993</v>
      </c>
      <c r="L4754" s="4">
        <v>3663</v>
      </c>
      <c r="M4754">
        <v>21</v>
      </c>
      <c r="N4754" s="3">
        <v>0.24030000000000001</v>
      </c>
      <c r="O4754" s="3">
        <v>0.24099999999999999</v>
      </c>
      <c r="P4754" s="4">
        <f>$L4754*IF($J4754="",$I4754,VLOOKUP($J4754,margin_ranges!$E$5:$F$10,2,FALSE))</f>
        <v>1098.8999999999999</v>
      </c>
      <c r="Q4754">
        <f>SUMIF($C$2:$C$4819,$C4754,$P$2:$P9571)/SUMIF($C$2:$C$4819,$C4754,$L$2:$L$4819)</f>
        <v>0.29999999999999993</v>
      </c>
    </row>
    <row r="4755" spans="1:17" hidden="1" x14ac:dyDescent="0.3">
      <c r="A4755" t="s">
        <v>11502</v>
      </c>
      <c r="B4755" t="s">
        <v>11214</v>
      </c>
      <c r="C4755" s="1" t="s">
        <v>11215</v>
      </c>
      <c r="D4755" t="s">
        <v>11218</v>
      </c>
      <c r="E4755" t="s">
        <v>11219</v>
      </c>
      <c r="F4755" t="s">
        <v>11513</v>
      </c>
      <c r="G4755" s="2">
        <v>22.927900000000001</v>
      </c>
      <c r="H4755" t="s">
        <v>11515</v>
      </c>
      <c r="I4755">
        <v>0.3</v>
      </c>
      <c r="K4755" s="3">
        <f t="shared" si="75"/>
        <v>0.29999999999999993</v>
      </c>
      <c r="L4755" s="4">
        <v>3907</v>
      </c>
      <c r="M4755">
        <v>23</v>
      </c>
      <c r="N4755" s="3">
        <v>0.19239999999999999</v>
      </c>
      <c r="O4755" s="3">
        <v>0.24099999999999999</v>
      </c>
      <c r="P4755" s="4">
        <f>$L4755*IF($J4755="",$I4755,VLOOKUP($J4755,margin_ranges!$E$5:$F$10,2,FALSE))</f>
        <v>1172.0999999999999</v>
      </c>
      <c r="Q4755">
        <f>SUMIF($C$2:$C$4819,$C4755,$P$2:$P9572)/SUMIF($C$2:$C$4819,$C4755,$L$2:$L$4819)</f>
        <v>0.29999999999999993</v>
      </c>
    </row>
    <row r="4756" spans="1:17" hidden="1" x14ac:dyDescent="0.3">
      <c r="A4756" t="s">
        <v>11502</v>
      </c>
      <c r="B4756" t="s">
        <v>11214</v>
      </c>
      <c r="C4756" t="s">
        <v>11215</v>
      </c>
      <c r="D4756" t="s">
        <v>11220</v>
      </c>
      <c r="E4756" t="s">
        <v>11221</v>
      </c>
      <c r="F4756" t="s">
        <v>11513</v>
      </c>
      <c r="G4756" s="2">
        <v>22.927900000000001</v>
      </c>
      <c r="H4756" t="s">
        <v>11515</v>
      </c>
      <c r="I4756">
        <v>0.3</v>
      </c>
      <c r="K4756" s="3">
        <f t="shared" si="75"/>
        <v>0.29999999999999993</v>
      </c>
      <c r="L4756" s="4">
        <v>1742</v>
      </c>
      <c r="M4756">
        <v>10</v>
      </c>
      <c r="N4756" s="3">
        <v>0.28239999999999998</v>
      </c>
      <c r="O4756" s="3">
        <v>0.24099999999999999</v>
      </c>
      <c r="P4756" s="4">
        <f>$L4756*IF($J4756="",$I4756,VLOOKUP($J4756,margin_ranges!$E$5:$F$10,2,FALSE))</f>
        <v>522.6</v>
      </c>
      <c r="Q4756">
        <f>SUMIF($C$2:$C$4819,$C4756,$P$2:$P9573)/SUMIF($C$2:$C$4819,$C4756,$L$2:$L$4819)</f>
        <v>0.29999999999999993</v>
      </c>
    </row>
    <row r="4757" spans="1:17" hidden="1" x14ac:dyDescent="0.3">
      <c r="A4757" t="s">
        <v>11502</v>
      </c>
      <c r="B4757" t="s">
        <v>11214</v>
      </c>
      <c r="C4757" t="s">
        <v>11215</v>
      </c>
      <c r="D4757" t="s">
        <v>11222</v>
      </c>
      <c r="E4757" t="s">
        <v>11223</v>
      </c>
      <c r="F4757" t="s">
        <v>11513</v>
      </c>
      <c r="G4757" s="2">
        <v>22.927900000000001</v>
      </c>
      <c r="H4757" t="s">
        <v>11515</v>
      </c>
      <c r="I4757">
        <v>0.3</v>
      </c>
      <c r="K4757" s="3">
        <f t="shared" si="75"/>
        <v>0.29999999999999993</v>
      </c>
      <c r="L4757" s="4">
        <v>7899</v>
      </c>
      <c r="M4757">
        <v>46</v>
      </c>
      <c r="N4757" s="3">
        <v>0.26419999999999999</v>
      </c>
      <c r="O4757" s="3">
        <v>0.24099999999999999</v>
      </c>
      <c r="P4757" s="4">
        <f>$L4757*IF($J4757="",$I4757,VLOOKUP($J4757,margin_ranges!$E$5:$F$10,2,FALSE))</f>
        <v>2369.6999999999998</v>
      </c>
      <c r="Q4757">
        <f>SUMIF($C$2:$C$4819,$C4757,$P$2:$P9574)/SUMIF($C$2:$C$4819,$C4757,$L$2:$L$4819)</f>
        <v>0.29999999999999993</v>
      </c>
    </row>
    <row r="4758" spans="1:17" hidden="1" x14ac:dyDescent="0.3">
      <c r="A4758" t="s">
        <v>11502</v>
      </c>
      <c r="B4758" t="s">
        <v>11224</v>
      </c>
      <c r="C4758" t="s">
        <v>11225</v>
      </c>
      <c r="D4758" t="s">
        <v>11226</v>
      </c>
      <c r="E4758" t="s">
        <v>11227</v>
      </c>
      <c r="F4758" t="s">
        <v>11511</v>
      </c>
      <c r="G4758" s="2">
        <v>29</v>
      </c>
      <c r="H4758" t="s">
        <v>11512</v>
      </c>
      <c r="I4758">
        <v>0.3</v>
      </c>
      <c r="K4758" s="3">
        <f t="shared" si="75"/>
        <v>0.30000000000000004</v>
      </c>
      <c r="L4758" s="4">
        <v>211</v>
      </c>
      <c r="M4758">
        <v>44</v>
      </c>
      <c r="N4758" s="3">
        <v>0.20619999999999999</v>
      </c>
      <c r="O4758" s="3">
        <v>0.22059999999999999</v>
      </c>
      <c r="P4758" s="4">
        <f>$L4758*IF($J4758="",$I4758,VLOOKUP($J4758,margin_ranges!$E$5:$F$10,2,FALSE))</f>
        <v>63.3</v>
      </c>
      <c r="Q4758">
        <f>SUMIF($C$2:$C$4819,$C4758,$P$2:$P9575)/SUMIF($C$2:$C$4819,$C4758,$L$2:$L$4819)</f>
        <v>0.30000000000000004</v>
      </c>
    </row>
    <row r="4759" spans="1:17" hidden="1" x14ac:dyDescent="0.3">
      <c r="A4759" t="s">
        <v>11502</v>
      </c>
      <c r="B4759" t="s">
        <v>11224</v>
      </c>
      <c r="C4759" t="s">
        <v>11225</v>
      </c>
      <c r="D4759" t="s">
        <v>11228</v>
      </c>
      <c r="E4759" t="s">
        <v>11229</v>
      </c>
      <c r="F4759" t="s">
        <v>11511</v>
      </c>
      <c r="G4759" s="2">
        <v>29</v>
      </c>
      <c r="H4759" t="s">
        <v>11512</v>
      </c>
      <c r="I4759">
        <v>0.3</v>
      </c>
      <c r="K4759" s="3">
        <f t="shared" si="75"/>
        <v>0.30000000000000004</v>
      </c>
      <c r="L4759" s="4">
        <v>270</v>
      </c>
      <c r="M4759">
        <v>56</v>
      </c>
      <c r="N4759" s="3">
        <v>0.23350000000000001</v>
      </c>
      <c r="O4759" s="3">
        <v>0.22059999999999999</v>
      </c>
      <c r="P4759" s="4">
        <f>$L4759*IF($J4759="",$I4759,VLOOKUP($J4759,margin_ranges!$E$5:$F$10,2,FALSE))</f>
        <v>81</v>
      </c>
      <c r="Q4759">
        <f>SUMIF($C$2:$C$4819,$C4759,$P$2:$P9576)/SUMIF($C$2:$C$4819,$C4759,$L$2:$L$4819)</f>
        <v>0.30000000000000004</v>
      </c>
    </row>
    <row r="4760" spans="1:17" hidden="1" x14ac:dyDescent="0.3">
      <c r="A4760" t="s">
        <v>11502</v>
      </c>
      <c r="B4760" t="s">
        <v>10758</v>
      </c>
      <c r="C4760" t="s">
        <v>10764</v>
      </c>
      <c r="D4760" s="1" t="s">
        <v>10765</v>
      </c>
      <c r="E4760" t="s">
        <v>10766</v>
      </c>
      <c r="F4760" t="s">
        <v>11511</v>
      </c>
      <c r="G4760" s="2">
        <v>31.1069</v>
      </c>
      <c r="H4760" t="s">
        <v>11515</v>
      </c>
      <c r="I4760">
        <v>0.3</v>
      </c>
      <c r="K4760" s="3">
        <f t="shared" si="75"/>
        <v>0.30000000000000004</v>
      </c>
      <c r="L4760" s="4">
        <v>105</v>
      </c>
      <c r="M4760">
        <v>41</v>
      </c>
      <c r="N4760" s="3">
        <v>0.18540000000000001</v>
      </c>
      <c r="O4760" s="3">
        <v>0.2681</v>
      </c>
      <c r="P4760" s="4">
        <f>$L4760*IF($J4760="",$I4760,VLOOKUP($J4760,margin_ranges!$E$5:$F$10,2,FALSE))</f>
        <v>31.5</v>
      </c>
      <c r="Q4760">
        <f>SUMIF($C$2:$C$4819,$C4760,$P$2:$P9577)/SUMIF($C$2:$C$4819,$C4760,$L$2:$L$4819)</f>
        <v>0.30000000000000004</v>
      </c>
    </row>
    <row r="4761" spans="1:17" hidden="1" x14ac:dyDescent="0.3">
      <c r="A4761" t="s">
        <v>11502</v>
      </c>
      <c r="B4761" t="s">
        <v>10758</v>
      </c>
      <c r="C4761" t="s">
        <v>10764</v>
      </c>
      <c r="D4761" t="s">
        <v>10767</v>
      </c>
      <c r="E4761" t="s">
        <v>10768</v>
      </c>
      <c r="F4761" t="s">
        <v>11511</v>
      </c>
      <c r="G4761" s="2">
        <v>31.1069</v>
      </c>
      <c r="H4761" t="s">
        <v>11512</v>
      </c>
      <c r="I4761">
        <v>0.3</v>
      </c>
      <c r="K4761" s="3">
        <f t="shared" si="75"/>
        <v>0.30000000000000004</v>
      </c>
      <c r="L4761" s="4">
        <v>25</v>
      </c>
      <c r="M4761">
        <v>10</v>
      </c>
      <c r="N4761" s="3">
        <v>0.30259999999999998</v>
      </c>
      <c r="O4761" s="3">
        <v>0.2681</v>
      </c>
      <c r="P4761" s="4">
        <f>$L4761*IF($J4761="",$I4761,VLOOKUP($J4761,margin_ranges!$E$5:$F$10,2,FALSE))</f>
        <v>7.5</v>
      </c>
      <c r="Q4761">
        <f>SUMIF($C$2:$C$4819,$C4761,$P$2:$P9578)/SUMIF($C$2:$C$4819,$C4761,$L$2:$L$4819)</f>
        <v>0.30000000000000004</v>
      </c>
    </row>
    <row r="4762" spans="1:17" hidden="1" x14ac:dyDescent="0.3">
      <c r="A4762" t="s">
        <v>11502</v>
      </c>
      <c r="B4762" t="s">
        <v>10758</v>
      </c>
      <c r="C4762" t="s">
        <v>10764</v>
      </c>
      <c r="D4762" t="s">
        <v>10769</v>
      </c>
      <c r="E4762" t="s">
        <v>10770</v>
      </c>
      <c r="F4762" t="s">
        <v>11511</v>
      </c>
      <c r="G4762" s="2">
        <v>31.1069</v>
      </c>
      <c r="H4762" t="s">
        <v>11512</v>
      </c>
      <c r="I4762">
        <v>0.3</v>
      </c>
      <c r="K4762" s="3">
        <f t="shared" si="75"/>
        <v>0.30000000000000004</v>
      </c>
      <c r="L4762" s="4">
        <v>39</v>
      </c>
      <c r="M4762">
        <v>15</v>
      </c>
      <c r="N4762" s="3">
        <v>0.35020000000000001</v>
      </c>
      <c r="O4762" s="3">
        <v>0.2681</v>
      </c>
      <c r="P4762" s="4">
        <f>$L4762*IF($J4762="",$I4762,VLOOKUP($J4762,margin_ranges!$E$5:$F$10,2,FALSE))</f>
        <v>11.7</v>
      </c>
      <c r="Q4762">
        <f>SUMIF($C$2:$C$4819,$C4762,$P$2:$P9579)/SUMIF($C$2:$C$4819,$C4762,$L$2:$L$4819)</f>
        <v>0.30000000000000004</v>
      </c>
    </row>
    <row r="4763" spans="1:17" hidden="1" x14ac:dyDescent="0.3">
      <c r="A4763" t="s">
        <v>11502</v>
      </c>
      <c r="B4763" t="s">
        <v>11230</v>
      </c>
      <c r="C4763" t="s">
        <v>11231</v>
      </c>
      <c r="D4763" t="s">
        <v>11232</v>
      </c>
      <c r="E4763" t="s">
        <v>11233</v>
      </c>
      <c r="F4763" t="s">
        <v>11513</v>
      </c>
      <c r="G4763" s="2">
        <v>29</v>
      </c>
      <c r="H4763" t="s">
        <v>11512</v>
      </c>
      <c r="I4763">
        <v>0.3</v>
      </c>
      <c r="K4763" s="3">
        <f t="shared" si="75"/>
        <v>0.3</v>
      </c>
      <c r="L4763" s="4">
        <v>554</v>
      </c>
      <c r="M4763">
        <v>53</v>
      </c>
      <c r="N4763" s="3">
        <v>0.16420000000000001</v>
      </c>
      <c r="O4763" s="3">
        <v>0.15640000000000001</v>
      </c>
      <c r="P4763" s="4">
        <f>$L4763*IF($J4763="",$I4763,VLOOKUP($J4763,margin_ranges!$E$5:$F$10,2,FALSE))</f>
        <v>166.2</v>
      </c>
      <c r="Q4763">
        <f>SUMIF($C$2:$C$4819,$C4763,$P$2:$P9580)/SUMIF($C$2:$C$4819,$C4763,$L$2:$L$4819)</f>
        <v>0.3</v>
      </c>
    </row>
    <row r="4764" spans="1:17" hidden="1" x14ac:dyDescent="0.3">
      <c r="A4764" t="s">
        <v>11502</v>
      </c>
      <c r="B4764" t="s">
        <v>11230</v>
      </c>
      <c r="C4764" s="1" t="s">
        <v>11231</v>
      </c>
      <c r="D4764" t="s">
        <v>11234</v>
      </c>
      <c r="E4764" t="s">
        <v>11235</v>
      </c>
      <c r="F4764" t="s">
        <v>11513</v>
      </c>
      <c r="G4764" s="2">
        <v>29</v>
      </c>
      <c r="H4764" t="s">
        <v>11512</v>
      </c>
      <c r="I4764">
        <v>0.3</v>
      </c>
      <c r="K4764" s="3">
        <f t="shared" si="75"/>
        <v>0.3</v>
      </c>
      <c r="L4764" s="4">
        <v>484</v>
      </c>
      <c r="M4764">
        <v>47</v>
      </c>
      <c r="N4764" s="3">
        <v>0.14810000000000001</v>
      </c>
      <c r="O4764" s="3">
        <v>0.15640000000000001</v>
      </c>
      <c r="P4764" s="4">
        <f>$L4764*IF($J4764="",$I4764,VLOOKUP($J4764,margin_ranges!$E$5:$F$10,2,FALSE))</f>
        <v>145.19999999999999</v>
      </c>
      <c r="Q4764">
        <f>SUMIF($C$2:$C$4819,$C4764,$P$2:$P9581)/SUMIF($C$2:$C$4819,$C4764,$L$2:$L$4819)</f>
        <v>0.3</v>
      </c>
    </row>
    <row r="4765" spans="1:17" hidden="1" x14ac:dyDescent="0.3">
      <c r="A4765" t="s">
        <v>11502</v>
      </c>
      <c r="B4765" t="s">
        <v>11437</v>
      </c>
      <c r="C4765" t="s">
        <v>11473</v>
      </c>
      <c r="D4765" t="s">
        <v>11474</v>
      </c>
      <c r="E4765" t="s">
        <v>11475</v>
      </c>
      <c r="F4765" t="s">
        <v>11513</v>
      </c>
      <c r="G4765" s="2">
        <v>26.1599</v>
      </c>
      <c r="H4765" t="s">
        <v>11515</v>
      </c>
      <c r="I4765">
        <v>0.3</v>
      </c>
      <c r="K4765" s="3">
        <f t="shared" si="75"/>
        <v>0.30000000000000004</v>
      </c>
      <c r="L4765" s="4">
        <v>110</v>
      </c>
      <c r="M4765">
        <v>32</v>
      </c>
      <c r="N4765" s="3">
        <v>8.0699999999999994E-2</v>
      </c>
      <c r="O4765" s="3">
        <v>8.8499999999999995E-2</v>
      </c>
      <c r="P4765" s="4">
        <f>$L4765*IF($J4765="",$I4765,VLOOKUP($J4765,margin_ranges!$E$5:$F$10,2,FALSE))</f>
        <v>33</v>
      </c>
      <c r="Q4765">
        <f>SUMIF($C$2:$C$4819,$C4765,$P$2:$P9582)/SUMIF($C$2:$C$4819,$C4765,$L$2:$L$4819)</f>
        <v>0.30000000000000004</v>
      </c>
    </row>
    <row r="4766" spans="1:17" hidden="1" x14ac:dyDescent="0.3">
      <c r="A4766" t="s">
        <v>11502</v>
      </c>
      <c r="B4766" t="s">
        <v>11437</v>
      </c>
      <c r="C4766" t="s">
        <v>11473</v>
      </c>
      <c r="D4766" s="1" t="s">
        <v>11476</v>
      </c>
      <c r="E4766" t="s">
        <v>11477</v>
      </c>
      <c r="F4766" t="s">
        <v>11513</v>
      </c>
      <c r="G4766" s="2">
        <v>26.1599</v>
      </c>
      <c r="H4766" t="s">
        <v>11515</v>
      </c>
      <c r="I4766">
        <v>0.3</v>
      </c>
      <c r="K4766" s="3">
        <f t="shared" si="75"/>
        <v>0.30000000000000004</v>
      </c>
      <c r="L4766" s="4">
        <v>79</v>
      </c>
      <c r="M4766">
        <v>23</v>
      </c>
      <c r="N4766" s="3">
        <v>6.1600000000000002E-2</v>
      </c>
      <c r="O4766" s="3">
        <v>8.8499999999999995E-2</v>
      </c>
      <c r="P4766" s="4">
        <f>$L4766*IF($J4766="",$I4766,VLOOKUP($J4766,margin_ranges!$E$5:$F$10,2,FALSE))</f>
        <v>23.7</v>
      </c>
      <c r="Q4766">
        <f>SUMIF($C$2:$C$4819,$C4766,$P$2:$P9583)/SUMIF($C$2:$C$4819,$C4766,$L$2:$L$4819)</f>
        <v>0.30000000000000004</v>
      </c>
    </row>
    <row r="4767" spans="1:17" hidden="1" x14ac:dyDescent="0.3">
      <c r="A4767" t="s">
        <v>11502</v>
      </c>
      <c r="B4767" t="s">
        <v>11437</v>
      </c>
      <c r="C4767" t="s">
        <v>11473</v>
      </c>
      <c r="D4767" t="s">
        <v>11478</v>
      </c>
      <c r="E4767" t="s">
        <v>11479</v>
      </c>
      <c r="F4767" t="s">
        <v>11513</v>
      </c>
      <c r="G4767" s="2">
        <v>26.1599</v>
      </c>
      <c r="H4767" t="s">
        <v>11515</v>
      </c>
      <c r="I4767">
        <v>0.3</v>
      </c>
      <c r="K4767" s="3">
        <f t="shared" si="75"/>
        <v>0.30000000000000004</v>
      </c>
      <c r="L4767" s="4">
        <v>152</v>
      </c>
      <c r="M4767">
        <v>44</v>
      </c>
      <c r="N4767" s="3">
        <v>0.124</v>
      </c>
      <c r="O4767" s="3">
        <v>8.8499999999999995E-2</v>
      </c>
      <c r="P4767" s="4">
        <f>$L4767*IF($J4767="",$I4767,VLOOKUP($J4767,margin_ranges!$E$5:$F$10,2,FALSE))</f>
        <v>45.6</v>
      </c>
      <c r="Q4767">
        <f>SUMIF($C$2:$C$4819,$C4767,$P$2:$P9584)/SUMIF($C$2:$C$4819,$C4767,$L$2:$L$4819)</f>
        <v>0.30000000000000004</v>
      </c>
    </row>
    <row r="4768" spans="1:17" hidden="1" x14ac:dyDescent="0.3">
      <c r="A4768" t="s">
        <v>11502</v>
      </c>
      <c r="B4768" t="s">
        <v>11236</v>
      </c>
      <c r="C4768" t="s">
        <v>11237</v>
      </c>
      <c r="D4768" t="s">
        <v>11238</v>
      </c>
      <c r="E4768" t="s">
        <v>11239</v>
      </c>
      <c r="F4768" t="s">
        <v>11511</v>
      </c>
      <c r="G4768" s="2">
        <v>29</v>
      </c>
      <c r="H4768" t="s">
        <v>11512</v>
      </c>
      <c r="I4768">
        <v>0.3</v>
      </c>
      <c r="K4768" s="3">
        <f t="shared" si="75"/>
        <v>0.3</v>
      </c>
      <c r="L4768" s="4">
        <v>111</v>
      </c>
      <c r="M4768">
        <v>52</v>
      </c>
      <c r="N4768" s="3">
        <v>0.21179999999999999</v>
      </c>
      <c r="O4768" s="3">
        <v>0.2024</v>
      </c>
      <c r="P4768" s="4">
        <f>$L4768*IF($J4768="",$I4768,VLOOKUP($J4768,margin_ranges!$E$5:$F$10,2,FALSE))</f>
        <v>33.299999999999997</v>
      </c>
      <c r="Q4768">
        <f>SUMIF($C$2:$C$4819,$C4768,$P$2:$P9585)/SUMIF($C$2:$C$4819,$C4768,$L$2:$L$4819)</f>
        <v>0.3</v>
      </c>
    </row>
    <row r="4769" spans="1:17" hidden="1" x14ac:dyDescent="0.3">
      <c r="A4769" t="s">
        <v>11502</v>
      </c>
      <c r="B4769" t="s">
        <v>11236</v>
      </c>
      <c r="C4769" s="1" t="s">
        <v>11237</v>
      </c>
      <c r="D4769" t="s">
        <v>11240</v>
      </c>
      <c r="E4769" t="s">
        <v>11241</v>
      </c>
      <c r="F4769" t="s">
        <v>11511</v>
      </c>
      <c r="G4769" s="2">
        <v>29</v>
      </c>
      <c r="H4769" t="s">
        <v>11512</v>
      </c>
      <c r="I4769">
        <v>0.3</v>
      </c>
      <c r="K4769" s="3">
        <f t="shared" si="75"/>
        <v>0.3</v>
      </c>
      <c r="L4769" s="4">
        <v>101</v>
      </c>
      <c r="M4769">
        <v>48</v>
      </c>
      <c r="N4769" s="3">
        <v>0.19259999999999999</v>
      </c>
      <c r="O4769" s="3">
        <v>0.2024</v>
      </c>
      <c r="P4769" s="4">
        <f>$L4769*IF($J4769="",$I4769,VLOOKUP($J4769,margin_ranges!$E$5:$F$10,2,FALSE))</f>
        <v>30.299999999999997</v>
      </c>
      <c r="Q4769">
        <f>SUMIF($C$2:$C$4819,$C4769,$P$2:$P9586)/SUMIF($C$2:$C$4819,$C4769,$L$2:$L$4819)</f>
        <v>0.3</v>
      </c>
    </row>
    <row r="4770" spans="1:17" hidden="1" x14ac:dyDescent="0.3">
      <c r="A4770" t="s">
        <v>11502</v>
      </c>
      <c r="B4770" t="s">
        <v>11242</v>
      </c>
      <c r="C4770" t="s">
        <v>11243</v>
      </c>
      <c r="D4770" t="s">
        <v>11244</v>
      </c>
      <c r="E4770" t="s">
        <v>11245</v>
      </c>
      <c r="F4770" t="s">
        <v>11511</v>
      </c>
      <c r="G4770" s="2">
        <v>30</v>
      </c>
      <c r="H4770" t="s">
        <v>11515</v>
      </c>
      <c r="I4770">
        <v>0.3</v>
      </c>
      <c r="K4770" s="3">
        <f t="shared" si="75"/>
        <v>0.3</v>
      </c>
      <c r="L4770" s="4">
        <v>19</v>
      </c>
      <c r="M4770">
        <v>100</v>
      </c>
      <c r="N4770" s="3">
        <v>0.16769999999999999</v>
      </c>
      <c r="O4770" s="3">
        <v>0.16769999999999999</v>
      </c>
      <c r="P4770" s="4">
        <f>$L4770*IF($J4770="",$I4770,VLOOKUP($J4770,margin_ranges!$E$5:$F$10,2,FALSE))</f>
        <v>5.7</v>
      </c>
      <c r="Q4770">
        <f>SUMIF($C$2:$C$4819,$C4770,$P$2:$P9587)/SUMIF($C$2:$C$4819,$C4770,$L$2:$L$4819)</f>
        <v>0.3</v>
      </c>
    </row>
    <row r="4771" spans="1:17" hidden="1" x14ac:dyDescent="0.3">
      <c r="A4771" t="s">
        <v>11502</v>
      </c>
      <c r="B4771" t="s">
        <v>11097</v>
      </c>
      <c r="C4771" t="s">
        <v>11172</v>
      </c>
      <c r="D4771" t="s">
        <v>11173</v>
      </c>
      <c r="E4771" t="s">
        <v>11174</v>
      </c>
      <c r="F4771" t="s">
        <v>11513</v>
      </c>
      <c r="G4771" s="2">
        <v>27.631799999999998</v>
      </c>
      <c r="H4771" t="s">
        <v>11512</v>
      </c>
      <c r="I4771">
        <v>0.3</v>
      </c>
      <c r="K4771" s="3">
        <f t="shared" si="75"/>
        <v>0.29999999999999993</v>
      </c>
      <c r="L4771" s="4">
        <v>228</v>
      </c>
      <c r="M4771">
        <v>31</v>
      </c>
      <c r="N4771" s="3">
        <v>7.2700000000000001E-2</v>
      </c>
      <c r="O4771" s="3">
        <v>7.3899999999999993E-2</v>
      </c>
      <c r="P4771" s="4">
        <f>$L4771*IF($J4771="",$I4771,VLOOKUP($J4771,margin_ranges!$E$5:$F$10,2,FALSE))</f>
        <v>68.399999999999991</v>
      </c>
      <c r="Q4771">
        <f>SUMIF($C$2:$C$4819,$C4771,$P$2:$P9588)/SUMIF($C$2:$C$4819,$C4771,$L$2:$L$4819)</f>
        <v>0.29999999999999993</v>
      </c>
    </row>
    <row r="4772" spans="1:17" hidden="1" x14ac:dyDescent="0.3">
      <c r="A4772" t="s">
        <v>11502</v>
      </c>
      <c r="B4772" t="s">
        <v>11097</v>
      </c>
      <c r="C4772" t="s">
        <v>11172</v>
      </c>
      <c r="D4772" t="s">
        <v>11175</v>
      </c>
      <c r="E4772" t="s">
        <v>11176</v>
      </c>
      <c r="F4772" t="s">
        <v>11513</v>
      </c>
      <c r="G4772" s="2">
        <v>27.631799999999998</v>
      </c>
      <c r="H4772" t="s">
        <v>11512</v>
      </c>
      <c r="I4772">
        <v>0.3</v>
      </c>
      <c r="K4772" s="3">
        <f t="shared" si="75"/>
        <v>0.29999999999999993</v>
      </c>
      <c r="L4772" s="4">
        <v>494</v>
      </c>
      <c r="M4772">
        <v>68</v>
      </c>
      <c r="N4772" s="3">
        <v>7.4499999999999997E-2</v>
      </c>
      <c r="O4772" s="3">
        <v>7.3899999999999993E-2</v>
      </c>
      <c r="P4772" s="4">
        <f>$L4772*IF($J4772="",$I4772,VLOOKUP($J4772,margin_ranges!$E$5:$F$10,2,FALSE))</f>
        <v>148.19999999999999</v>
      </c>
      <c r="Q4772">
        <f>SUMIF($C$2:$C$4819,$C4772,$P$2:$P9589)/SUMIF($C$2:$C$4819,$C4772,$L$2:$L$4819)</f>
        <v>0.29999999999999993</v>
      </c>
    </row>
    <row r="4773" spans="1:17" hidden="1" x14ac:dyDescent="0.3">
      <c r="A4773" t="s">
        <v>11502</v>
      </c>
      <c r="B4773" t="s">
        <v>11246</v>
      </c>
      <c r="C4773" t="s">
        <v>11247</v>
      </c>
      <c r="D4773" t="s">
        <v>11248</v>
      </c>
      <c r="E4773" t="s">
        <v>11249</v>
      </c>
      <c r="F4773" t="s">
        <v>11511</v>
      </c>
      <c r="G4773" s="2">
        <v>30</v>
      </c>
      <c r="H4773" t="s">
        <v>11515</v>
      </c>
      <c r="I4773">
        <v>0.3</v>
      </c>
      <c r="K4773" s="3">
        <f t="shared" si="75"/>
        <v>0.3</v>
      </c>
      <c r="L4773" s="4">
        <v>18</v>
      </c>
      <c r="M4773">
        <v>53</v>
      </c>
      <c r="N4773" s="3">
        <v>0.36120000000000002</v>
      </c>
      <c r="O4773" s="3">
        <v>0.33479999999999999</v>
      </c>
      <c r="P4773" s="4">
        <f>$L4773*IF($J4773="",$I4773,VLOOKUP($J4773,margin_ranges!$E$5:$F$10,2,FALSE))</f>
        <v>5.3999999999999995</v>
      </c>
      <c r="Q4773">
        <f>SUMIF($C$2:$C$4819,$C4773,$P$2:$P9590)/SUMIF($C$2:$C$4819,$C4773,$L$2:$L$4819)</f>
        <v>0.3</v>
      </c>
    </row>
    <row r="4774" spans="1:17" hidden="1" x14ac:dyDescent="0.3">
      <c r="A4774" t="s">
        <v>11502</v>
      </c>
      <c r="B4774" t="s">
        <v>11246</v>
      </c>
      <c r="C4774" t="s">
        <v>11247</v>
      </c>
      <c r="D4774" t="s">
        <v>11250</v>
      </c>
      <c r="E4774" t="s">
        <v>11251</v>
      </c>
      <c r="F4774" t="s">
        <v>11511</v>
      </c>
      <c r="G4774" s="2">
        <v>30</v>
      </c>
      <c r="H4774" t="s">
        <v>11515</v>
      </c>
      <c r="I4774">
        <v>0.3</v>
      </c>
      <c r="K4774" s="3">
        <f t="shared" si="75"/>
        <v>0.3</v>
      </c>
      <c r="L4774" s="4">
        <v>16</v>
      </c>
      <c r="M4774">
        <v>47</v>
      </c>
      <c r="N4774" s="3">
        <v>0.30980000000000002</v>
      </c>
      <c r="O4774" s="3">
        <v>0.33479999999999999</v>
      </c>
      <c r="P4774" s="4">
        <f>$L4774*IF($J4774="",$I4774,VLOOKUP($J4774,margin_ranges!$E$5:$F$10,2,FALSE))</f>
        <v>4.8</v>
      </c>
      <c r="Q4774">
        <f>SUMIF($C$2:$C$4819,$C4774,$P$2:$P9591)/SUMIF($C$2:$C$4819,$C4774,$L$2:$L$4819)</f>
        <v>0.3</v>
      </c>
    </row>
    <row r="4775" spans="1:17" hidden="1" x14ac:dyDescent="0.3">
      <c r="A4775" t="s">
        <v>11502</v>
      </c>
      <c r="B4775" t="s">
        <v>10648</v>
      </c>
      <c r="C4775" s="1" t="s">
        <v>10749</v>
      </c>
      <c r="D4775" t="s">
        <v>10750</v>
      </c>
      <c r="E4775" t="s">
        <v>10751</v>
      </c>
      <c r="F4775" t="s">
        <v>11513</v>
      </c>
      <c r="G4775" s="2">
        <v>23.49</v>
      </c>
      <c r="H4775" t="s">
        <v>11515</v>
      </c>
      <c r="I4775">
        <v>0.3</v>
      </c>
      <c r="K4775" s="3">
        <f t="shared" si="75"/>
        <v>0.34263035921205098</v>
      </c>
      <c r="L4775" s="4">
        <v>433</v>
      </c>
      <c r="M4775">
        <v>25</v>
      </c>
      <c r="N4775" s="3">
        <v>0.16889999999999999</v>
      </c>
      <c r="O4775" s="3">
        <v>0.1459</v>
      </c>
      <c r="P4775" s="4">
        <f>$L4775*IF($J4775="",$I4775,VLOOKUP($J4775,margin_ranges!$E$5:$F$10,2,FALSE))</f>
        <v>129.9</v>
      </c>
      <c r="Q4775">
        <f>SUMIF($C$2:$C$4819,$C4775,$P$2:$P9592)/SUMIF($C$2:$C$4819,$C4775,$L$2:$L$4819)</f>
        <v>0.34263035921205098</v>
      </c>
    </row>
    <row r="4776" spans="1:17" hidden="1" x14ac:dyDescent="0.3">
      <c r="A4776" t="s">
        <v>11502</v>
      </c>
      <c r="B4776" t="s">
        <v>10648</v>
      </c>
      <c r="C4776" t="s">
        <v>10749</v>
      </c>
      <c r="D4776" t="s">
        <v>10752</v>
      </c>
      <c r="E4776" t="s">
        <v>10753</v>
      </c>
      <c r="F4776" t="s">
        <v>11513</v>
      </c>
      <c r="G4776" s="2">
        <v>23.49</v>
      </c>
      <c r="H4776" t="s">
        <v>11515</v>
      </c>
      <c r="I4776">
        <v>0.3</v>
      </c>
      <c r="K4776" s="3">
        <f t="shared" si="75"/>
        <v>0.34263035921205098</v>
      </c>
      <c r="L4776" s="4">
        <v>344</v>
      </c>
      <c r="M4776">
        <v>20</v>
      </c>
      <c r="N4776" s="3">
        <v>0.1082</v>
      </c>
      <c r="O4776" s="3">
        <v>0.1459</v>
      </c>
      <c r="P4776" s="4">
        <f>$L4776*IF($J4776="",$I4776,VLOOKUP($J4776,margin_ranges!$E$5:$F$10,2,FALSE))</f>
        <v>103.2</v>
      </c>
      <c r="Q4776">
        <f>SUMIF($C$2:$C$4819,$C4776,$P$2:$P9593)/SUMIF($C$2:$C$4819,$C4776,$L$2:$L$4819)</f>
        <v>0.34263035921205098</v>
      </c>
    </row>
    <row r="4777" spans="1:17" hidden="1" x14ac:dyDescent="0.3">
      <c r="A4777" t="s">
        <v>11502</v>
      </c>
      <c r="B4777" t="s">
        <v>10648</v>
      </c>
      <c r="C4777" t="s">
        <v>10749</v>
      </c>
      <c r="D4777" t="s">
        <v>10754</v>
      </c>
      <c r="E4777" t="s">
        <v>10755</v>
      </c>
      <c r="F4777" t="s">
        <v>11513</v>
      </c>
      <c r="G4777" s="2">
        <v>23.49</v>
      </c>
      <c r="H4777" t="s">
        <v>11516</v>
      </c>
      <c r="I4777">
        <v>0.43</v>
      </c>
      <c r="K4777" s="3">
        <f t="shared" si="75"/>
        <v>0.34263035921205098</v>
      </c>
      <c r="L4777" s="4">
        <v>566</v>
      </c>
      <c r="M4777">
        <v>33</v>
      </c>
      <c r="N4777" s="3">
        <v>0.18609999999999999</v>
      </c>
      <c r="O4777" s="3">
        <v>0.1459</v>
      </c>
      <c r="P4777" s="4">
        <f>$L4777*IF($J4777="",$I4777,VLOOKUP($J4777,margin_ranges!$E$5:$F$10,2,FALSE))</f>
        <v>243.38</v>
      </c>
      <c r="Q4777">
        <f>SUMIF($C$2:$C$4819,$C4777,$P$2:$P9594)/SUMIF($C$2:$C$4819,$C4777,$L$2:$L$4819)</f>
        <v>0.34263035921205098</v>
      </c>
    </row>
    <row r="4778" spans="1:17" hidden="1" x14ac:dyDescent="0.3">
      <c r="A4778" t="s">
        <v>11502</v>
      </c>
      <c r="B4778" t="s">
        <v>10648</v>
      </c>
      <c r="C4778" t="s">
        <v>10749</v>
      </c>
      <c r="D4778" t="s">
        <v>10756</v>
      </c>
      <c r="E4778" t="s">
        <v>10757</v>
      </c>
      <c r="F4778" t="s">
        <v>11513</v>
      </c>
      <c r="G4778" s="2">
        <v>23.49</v>
      </c>
      <c r="H4778" t="s">
        <v>11515</v>
      </c>
      <c r="I4778">
        <v>0.3</v>
      </c>
      <c r="K4778" s="3">
        <f t="shared" si="75"/>
        <v>0.34263035921205098</v>
      </c>
      <c r="L4778" s="4">
        <v>383</v>
      </c>
      <c r="M4778">
        <v>22</v>
      </c>
      <c r="N4778" s="3">
        <v>0.11990000000000001</v>
      </c>
      <c r="O4778" s="3">
        <v>0.1459</v>
      </c>
      <c r="P4778" s="4">
        <f>$L4778*IF($J4778="",$I4778,VLOOKUP($J4778,margin_ranges!$E$5:$F$10,2,FALSE))</f>
        <v>114.89999999999999</v>
      </c>
      <c r="Q4778">
        <f>SUMIF($C$2:$C$4819,$C4778,$P$2:$P9595)/SUMIF($C$2:$C$4819,$C4778,$L$2:$L$4819)</f>
        <v>0.34263035921205098</v>
      </c>
    </row>
    <row r="4779" spans="1:17" hidden="1" x14ac:dyDescent="0.3">
      <c r="A4779" t="s">
        <v>11502</v>
      </c>
      <c r="B4779" t="s">
        <v>11260</v>
      </c>
      <c r="C4779" t="s">
        <v>11264</v>
      </c>
      <c r="D4779" t="s">
        <v>11265</v>
      </c>
      <c r="E4779" t="s">
        <v>11266</v>
      </c>
      <c r="F4779" t="s">
        <v>11513</v>
      </c>
      <c r="G4779" s="2">
        <v>30</v>
      </c>
      <c r="H4779" t="s">
        <v>11517</v>
      </c>
      <c r="I4779">
        <v>0.2</v>
      </c>
      <c r="K4779" s="3">
        <f t="shared" si="75"/>
        <v>0.2</v>
      </c>
      <c r="L4779" s="4">
        <v>1014</v>
      </c>
      <c r="M4779">
        <v>100</v>
      </c>
      <c r="N4779" s="3">
        <v>0.15870000000000001</v>
      </c>
      <c r="O4779" s="3">
        <v>0.15870000000000001</v>
      </c>
      <c r="P4779" s="4">
        <f>$L4779*IF($J4779="",$I4779,VLOOKUP($J4779,margin_ranges!$E$5:$F$10,2,FALSE))</f>
        <v>202.8</v>
      </c>
      <c r="Q4779">
        <f>SUMIF($C$2:$C$4819,$C4779,$P$2:$P9596)/SUMIF($C$2:$C$4819,$C4779,$L$2:$L$4819)</f>
        <v>0.2</v>
      </c>
    </row>
    <row r="4780" spans="1:17" hidden="1" x14ac:dyDescent="0.3">
      <c r="A4780" t="s">
        <v>11502</v>
      </c>
      <c r="B4780" t="s">
        <v>10487</v>
      </c>
      <c r="C4780" t="s">
        <v>10488</v>
      </c>
      <c r="D4780" t="s">
        <v>10489</v>
      </c>
      <c r="E4780" t="s">
        <v>10490</v>
      </c>
      <c r="F4780" t="s">
        <v>11513</v>
      </c>
      <c r="G4780" s="2">
        <v>25.675999999999998</v>
      </c>
      <c r="H4780" t="s">
        <v>11512</v>
      </c>
      <c r="I4780">
        <v>0.3</v>
      </c>
      <c r="K4780" s="3">
        <f t="shared" si="75"/>
        <v>0.30000000000000004</v>
      </c>
      <c r="L4780" s="4">
        <v>1430</v>
      </c>
      <c r="M4780">
        <v>15</v>
      </c>
      <c r="N4780" s="3">
        <v>0.26340000000000002</v>
      </c>
      <c r="O4780" s="3">
        <v>0.32169999999999999</v>
      </c>
      <c r="P4780" s="4">
        <f>$L4780*IF($J4780="",$I4780,VLOOKUP($J4780,margin_ranges!$E$5:$F$10,2,FALSE))</f>
        <v>429</v>
      </c>
      <c r="Q4780">
        <f>SUMIF($C$2:$C$4819,$C4780,$P$2:$P9597)/SUMIF($C$2:$C$4819,$C4780,$L$2:$L$4819)</f>
        <v>0.30000000000000004</v>
      </c>
    </row>
    <row r="4781" spans="1:17" hidden="1" x14ac:dyDescent="0.3">
      <c r="A4781" t="s">
        <v>11502</v>
      </c>
      <c r="B4781" t="s">
        <v>10487</v>
      </c>
      <c r="C4781" t="s">
        <v>10488</v>
      </c>
      <c r="D4781" t="s">
        <v>10491</v>
      </c>
      <c r="E4781" t="s">
        <v>10492</v>
      </c>
      <c r="F4781" t="s">
        <v>11513</v>
      </c>
      <c r="G4781" s="2">
        <v>25.675999999999998</v>
      </c>
      <c r="H4781" t="s">
        <v>11512</v>
      </c>
      <c r="I4781">
        <v>0.3</v>
      </c>
      <c r="K4781" s="3">
        <f t="shared" si="75"/>
        <v>0.30000000000000004</v>
      </c>
      <c r="L4781" s="4">
        <v>2966</v>
      </c>
      <c r="M4781">
        <v>30</v>
      </c>
      <c r="N4781" s="3">
        <v>0.45479999999999998</v>
      </c>
      <c r="O4781" s="3">
        <v>0.32169999999999999</v>
      </c>
      <c r="P4781" s="4">
        <f>$L4781*IF($J4781="",$I4781,VLOOKUP($J4781,margin_ranges!$E$5:$F$10,2,FALSE))</f>
        <v>889.8</v>
      </c>
      <c r="Q4781">
        <f>SUMIF($C$2:$C$4819,$C4781,$P$2:$P9598)/SUMIF($C$2:$C$4819,$C4781,$L$2:$L$4819)</f>
        <v>0.30000000000000004</v>
      </c>
    </row>
    <row r="4782" spans="1:17" hidden="1" x14ac:dyDescent="0.3">
      <c r="A4782" t="s">
        <v>11502</v>
      </c>
      <c r="B4782" t="s">
        <v>10487</v>
      </c>
      <c r="C4782" t="s">
        <v>10488</v>
      </c>
      <c r="D4782" t="s">
        <v>10493</v>
      </c>
      <c r="E4782" t="s">
        <v>10494</v>
      </c>
      <c r="F4782" t="s">
        <v>11513</v>
      </c>
      <c r="G4782" s="2">
        <v>25.675999999999998</v>
      </c>
      <c r="H4782" t="s">
        <v>11512</v>
      </c>
      <c r="I4782">
        <v>0.3</v>
      </c>
      <c r="K4782" s="3">
        <f t="shared" si="75"/>
        <v>0.30000000000000004</v>
      </c>
      <c r="L4782" s="4">
        <v>319</v>
      </c>
      <c r="M4782">
        <v>3</v>
      </c>
      <c r="N4782" s="3">
        <v>0.17530000000000001</v>
      </c>
      <c r="O4782" s="3">
        <v>0.32169999999999999</v>
      </c>
      <c r="P4782" s="4">
        <f>$L4782*IF($J4782="",$I4782,VLOOKUP($J4782,margin_ranges!$E$5:$F$10,2,FALSE))</f>
        <v>95.7</v>
      </c>
      <c r="Q4782">
        <f>SUMIF($C$2:$C$4819,$C4782,$P$2:$P9599)/SUMIF($C$2:$C$4819,$C4782,$L$2:$L$4819)</f>
        <v>0.30000000000000004</v>
      </c>
    </row>
    <row r="4783" spans="1:17" hidden="1" x14ac:dyDescent="0.3">
      <c r="A4783" t="s">
        <v>11502</v>
      </c>
      <c r="B4783" t="s">
        <v>10487</v>
      </c>
      <c r="C4783" t="s">
        <v>10488</v>
      </c>
      <c r="D4783" s="1" t="s">
        <v>10495</v>
      </c>
      <c r="E4783" t="s">
        <v>10496</v>
      </c>
      <c r="F4783" t="s">
        <v>11513</v>
      </c>
      <c r="G4783" s="2">
        <v>25.675999999999998</v>
      </c>
      <c r="H4783" t="s">
        <v>11512</v>
      </c>
      <c r="I4783">
        <v>0.3</v>
      </c>
      <c r="K4783" s="3">
        <f t="shared" si="75"/>
        <v>0.30000000000000004</v>
      </c>
      <c r="L4783" s="4">
        <v>241</v>
      </c>
      <c r="M4783">
        <v>2</v>
      </c>
      <c r="N4783" s="3">
        <v>0.1147</v>
      </c>
      <c r="O4783" s="3">
        <v>0.32169999999999999</v>
      </c>
      <c r="P4783" s="4">
        <f>$L4783*IF($J4783="",$I4783,VLOOKUP($J4783,margin_ranges!$E$5:$F$10,2,FALSE))</f>
        <v>72.3</v>
      </c>
      <c r="Q4783">
        <f>SUMIF($C$2:$C$4819,$C4783,$P$2:$P9600)/SUMIF($C$2:$C$4819,$C4783,$L$2:$L$4819)</f>
        <v>0.30000000000000004</v>
      </c>
    </row>
    <row r="4784" spans="1:17" hidden="1" x14ac:dyDescent="0.3">
      <c r="A4784" t="s">
        <v>11502</v>
      </c>
      <c r="B4784" t="s">
        <v>10487</v>
      </c>
      <c r="C4784" t="s">
        <v>10488</v>
      </c>
      <c r="D4784" t="s">
        <v>10497</v>
      </c>
      <c r="E4784" t="s">
        <v>10498</v>
      </c>
      <c r="F4784" t="s">
        <v>11513</v>
      </c>
      <c r="G4784" s="2">
        <v>25.675999999999998</v>
      </c>
      <c r="H4784" t="s">
        <v>11512</v>
      </c>
      <c r="I4784">
        <v>0.3</v>
      </c>
      <c r="K4784" s="3">
        <f t="shared" si="75"/>
        <v>0.30000000000000004</v>
      </c>
      <c r="L4784" s="4">
        <v>2981</v>
      </c>
      <c r="M4784">
        <v>30</v>
      </c>
      <c r="N4784" s="3">
        <v>0.45190000000000002</v>
      </c>
      <c r="O4784" s="3">
        <v>0.32169999999999999</v>
      </c>
      <c r="P4784" s="4">
        <f>$L4784*IF($J4784="",$I4784,VLOOKUP($J4784,margin_ranges!$E$5:$F$10,2,FALSE))</f>
        <v>894.3</v>
      </c>
      <c r="Q4784">
        <f>SUMIF($C$2:$C$4819,$C4784,$P$2:$P9601)/SUMIF($C$2:$C$4819,$C4784,$L$2:$L$4819)</f>
        <v>0.30000000000000004</v>
      </c>
    </row>
    <row r="4785" spans="1:17" hidden="1" x14ac:dyDescent="0.3">
      <c r="A4785" t="s">
        <v>11502</v>
      </c>
      <c r="B4785" t="s">
        <v>10487</v>
      </c>
      <c r="C4785" t="s">
        <v>10488</v>
      </c>
      <c r="D4785" t="s">
        <v>10499</v>
      </c>
      <c r="E4785" t="s">
        <v>10500</v>
      </c>
      <c r="F4785" t="s">
        <v>11513</v>
      </c>
      <c r="G4785" s="2">
        <v>25.675999999999998</v>
      </c>
      <c r="H4785" t="s">
        <v>11512</v>
      </c>
      <c r="I4785">
        <v>0.3</v>
      </c>
      <c r="K4785" s="3">
        <f t="shared" si="75"/>
        <v>0.30000000000000004</v>
      </c>
      <c r="L4785" s="4">
        <v>173</v>
      </c>
      <c r="M4785">
        <v>2</v>
      </c>
      <c r="N4785" s="3">
        <v>0.1132</v>
      </c>
      <c r="O4785" s="3">
        <v>0.32169999999999999</v>
      </c>
      <c r="P4785" s="4">
        <f>$L4785*IF($J4785="",$I4785,VLOOKUP($J4785,margin_ranges!$E$5:$F$10,2,FALSE))</f>
        <v>51.9</v>
      </c>
      <c r="Q4785">
        <f>SUMIF($C$2:$C$4819,$C4785,$P$2:$P9602)/SUMIF($C$2:$C$4819,$C4785,$L$2:$L$4819)</f>
        <v>0.30000000000000004</v>
      </c>
    </row>
    <row r="4786" spans="1:17" hidden="1" x14ac:dyDescent="0.3">
      <c r="A4786" t="s">
        <v>11502</v>
      </c>
      <c r="B4786" t="s">
        <v>10487</v>
      </c>
      <c r="C4786" t="s">
        <v>10488</v>
      </c>
      <c r="D4786" t="s">
        <v>10501</v>
      </c>
      <c r="E4786" t="s">
        <v>10502</v>
      </c>
      <c r="F4786" t="s">
        <v>11513</v>
      </c>
      <c r="G4786" s="2">
        <v>25.675999999999998</v>
      </c>
      <c r="H4786" t="s">
        <v>11512</v>
      </c>
      <c r="I4786">
        <v>0.3</v>
      </c>
      <c r="K4786" s="3">
        <f t="shared" si="75"/>
        <v>0.30000000000000004</v>
      </c>
      <c r="L4786" s="4">
        <v>1218</v>
      </c>
      <c r="M4786">
        <v>12</v>
      </c>
      <c r="N4786" s="3">
        <v>0.36630000000000001</v>
      </c>
      <c r="O4786" s="3">
        <v>0.32169999999999999</v>
      </c>
      <c r="P4786" s="4">
        <f>$L4786*IF($J4786="",$I4786,VLOOKUP($J4786,margin_ranges!$E$5:$F$10,2,FALSE))</f>
        <v>365.4</v>
      </c>
      <c r="Q4786">
        <f>SUMIF($C$2:$C$4819,$C4786,$P$2:$P9603)/SUMIF($C$2:$C$4819,$C4786,$L$2:$L$4819)</f>
        <v>0.30000000000000004</v>
      </c>
    </row>
    <row r="4787" spans="1:17" hidden="1" x14ac:dyDescent="0.3">
      <c r="A4787" t="s">
        <v>11502</v>
      </c>
      <c r="B4787" t="s">
        <v>10487</v>
      </c>
      <c r="C4787" t="s">
        <v>10488</v>
      </c>
      <c r="D4787" t="s">
        <v>10503</v>
      </c>
      <c r="E4787" t="s">
        <v>10504</v>
      </c>
      <c r="F4787" t="s">
        <v>11513</v>
      </c>
      <c r="G4787" s="2">
        <v>25.675999999999998</v>
      </c>
      <c r="H4787" t="s">
        <v>11512</v>
      </c>
      <c r="I4787">
        <v>0.3</v>
      </c>
      <c r="K4787" s="3">
        <f t="shared" si="75"/>
        <v>0.30000000000000004</v>
      </c>
      <c r="L4787" s="4">
        <v>438</v>
      </c>
      <c r="M4787">
        <v>4</v>
      </c>
      <c r="N4787" s="3">
        <v>0.23050000000000001</v>
      </c>
      <c r="O4787" s="3">
        <v>0.32169999999999999</v>
      </c>
      <c r="P4787" s="4">
        <f>$L4787*IF($J4787="",$I4787,VLOOKUP($J4787,margin_ranges!$E$5:$F$10,2,FALSE))</f>
        <v>131.4</v>
      </c>
      <c r="Q4787">
        <f>SUMIF($C$2:$C$4819,$C4787,$P$2:$P9604)/SUMIF($C$2:$C$4819,$C4787,$L$2:$L$4819)</f>
        <v>0.30000000000000004</v>
      </c>
    </row>
    <row r="4788" spans="1:17" hidden="1" x14ac:dyDescent="0.3">
      <c r="A4788" t="s">
        <v>11502</v>
      </c>
      <c r="B4788" t="s">
        <v>11286</v>
      </c>
      <c r="C4788" t="s">
        <v>11287</v>
      </c>
      <c r="D4788" t="s">
        <v>11288</v>
      </c>
      <c r="E4788" t="s">
        <v>11289</v>
      </c>
      <c r="F4788" t="s">
        <v>11511</v>
      </c>
      <c r="G4788" s="2">
        <v>25</v>
      </c>
      <c r="H4788" t="s">
        <v>11512</v>
      </c>
      <c r="I4788">
        <v>0.3</v>
      </c>
      <c r="K4788" s="3">
        <f t="shared" si="75"/>
        <v>0.3</v>
      </c>
      <c r="L4788" s="4">
        <v>38</v>
      </c>
      <c r="M4788">
        <v>32</v>
      </c>
      <c r="N4788" s="3">
        <v>9.2499999999999999E-2</v>
      </c>
      <c r="O4788" s="3">
        <v>9.5799999999999996E-2</v>
      </c>
      <c r="P4788" s="4">
        <f>$L4788*IF($J4788="",$I4788,VLOOKUP($J4788,margin_ranges!$E$5:$F$10,2,FALSE))</f>
        <v>11.4</v>
      </c>
      <c r="Q4788">
        <f>SUMIF($C$2:$C$4819,$C4788,$P$2:$P9605)/SUMIF($C$2:$C$4819,$C4788,$L$2:$L$4819)</f>
        <v>0.3</v>
      </c>
    </row>
    <row r="4789" spans="1:17" hidden="1" x14ac:dyDescent="0.3">
      <c r="A4789" t="s">
        <v>11502</v>
      </c>
      <c r="B4789" t="s">
        <v>11286</v>
      </c>
      <c r="C4789" t="s">
        <v>11287</v>
      </c>
      <c r="D4789" t="s">
        <v>11290</v>
      </c>
      <c r="E4789" t="s">
        <v>11291</v>
      </c>
      <c r="F4789" t="s">
        <v>11511</v>
      </c>
      <c r="G4789" s="2">
        <v>25</v>
      </c>
      <c r="H4789" t="s">
        <v>11512</v>
      </c>
      <c r="I4789">
        <v>0.3</v>
      </c>
      <c r="K4789" s="3">
        <f t="shared" si="75"/>
        <v>0.3</v>
      </c>
      <c r="L4789" s="4">
        <v>40</v>
      </c>
      <c r="M4789">
        <v>34</v>
      </c>
      <c r="N4789" s="3">
        <v>9.74E-2</v>
      </c>
      <c r="O4789" s="3">
        <v>9.5799999999999996E-2</v>
      </c>
      <c r="P4789" s="4">
        <f>$L4789*IF($J4789="",$I4789,VLOOKUP($J4789,margin_ranges!$E$5:$F$10,2,FALSE))</f>
        <v>12</v>
      </c>
      <c r="Q4789">
        <f>SUMIF($C$2:$C$4819,$C4789,$P$2:$P9606)/SUMIF($C$2:$C$4819,$C4789,$L$2:$L$4819)</f>
        <v>0.3</v>
      </c>
    </row>
    <row r="4790" spans="1:17" hidden="1" x14ac:dyDescent="0.3">
      <c r="A4790" t="s">
        <v>11502</v>
      </c>
      <c r="B4790" t="s">
        <v>11286</v>
      </c>
      <c r="C4790" t="s">
        <v>11287</v>
      </c>
      <c r="D4790" t="s">
        <v>11292</v>
      </c>
      <c r="E4790" t="s">
        <v>11293</v>
      </c>
      <c r="F4790" t="s">
        <v>11511</v>
      </c>
      <c r="G4790" s="2">
        <v>25</v>
      </c>
      <c r="H4790" t="s">
        <v>11512</v>
      </c>
      <c r="I4790">
        <v>0.3</v>
      </c>
      <c r="K4790" s="3">
        <f t="shared" si="75"/>
        <v>0.3</v>
      </c>
      <c r="L4790" s="4">
        <v>40</v>
      </c>
      <c r="M4790">
        <v>34</v>
      </c>
      <c r="N4790" s="3">
        <v>9.7600000000000006E-2</v>
      </c>
      <c r="O4790" s="3">
        <v>9.5799999999999996E-2</v>
      </c>
      <c r="P4790" s="4">
        <f>$L4790*IF($J4790="",$I4790,VLOOKUP($J4790,margin_ranges!$E$5:$F$10,2,FALSE))</f>
        <v>12</v>
      </c>
      <c r="Q4790">
        <f>SUMIF($C$2:$C$4819,$C4790,$P$2:$P9607)/SUMIF($C$2:$C$4819,$C4790,$L$2:$L$4819)</f>
        <v>0.3</v>
      </c>
    </row>
    <row r="4791" spans="1:17" hidden="1" x14ac:dyDescent="0.3">
      <c r="A4791" t="s">
        <v>11502</v>
      </c>
      <c r="B4791" t="s">
        <v>11302</v>
      </c>
      <c r="C4791" t="s">
        <v>11303</v>
      </c>
      <c r="D4791" t="s">
        <v>11304</v>
      </c>
      <c r="E4791" t="s">
        <v>11305</v>
      </c>
      <c r="F4791" t="s">
        <v>11513</v>
      </c>
      <c r="G4791" s="2">
        <v>29.287299999999998</v>
      </c>
      <c r="H4791" t="s">
        <v>11515</v>
      </c>
      <c r="I4791">
        <v>0.3</v>
      </c>
      <c r="K4791" s="3">
        <f t="shared" si="75"/>
        <v>0.34420326223337522</v>
      </c>
      <c r="L4791" s="4">
        <v>314</v>
      </c>
      <c r="M4791">
        <v>20</v>
      </c>
      <c r="N4791" s="3">
        <v>6.2600000000000003E-2</v>
      </c>
      <c r="O4791" s="3">
        <v>0.1101</v>
      </c>
      <c r="P4791" s="4">
        <f>$L4791*IF($J4791="",$I4791,VLOOKUP($J4791,margin_ranges!$E$5:$F$10,2,FALSE))</f>
        <v>94.2</v>
      </c>
      <c r="Q4791">
        <f>SUMIF($C$2:$C$4819,$C4791,$P$2:$P9608)/SUMIF($C$2:$C$4819,$C4791,$L$2:$L$4819)</f>
        <v>0.34420326223337522</v>
      </c>
    </row>
    <row r="4792" spans="1:17" hidden="1" x14ac:dyDescent="0.3">
      <c r="A4792" t="s">
        <v>11502</v>
      </c>
      <c r="B4792" t="s">
        <v>11302</v>
      </c>
      <c r="C4792" t="s">
        <v>11303</v>
      </c>
      <c r="D4792" t="s">
        <v>11306</v>
      </c>
      <c r="E4792" t="s">
        <v>11307</v>
      </c>
      <c r="F4792" t="s">
        <v>11511</v>
      </c>
      <c r="G4792" s="2">
        <v>29.287299999999998</v>
      </c>
      <c r="H4792" t="s">
        <v>11516</v>
      </c>
      <c r="I4792">
        <v>0.43</v>
      </c>
      <c r="K4792" s="3">
        <f t="shared" si="75"/>
        <v>0.34420326223337522</v>
      </c>
      <c r="L4792" s="4">
        <v>389</v>
      </c>
      <c r="M4792">
        <v>24</v>
      </c>
      <c r="N4792" s="3">
        <v>0.18659999999999999</v>
      </c>
      <c r="O4792" s="3">
        <v>0.1101</v>
      </c>
      <c r="P4792" s="4">
        <f>$L4792*IF($J4792="",$I4792,VLOOKUP($J4792,margin_ranges!$E$5:$F$10,2,FALSE))</f>
        <v>167.27</v>
      </c>
      <c r="Q4792">
        <f>SUMIF($C$2:$C$4819,$C4792,$P$2:$P9609)/SUMIF($C$2:$C$4819,$C4792,$L$2:$L$4819)</f>
        <v>0.34420326223337522</v>
      </c>
    </row>
    <row r="4793" spans="1:17" hidden="1" x14ac:dyDescent="0.3">
      <c r="A4793" t="s">
        <v>11502</v>
      </c>
      <c r="B4793" t="s">
        <v>11302</v>
      </c>
      <c r="C4793" t="s">
        <v>11303</v>
      </c>
      <c r="D4793" t="s">
        <v>11308</v>
      </c>
      <c r="E4793" t="s">
        <v>11309</v>
      </c>
      <c r="F4793" t="s">
        <v>11511</v>
      </c>
      <c r="G4793" s="2">
        <v>29.287299999999998</v>
      </c>
      <c r="H4793" t="s">
        <v>11512</v>
      </c>
      <c r="I4793">
        <v>0.3</v>
      </c>
      <c r="K4793" s="3">
        <f t="shared" si="75"/>
        <v>0.34420326223337522</v>
      </c>
      <c r="L4793" s="4">
        <v>124</v>
      </c>
      <c r="M4793">
        <v>8</v>
      </c>
      <c r="N4793" s="3">
        <v>8.8099999999999998E-2</v>
      </c>
      <c r="O4793" s="3">
        <v>0.1101</v>
      </c>
      <c r="P4793" s="4">
        <f>$L4793*IF($J4793="",$I4793,VLOOKUP($J4793,margin_ranges!$E$5:$F$10,2,FALSE))</f>
        <v>37.199999999999996</v>
      </c>
      <c r="Q4793">
        <f>SUMIF($C$2:$C$4819,$C4793,$P$2:$P9610)/SUMIF($C$2:$C$4819,$C4793,$L$2:$L$4819)</f>
        <v>0.34420326223337522</v>
      </c>
    </row>
    <row r="4794" spans="1:17" hidden="1" x14ac:dyDescent="0.3">
      <c r="A4794" t="s">
        <v>11502</v>
      </c>
      <c r="B4794" t="s">
        <v>11302</v>
      </c>
      <c r="C4794" t="s">
        <v>11303</v>
      </c>
      <c r="D4794" t="s">
        <v>11310</v>
      </c>
      <c r="E4794" t="s">
        <v>11311</v>
      </c>
      <c r="F4794" t="s">
        <v>11513</v>
      </c>
      <c r="G4794" s="2">
        <v>29.287299999999998</v>
      </c>
      <c r="H4794" t="s">
        <v>11515</v>
      </c>
      <c r="I4794">
        <v>0.3</v>
      </c>
      <c r="K4794" s="3">
        <f t="shared" si="75"/>
        <v>0.34420326223337522</v>
      </c>
      <c r="L4794" s="4">
        <v>157</v>
      </c>
      <c r="M4794">
        <v>10</v>
      </c>
      <c r="N4794" s="3">
        <v>7.6499999999999999E-2</v>
      </c>
      <c r="O4794" s="3">
        <v>0.1101</v>
      </c>
      <c r="P4794" s="4">
        <f>$L4794*IF($J4794="",$I4794,VLOOKUP($J4794,margin_ranges!$E$5:$F$10,2,FALSE))</f>
        <v>47.1</v>
      </c>
      <c r="Q4794">
        <f>SUMIF($C$2:$C$4819,$C4794,$P$2:$P9611)/SUMIF($C$2:$C$4819,$C4794,$L$2:$L$4819)</f>
        <v>0.34420326223337522</v>
      </c>
    </row>
    <row r="4795" spans="1:17" hidden="1" x14ac:dyDescent="0.3">
      <c r="A4795" t="s">
        <v>11502</v>
      </c>
      <c r="B4795" t="s">
        <v>11302</v>
      </c>
      <c r="C4795" t="s">
        <v>11303</v>
      </c>
      <c r="D4795" t="s">
        <v>11312</v>
      </c>
      <c r="E4795" t="s">
        <v>11313</v>
      </c>
      <c r="F4795" t="s">
        <v>11513</v>
      </c>
      <c r="G4795" s="2">
        <v>29.287299999999998</v>
      </c>
      <c r="H4795" t="s">
        <v>11514</v>
      </c>
      <c r="I4795">
        <v>0.43</v>
      </c>
      <c r="K4795" s="3">
        <f t="shared" si="75"/>
        <v>0.34420326223337522</v>
      </c>
      <c r="L4795" s="4">
        <v>153</v>
      </c>
      <c r="M4795">
        <v>10</v>
      </c>
      <c r="N4795" s="3">
        <v>7.3099999999999998E-2</v>
      </c>
      <c r="O4795" s="3">
        <v>0.1101</v>
      </c>
      <c r="P4795" s="4">
        <f>$L4795*IF($J4795="",$I4795,VLOOKUP($J4795,margin_ranges!$E$5:$F$10,2,FALSE))</f>
        <v>65.789999999999992</v>
      </c>
      <c r="Q4795">
        <f>SUMIF($C$2:$C$4819,$C4795,$P$2:$P9612)/SUMIF($C$2:$C$4819,$C4795,$L$2:$L$4819)</f>
        <v>0.34420326223337522</v>
      </c>
    </row>
    <row r="4796" spans="1:17" hidden="1" x14ac:dyDescent="0.3">
      <c r="A4796" t="s">
        <v>11502</v>
      </c>
      <c r="B4796" t="s">
        <v>11302</v>
      </c>
      <c r="C4796" t="s">
        <v>11303</v>
      </c>
      <c r="D4796" t="s">
        <v>11314</v>
      </c>
      <c r="E4796" t="s">
        <v>11315</v>
      </c>
      <c r="F4796" t="s">
        <v>11511</v>
      </c>
      <c r="G4796" s="2">
        <v>29.287299999999998</v>
      </c>
      <c r="H4796" t="s">
        <v>11515</v>
      </c>
      <c r="I4796">
        <v>0.3</v>
      </c>
      <c r="K4796" s="3">
        <f t="shared" si="75"/>
        <v>0.34420326223337522</v>
      </c>
      <c r="L4796" s="4">
        <v>40</v>
      </c>
      <c r="M4796">
        <v>3</v>
      </c>
      <c r="N4796" s="3">
        <v>0.53400000000000003</v>
      </c>
      <c r="O4796" s="3">
        <v>0.1101</v>
      </c>
      <c r="P4796" s="4">
        <f>$L4796*IF($J4796="",$I4796,VLOOKUP($J4796,margin_ranges!$E$5:$F$10,2,FALSE))</f>
        <v>12</v>
      </c>
      <c r="Q4796">
        <f>SUMIF($C$2:$C$4819,$C4796,$P$2:$P9613)/SUMIF($C$2:$C$4819,$C4796,$L$2:$L$4819)</f>
        <v>0.34420326223337522</v>
      </c>
    </row>
    <row r="4797" spans="1:17" hidden="1" x14ac:dyDescent="0.3">
      <c r="A4797" t="s">
        <v>11502</v>
      </c>
      <c r="B4797" t="s">
        <v>11302</v>
      </c>
      <c r="C4797" t="s">
        <v>11303</v>
      </c>
      <c r="D4797" s="1" t="s">
        <v>11316</v>
      </c>
      <c r="E4797" t="s">
        <v>11317</v>
      </c>
      <c r="F4797" t="s">
        <v>11511</v>
      </c>
      <c r="G4797" s="2">
        <v>29.287299999999998</v>
      </c>
      <c r="H4797" t="s">
        <v>11512</v>
      </c>
      <c r="I4797">
        <v>0.3</v>
      </c>
      <c r="K4797" s="3">
        <f t="shared" si="75"/>
        <v>0.34420326223337522</v>
      </c>
      <c r="L4797" s="4">
        <v>164</v>
      </c>
      <c r="M4797">
        <v>10</v>
      </c>
      <c r="N4797" s="3">
        <v>0.1416</v>
      </c>
      <c r="O4797" s="3">
        <v>0.1101</v>
      </c>
      <c r="P4797" s="4">
        <f>$L4797*IF($J4797="",$I4797,VLOOKUP($J4797,margin_ranges!$E$5:$F$10,2,FALSE))</f>
        <v>49.199999999999996</v>
      </c>
      <c r="Q4797">
        <f>SUMIF($C$2:$C$4819,$C4797,$P$2:$P9614)/SUMIF($C$2:$C$4819,$C4797,$L$2:$L$4819)</f>
        <v>0.34420326223337522</v>
      </c>
    </row>
    <row r="4798" spans="1:17" hidden="1" x14ac:dyDescent="0.3">
      <c r="A4798" t="s">
        <v>11502</v>
      </c>
      <c r="B4798" t="s">
        <v>11302</v>
      </c>
      <c r="C4798" t="s">
        <v>11303</v>
      </c>
      <c r="D4798" t="s">
        <v>11318</v>
      </c>
      <c r="E4798" t="s">
        <v>11319</v>
      </c>
      <c r="F4798" t="s">
        <v>11513</v>
      </c>
      <c r="G4798" s="2">
        <v>29.287299999999998</v>
      </c>
      <c r="H4798" t="s">
        <v>11515</v>
      </c>
      <c r="I4798">
        <v>0.3</v>
      </c>
      <c r="K4798" s="3">
        <f t="shared" si="75"/>
        <v>0.34420326223337522</v>
      </c>
      <c r="L4798" s="4">
        <v>253</v>
      </c>
      <c r="M4798">
        <v>16</v>
      </c>
      <c r="N4798" s="3">
        <v>0.11749999999999999</v>
      </c>
      <c r="O4798" s="3">
        <v>0.1101</v>
      </c>
      <c r="P4798" s="4">
        <f>$L4798*IF($J4798="",$I4798,VLOOKUP($J4798,margin_ranges!$E$5:$F$10,2,FALSE))</f>
        <v>75.899999999999991</v>
      </c>
      <c r="Q4798">
        <f>SUMIF($C$2:$C$4819,$C4798,$P$2:$P9615)/SUMIF($C$2:$C$4819,$C4798,$L$2:$L$4819)</f>
        <v>0.34420326223337522</v>
      </c>
    </row>
    <row r="4799" spans="1:17" hidden="1" x14ac:dyDescent="0.3">
      <c r="A4799" t="s">
        <v>11502</v>
      </c>
      <c r="B4799" t="s">
        <v>11320</v>
      </c>
      <c r="C4799" t="s">
        <v>11321</v>
      </c>
      <c r="D4799" t="s">
        <v>11322</v>
      </c>
      <c r="E4799" t="s">
        <v>11320</v>
      </c>
      <c r="F4799" t="s">
        <v>11511</v>
      </c>
      <c r="G4799" s="2">
        <v>30</v>
      </c>
      <c r="H4799" t="s">
        <v>11515</v>
      </c>
      <c r="I4799">
        <v>0.3</v>
      </c>
      <c r="K4799" s="3">
        <f t="shared" si="75"/>
        <v>0.3</v>
      </c>
      <c r="L4799" s="4">
        <v>49</v>
      </c>
      <c r="M4799">
        <v>90</v>
      </c>
      <c r="N4799" s="3">
        <v>0.1023</v>
      </c>
      <c r="O4799" s="3">
        <v>9.6199999999999994E-2</v>
      </c>
      <c r="P4799" s="4">
        <f>$L4799*IF($J4799="",$I4799,VLOOKUP($J4799,margin_ranges!$E$5:$F$10,2,FALSE))</f>
        <v>14.7</v>
      </c>
      <c r="Q4799">
        <f>SUMIF($C$2:$C$4819,$C4799,$P$2:$P9616)/SUMIF($C$2:$C$4819,$C4799,$L$2:$L$4819)</f>
        <v>0.3</v>
      </c>
    </row>
    <row r="4800" spans="1:17" hidden="1" x14ac:dyDescent="0.3">
      <c r="A4800" t="s">
        <v>11502</v>
      </c>
      <c r="B4800" t="s">
        <v>11323</v>
      </c>
      <c r="C4800" t="s">
        <v>11324</v>
      </c>
      <c r="D4800" s="1" t="s">
        <v>11325</v>
      </c>
      <c r="E4800" t="s">
        <v>11326</v>
      </c>
      <c r="F4800" t="s">
        <v>11513</v>
      </c>
      <c r="G4800" s="2">
        <v>32.369999999999997</v>
      </c>
      <c r="H4800" t="s">
        <v>11512</v>
      </c>
      <c r="I4800">
        <v>0.3</v>
      </c>
      <c r="K4800" s="3">
        <f t="shared" si="75"/>
        <v>0.34509673115410278</v>
      </c>
      <c r="L4800" s="4">
        <v>287</v>
      </c>
      <c r="M4800">
        <v>6</v>
      </c>
      <c r="N4800" s="3">
        <v>0.35820000000000002</v>
      </c>
      <c r="O4800" s="3">
        <v>0.32440000000000002</v>
      </c>
      <c r="P4800" s="4">
        <f>$L4800*IF($J4800="",$I4800,VLOOKUP($J4800,margin_ranges!$E$5:$F$10,2,FALSE))</f>
        <v>86.1</v>
      </c>
      <c r="Q4800">
        <f>SUMIF($C$2:$C$4819,$C4800,$P$2:$P9617)/SUMIF($C$2:$C$4819,$C4800,$L$2:$L$4819)</f>
        <v>0.34509673115410278</v>
      </c>
    </row>
    <row r="4801" spans="1:17" hidden="1" x14ac:dyDescent="0.3">
      <c r="A4801" t="s">
        <v>11502</v>
      </c>
      <c r="B4801" t="s">
        <v>11323</v>
      </c>
      <c r="C4801" t="s">
        <v>11324</v>
      </c>
      <c r="D4801" t="s">
        <v>11327</v>
      </c>
      <c r="E4801" t="s">
        <v>11328</v>
      </c>
      <c r="F4801" t="s">
        <v>11513</v>
      </c>
      <c r="G4801" s="2">
        <v>32.369999999999997</v>
      </c>
      <c r="H4801" t="s">
        <v>11512</v>
      </c>
      <c r="I4801">
        <v>0.3</v>
      </c>
      <c r="K4801" s="3">
        <f t="shared" si="75"/>
        <v>0.34509673115410278</v>
      </c>
      <c r="L4801" s="4">
        <v>843</v>
      </c>
      <c r="M4801">
        <v>19</v>
      </c>
      <c r="N4801" s="3">
        <v>0.26939999999999997</v>
      </c>
      <c r="O4801" s="3">
        <v>0.32440000000000002</v>
      </c>
      <c r="P4801" s="4">
        <f>$L4801*IF($J4801="",$I4801,VLOOKUP($J4801,margin_ranges!$E$5:$F$10,2,FALSE))</f>
        <v>252.89999999999998</v>
      </c>
      <c r="Q4801">
        <f>SUMIF($C$2:$C$4819,$C4801,$P$2:$P9618)/SUMIF($C$2:$C$4819,$C4801,$L$2:$L$4819)</f>
        <v>0.34509673115410278</v>
      </c>
    </row>
    <row r="4802" spans="1:17" hidden="1" x14ac:dyDescent="0.3">
      <c r="A4802" t="s">
        <v>11502</v>
      </c>
      <c r="B4802" t="s">
        <v>11323</v>
      </c>
      <c r="C4802" t="s">
        <v>11324</v>
      </c>
      <c r="D4802" t="s">
        <v>11329</v>
      </c>
      <c r="E4802" t="s">
        <v>11330</v>
      </c>
      <c r="F4802" t="s">
        <v>11513</v>
      </c>
      <c r="G4802" s="2">
        <v>32.369999999999997</v>
      </c>
      <c r="H4802" t="s">
        <v>11516</v>
      </c>
      <c r="I4802">
        <v>0.43</v>
      </c>
      <c r="K4802" s="3">
        <f t="shared" si="75"/>
        <v>0.34509673115410278</v>
      </c>
      <c r="L4802" s="4">
        <v>1420</v>
      </c>
      <c r="M4802">
        <v>32</v>
      </c>
      <c r="N4802" s="3">
        <v>0.37890000000000001</v>
      </c>
      <c r="O4802" s="3">
        <v>0.32440000000000002</v>
      </c>
      <c r="P4802" s="4">
        <f>$L4802*IF($J4802="",$I4802,VLOOKUP($J4802,margin_ranges!$E$5:$F$10,2,FALSE))</f>
        <v>610.6</v>
      </c>
      <c r="Q4802">
        <f>SUMIF($C$2:$C$4819,$C4802,$P$2:$P9619)/SUMIF($C$2:$C$4819,$C4802,$L$2:$L$4819)</f>
        <v>0.34509673115410278</v>
      </c>
    </row>
    <row r="4803" spans="1:17" hidden="1" x14ac:dyDescent="0.3">
      <c r="A4803" t="s">
        <v>11502</v>
      </c>
      <c r="B4803" t="s">
        <v>11323</v>
      </c>
      <c r="C4803" t="s">
        <v>11324</v>
      </c>
      <c r="D4803" t="s">
        <v>11331</v>
      </c>
      <c r="E4803" t="s">
        <v>11332</v>
      </c>
      <c r="F4803" t="s">
        <v>11513</v>
      </c>
      <c r="G4803" s="2">
        <v>32.369999999999997</v>
      </c>
      <c r="H4803" t="s">
        <v>11512</v>
      </c>
      <c r="I4803">
        <v>0.3</v>
      </c>
      <c r="K4803" s="3">
        <f t="shared" ref="K4803:K4819" si="76">Q4803</f>
        <v>0.34509673115410278</v>
      </c>
      <c r="L4803" s="4">
        <v>192</v>
      </c>
      <c r="M4803">
        <v>4</v>
      </c>
      <c r="N4803" s="3">
        <v>0.28010000000000002</v>
      </c>
      <c r="O4803" s="3">
        <v>0.32440000000000002</v>
      </c>
      <c r="P4803" s="4">
        <f>$L4803*IF($J4803="",$I4803,VLOOKUP($J4803,margin_ranges!$E$5:$F$10,2,FALSE))</f>
        <v>57.599999999999994</v>
      </c>
      <c r="Q4803">
        <f>SUMIF($C$2:$C$4819,$C4803,$P$2:$P9620)/SUMIF($C$2:$C$4819,$C4803,$L$2:$L$4819)</f>
        <v>0.34509673115410278</v>
      </c>
    </row>
    <row r="4804" spans="1:17" hidden="1" x14ac:dyDescent="0.3">
      <c r="A4804" t="s">
        <v>11502</v>
      </c>
      <c r="B4804" t="s">
        <v>11323</v>
      </c>
      <c r="C4804" t="s">
        <v>11324</v>
      </c>
      <c r="D4804" t="s">
        <v>11333</v>
      </c>
      <c r="E4804" t="s">
        <v>11334</v>
      </c>
      <c r="F4804" t="s">
        <v>11511</v>
      </c>
      <c r="G4804" s="2">
        <v>32.369999999999997</v>
      </c>
      <c r="H4804" t="s">
        <v>11512</v>
      </c>
      <c r="I4804">
        <v>0.3</v>
      </c>
      <c r="K4804" s="3">
        <f t="shared" si="76"/>
        <v>0.34509673115410278</v>
      </c>
      <c r="L4804" s="4">
        <v>659</v>
      </c>
      <c r="M4804">
        <v>15</v>
      </c>
      <c r="N4804" s="3">
        <v>0.33879999999999999</v>
      </c>
      <c r="O4804" s="3">
        <v>0.32440000000000002</v>
      </c>
      <c r="P4804" s="4">
        <f>$L4804*IF($J4804="",$I4804,VLOOKUP($J4804,margin_ranges!$E$5:$F$10,2,FALSE))</f>
        <v>197.7</v>
      </c>
      <c r="Q4804">
        <f>SUMIF($C$2:$C$4819,$C4804,$P$2:$P9621)/SUMIF($C$2:$C$4819,$C4804,$L$2:$L$4819)</f>
        <v>0.34509673115410278</v>
      </c>
    </row>
    <row r="4805" spans="1:17" hidden="1" x14ac:dyDescent="0.3">
      <c r="A4805" t="s">
        <v>11502</v>
      </c>
      <c r="B4805" t="s">
        <v>11323</v>
      </c>
      <c r="C4805" t="s">
        <v>11324</v>
      </c>
      <c r="D4805" t="s">
        <v>11335</v>
      </c>
      <c r="E4805" t="s">
        <v>11336</v>
      </c>
      <c r="F4805" t="s">
        <v>11513</v>
      </c>
      <c r="G4805" s="2">
        <v>32.369999999999997</v>
      </c>
      <c r="H4805" t="s">
        <v>11512</v>
      </c>
      <c r="I4805">
        <v>0.3</v>
      </c>
      <c r="K4805" s="3">
        <f t="shared" si="76"/>
        <v>0.34509673115410278</v>
      </c>
      <c r="L4805" s="4">
        <v>956</v>
      </c>
      <c r="M4805">
        <v>21</v>
      </c>
      <c r="N4805" s="3">
        <v>0.31459999999999999</v>
      </c>
      <c r="O4805" s="3">
        <v>0.32440000000000002</v>
      </c>
      <c r="P4805" s="4">
        <f>$L4805*IF($J4805="",$I4805,VLOOKUP($J4805,margin_ranges!$E$5:$F$10,2,FALSE))</f>
        <v>286.8</v>
      </c>
      <c r="Q4805">
        <f>SUMIF($C$2:$C$4819,$C4805,$P$2:$P9622)/SUMIF($C$2:$C$4819,$C4805,$L$2:$L$4819)</f>
        <v>0.34509673115410278</v>
      </c>
    </row>
    <row r="4806" spans="1:17" hidden="1" x14ac:dyDescent="0.3">
      <c r="A4806" t="s">
        <v>11502</v>
      </c>
      <c r="B4806" t="s">
        <v>11323</v>
      </c>
      <c r="C4806" t="s">
        <v>11324</v>
      </c>
      <c r="D4806" t="s">
        <v>11337</v>
      </c>
      <c r="E4806" t="s">
        <v>11338</v>
      </c>
      <c r="F4806" t="s">
        <v>11511</v>
      </c>
      <c r="G4806" s="2">
        <v>32.369999999999997</v>
      </c>
      <c r="H4806" t="s">
        <v>11516</v>
      </c>
      <c r="I4806">
        <v>0.43</v>
      </c>
      <c r="K4806" s="3">
        <f t="shared" si="76"/>
        <v>0.34509673115410278</v>
      </c>
      <c r="L4806" s="4">
        <v>140</v>
      </c>
      <c r="M4806">
        <v>3</v>
      </c>
      <c r="N4806" s="3">
        <v>0.32929999999999998</v>
      </c>
      <c r="O4806" s="3">
        <v>0.32440000000000002</v>
      </c>
      <c r="P4806" s="4">
        <f>$L4806*IF($J4806="",$I4806,VLOOKUP($J4806,margin_ranges!$E$5:$F$10,2,FALSE))</f>
        <v>60.199999999999996</v>
      </c>
      <c r="Q4806">
        <f>SUMIF($C$2:$C$4819,$C4806,$P$2:$P9623)/SUMIF($C$2:$C$4819,$C4806,$L$2:$L$4819)</f>
        <v>0.34509673115410278</v>
      </c>
    </row>
    <row r="4807" spans="1:17" hidden="1" x14ac:dyDescent="0.3">
      <c r="A4807" t="s">
        <v>11502</v>
      </c>
      <c r="B4807" t="s">
        <v>11339</v>
      </c>
      <c r="C4807" t="s">
        <v>11340</v>
      </c>
      <c r="D4807" t="s">
        <v>11341</v>
      </c>
      <c r="E4807" t="s">
        <v>11342</v>
      </c>
      <c r="F4807" t="s">
        <v>11513</v>
      </c>
      <c r="G4807" s="2">
        <v>35</v>
      </c>
      <c r="H4807" t="s">
        <v>11517</v>
      </c>
      <c r="I4807">
        <v>0.2</v>
      </c>
      <c r="K4807" s="3">
        <f t="shared" si="76"/>
        <v>0.2</v>
      </c>
      <c r="L4807" s="4">
        <v>558</v>
      </c>
      <c r="M4807">
        <v>100</v>
      </c>
      <c r="N4807" s="3">
        <v>0.43990000000000001</v>
      </c>
      <c r="O4807" s="3">
        <v>0.43990000000000001</v>
      </c>
      <c r="P4807" s="4">
        <f>$L4807*IF($J4807="",$I4807,VLOOKUP($J4807,margin_ranges!$E$5:$F$10,2,FALSE))</f>
        <v>111.60000000000001</v>
      </c>
      <c r="Q4807">
        <f>SUMIF($C$2:$C$4819,$C4807,$P$2:$P9624)/SUMIF($C$2:$C$4819,$C4807,$L$2:$L$4819)</f>
        <v>0.2</v>
      </c>
    </row>
    <row r="4808" spans="1:17" hidden="1" x14ac:dyDescent="0.3">
      <c r="A4808" t="s">
        <v>11502</v>
      </c>
      <c r="B4808" t="s">
        <v>11385</v>
      </c>
      <c r="C4808" t="s">
        <v>11385</v>
      </c>
      <c r="D4808" t="s">
        <v>11386</v>
      </c>
      <c r="E4808" t="s">
        <v>11387</v>
      </c>
      <c r="F4808" t="s">
        <v>11511</v>
      </c>
      <c r="G4808" s="2">
        <v>25</v>
      </c>
      <c r="H4808" t="s">
        <v>11515</v>
      </c>
      <c r="I4808">
        <v>0.3</v>
      </c>
      <c r="K4808" s="3">
        <f t="shared" si="76"/>
        <v>0.3</v>
      </c>
      <c r="L4808" s="4">
        <v>38</v>
      </c>
      <c r="M4808">
        <v>100</v>
      </c>
      <c r="N4808" s="3">
        <v>3.3700000000000001E-2</v>
      </c>
      <c r="O4808" s="3">
        <v>3.3700000000000001E-2</v>
      </c>
      <c r="P4808" s="4">
        <f>$L4808*IF($J4808="",$I4808,VLOOKUP($J4808,margin_ranges!$E$5:$F$10,2,FALSE))</f>
        <v>11.4</v>
      </c>
      <c r="Q4808">
        <f>SUMIF($C$2:$C$4819,$C4808,$P$2:$P9625)/SUMIF($C$2:$C$4819,$C4808,$L$2:$L$4819)</f>
        <v>0.3</v>
      </c>
    </row>
    <row r="4809" spans="1:17" hidden="1" x14ac:dyDescent="0.3">
      <c r="A4809" t="s">
        <v>11502</v>
      </c>
      <c r="B4809" t="s">
        <v>11388</v>
      </c>
      <c r="C4809" t="s">
        <v>11396</v>
      </c>
      <c r="D4809" t="s">
        <v>11397</v>
      </c>
      <c r="E4809" t="s">
        <v>11398</v>
      </c>
      <c r="F4809" t="s">
        <v>11511</v>
      </c>
      <c r="G4809" s="2">
        <v>32.291200000000003</v>
      </c>
      <c r="H4809" t="s">
        <v>11515</v>
      </c>
      <c r="I4809">
        <v>0.3</v>
      </c>
      <c r="K4809" s="3">
        <f t="shared" si="76"/>
        <v>0.3</v>
      </c>
      <c r="L4809" s="4">
        <v>39</v>
      </c>
      <c r="M4809">
        <v>28</v>
      </c>
      <c r="N4809" s="3">
        <v>0.38080000000000003</v>
      </c>
      <c r="O4809" s="3">
        <v>0.2908</v>
      </c>
      <c r="P4809" s="4">
        <f>$L4809*IF($J4809="",$I4809,VLOOKUP($J4809,margin_ranges!$E$5:$F$10,2,FALSE))</f>
        <v>11.7</v>
      </c>
      <c r="Q4809">
        <f>SUMIF($C$2:$C$4819,$C4809,$P$2:$P9626)/SUMIF($C$2:$C$4819,$C4809,$L$2:$L$4819)</f>
        <v>0.3</v>
      </c>
    </row>
    <row r="4810" spans="1:17" hidden="1" x14ac:dyDescent="0.3">
      <c r="A4810" t="s">
        <v>11502</v>
      </c>
      <c r="B4810" t="s">
        <v>11388</v>
      </c>
      <c r="C4810" t="s">
        <v>11396</v>
      </c>
      <c r="D4810" s="1" t="s">
        <v>11399</v>
      </c>
      <c r="E4810" t="s">
        <v>11400</v>
      </c>
      <c r="F4810" t="s">
        <v>11511</v>
      </c>
      <c r="G4810" s="2">
        <v>32.291200000000003</v>
      </c>
      <c r="H4810" t="s">
        <v>11515</v>
      </c>
      <c r="I4810">
        <v>0.3</v>
      </c>
      <c r="K4810" s="3">
        <f t="shared" si="76"/>
        <v>0.3</v>
      </c>
      <c r="L4810" s="4">
        <v>7</v>
      </c>
      <c r="M4810">
        <v>5</v>
      </c>
      <c r="N4810" s="3">
        <v>0.17169999999999999</v>
      </c>
      <c r="O4810" s="3">
        <v>0.2908</v>
      </c>
      <c r="P4810" s="4">
        <f>$L4810*IF($J4810="",$I4810,VLOOKUP($J4810,margin_ranges!$E$5:$F$10,2,FALSE))</f>
        <v>2.1</v>
      </c>
      <c r="Q4810">
        <f>SUMIF($C$2:$C$4819,$C4810,$P$2:$P9627)/SUMIF($C$2:$C$4819,$C4810,$L$2:$L$4819)</f>
        <v>0.3</v>
      </c>
    </row>
    <row r="4811" spans="1:17" hidden="1" x14ac:dyDescent="0.3">
      <c r="A4811" t="s">
        <v>11502</v>
      </c>
      <c r="B4811" t="s">
        <v>11388</v>
      </c>
      <c r="C4811" t="s">
        <v>11396</v>
      </c>
      <c r="D4811" t="s">
        <v>11401</v>
      </c>
      <c r="E4811" t="s">
        <v>11402</v>
      </c>
      <c r="F4811" t="s">
        <v>11511</v>
      </c>
      <c r="G4811" s="2">
        <v>32.291200000000003</v>
      </c>
      <c r="H4811" t="s">
        <v>11512</v>
      </c>
      <c r="I4811">
        <v>0.3</v>
      </c>
      <c r="K4811" s="3">
        <f t="shared" si="76"/>
        <v>0.3</v>
      </c>
      <c r="L4811" s="4">
        <v>34</v>
      </c>
      <c r="M4811">
        <v>25</v>
      </c>
      <c r="N4811" s="3">
        <v>0.216</v>
      </c>
      <c r="O4811" s="3">
        <v>0.2908</v>
      </c>
      <c r="P4811" s="4">
        <f>$L4811*IF($J4811="",$I4811,VLOOKUP($J4811,margin_ranges!$E$5:$F$10,2,FALSE))</f>
        <v>10.199999999999999</v>
      </c>
      <c r="Q4811">
        <f>SUMIF($C$2:$C$4819,$C4811,$P$2:$P9628)/SUMIF($C$2:$C$4819,$C4811,$L$2:$L$4819)</f>
        <v>0.3</v>
      </c>
    </row>
    <row r="4812" spans="1:17" hidden="1" x14ac:dyDescent="0.3">
      <c r="A4812" t="s">
        <v>11502</v>
      </c>
      <c r="B4812" t="s">
        <v>11388</v>
      </c>
      <c r="C4812" t="s">
        <v>11396</v>
      </c>
      <c r="D4812" t="s">
        <v>11403</v>
      </c>
      <c r="E4812" t="s">
        <v>11404</v>
      </c>
      <c r="F4812" t="s">
        <v>11511</v>
      </c>
      <c r="G4812" s="2">
        <v>32.291200000000003</v>
      </c>
      <c r="H4812" t="s">
        <v>11515</v>
      </c>
      <c r="I4812">
        <v>0.3</v>
      </c>
      <c r="K4812" s="3">
        <f t="shared" si="76"/>
        <v>0.3</v>
      </c>
      <c r="L4812" s="4">
        <v>9</v>
      </c>
      <c r="M4812">
        <v>6</v>
      </c>
      <c r="N4812" s="3">
        <v>0.3085</v>
      </c>
      <c r="O4812" s="3">
        <v>0.2908</v>
      </c>
      <c r="P4812" s="4">
        <f>$L4812*IF($J4812="",$I4812,VLOOKUP($J4812,margin_ranges!$E$5:$F$10,2,FALSE))</f>
        <v>2.6999999999999997</v>
      </c>
      <c r="Q4812">
        <f>SUMIF($C$2:$C$4819,$C4812,$P$2:$P9629)/SUMIF($C$2:$C$4819,$C4812,$L$2:$L$4819)</f>
        <v>0.3</v>
      </c>
    </row>
    <row r="4813" spans="1:17" hidden="1" x14ac:dyDescent="0.3">
      <c r="A4813" t="s">
        <v>11502</v>
      </c>
      <c r="B4813" t="s">
        <v>11388</v>
      </c>
      <c r="C4813" t="s">
        <v>11396</v>
      </c>
      <c r="D4813" t="s">
        <v>11405</v>
      </c>
      <c r="E4813" t="s">
        <v>11406</v>
      </c>
      <c r="F4813" t="s">
        <v>11511</v>
      </c>
      <c r="G4813" s="2">
        <v>32.291200000000003</v>
      </c>
      <c r="H4813" t="s">
        <v>11515</v>
      </c>
      <c r="I4813">
        <v>0.3</v>
      </c>
      <c r="K4813" s="3">
        <f t="shared" si="76"/>
        <v>0.3</v>
      </c>
      <c r="L4813" s="4">
        <v>44</v>
      </c>
      <c r="M4813">
        <v>32</v>
      </c>
      <c r="N4813" s="3">
        <v>0.31190000000000001</v>
      </c>
      <c r="O4813" s="3">
        <v>0.2908</v>
      </c>
      <c r="P4813" s="4">
        <f>$L4813*IF($J4813="",$I4813,VLOOKUP($J4813,margin_ranges!$E$5:$F$10,2,FALSE))</f>
        <v>13.2</v>
      </c>
      <c r="Q4813">
        <f>SUMIF($C$2:$C$4819,$C4813,$P$2:$P9630)/SUMIF($C$2:$C$4819,$C4813,$L$2:$L$4819)</f>
        <v>0.3</v>
      </c>
    </row>
    <row r="4814" spans="1:17" hidden="1" x14ac:dyDescent="0.3">
      <c r="A4814" t="s">
        <v>11502</v>
      </c>
      <c r="B4814" t="s">
        <v>11480</v>
      </c>
      <c r="C4814" t="s">
        <v>11480</v>
      </c>
      <c r="D4814" t="s">
        <v>11481</v>
      </c>
      <c r="E4814" t="s">
        <v>11482</v>
      </c>
      <c r="F4814" t="s">
        <v>11513</v>
      </c>
      <c r="G4814" s="2">
        <v>24.162299999999998</v>
      </c>
      <c r="H4814" t="s">
        <v>11517</v>
      </c>
      <c r="I4814">
        <v>0.2</v>
      </c>
      <c r="K4814" s="3">
        <f t="shared" si="76"/>
        <v>0.2</v>
      </c>
      <c r="L4814" s="4">
        <v>1397</v>
      </c>
      <c r="M4814">
        <v>57</v>
      </c>
      <c r="N4814" s="3">
        <v>0.22939999999999999</v>
      </c>
      <c r="O4814" s="3">
        <v>0.16239999999999999</v>
      </c>
      <c r="P4814" s="4">
        <f>$L4814*IF($J4814="",$I4814,VLOOKUP($J4814,margin_ranges!$E$5:$F$10,2,FALSE))</f>
        <v>279.40000000000003</v>
      </c>
      <c r="Q4814">
        <f>SUMIF($C$2:$C$4819,$C4814,$P$2:$P9631)/SUMIF($C$2:$C$4819,$C4814,$L$2:$L$4819)</f>
        <v>0.2</v>
      </c>
    </row>
    <row r="4815" spans="1:17" hidden="1" x14ac:dyDescent="0.3">
      <c r="A4815" t="s">
        <v>11502</v>
      </c>
      <c r="B4815" t="s">
        <v>11480</v>
      </c>
      <c r="C4815" t="s">
        <v>11480</v>
      </c>
      <c r="D4815" t="s">
        <v>11483</v>
      </c>
      <c r="E4815" t="s">
        <v>11484</v>
      </c>
      <c r="F4815" t="s">
        <v>11513</v>
      </c>
      <c r="G4815" s="2">
        <v>24.162299999999998</v>
      </c>
      <c r="H4815" t="s">
        <v>11517</v>
      </c>
      <c r="I4815">
        <v>0.2</v>
      </c>
      <c r="K4815" s="3">
        <f t="shared" si="76"/>
        <v>0.2</v>
      </c>
      <c r="L4815" s="4">
        <v>537</v>
      </c>
      <c r="M4815">
        <v>22</v>
      </c>
      <c r="N4815" s="3">
        <v>0.1545</v>
      </c>
      <c r="O4815" s="3">
        <v>0.16239999999999999</v>
      </c>
      <c r="P4815" s="4">
        <f>$L4815*IF($J4815="",$I4815,VLOOKUP($J4815,margin_ranges!$E$5:$F$10,2,FALSE))</f>
        <v>107.4</v>
      </c>
      <c r="Q4815">
        <f>SUMIF($C$2:$C$4819,$C4815,$P$2:$P9632)/SUMIF($C$2:$C$4819,$C4815,$L$2:$L$4819)</f>
        <v>0.2</v>
      </c>
    </row>
    <row r="4816" spans="1:17" hidden="1" x14ac:dyDescent="0.3">
      <c r="A4816" t="s">
        <v>11502</v>
      </c>
      <c r="B4816" t="s">
        <v>11480</v>
      </c>
      <c r="C4816" t="s">
        <v>11480</v>
      </c>
      <c r="D4816" t="s">
        <v>11485</v>
      </c>
      <c r="E4816" t="s">
        <v>11486</v>
      </c>
      <c r="F4816" t="s">
        <v>11513</v>
      </c>
      <c r="G4816" s="2">
        <v>24.162299999999998</v>
      </c>
      <c r="H4816" t="s">
        <v>11517</v>
      </c>
      <c r="I4816">
        <v>0.2</v>
      </c>
      <c r="K4816" s="3">
        <f t="shared" si="76"/>
        <v>0.2</v>
      </c>
      <c r="L4816" s="4">
        <v>512</v>
      </c>
      <c r="M4816">
        <v>21</v>
      </c>
      <c r="N4816" s="3">
        <v>0.12609999999999999</v>
      </c>
      <c r="O4816" s="3">
        <v>0.16239999999999999</v>
      </c>
      <c r="P4816" s="4">
        <f>$L4816*IF($J4816="",$I4816,VLOOKUP($J4816,margin_ranges!$E$5:$F$10,2,FALSE))</f>
        <v>102.4</v>
      </c>
      <c r="Q4816">
        <f>SUMIF($C$2:$C$4819,$C4816,$P$2:$P9633)/SUMIF($C$2:$C$4819,$C4816,$L$2:$L$4819)</f>
        <v>0.2</v>
      </c>
    </row>
    <row r="4817" spans="1:17" hidden="1" x14ac:dyDescent="0.3">
      <c r="A4817" t="s">
        <v>11502</v>
      </c>
      <c r="B4817" t="s">
        <v>11487</v>
      </c>
      <c r="C4817" t="s">
        <v>11488</v>
      </c>
      <c r="D4817" t="s">
        <v>11489</v>
      </c>
      <c r="E4817" t="s">
        <v>11490</v>
      </c>
      <c r="F4817" t="s">
        <v>11513</v>
      </c>
      <c r="G4817" s="2">
        <v>26.3459</v>
      </c>
      <c r="H4817" t="s">
        <v>11515</v>
      </c>
      <c r="I4817">
        <v>0.3</v>
      </c>
      <c r="K4817" s="3">
        <f t="shared" si="76"/>
        <v>0.3</v>
      </c>
      <c r="L4817" s="4">
        <v>479</v>
      </c>
      <c r="M4817">
        <v>42</v>
      </c>
      <c r="N4817" s="3">
        <v>8.6E-3</v>
      </c>
      <c r="O4817" s="3">
        <v>2.01E-2</v>
      </c>
      <c r="P4817" s="4">
        <f>$L4817*IF($J4817="",$I4817,VLOOKUP($J4817,margin_ranges!$E$5:$F$10,2,FALSE))</f>
        <v>143.69999999999999</v>
      </c>
      <c r="Q4817">
        <f>SUMIF($C$2:$C$4819,$C4817,$P$2:$P9634)/SUMIF($C$2:$C$4819,$C4817,$L$2:$L$4819)</f>
        <v>0.3</v>
      </c>
    </row>
    <row r="4818" spans="1:17" hidden="1" x14ac:dyDescent="0.3">
      <c r="A4818" t="s">
        <v>11502</v>
      </c>
      <c r="B4818" t="s">
        <v>11487</v>
      </c>
      <c r="C4818" t="s">
        <v>11488</v>
      </c>
      <c r="D4818" t="s">
        <v>11491</v>
      </c>
      <c r="E4818" t="s">
        <v>11492</v>
      </c>
      <c r="F4818" t="s">
        <v>11513</v>
      </c>
      <c r="G4818" s="2">
        <v>26.3459</v>
      </c>
      <c r="H4818" t="s">
        <v>11515</v>
      </c>
      <c r="I4818">
        <v>0.3</v>
      </c>
      <c r="K4818" s="3">
        <f t="shared" si="76"/>
        <v>0.3</v>
      </c>
      <c r="L4818" s="4">
        <v>265</v>
      </c>
      <c r="M4818">
        <v>23</v>
      </c>
      <c r="N4818" s="3">
        <v>3.7199999999999997E-2</v>
      </c>
      <c r="O4818" s="3">
        <v>2.01E-2</v>
      </c>
      <c r="P4818" s="4">
        <f>$L4818*IF($J4818="",$I4818,VLOOKUP($J4818,margin_ranges!$E$5:$F$10,2,FALSE))</f>
        <v>79.5</v>
      </c>
      <c r="Q4818">
        <f>SUMIF($C$2:$C$4819,$C4818,$P$2:$P9635)/SUMIF($C$2:$C$4819,$C4818,$L$2:$L$4819)</f>
        <v>0.3</v>
      </c>
    </row>
    <row r="4819" spans="1:17" hidden="1" x14ac:dyDescent="0.3">
      <c r="A4819" t="s">
        <v>11502</v>
      </c>
      <c r="B4819" t="s">
        <v>11487</v>
      </c>
      <c r="C4819" t="s">
        <v>11488</v>
      </c>
      <c r="D4819" t="s">
        <v>11493</v>
      </c>
      <c r="E4819" t="s">
        <v>11494</v>
      </c>
      <c r="F4819" t="s">
        <v>11513</v>
      </c>
      <c r="G4819" s="2">
        <v>26.3459</v>
      </c>
      <c r="H4819" t="s">
        <v>11515</v>
      </c>
      <c r="I4819">
        <v>0.3</v>
      </c>
      <c r="K4819" s="3">
        <f t="shared" si="76"/>
        <v>0.3</v>
      </c>
      <c r="L4819" s="4">
        <v>399</v>
      </c>
      <c r="M4819">
        <v>35</v>
      </c>
      <c r="N4819" s="3">
        <v>1.77E-2</v>
      </c>
      <c r="O4819" s="3">
        <v>2.01E-2</v>
      </c>
      <c r="P4819" s="4">
        <f>$L4819*IF($J4819="",$I4819,VLOOKUP($J4819,margin_ranges!$E$5:$F$10,2,FALSE))</f>
        <v>119.69999999999999</v>
      </c>
      <c r="Q4819">
        <f>SUMIF($C$2:$C$4819,$C4819,$P$2:$P9636)/SUMIF($C$2:$C$4819,$C4819,$L$2:$L$4819)</f>
        <v>0.3</v>
      </c>
    </row>
  </sheetData>
  <autoFilter ref="A1:Q4819">
    <filterColumn colId="9">
      <customFilters>
        <customFilter operator="notEqual" val=" "/>
      </customFilters>
    </filterColumn>
    <sortState ref="A1577:Q1582">
      <sortCondition ref="B1:B4819"/>
    </sortState>
  </autoFilter>
  <sortState ref="A2:P4822">
    <sortCondition ref="F2"/>
  </sortState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margin_ranges!$E$5:$E$11</xm:f>
          </x14:formula1>
          <xm:sqref>J2:J4819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A73" workbookViewId="0">
      <selection activeCell="G7" sqref="G7:G101"/>
    </sheetView>
  </sheetViews>
  <sheetFormatPr defaultRowHeight="14.4" x14ac:dyDescent="0.3"/>
  <cols>
    <col min="1" max="1" width="36.33203125" customWidth="1"/>
  </cols>
  <sheetData>
    <row r="1" spans="1:21" x14ac:dyDescent="0.3">
      <c r="A1" t="s">
        <v>11521</v>
      </c>
      <c r="G1" t="s">
        <v>11525</v>
      </c>
      <c r="H1" t="s">
        <v>11526</v>
      </c>
    </row>
    <row r="2" spans="1:21" x14ac:dyDescent="0.3">
      <c r="A2" t="s">
        <v>11522</v>
      </c>
      <c r="B2" s="7" t="s">
        <v>11524</v>
      </c>
      <c r="C2" t="s">
        <v>11523</v>
      </c>
    </row>
    <row r="5" spans="1:21" x14ac:dyDescent="0.3">
      <c r="A5" s="5" t="s">
        <v>2</v>
      </c>
      <c r="B5" s="6" t="s">
        <v>11507</v>
      </c>
      <c r="C5" s="6" t="s">
        <v>4</v>
      </c>
    </row>
    <row r="6" spans="1:21" x14ac:dyDescent="0.3">
      <c r="A6" t="s">
        <v>1295</v>
      </c>
      <c r="B6" t="s">
        <v>11514</v>
      </c>
      <c r="C6" t="s">
        <v>11512</v>
      </c>
      <c r="D6">
        <f>VLOOKUP(B6,margin_ranges!$E$5:$G$10,3,FALSE)</f>
        <v>3</v>
      </c>
      <c r="E6">
        <f>VLOOKUP(C6,margin_ranges!$E$5:$G$10,3,FALSE)</f>
        <v>2</v>
      </c>
      <c r="F6" t="str">
        <f>$A$2&amp;A6&amp;$B$2&amp;D6&amp;","&amp;E6&amp;$C$2</f>
        <v>('placement', replace(uuid(),'-',''), '00e4e0887f8ab768288978079195c09e', 'optimization_goal_id',3,2,'shahar@komoona.com', unix_timestamp()),</v>
      </c>
      <c r="G6" t="str">
        <f>$G$1&amp;D6&amp;$H$1&amp;A6&amp;"';"</f>
        <v>update kmn_layouts set optimization_goal_id=3 where layoutid='00e4e0887f8ab768288978079195c09e';</v>
      </c>
      <c r="T6" t="s">
        <v>1295</v>
      </c>
      <c r="U6">
        <f>MATCH(T6,$A$6:$A$101,0)</f>
        <v>1</v>
      </c>
    </row>
    <row r="7" spans="1:21" x14ac:dyDescent="0.3">
      <c r="A7" t="s">
        <v>4959</v>
      </c>
      <c r="B7" t="s">
        <v>11514</v>
      </c>
      <c r="C7" t="s">
        <v>11512</v>
      </c>
      <c r="D7">
        <f>VLOOKUP(B7,margin_ranges!$E$5:$G$10,3,FALSE)</f>
        <v>3</v>
      </c>
      <c r="E7">
        <f>VLOOKUP(C7,margin_ranges!$E$5:$G$10,3,FALSE)</f>
        <v>2</v>
      </c>
      <c r="F7" t="str">
        <f>$A$2&amp;A7&amp;$B$2&amp;D7&amp;","&amp;E7&amp;$C$2</f>
        <v>('placement', replace(uuid(),'-',''), '02eae93a1b58192e3d6bfcfb0f9c4fc0', 'optimization_goal_id',3,2,'shahar@komoona.com', unix_timestamp()),</v>
      </c>
      <c r="G7" t="str">
        <f t="shared" ref="G7:G70" si="0">$G$1&amp;D7&amp;$H$1&amp;A7&amp;"';"</f>
        <v>update kmn_layouts set optimization_goal_id=3 where layoutid='02eae93a1b58192e3d6bfcfb0f9c4fc0';</v>
      </c>
      <c r="T7" t="s">
        <v>4959</v>
      </c>
      <c r="U7">
        <f t="shared" ref="U7:U59" si="1">MATCH(T7,$A$6:$A$101,0)</f>
        <v>2</v>
      </c>
    </row>
    <row r="8" spans="1:21" x14ac:dyDescent="0.3">
      <c r="A8" t="s">
        <v>6915</v>
      </c>
      <c r="B8" t="s">
        <v>11514</v>
      </c>
      <c r="C8" t="s">
        <v>11512</v>
      </c>
      <c r="D8">
        <f>VLOOKUP(B8,margin_ranges!$E$5:$G$10,3,FALSE)</f>
        <v>3</v>
      </c>
      <c r="E8">
        <f>VLOOKUP(C8,margin_ranges!$E$5:$G$10,3,FALSE)</f>
        <v>2</v>
      </c>
      <c r="F8" t="str">
        <f t="shared" ref="F8:F71" si="2">$A$2&amp;A8&amp;$B$2&amp;D8&amp;","&amp;E8&amp;$C$2</f>
        <v>('placement', replace(uuid(),'-',''), '030c703be1cce00de9de5afc5fa9fae8', 'optimization_goal_id',3,2,'shahar@komoona.com', unix_timestamp()),</v>
      </c>
      <c r="G8" t="str">
        <f t="shared" si="0"/>
        <v>update kmn_layouts set optimization_goal_id=3 where layoutid='030c703be1cce00de9de5afc5fa9fae8';</v>
      </c>
      <c r="T8" t="s">
        <v>6915</v>
      </c>
      <c r="U8">
        <f t="shared" si="1"/>
        <v>3</v>
      </c>
    </row>
    <row r="9" spans="1:21" x14ac:dyDescent="0.3">
      <c r="A9" t="s">
        <v>8981</v>
      </c>
      <c r="B9" t="s">
        <v>11514</v>
      </c>
      <c r="C9" t="s">
        <v>11512</v>
      </c>
      <c r="D9">
        <f>VLOOKUP(B9,margin_ranges!$E$5:$G$10,3,FALSE)</f>
        <v>3</v>
      </c>
      <c r="E9">
        <f>VLOOKUP(C9,margin_ranges!$E$5:$G$10,3,FALSE)</f>
        <v>2</v>
      </c>
      <c r="F9" t="str">
        <f t="shared" si="2"/>
        <v>('placement', replace(uuid(),'-',''), '03a33448cce5d8bf7339fcbc464ecbf4', 'optimization_goal_id',3,2,'shahar@komoona.com', unix_timestamp()),</v>
      </c>
      <c r="G9" t="str">
        <f t="shared" si="0"/>
        <v>update kmn_layouts set optimization_goal_id=3 where layoutid='03a33448cce5d8bf7339fcbc464ecbf4';</v>
      </c>
      <c r="T9" t="s">
        <v>8981</v>
      </c>
      <c r="U9">
        <f t="shared" si="1"/>
        <v>4</v>
      </c>
    </row>
    <row r="10" spans="1:21" x14ac:dyDescent="0.3">
      <c r="A10" t="s">
        <v>4379</v>
      </c>
      <c r="B10" t="s">
        <v>11514</v>
      </c>
      <c r="C10" t="s">
        <v>11512</v>
      </c>
      <c r="D10">
        <f>VLOOKUP(B10,margin_ranges!$E$5:$G$10,3,FALSE)</f>
        <v>3</v>
      </c>
      <c r="E10">
        <f>VLOOKUP(C10,margin_ranges!$E$5:$G$10,3,FALSE)</f>
        <v>2</v>
      </c>
      <c r="F10" t="str">
        <f t="shared" si="2"/>
        <v>('placement', replace(uuid(),'-',''), '075aa4c2c6d85e9e1c5e5d8e77433fab', 'optimization_goal_id',3,2,'shahar@komoona.com', unix_timestamp()),</v>
      </c>
      <c r="G10" t="str">
        <f t="shared" si="0"/>
        <v>update kmn_layouts set optimization_goal_id=3 where layoutid='075aa4c2c6d85e9e1c5e5d8e77433fab';</v>
      </c>
      <c r="T10" t="s">
        <v>4379</v>
      </c>
      <c r="U10">
        <f t="shared" si="1"/>
        <v>5</v>
      </c>
    </row>
    <row r="11" spans="1:21" x14ac:dyDescent="0.3">
      <c r="A11" t="s">
        <v>5822</v>
      </c>
      <c r="B11" t="s">
        <v>11512</v>
      </c>
      <c r="C11" t="s">
        <v>11515</v>
      </c>
      <c r="D11">
        <f>VLOOKUP(B11,margin_ranges!$E$5:$G$10,3,FALSE)</f>
        <v>2</v>
      </c>
      <c r="E11">
        <f>VLOOKUP(C11,margin_ranges!$E$5:$G$10,3,FALSE)</f>
        <v>1</v>
      </c>
      <c r="F11" t="str">
        <f t="shared" si="2"/>
        <v>('placement', replace(uuid(),'-',''), '07b62f6bcd7f0cae0a9d6c09541e3b2e', 'optimization_goal_id',2,1,'shahar@komoona.com', unix_timestamp()),</v>
      </c>
      <c r="G11" t="str">
        <f t="shared" si="0"/>
        <v>update kmn_layouts set optimization_goal_id=2 where layoutid='07b62f6bcd7f0cae0a9d6c09541e3b2e';</v>
      </c>
      <c r="T11" t="s">
        <v>5822</v>
      </c>
      <c r="U11">
        <f t="shared" si="1"/>
        <v>6</v>
      </c>
    </row>
    <row r="12" spans="1:21" x14ac:dyDescent="0.3">
      <c r="A12" t="s">
        <v>1071</v>
      </c>
      <c r="B12" t="s">
        <v>11517</v>
      </c>
      <c r="C12" t="s">
        <v>11512</v>
      </c>
      <c r="D12">
        <f>VLOOKUP(B12,margin_ranges!$E$5:$G$10,3,FALSE)</f>
        <v>4</v>
      </c>
      <c r="E12">
        <f>VLOOKUP(C12,margin_ranges!$E$5:$G$10,3,FALSE)</f>
        <v>2</v>
      </c>
      <c r="F12" t="str">
        <f t="shared" si="2"/>
        <v>('placement', replace(uuid(),'-',''), '0bed0131be687deec6bee8af4bc41fb4', 'optimization_goal_id',4,2,'shahar@komoona.com', unix_timestamp()),</v>
      </c>
      <c r="G12" t="str">
        <f t="shared" si="0"/>
        <v>update kmn_layouts set optimization_goal_id=4 where layoutid='0bed0131be687deec6bee8af4bc41fb4';</v>
      </c>
      <c r="T12" t="s">
        <v>7164</v>
      </c>
      <c r="U12">
        <f t="shared" si="1"/>
        <v>10</v>
      </c>
    </row>
    <row r="13" spans="1:21" x14ac:dyDescent="0.3">
      <c r="A13" s="1" t="s">
        <v>6777</v>
      </c>
      <c r="B13" t="s">
        <v>11517</v>
      </c>
      <c r="C13" t="s">
        <v>11512</v>
      </c>
      <c r="D13">
        <f>VLOOKUP(B13,margin_ranges!$E$5:$G$10,3,FALSE)</f>
        <v>4</v>
      </c>
      <c r="E13">
        <f>VLOOKUP(C13,margin_ranges!$E$5:$G$10,3,FALSE)</f>
        <v>2</v>
      </c>
      <c r="F13" t="str">
        <f t="shared" si="2"/>
        <v>('placement', replace(uuid(),'-',''), '10f8ca764c24ed7fac90186b5da18116', 'optimization_goal_id',4,2,'shahar@komoona.com', unix_timestamp()),</v>
      </c>
      <c r="G13" t="str">
        <f t="shared" si="0"/>
        <v>update kmn_layouts set optimization_goal_id=4 where layoutid='10f8ca764c24ed7fac90186b5da18116';</v>
      </c>
      <c r="T13" t="s">
        <v>5408</v>
      </c>
      <c r="U13">
        <f t="shared" si="1"/>
        <v>13</v>
      </c>
    </row>
    <row r="14" spans="1:21" x14ac:dyDescent="0.3">
      <c r="A14" t="s">
        <v>6625</v>
      </c>
      <c r="B14" t="s">
        <v>11517</v>
      </c>
      <c r="C14" t="s">
        <v>11512</v>
      </c>
      <c r="D14">
        <f>VLOOKUP(B14,margin_ranges!$E$5:$G$10,3,FALSE)</f>
        <v>4</v>
      </c>
      <c r="E14">
        <f>VLOOKUP(C14,margin_ranges!$E$5:$G$10,3,FALSE)</f>
        <v>2</v>
      </c>
      <c r="F14" t="str">
        <f t="shared" si="2"/>
        <v>('placement', replace(uuid(),'-',''), '12263fe7993bea9a03c10b0f654c4283', 'optimization_goal_id',4,2,'shahar@komoona.com', unix_timestamp()),</v>
      </c>
      <c r="G14" t="str">
        <f t="shared" si="0"/>
        <v>update kmn_layouts set optimization_goal_id=4 where layoutid='12263fe7993bea9a03c10b0f654c4283';</v>
      </c>
      <c r="T14" t="s">
        <v>3489</v>
      </c>
      <c r="U14">
        <f t="shared" si="1"/>
        <v>14</v>
      </c>
    </row>
    <row r="15" spans="1:21" x14ac:dyDescent="0.3">
      <c r="A15" t="s">
        <v>7164</v>
      </c>
      <c r="B15" t="s">
        <v>11512</v>
      </c>
      <c r="C15" t="s">
        <v>11515</v>
      </c>
      <c r="D15">
        <f>VLOOKUP(B15,margin_ranges!$E$5:$G$10,3,FALSE)</f>
        <v>2</v>
      </c>
      <c r="E15">
        <f>VLOOKUP(C15,margin_ranges!$E$5:$G$10,3,FALSE)</f>
        <v>1</v>
      </c>
      <c r="F15" t="str">
        <f t="shared" si="2"/>
        <v>('placement', replace(uuid(),'-',''), '1263c833351dedd4d190a24124dcfdaf', 'optimization_goal_id',2,1,'shahar@komoona.com', unix_timestamp()),</v>
      </c>
      <c r="G15" t="str">
        <f t="shared" si="0"/>
        <v>update kmn_layouts set optimization_goal_id=2 where layoutid='1263c833351dedd4d190a24124dcfdaf';</v>
      </c>
      <c r="T15" t="s">
        <v>4718</v>
      </c>
      <c r="U15">
        <f t="shared" si="1"/>
        <v>15</v>
      </c>
    </row>
    <row r="16" spans="1:21" x14ac:dyDescent="0.3">
      <c r="A16" t="s">
        <v>4198</v>
      </c>
      <c r="B16" t="s">
        <v>11517</v>
      </c>
      <c r="C16" t="s">
        <v>11512</v>
      </c>
      <c r="D16">
        <f>VLOOKUP(B16,margin_ranges!$E$5:$G$10,3,FALSE)</f>
        <v>4</v>
      </c>
      <c r="E16">
        <f>VLOOKUP(C16,margin_ranges!$E$5:$G$10,3,FALSE)</f>
        <v>2</v>
      </c>
      <c r="F16" t="str">
        <f t="shared" si="2"/>
        <v>('placement', replace(uuid(),'-',''), '145a4ec7e31053b450d40ba84da9685c', 'optimization_goal_id',4,2,'shahar@komoona.com', unix_timestamp()),</v>
      </c>
      <c r="G16" t="str">
        <f t="shared" si="0"/>
        <v>update kmn_layouts set optimization_goal_id=4 where layoutid='145a4ec7e31053b450d40ba84da9685c';</v>
      </c>
      <c r="T16" s="1" t="s">
        <v>9864</v>
      </c>
      <c r="U16">
        <f t="shared" si="1"/>
        <v>16</v>
      </c>
    </row>
    <row r="17" spans="1:21" x14ac:dyDescent="0.3">
      <c r="A17" t="s">
        <v>6627</v>
      </c>
      <c r="B17" t="s">
        <v>11517</v>
      </c>
      <c r="C17" t="s">
        <v>11512</v>
      </c>
      <c r="D17">
        <f>VLOOKUP(B17,margin_ranges!$E$5:$G$10,3,FALSE)</f>
        <v>4</v>
      </c>
      <c r="E17">
        <f>VLOOKUP(C17,margin_ranges!$E$5:$G$10,3,FALSE)</f>
        <v>2</v>
      </c>
      <c r="F17" t="str">
        <f t="shared" si="2"/>
        <v>('placement', replace(uuid(),'-',''), '1ca5e043c0567bc2c1e75ddc4ffdb3ce', 'optimization_goal_id',4,2,'shahar@komoona.com', unix_timestamp()),</v>
      </c>
      <c r="G17" t="str">
        <f t="shared" si="0"/>
        <v>update kmn_layouts set optimization_goal_id=4 where layoutid='1ca5e043c0567bc2c1e75ddc4ffdb3ce';</v>
      </c>
      <c r="T17" t="s">
        <v>5750</v>
      </c>
      <c r="U17">
        <f t="shared" si="1"/>
        <v>19</v>
      </c>
    </row>
    <row r="18" spans="1:21" x14ac:dyDescent="0.3">
      <c r="A18" t="s">
        <v>5408</v>
      </c>
      <c r="B18" t="s">
        <v>11512</v>
      </c>
      <c r="C18" t="s">
        <v>11517</v>
      </c>
      <c r="D18">
        <f>VLOOKUP(B18,margin_ranges!$E$5:$G$10,3,FALSE)</f>
        <v>2</v>
      </c>
      <c r="E18">
        <f>VLOOKUP(C18,margin_ranges!$E$5:$G$10,3,FALSE)</f>
        <v>4</v>
      </c>
      <c r="F18" t="str">
        <f t="shared" si="2"/>
        <v>('placement', replace(uuid(),'-',''), '211fec92e689217f6ea6a0e96cfdc15c', 'optimization_goal_id',2,4,'shahar@komoona.com', unix_timestamp()),</v>
      </c>
      <c r="G18" t="str">
        <f t="shared" si="0"/>
        <v>update kmn_layouts set optimization_goal_id=2 where layoutid='211fec92e689217f6ea6a0e96cfdc15c';</v>
      </c>
      <c r="T18" s="1" t="s">
        <v>7151</v>
      </c>
      <c r="U18">
        <f t="shared" si="1"/>
        <v>20</v>
      </c>
    </row>
    <row r="19" spans="1:21" x14ac:dyDescent="0.3">
      <c r="A19" t="s">
        <v>3489</v>
      </c>
      <c r="B19" t="s">
        <v>11514</v>
      </c>
      <c r="C19" t="s">
        <v>11512</v>
      </c>
      <c r="D19">
        <f>VLOOKUP(B19,margin_ranges!$E$5:$G$10,3,FALSE)</f>
        <v>3</v>
      </c>
      <c r="E19">
        <f>VLOOKUP(C19,margin_ranges!$E$5:$G$10,3,FALSE)</f>
        <v>2</v>
      </c>
      <c r="F19" t="str">
        <f t="shared" si="2"/>
        <v>('placement', replace(uuid(),'-',''), '219416a4027fe3fe10bfb7515b70d87c', 'optimization_goal_id',3,2,'shahar@komoona.com', unix_timestamp()),</v>
      </c>
      <c r="G19" t="str">
        <f t="shared" si="0"/>
        <v>update kmn_layouts set optimization_goal_id=3 where layoutid='219416a4027fe3fe10bfb7515b70d87c';</v>
      </c>
      <c r="T19" t="s">
        <v>7166</v>
      </c>
      <c r="U19">
        <f t="shared" si="1"/>
        <v>21</v>
      </c>
    </row>
    <row r="20" spans="1:21" x14ac:dyDescent="0.3">
      <c r="A20" t="s">
        <v>4718</v>
      </c>
      <c r="B20" t="s">
        <v>11514</v>
      </c>
      <c r="C20" t="s">
        <v>11512</v>
      </c>
      <c r="D20">
        <f>VLOOKUP(B20,margin_ranges!$E$5:$G$10,3,FALSE)</f>
        <v>3</v>
      </c>
      <c r="E20">
        <f>VLOOKUP(C20,margin_ranges!$E$5:$G$10,3,FALSE)</f>
        <v>2</v>
      </c>
      <c r="F20" t="str">
        <f t="shared" si="2"/>
        <v>('placement', replace(uuid(),'-',''), '2396ae1c662af6738948b11a928dbaec', 'optimization_goal_id',3,2,'shahar@komoona.com', unix_timestamp()),</v>
      </c>
      <c r="G20" t="str">
        <f t="shared" si="0"/>
        <v>update kmn_layouts set optimization_goal_id=3 where layoutid='2396ae1c662af6738948b11a928dbaec';</v>
      </c>
      <c r="T20" t="s">
        <v>6917</v>
      </c>
      <c r="U20">
        <f t="shared" si="1"/>
        <v>23</v>
      </c>
    </row>
    <row r="21" spans="1:21" x14ac:dyDescent="0.3">
      <c r="A21" s="1" t="s">
        <v>9864</v>
      </c>
      <c r="B21" t="s">
        <v>11514</v>
      </c>
      <c r="C21" t="s">
        <v>11516</v>
      </c>
      <c r="D21">
        <f>VLOOKUP(B21,margin_ranges!$E$5:$G$10,3,FALSE)</f>
        <v>3</v>
      </c>
      <c r="E21">
        <f>VLOOKUP(C21,margin_ranges!$E$5:$G$10,3,FALSE)</f>
        <v>5</v>
      </c>
      <c r="F21" t="str">
        <f t="shared" si="2"/>
        <v>('placement', replace(uuid(),'-',''), '240cbcbcb94241d8e7a6581589db6f64', 'optimization_goal_id',3,5,'shahar@komoona.com', unix_timestamp()),</v>
      </c>
      <c r="G21" t="str">
        <f t="shared" si="0"/>
        <v>update kmn_layouts set optimization_goal_id=3 where layoutid='240cbcbcb94241d8e7a6581589db6f64';</v>
      </c>
      <c r="T21" t="s">
        <v>6919</v>
      </c>
      <c r="U21">
        <f t="shared" si="1"/>
        <v>24</v>
      </c>
    </row>
    <row r="22" spans="1:21" x14ac:dyDescent="0.3">
      <c r="A22" s="1" t="s">
        <v>6629</v>
      </c>
      <c r="B22" t="s">
        <v>11517</v>
      </c>
      <c r="C22" t="s">
        <v>11512</v>
      </c>
      <c r="D22">
        <f>VLOOKUP(B22,margin_ranges!$E$5:$G$10,3,FALSE)</f>
        <v>4</v>
      </c>
      <c r="E22">
        <f>VLOOKUP(C22,margin_ranges!$E$5:$G$10,3,FALSE)</f>
        <v>2</v>
      </c>
      <c r="F22" t="str">
        <f t="shared" si="2"/>
        <v>('placement', replace(uuid(),'-',''), '28e6076a09d1fa6008a10a4e9e6c14fb', 'optimization_goal_id',4,2,'shahar@komoona.com', unix_timestamp()),</v>
      </c>
      <c r="G22" t="str">
        <f t="shared" si="0"/>
        <v>update kmn_layouts set optimization_goal_id=4 where layoutid='28e6076a09d1fa6008a10a4e9e6c14fb';</v>
      </c>
      <c r="T22" t="s">
        <v>875</v>
      </c>
      <c r="U22">
        <f t="shared" si="1"/>
        <v>28</v>
      </c>
    </row>
    <row r="23" spans="1:21" x14ac:dyDescent="0.3">
      <c r="A23" t="s">
        <v>3826</v>
      </c>
      <c r="B23" t="s">
        <v>11516</v>
      </c>
      <c r="C23" t="s">
        <v>11517</v>
      </c>
      <c r="D23">
        <f>VLOOKUP(B23,margin_ranges!$E$5:$G$10,3,FALSE)</f>
        <v>5</v>
      </c>
      <c r="E23">
        <f>VLOOKUP(C23,margin_ranges!$E$5:$G$10,3,FALSE)</f>
        <v>4</v>
      </c>
      <c r="F23" t="str">
        <f t="shared" si="2"/>
        <v>('placement', replace(uuid(),'-',''), '2ac8511e14f056398e1d3b68815d802c', 'optimization_goal_id',5,4,'shahar@komoona.com', unix_timestamp()),</v>
      </c>
      <c r="G23" t="str">
        <f t="shared" si="0"/>
        <v>update kmn_layouts set optimization_goal_id=5 where layoutid='2ac8511e14f056398e1d3b68815d802c';</v>
      </c>
      <c r="T23" t="s">
        <v>7168</v>
      </c>
      <c r="U23">
        <f t="shared" si="1"/>
        <v>29</v>
      </c>
    </row>
    <row r="24" spans="1:21" x14ac:dyDescent="0.3">
      <c r="A24" t="s">
        <v>5750</v>
      </c>
      <c r="B24" t="s">
        <v>11514</v>
      </c>
      <c r="C24" t="s">
        <v>11512</v>
      </c>
      <c r="D24">
        <f>VLOOKUP(B24,margin_ranges!$E$5:$G$10,3,FALSE)</f>
        <v>3</v>
      </c>
      <c r="E24">
        <f>VLOOKUP(C24,margin_ranges!$E$5:$G$10,3,FALSE)</f>
        <v>2</v>
      </c>
      <c r="F24" t="str">
        <f t="shared" si="2"/>
        <v>('placement', replace(uuid(),'-',''), '2d801e7d9e2ffd25b5e05d32a0c8a8c4', 'optimization_goal_id',3,2,'shahar@komoona.com', unix_timestamp()),</v>
      </c>
      <c r="G24" t="str">
        <f t="shared" si="0"/>
        <v>update kmn_layouts set optimization_goal_id=3 where layoutid='2d801e7d9e2ffd25b5e05d32a0c8a8c4';</v>
      </c>
      <c r="T24" t="s">
        <v>4385</v>
      </c>
      <c r="U24">
        <f t="shared" si="1"/>
        <v>30</v>
      </c>
    </row>
    <row r="25" spans="1:21" x14ac:dyDescent="0.3">
      <c r="A25" s="1" t="s">
        <v>7151</v>
      </c>
      <c r="B25" t="s">
        <v>11515</v>
      </c>
      <c r="C25" t="s">
        <v>11517</v>
      </c>
      <c r="D25">
        <f>VLOOKUP(B25,margin_ranges!$E$5:$G$10,3,FALSE)</f>
        <v>1</v>
      </c>
      <c r="E25">
        <f>VLOOKUP(C25,margin_ranges!$E$5:$G$10,3,FALSE)</f>
        <v>4</v>
      </c>
      <c r="F25" t="str">
        <f t="shared" si="2"/>
        <v>('placement', replace(uuid(),'-',''), '2edfe14540b51a047dc8f66c219c7804', 'optimization_goal_id',1,4,'shahar@komoona.com', unix_timestamp()),</v>
      </c>
      <c r="G25" t="str">
        <f t="shared" si="0"/>
        <v>update kmn_layouts set optimization_goal_id=1 where layoutid='2edfe14540b51a047dc8f66c219c7804';</v>
      </c>
      <c r="T25" t="s">
        <v>5401</v>
      </c>
      <c r="U25">
        <f t="shared" si="1"/>
        <v>32</v>
      </c>
    </row>
    <row r="26" spans="1:21" x14ac:dyDescent="0.3">
      <c r="A26" t="s">
        <v>7166</v>
      </c>
      <c r="B26" t="s">
        <v>11514</v>
      </c>
      <c r="C26" t="s">
        <v>11515</v>
      </c>
      <c r="D26">
        <f>VLOOKUP(B26,margin_ranges!$E$5:$G$10,3,FALSE)</f>
        <v>3</v>
      </c>
      <c r="E26">
        <f>VLOOKUP(C26,margin_ranges!$E$5:$G$10,3,FALSE)</f>
        <v>1</v>
      </c>
      <c r="F26" t="str">
        <f t="shared" si="2"/>
        <v>('placement', replace(uuid(),'-',''), '2f5faf9c0ca6cc6ea3a133365f0270cf', 'optimization_goal_id',3,1,'shahar@komoona.com', unix_timestamp()),</v>
      </c>
      <c r="G26" t="str">
        <f t="shared" si="0"/>
        <v>update kmn_layouts set optimization_goal_id=3 where layoutid='2f5faf9c0ca6cc6ea3a133365f0270cf';</v>
      </c>
      <c r="T26" t="s">
        <v>6658</v>
      </c>
      <c r="U26">
        <f t="shared" si="1"/>
        <v>33</v>
      </c>
    </row>
    <row r="27" spans="1:21" x14ac:dyDescent="0.3">
      <c r="A27" t="s">
        <v>8066</v>
      </c>
      <c r="B27" t="s">
        <v>11517</v>
      </c>
      <c r="C27" t="s">
        <v>11515</v>
      </c>
      <c r="D27">
        <f>VLOOKUP(B27,margin_ranges!$E$5:$G$10,3,FALSE)</f>
        <v>4</v>
      </c>
      <c r="E27">
        <f>VLOOKUP(C27,margin_ranges!$E$5:$G$10,3,FALSE)</f>
        <v>1</v>
      </c>
      <c r="F27" t="str">
        <f t="shared" si="2"/>
        <v>('placement', replace(uuid(),'-',''), '3231a3e9fc7f3ca702f826a004d0f9e4', 'optimization_goal_id',4,1,'shahar@komoona.com', unix_timestamp()),</v>
      </c>
      <c r="G27" t="str">
        <f t="shared" si="0"/>
        <v>update kmn_layouts set optimization_goal_id=4 where layoutid='3231a3e9fc7f3ca702f826a004d0f9e4';</v>
      </c>
      <c r="T27" t="s">
        <v>672</v>
      </c>
      <c r="U27">
        <f t="shared" si="1"/>
        <v>35</v>
      </c>
    </row>
    <row r="28" spans="1:21" x14ac:dyDescent="0.3">
      <c r="A28" t="s">
        <v>6917</v>
      </c>
      <c r="B28" t="s">
        <v>11514</v>
      </c>
      <c r="C28" t="s">
        <v>11512</v>
      </c>
      <c r="D28">
        <f>VLOOKUP(B28,margin_ranges!$E$5:$G$10,3,FALSE)</f>
        <v>3</v>
      </c>
      <c r="E28">
        <f>VLOOKUP(C28,margin_ranges!$E$5:$G$10,3,FALSE)</f>
        <v>2</v>
      </c>
      <c r="F28" t="str">
        <f t="shared" si="2"/>
        <v>('placement', replace(uuid(),'-',''), '3830aadbd326435feebe9d42835ee626', 'optimization_goal_id',3,2,'shahar@komoona.com', unix_timestamp()),</v>
      </c>
      <c r="G28" t="str">
        <f t="shared" si="0"/>
        <v>update kmn_layouts set optimization_goal_id=3 where layoutid='3830aadbd326435feebe9d42835ee626';</v>
      </c>
      <c r="T28" t="s">
        <v>7170</v>
      </c>
      <c r="U28">
        <f t="shared" si="1"/>
        <v>36</v>
      </c>
    </row>
    <row r="29" spans="1:21" x14ac:dyDescent="0.3">
      <c r="A29" t="s">
        <v>6919</v>
      </c>
      <c r="B29" t="s">
        <v>11515</v>
      </c>
      <c r="C29" t="s">
        <v>11512</v>
      </c>
      <c r="D29">
        <f>VLOOKUP(B29,margin_ranges!$E$5:$G$10,3,FALSE)</f>
        <v>1</v>
      </c>
      <c r="E29">
        <f>VLOOKUP(C29,margin_ranges!$E$5:$G$10,3,FALSE)</f>
        <v>2</v>
      </c>
      <c r="F29" t="str">
        <f t="shared" si="2"/>
        <v>('placement', replace(uuid(),'-',''), '390cd03d3b1a0ced37b3e4aa30d0299e', 'optimization_goal_id',1,2,'shahar@komoona.com', unix_timestamp()),</v>
      </c>
      <c r="G29" t="str">
        <f t="shared" si="0"/>
        <v>update kmn_layouts set optimization_goal_id=1 where layoutid='390cd03d3b1a0ced37b3e4aa30d0299e';</v>
      </c>
      <c r="T29" t="s">
        <v>5815</v>
      </c>
      <c r="U29">
        <f t="shared" si="1"/>
        <v>38</v>
      </c>
    </row>
    <row r="30" spans="1:21" x14ac:dyDescent="0.3">
      <c r="A30" t="s">
        <v>9178</v>
      </c>
      <c r="B30" t="s">
        <v>11517</v>
      </c>
      <c r="C30" t="s">
        <v>11512</v>
      </c>
      <c r="D30">
        <f>VLOOKUP(B30,margin_ranges!$E$5:$G$10,3,FALSE)</f>
        <v>4</v>
      </c>
      <c r="E30">
        <f>VLOOKUP(C30,margin_ranges!$E$5:$G$10,3,FALSE)</f>
        <v>2</v>
      </c>
      <c r="F30" t="str">
        <f t="shared" si="2"/>
        <v>('placement', replace(uuid(),'-',''), '3b06e795db2bdb26d2136bf4d46e6ba2', 'optimization_goal_id',4,2,'shahar@komoona.com', unix_timestamp()),</v>
      </c>
      <c r="G30" t="str">
        <f t="shared" si="0"/>
        <v>update kmn_layouts set optimization_goal_id=4 where layoutid='3b06e795db2bdb26d2136bf4d46e6ba2';</v>
      </c>
      <c r="T30" t="s">
        <v>5817</v>
      </c>
      <c r="U30">
        <f t="shared" si="1"/>
        <v>39</v>
      </c>
    </row>
    <row r="31" spans="1:21" x14ac:dyDescent="0.3">
      <c r="A31" t="s">
        <v>6779</v>
      </c>
      <c r="B31" t="s">
        <v>11517</v>
      </c>
      <c r="C31" t="s">
        <v>11512</v>
      </c>
      <c r="D31">
        <f>VLOOKUP(B31,margin_ranges!$E$5:$G$10,3,FALSE)</f>
        <v>4</v>
      </c>
      <c r="E31">
        <f>VLOOKUP(C31,margin_ranges!$E$5:$G$10,3,FALSE)</f>
        <v>2</v>
      </c>
      <c r="F31" t="str">
        <f t="shared" si="2"/>
        <v>('placement', replace(uuid(),'-',''), '3cd97bdf0b50a88be68b56a4fdb2d171', 'optimization_goal_id',4,2,'shahar@komoona.com', unix_timestamp()),</v>
      </c>
      <c r="G31" t="str">
        <f t="shared" si="0"/>
        <v>update kmn_layouts set optimization_goal_id=4 where layoutid='3cd97bdf0b50a88be68b56a4fdb2d171';</v>
      </c>
      <c r="T31" s="1" t="s">
        <v>877</v>
      </c>
      <c r="U31">
        <f t="shared" si="1"/>
        <v>41</v>
      </c>
    </row>
    <row r="32" spans="1:21" x14ac:dyDescent="0.3">
      <c r="A32" t="s">
        <v>6631</v>
      </c>
      <c r="B32" t="s">
        <v>11517</v>
      </c>
      <c r="C32" t="s">
        <v>11512</v>
      </c>
      <c r="D32">
        <f>VLOOKUP(B32,margin_ranges!$E$5:$G$10,3,FALSE)</f>
        <v>4</v>
      </c>
      <c r="E32">
        <f>VLOOKUP(C32,margin_ranges!$E$5:$G$10,3,FALSE)</f>
        <v>2</v>
      </c>
      <c r="F32" t="str">
        <f t="shared" si="2"/>
        <v>('placement', replace(uuid(),'-',''), '45d5353e45b4edc90235ca1fedffb00b', 'optimization_goal_id',4,2,'shahar@komoona.com', unix_timestamp()),</v>
      </c>
      <c r="G32" t="str">
        <f t="shared" si="0"/>
        <v>update kmn_layouts set optimization_goal_id=4 where layoutid='45d5353e45b4edc90235ca1fedffb00b';</v>
      </c>
      <c r="T32" t="s">
        <v>11296</v>
      </c>
      <c r="U32">
        <f t="shared" si="1"/>
        <v>42</v>
      </c>
    </row>
    <row r="33" spans="1:21" x14ac:dyDescent="0.3">
      <c r="A33" t="s">
        <v>875</v>
      </c>
      <c r="B33" t="s">
        <v>11514</v>
      </c>
      <c r="C33" t="s">
        <v>11512</v>
      </c>
      <c r="D33">
        <f>VLOOKUP(B33,margin_ranges!$E$5:$G$10,3,FALSE)</f>
        <v>3</v>
      </c>
      <c r="E33">
        <f>VLOOKUP(C33,margin_ranges!$E$5:$G$10,3,FALSE)</f>
        <v>2</v>
      </c>
      <c r="F33" t="str">
        <f t="shared" si="2"/>
        <v>('placement', replace(uuid(),'-',''), '48e4f3f1cdddfce44e39ed5e0c7c2db9', 'optimization_goal_id',3,2,'shahar@komoona.com', unix_timestamp()),</v>
      </c>
      <c r="G33" t="str">
        <f t="shared" si="0"/>
        <v>update kmn_layouts set optimization_goal_id=3 where layoutid='48e4f3f1cdddfce44e39ed5e0c7c2db9';</v>
      </c>
      <c r="T33" t="s">
        <v>625</v>
      </c>
      <c r="U33">
        <f t="shared" si="1"/>
        <v>43</v>
      </c>
    </row>
    <row r="34" spans="1:21" x14ac:dyDescent="0.3">
      <c r="A34" t="s">
        <v>7168</v>
      </c>
      <c r="B34" t="s">
        <v>11514</v>
      </c>
      <c r="C34" t="s">
        <v>11515</v>
      </c>
      <c r="D34">
        <f>VLOOKUP(B34,margin_ranges!$E$5:$G$10,3,FALSE)</f>
        <v>3</v>
      </c>
      <c r="E34">
        <f>VLOOKUP(C34,margin_ranges!$E$5:$G$10,3,FALSE)</f>
        <v>1</v>
      </c>
      <c r="F34" t="str">
        <f t="shared" si="2"/>
        <v>('placement', replace(uuid(),'-',''), '4dbf92819ea9f8b5b30db46adefe6aa1', 'optimization_goal_id',3,1,'shahar@komoona.com', unix_timestamp()),</v>
      </c>
      <c r="G34" t="str">
        <f t="shared" si="0"/>
        <v>update kmn_layouts set optimization_goal_id=3 where layoutid='4dbf92819ea9f8b5b30db46adefe6aa1';</v>
      </c>
      <c r="T34" t="s">
        <v>3491</v>
      </c>
      <c r="U34">
        <f t="shared" si="1"/>
        <v>47</v>
      </c>
    </row>
    <row r="35" spans="1:21" x14ac:dyDescent="0.3">
      <c r="A35" t="s">
        <v>4385</v>
      </c>
      <c r="B35" t="s">
        <v>11514</v>
      </c>
      <c r="C35" t="s">
        <v>11512</v>
      </c>
      <c r="D35">
        <f>VLOOKUP(B35,margin_ranges!$E$5:$G$10,3,FALSE)</f>
        <v>3</v>
      </c>
      <c r="E35">
        <f>VLOOKUP(C35,margin_ranges!$E$5:$G$10,3,FALSE)</f>
        <v>2</v>
      </c>
      <c r="F35" t="str">
        <f t="shared" si="2"/>
        <v>('placement', replace(uuid(),'-',''), '4f713d3941443764b26940b4ce80fab9', 'optimization_goal_id',3,2,'shahar@komoona.com', unix_timestamp()),</v>
      </c>
      <c r="G35" t="str">
        <f t="shared" si="0"/>
        <v>update kmn_layouts set optimization_goal_id=3 where layoutid='4f713d3941443764b26940b4ce80fab9';</v>
      </c>
      <c r="T35" t="s">
        <v>9856</v>
      </c>
      <c r="U35">
        <f t="shared" si="1"/>
        <v>49</v>
      </c>
    </row>
    <row r="36" spans="1:21" x14ac:dyDescent="0.3">
      <c r="A36" s="1" t="s">
        <v>9143</v>
      </c>
      <c r="B36" t="s">
        <v>11517</v>
      </c>
      <c r="C36" t="s">
        <v>11512</v>
      </c>
      <c r="D36">
        <f>VLOOKUP(B36,margin_ranges!$E$5:$G$10,3,FALSE)</f>
        <v>4</v>
      </c>
      <c r="E36">
        <f>VLOOKUP(C36,margin_ranges!$E$5:$G$10,3,FALSE)</f>
        <v>2</v>
      </c>
      <c r="F36" t="str">
        <f t="shared" si="2"/>
        <v>('placement', replace(uuid(),'-',''), '52e916c620507b5e2562737a0ec2349c', 'optimization_goal_id',4,2,'shahar@komoona.com', unix_timestamp()),</v>
      </c>
      <c r="G36" t="str">
        <f t="shared" si="0"/>
        <v>update kmn_layouts set optimization_goal_id=4 where layoutid='52e916c620507b5e2562737a0ec2349c';</v>
      </c>
      <c r="T36" t="s">
        <v>5824</v>
      </c>
      <c r="U36">
        <f t="shared" si="1"/>
        <v>56</v>
      </c>
    </row>
    <row r="37" spans="1:21" x14ac:dyDescent="0.3">
      <c r="A37" t="s">
        <v>5401</v>
      </c>
      <c r="B37" t="s">
        <v>11514</v>
      </c>
      <c r="C37" t="s">
        <v>11512</v>
      </c>
      <c r="D37">
        <f>VLOOKUP(B37,margin_ranges!$E$5:$G$10,3,FALSE)</f>
        <v>3</v>
      </c>
      <c r="E37">
        <f>VLOOKUP(C37,margin_ranges!$E$5:$G$10,3,FALSE)</f>
        <v>2</v>
      </c>
      <c r="F37" t="str">
        <f t="shared" si="2"/>
        <v>('placement', replace(uuid(),'-',''), '5326022f23198b0cc3722f71ddf58320', 'optimization_goal_id',3,2,'shahar@komoona.com', unix_timestamp()),</v>
      </c>
      <c r="G37" t="str">
        <f t="shared" si="0"/>
        <v>update kmn_layouts set optimization_goal_id=3 where layoutid='5326022f23198b0cc3722f71ddf58320';</v>
      </c>
      <c r="T37" t="s">
        <v>5403</v>
      </c>
      <c r="U37">
        <f t="shared" si="1"/>
        <v>57</v>
      </c>
    </row>
    <row r="38" spans="1:21" x14ac:dyDescent="0.3">
      <c r="A38" t="s">
        <v>6658</v>
      </c>
      <c r="B38" t="s">
        <v>11514</v>
      </c>
      <c r="C38" t="s">
        <v>11517</v>
      </c>
      <c r="D38">
        <f>VLOOKUP(B38,margin_ranges!$E$5:$G$10,3,FALSE)</f>
        <v>3</v>
      </c>
      <c r="E38">
        <f>VLOOKUP(C38,margin_ranges!$E$5:$G$10,3,FALSE)</f>
        <v>4</v>
      </c>
      <c r="F38" t="str">
        <f t="shared" si="2"/>
        <v>('placement', replace(uuid(),'-',''), '535b06dd6273d2ee4a7ccf65e4256d0e', 'optimization_goal_id',3,4,'shahar@komoona.com', unix_timestamp()),</v>
      </c>
      <c r="G38" t="str">
        <f t="shared" si="0"/>
        <v>update kmn_layouts set optimization_goal_id=3 where layoutid='535b06dd6273d2ee4a7ccf65e4256d0e';</v>
      </c>
      <c r="T38" t="s">
        <v>7155</v>
      </c>
      <c r="U38">
        <f t="shared" si="1"/>
        <v>59</v>
      </c>
    </row>
    <row r="39" spans="1:21" x14ac:dyDescent="0.3">
      <c r="A39" t="s">
        <v>5107</v>
      </c>
      <c r="B39" t="s">
        <v>11517</v>
      </c>
      <c r="C39" t="s">
        <v>11512</v>
      </c>
      <c r="D39">
        <f>VLOOKUP(B39,margin_ranges!$E$5:$G$10,3,FALSE)</f>
        <v>4</v>
      </c>
      <c r="E39">
        <f>VLOOKUP(C39,margin_ranges!$E$5:$G$10,3,FALSE)</f>
        <v>2</v>
      </c>
      <c r="F39" t="str">
        <f t="shared" si="2"/>
        <v>('placement', replace(uuid(),'-',''), '53ebf69f08dea5aac54635ce5aaba1ee', 'optimization_goal_id',4,2,'shahar@komoona.com', unix_timestamp()),</v>
      </c>
      <c r="G39" t="str">
        <f t="shared" si="0"/>
        <v>update kmn_layouts set optimization_goal_id=4 where layoutid='53ebf69f08dea5aac54635ce5aaba1ee';</v>
      </c>
      <c r="T39" t="s">
        <v>5826</v>
      </c>
      <c r="U39">
        <f t="shared" si="1"/>
        <v>62</v>
      </c>
    </row>
    <row r="40" spans="1:21" x14ac:dyDescent="0.3">
      <c r="A40" t="s">
        <v>672</v>
      </c>
      <c r="B40" t="s">
        <v>11514</v>
      </c>
      <c r="C40" t="s">
        <v>11512</v>
      </c>
      <c r="D40">
        <f>VLOOKUP(B40,margin_ranges!$E$5:$G$10,3,FALSE)</f>
        <v>3</v>
      </c>
      <c r="E40">
        <f>VLOOKUP(C40,margin_ranges!$E$5:$G$10,3,FALSE)</f>
        <v>2</v>
      </c>
      <c r="F40" t="str">
        <f t="shared" si="2"/>
        <v>('placement', replace(uuid(),'-',''), '5540ee6d632c0426a3c45ce14b8b929a', 'optimization_goal_id',3,2,'shahar@komoona.com', unix_timestamp()),</v>
      </c>
      <c r="G40" t="str">
        <f t="shared" si="0"/>
        <v>update kmn_layouts set optimization_goal_id=3 where layoutid='5540ee6d632c0426a3c45ce14b8b929a';</v>
      </c>
      <c r="T40" t="s">
        <v>732</v>
      </c>
      <c r="U40">
        <f t="shared" si="1"/>
        <v>63</v>
      </c>
    </row>
    <row r="41" spans="1:21" x14ac:dyDescent="0.3">
      <c r="A41" t="s">
        <v>7170</v>
      </c>
      <c r="B41" t="s">
        <v>11514</v>
      </c>
      <c r="C41" t="s">
        <v>11515</v>
      </c>
      <c r="D41">
        <f>VLOOKUP(B41,margin_ranges!$E$5:$G$10,3,FALSE)</f>
        <v>3</v>
      </c>
      <c r="E41">
        <f>VLOOKUP(C41,margin_ranges!$E$5:$G$10,3,FALSE)</f>
        <v>1</v>
      </c>
      <c r="F41" t="str">
        <f t="shared" si="2"/>
        <v>('placement', replace(uuid(),'-',''), '5d5830bef64c447270e3cb9f9a99757f', 'optimization_goal_id',3,1,'shahar@komoona.com', unix_timestamp()),</v>
      </c>
      <c r="G41" t="str">
        <f t="shared" si="0"/>
        <v>update kmn_layouts set optimization_goal_id=3 where layoutid='5d5830bef64c447270e3cb9f9a99757f';</v>
      </c>
      <c r="T41" t="s">
        <v>5742</v>
      </c>
      <c r="U41">
        <f t="shared" si="1"/>
        <v>64</v>
      </c>
    </row>
    <row r="42" spans="1:21" x14ac:dyDescent="0.3">
      <c r="A42" t="s">
        <v>6633</v>
      </c>
      <c r="B42" t="s">
        <v>11517</v>
      </c>
      <c r="C42" t="s">
        <v>11512</v>
      </c>
      <c r="D42">
        <f>VLOOKUP(B42,margin_ranges!$E$5:$G$10,3,FALSE)</f>
        <v>4</v>
      </c>
      <c r="E42">
        <f>VLOOKUP(C42,margin_ranges!$E$5:$G$10,3,FALSE)</f>
        <v>2</v>
      </c>
      <c r="F42" t="str">
        <f t="shared" si="2"/>
        <v>('placement', replace(uuid(),'-',''), '628ab82506e52deb231208cf1da7dd37', 'optimization_goal_id',4,2,'shahar@komoona.com', unix_timestamp()),</v>
      </c>
      <c r="G42" t="str">
        <f t="shared" si="0"/>
        <v>update kmn_layouts set optimization_goal_id=4 where layoutid='628ab82506e52deb231208cf1da7dd37';</v>
      </c>
      <c r="T42" t="s">
        <v>6660</v>
      </c>
      <c r="U42">
        <f t="shared" si="1"/>
        <v>65</v>
      </c>
    </row>
    <row r="43" spans="1:21" x14ac:dyDescent="0.3">
      <c r="A43" t="s">
        <v>5815</v>
      </c>
      <c r="B43" t="s">
        <v>11512</v>
      </c>
      <c r="C43" t="s">
        <v>11515</v>
      </c>
      <c r="D43">
        <f>VLOOKUP(B43,margin_ranges!$E$5:$G$10,3,FALSE)</f>
        <v>2</v>
      </c>
      <c r="E43">
        <f>VLOOKUP(C43,margin_ranges!$E$5:$G$10,3,FALSE)</f>
        <v>1</v>
      </c>
      <c r="F43" t="str">
        <f t="shared" si="2"/>
        <v>('placement', replace(uuid(),'-',''), '65d1ae570a63674cd7218ed6f91a371b', 'optimization_goal_id',2,1,'shahar@komoona.com', unix_timestamp()),</v>
      </c>
      <c r="G43" t="str">
        <f t="shared" si="0"/>
        <v>update kmn_layouts set optimization_goal_id=2 where layoutid='65d1ae570a63674cd7218ed6f91a371b';</v>
      </c>
      <c r="T43" t="s">
        <v>5752</v>
      </c>
      <c r="U43">
        <f t="shared" si="1"/>
        <v>66</v>
      </c>
    </row>
    <row r="44" spans="1:21" x14ac:dyDescent="0.3">
      <c r="A44" t="s">
        <v>5817</v>
      </c>
      <c r="B44" t="s">
        <v>11514</v>
      </c>
      <c r="C44" t="s">
        <v>11512</v>
      </c>
      <c r="D44">
        <f>VLOOKUP(B44,margin_ranges!$E$5:$G$10,3,FALSE)</f>
        <v>3</v>
      </c>
      <c r="E44">
        <f>VLOOKUP(C44,margin_ranges!$E$5:$G$10,3,FALSE)</f>
        <v>2</v>
      </c>
      <c r="F44" t="str">
        <f t="shared" si="2"/>
        <v>('placement', replace(uuid(),'-',''), '697ea8d8fa14716cd3ebcf81b52ce0c6', 'optimization_goal_id',3,2,'shahar@komoona.com', unix_timestamp()),</v>
      </c>
      <c r="G44" t="str">
        <f t="shared" si="0"/>
        <v>update kmn_layouts set optimization_goal_id=3 where layoutid='697ea8d8fa14716cd3ebcf81b52ce0c6';</v>
      </c>
      <c r="T44" t="s">
        <v>648</v>
      </c>
      <c r="U44">
        <f t="shared" si="1"/>
        <v>69</v>
      </c>
    </row>
    <row r="45" spans="1:21" x14ac:dyDescent="0.3">
      <c r="A45" t="s">
        <v>9180</v>
      </c>
      <c r="B45" t="s">
        <v>11517</v>
      </c>
      <c r="C45" t="s">
        <v>11512</v>
      </c>
      <c r="D45">
        <f>VLOOKUP(B45,margin_ranges!$E$5:$G$10,3,FALSE)</f>
        <v>4</v>
      </c>
      <c r="E45">
        <f>VLOOKUP(C45,margin_ranges!$E$5:$G$10,3,FALSE)</f>
        <v>2</v>
      </c>
      <c r="F45" t="str">
        <f t="shared" si="2"/>
        <v>('placement', replace(uuid(),'-',''), '6af7eddc895b5ec57bf36a22dc790465', 'optimization_goal_id',4,2,'shahar@komoona.com', unix_timestamp()),</v>
      </c>
      <c r="G45" t="str">
        <f t="shared" si="0"/>
        <v>update kmn_layouts set optimization_goal_id=4 where layoutid='6af7eddc895b5ec57bf36a22dc790465';</v>
      </c>
      <c r="T45" t="s">
        <v>9874</v>
      </c>
      <c r="U45">
        <f t="shared" si="1"/>
        <v>71</v>
      </c>
    </row>
    <row r="46" spans="1:21" x14ac:dyDescent="0.3">
      <c r="A46" s="1" t="s">
        <v>877</v>
      </c>
      <c r="B46" t="s">
        <v>11514</v>
      </c>
      <c r="C46" t="s">
        <v>11512</v>
      </c>
      <c r="D46">
        <f>VLOOKUP(B46,margin_ranges!$E$5:$G$10,3,FALSE)</f>
        <v>3</v>
      </c>
      <c r="E46">
        <f>VLOOKUP(C46,margin_ranges!$E$5:$G$10,3,FALSE)</f>
        <v>2</v>
      </c>
      <c r="F46" t="str">
        <f t="shared" si="2"/>
        <v>('placement', replace(uuid(),'-',''), '6da1a091ce6b2228639cb9cbb980640a', 'optimization_goal_id',3,2,'shahar@komoona.com', unix_timestamp()),</v>
      </c>
      <c r="G46" t="str">
        <f t="shared" si="0"/>
        <v>update kmn_layouts set optimization_goal_id=3 where layoutid='6da1a091ce6b2228639cb9cbb980640a';</v>
      </c>
      <c r="T46" t="s">
        <v>6982</v>
      </c>
      <c r="U46">
        <f t="shared" si="1"/>
        <v>72</v>
      </c>
    </row>
    <row r="47" spans="1:21" x14ac:dyDescent="0.3">
      <c r="A47" t="s">
        <v>11296</v>
      </c>
      <c r="B47" t="s">
        <v>11514</v>
      </c>
      <c r="C47" t="s">
        <v>11512</v>
      </c>
      <c r="D47">
        <f>VLOOKUP(B47,margin_ranges!$E$5:$G$10,3,FALSE)</f>
        <v>3</v>
      </c>
      <c r="E47">
        <f>VLOOKUP(C47,margin_ranges!$E$5:$G$10,3,FALSE)</f>
        <v>2</v>
      </c>
      <c r="F47" t="str">
        <f t="shared" si="2"/>
        <v>('placement', replace(uuid(),'-',''), '6db75ccf471c791f5c5952dcb3fa03a8', 'optimization_goal_id',3,2,'shahar@komoona.com', unix_timestamp()),</v>
      </c>
      <c r="G47" t="str">
        <f t="shared" si="0"/>
        <v>update kmn_layouts set optimization_goal_id=3 where layoutid='6db75ccf471c791f5c5952dcb3fa03a8';</v>
      </c>
      <c r="T47" t="s">
        <v>9858</v>
      </c>
      <c r="U47">
        <f t="shared" si="1"/>
        <v>74</v>
      </c>
    </row>
    <row r="48" spans="1:21" x14ac:dyDescent="0.3">
      <c r="A48" t="s">
        <v>625</v>
      </c>
      <c r="B48" t="s">
        <v>11514</v>
      </c>
      <c r="C48" t="s">
        <v>11512</v>
      </c>
      <c r="D48">
        <f>VLOOKUP(B48,margin_ranges!$E$5:$G$10,3,FALSE)</f>
        <v>3</v>
      </c>
      <c r="E48">
        <f>VLOOKUP(C48,margin_ranges!$E$5:$G$10,3,FALSE)</f>
        <v>2</v>
      </c>
      <c r="F48" t="str">
        <f t="shared" si="2"/>
        <v>('placement', replace(uuid(),'-',''), '6de449eda70ca0e4f670b9b47909c7d4', 'optimization_goal_id',3,2,'shahar@komoona.com', unix_timestamp()),</v>
      </c>
      <c r="G48" t="str">
        <f t="shared" si="0"/>
        <v>update kmn_layouts set optimization_goal_id=3 where layoutid='6de449eda70ca0e4f670b9b47909c7d4';</v>
      </c>
      <c r="T48" t="s">
        <v>9860</v>
      </c>
      <c r="U48">
        <f t="shared" si="1"/>
        <v>76</v>
      </c>
    </row>
    <row r="49" spans="1:21" x14ac:dyDescent="0.3">
      <c r="A49" t="s">
        <v>17</v>
      </c>
      <c r="B49" t="s">
        <v>11514</v>
      </c>
      <c r="C49" t="s">
        <v>11512</v>
      </c>
      <c r="D49">
        <f>VLOOKUP(B49,margin_ranges!$E$5:$G$10,3,FALSE)</f>
        <v>3</v>
      </c>
      <c r="E49">
        <f>VLOOKUP(C49,margin_ranges!$E$5:$G$10,3,FALSE)</f>
        <v>2</v>
      </c>
      <c r="F49" t="str">
        <f t="shared" si="2"/>
        <v>('placement', replace(uuid(),'-',''), '6e8c67ffb92f039e8ed6c287515f4330', 'optimization_goal_id',3,2,'shahar@komoona.com', unix_timestamp()),</v>
      </c>
      <c r="G49" t="str">
        <f t="shared" si="0"/>
        <v>update kmn_layouts set optimization_goal_id=3 where layoutid='6e8c67ffb92f039e8ed6c287515f4330';</v>
      </c>
      <c r="T49" t="s">
        <v>6662</v>
      </c>
      <c r="U49">
        <f t="shared" si="1"/>
        <v>77</v>
      </c>
    </row>
    <row r="50" spans="1:21" x14ac:dyDescent="0.3">
      <c r="A50" t="s">
        <v>9182</v>
      </c>
      <c r="B50" t="s">
        <v>11517</v>
      </c>
      <c r="C50" t="s">
        <v>11512</v>
      </c>
      <c r="D50">
        <f>VLOOKUP(B50,margin_ranges!$E$5:$G$10,3,FALSE)</f>
        <v>4</v>
      </c>
      <c r="E50">
        <f>VLOOKUP(C50,margin_ranges!$E$5:$G$10,3,FALSE)</f>
        <v>2</v>
      </c>
      <c r="F50" t="str">
        <f t="shared" si="2"/>
        <v>('placement', replace(uuid(),'-',''), '7170dee03c23efd388eaa85f476030ae', 'optimization_goal_id',4,2,'shahar@komoona.com', unix_timestamp()),</v>
      </c>
      <c r="G50" t="str">
        <f t="shared" si="0"/>
        <v>update kmn_layouts set optimization_goal_id=4 where layoutid='7170dee03c23efd388eaa85f476030ae';</v>
      </c>
      <c r="T50" t="s">
        <v>5753</v>
      </c>
      <c r="U50">
        <f t="shared" si="1"/>
        <v>79</v>
      </c>
    </row>
    <row r="51" spans="1:21" x14ac:dyDescent="0.3">
      <c r="A51" t="s">
        <v>5123</v>
      </c>
      <c r="B51" t="s">
        <v>11517</v>
      </c>
      <c r="C51" t="s">
        <v>11512</v>
      </c>
      <c r="D51">
        <f>VLOOKUP(B51,margin_ranges!$E$5:$G$10,3,FALSE)</f>
        <v>4</v>
      </c>
      <c r="E51">
        <f>VLOOKUP(C51,margin_ranges!$E$5:$G$10,3,FALSE)</f>
        <v>2</v>
      </c>
      <c r="F51" t="str">
        <f t="shared" si="2"/>
        <v>('placement', replace(uuid(),'-',''), '72d751e07c09f931fde76b952a24506e', 'optimization_goal_id',4,2,'shahar@komoona.com', unix_timestamp()),</v>
      </c>
      <c r="G51" t="str">
        <f t="shared" si="0"/>
        <v>update kmn_layouts set optimization_goal_id=4 where layoutid='72d751e07c09f931fde76b952a24506e';</v>
      </c>
      <c r="T51" t="s">
        <v>7157</v>
      </c>
      <c r="U51">
        <f t="shared" si="1"/>
        <v>80</v>
      </c>
    </row>
    <row r="52" spans="1:21" x14ac:dyDescent="0.3">
      <c r="A52" t="s">
        <v>3491</v>
      </c>
      <c r="B52" t="s">
        <v>11514</v>
      </c>
      <c r="C52" t="s">
        <v>11512</v>
      </c>
      <c r="D52">
        <f>VLOOKUP(B52,margin_ranges!$E$5:$G$10,3,FALSE)</f>
        <v>3</v>
      </c>
      <c r="E52">
        <f>VLOOKUP(C52,margin_ranges!$E$5:$G$10,3,FALSE)</f>
        <v>2</v>
      </c>
      <c r="F52" t="str">
        <f t="shared" si="2"/>
        <v>('placement', replace(uuid(),'-',''), '7588638638a102d264a871069ecbdc29', 'optimization_goal_id',3,2,'shahar@komoona.com', unix_timestamp()),</v>
      </c>
      <c r="G52" t="str">
        <f t="shared" si="0"/>
        <v>update kmn_layouts set optimization_goal_id=3 where layoutid='7588638638a102d264a871069ecbdc29';</v>
      </c>
      <c r="T52" s="1" t="s">
        <v>4963</v>
      </c>
      <c r="U52">
        <f t="shared" si="1"/>
        <v>81</v>
      </c>
    </row>
    <row r="53" spans="1:21" x14ac:dyDescent="0.3">
      <c r="A53" t="s">
        <v>10409</v>
      </c>
      <c r="B53" t="s">
        <v>11516</v>
      </c>
      <c r="C53" t="s">
        <v>11512</v>
      </c>
      <c r="D53">
        <f>VLOOKUP(B53,margin_ranges!$E$5:$G$10,3,FALSE)</f>
        <v>5</v>
      </c>
      <c r="E53">
        <f>VLOOKUP(C53,margin_ranges!$E$5:$G$10,3,FALSE)</f>
        <v>2</v>
      </c>
      <c r="F53" t="str">
        <f t="shared" si="2"/>
        <v>('placement', replace(uuid(),'-',''), '7bed741f0b0e8ffbf94b1c0fde3a1edc', 'optimization_goal_id',5,2,'shahar@komoona.com', unix_timestamp()),</v>
      </c>
      <c r="G53" t="str">
        <f t="shared" si="0"/>
        <v>update kmn_layouts set optimization_goal_id=5 where layoutid='7bed741f0b0e8ffbf94b1c0fde3a1edc';</v>
      </c>
      <c r="T53" t="s">
        <v>6664</v>
      </c>
      <c r="U53">
        <f t="shared" si="1"/>
        <v>82</v>
      </c>
    </row>
    <row r="54" spans="1:21" x14ac:dyDescent="0.3">
      <c r="A54" t="s">
        <v>9856</v>
      </c>
      <c r="B54" t="s">
        <v>11514</v>
      </c>
      <c r="C54" t="s">
        <v>11516</v>
      </c>
      <c r="D54">
        <f>VLOOKUP(B54,margin_ranges!$E$5:$G$10,3,FALSE)</f>
        <v>3</v>
      </c>
      <c r="E54">
        <f>VLOOKUP(C54,margin_ranges!$E$5:$G$10,3,FALSE)</f>
        <v>5</v>
      </c>
      <c r="F54" t="str">
        <f t="shared" si="2"/>
        <v>('placement', replace(uuid(),'-',''), '7c309868d9a063ce53f0e1e7b7ccc9f6', 'optimization_goal_id',3,5,'shahar@komoona.com', unix_timestamp()),</v>
      </c>
      <c r="G54" t="str">
        <f t="shared" si="0"/>
        <v>update kmn_layouts set optimization_goal_id=3 where layoutid='7c309868d9a063ce53f0e1e7b7ccc9f6';</v>
      </c>
      <c r="T54" t="s">
        <v>1303</v>
      </c>
      <c r="U54">
        <f t="shared" si="1"/>
        <v>84</v>
      </c>
    </row>
    <row r="55" spans="1:21" x14ac:dyDescent="0.3">
      <c r="A55" t="s">
        <v>1026</v>
      </c>
      <c r="B55" t="s">
        <v>11517</v>
      </c>
      <c r="C55" t="s">
        <v>11512</v>
      </c>
      <c r="D55">
        <f>VLOOKUP(B55,margin_ranges!$E$5:$G$10,3,FALSE)</f>
        <v>4</v>
      </c>
      <c r="E55">
        <f>VLOOKUP(C55,margin_ranges!$E$5:$G$10,3,FALSE)</f>
        <v>2</v>
      </c>
      <c r="F55" t="str">
        <f t="shared" si="2"/>
        <v>('placement', replace(uuid(),'-',''), '868bf3f9b2a04dbab0f6eb960a6eb953', 'optimization_goal_id',4,2,'shahar@komoona.com', unix_timestamp()),</v>
      </c>
      <c r="G55" t="str">
        <f t="shared" si="0"/>
        <v>update kmn_layouts set optimization_goal_id=4 where layoutid='868bf3f9b2a04dbab0f6eb960a6eb953';</v>
      </c>
      <c r="T55" t="s">
        <v>1305</v>
      </c>
      <c r="U55">
        <f t="shared" si="1"/>
        <v>87</v>
      </c>
    </row>
    <row r="56" spans="1:21" x14ac:dyDescent="0.3">
      <c r="A56" t="s">
        <v>47</v>
      </c>
      <c r="B56" t="s">
        <v>11517</v>
      </c>
      <c r="C56" t="s">
        <v>11512</v>
      </c>
      <c r="D56">
        <f>VLOOKUP(B56,margin_ranges!$E$5:$G$10,3,FALSE)</f>
        <v>4</v>
      </c>
      <c r="E56">
        <f>VLOOKUP(C56,margin_ranges!$E$5:$G$10,3,FALSE)</f>
        <v>2</v>
      </c>
      <c r="F56" t="str">
        <f t="shared" si="2"/>
        <v>('placement', replace(uuid(),'-',''), '8924590a7b4ca094066b109f73a83f08', 'optimization_goal_id',4,2,'shahar@komoona.com', unix_timestamp()),</v>
      </c>
      <c r="G56" t="str">
        <f t="shared" si="0"/>
        <v>update kmn_layouts set optimization_goal_id=4 where layoutid='8924590a7b4ca094066b109f73a83f08';</v>
      </c>
      <c r="T56" t="s">
        <v>5819</v>
      </c>
      <c r="U56">
        <f t="shared" si="1"/>
        <v>89</v>
      </c>
    </row>
    <row r="57" spans="1:21" x14ac:dyDescent="0.3">
      <c r="A57" t="s">
        <v>1073</v>
      </c>
      <c r="B57" t="s">
        <v>11517</v>
      </c>
      <c r="C57" t="s">
        <v>11512</v>
      </c>
      <c r="D57">
        <f>VLOOKUP(B57,margin_ranges!$E$5:$G$10,3,FALSE)</f>
        <v>4</v>
      </c>
      <c r="E57">
        <f>VLOOKUP(C57,margin_ranges!$E$5:$G$10,3,FALSE)</f>
        <v>2</v>
      </c>
      <c r="F57" t="str">
        <f t="shared" si="2"/>
        <v>('placement', replace(uuid(),'-',''), '8b73ca6e8177c5220f8bcde7b343a6d4', 'optimization_goal_id',4,2,'shahar@komoona.com', unix_timestamp()),</v>
      </c>
      <c r="G57" t="str">
        <f t="shared" si="0"/>
        <v>update kmn_layouts set optimization_goal_id=4 where layoutid='8b73ca6e8177c5220f8bcde7b343a6d4';</v>
      </c>
      <c r="T57" t="s">
        <v>6984</v>
      </c>
      <c r="U57">
        <f t="shared" si="1"/>
        <v>92</v>
      </c>
    </row>
    <row r="58" spans="1:21" x14ac:dyDescent="0.3">
      <c r="A58" t="s">
        <v>12</v>
      </c>
      <c r="B58" t="s">
        <v>11514</v>
      </c>
      <c r="C58" t="s">
        <v>11512</v>
      </c>
      <c r="D58">
        <f>VLOOKUP(B58,margin_ranges!$E$5:$G$10,3,FALSE)</f>
        <v>3</v>
      </c>
      <c r="E58">
        <f>VLOOKUP(C58,margin_ranges!$E$5:$G$10,3,FALSE)</f>
        <v>2</v>
      </c>
      <c r="F58" t="str">
        <f t="shared" si="2"/>
        <v>('placement', replace(uuid(),'-',''), '8d799a2a8f4387c663371e08bc445e44', 'optimization_goal_id',3,2,'shahar@komoona.com', unix_timestamp()),</v>
      </c>
      <c r="G58" t="str">
        <f t="shared" si="0"/>
        <v>update kmn_layouts set optimization_goal_id=3 where layoutid='8d799a2a8f4387c663371e08bc445e44';</v>
      </c>
      <c r="T58" t="s">
        <v>3493</v>
      </c>
      <c r="U58">
        <f t="shared" si="1"/>
        <v>93</v>
      </c>
    </row>
    <row r="59" spans="1:21" x14ac:dyDescent="0.3">
      <c r="A59" t="s">
        <v>1075</v>
      </c>
      <c r="B59" t="s">
        <v>11517</v>
      </c>
      <c r="C59" t="s">
        <v>11515</v>
      </c>
      <c r="D59">
        <f>VLOOKUP(B59,margin_ranges!$E$5:$G$10,3,FALSE)</f>
        <v>4</v>
      </c>
      <c r="E59">
        <f>VLOOKUP(C59,margin_ranges!$E$5:$G$10,3,FALSE)</f>
        <v>1</v>
      </c>
      <c r="F59" t="str">
        <f t="shared" si="2"/>
        <v>('placement', replace(uuid(),'-',''), '8dfd0f765411de4fcd4a185ecdab51f8', 'optimization_goal_id',4,1,'shahar@komoona.com', unix_timestamp()),</v>
      </c>
      <c r="G59" t="str">
        <f t="shared" si="0"/>
        <v>update kmn_layouts set optimization_goal_id=4 where layoutid='8dfd0f765411de4fcd4a185ecdab51f8';</v>
      </c>
      <c r="T59" t="s">
        <v>4391</v>
      </c>
      <c r="U59">
        <f t="shared" si="1"/>
        <v>94</v>
      </c>
    </row>
    <row r="60" spans="1:21" x14ac:dyDescent="0.3">
      <c r="A60" t="s">
        <v>9147</v>
      </c>
      <c r="B60" t="s">
        <v>11517</v>
      </c>
      <c r="C60" t="s">
        <v>11512</v>
      </c>
      <c r="D60">
        <f>VLOOKUP(B60,margin_ranges!$E$5:$G$10,3,FALSE)</f>
        <v>4</v>
      </c>
      <c r="E60">
        <f>VLOOKUP(C60,margin_ranges!$E$5:$G$10,3,FALSE)</f>
        <v>2</v>
      </c>
      <c r="F60" t="str">
        <f t="shared" si="2"/>
        <v>('placement', replace(uuid(),'-',''), '9011d32e62e631f768321fe7eef6d0b4', 'optimization_goal_id',4,2,'shahar@komoona.com', unix_timestamp()),</v>
      </c>
      <c r="G60" t="str">
        <f t="shared" si="0"/>
        <v>update kmn_layouts set optimization_goal_id=4 where layoutid='9011d32e62e631f768321fe7eef6d0b4';</v>
      </c>
    </row>
    <row r="61" spans="1:21" x14ac:dyDescent="0.3">
      <c r="A61" t="s">
        <v>5824</v>
      </c>
      <c r="B61" t="s">
        <v>11514</v>
      </c>
      <c r="C61" t="s">
        <v>11512</v>
      </c>
      <c r="D61">
        <f>VLOOKUP(B61,margin_ranges!$E$5:$G$10,3,FALSE)</f>
        <v>3</v>
      </c>
      <c r="E61">
        <f>VLOOKUP(C61,margin_ranges!$E$5:$G$10,3,FALSE)</f>
        <v>2</v>
      </c>
      <c r="F61" t="str">
        <f t="shared" si="2"/>
        <v>('placement', replace(uuid(),'-',''), '999e2ac22723ae740381dbf9bf75c050', 'optimization_goal_id',3,2,'shahar@komoona.com', unix_timestamp()),</v>
      </c>
      <c r="G61" t="str">
        <f t="shared" si="0"/>
        <v>update kmn_layouts set optimization_goal_id=3 where layoutid='999e2ac22723ae740381dbf9bf75c050';</v>
      </c>
    </row>
    <row r="62" spans="1:21" x14ac:dyDescent="0.3">
      <c r="A62" t="s">
        <v>5403</v>
      </c>
      <c r="B62" t="s">
        <v>11512</v>
      </c>
      <c r="C62" t="s">
        <v>11515</v>
      </c>
      <c r="D62">
        <f>VLOOKUP(B62,margin_ranges!$E$5:$G$10,3,FALSE)</f>
        <v>2</v>
      </c>
      <c r="E62">
        <f>VLOOKUP(C62,margin_ranges!$E$5:$G$10,3,FALSE)</f>
        <v>1</v>
      </c>
      <c r="F62" t="str">
        <f t="shared" si="2"/>
        <v>('placement', replace(uuid(),'-',''), '9cb0471b07026ae0d349d928e3f1b130', 'optimization_goal_id',2,1,'shahar@komoona.com', unix_timestamp()),</v>
      </c>
      <c r="G62" t="str">
        <f t="shared" si="0"/>
        <v>update kmn_layouts set optimization_goal_id=2 where layoutid='9cb0471b07026ae0d349d928e3f1b130';</v>
      </c>
    </row>
    <row r="63" spans="1:21" x14ac:dyDescent="0.3">
      <c r="A63" t="s">
        <v>9184</v>
      </c>
      <c r="B63" t="s">
        <v>11517</v>
      </c>
      <c r="C63" t="s">
        <v>11512</v>
      </c>
      <c r="D63">
        <f>VLOOKUP(B63,margin_ranges!$E$5:$G$10,3,FALSE)</f>
        <v>4</v>
      </c>
      <c r="E63">
        <f>VLOOKUP(C63,margin_ranges!$E$5:$G$10,3,FALSE)</f>
        <v>2</v>
      </c>
      <c r="F63" t="str">
        <f t="shared" si="2"/>
        <v>('placement', replace(uuid(),'-',''), '9ff1056fdf07f1f89c49bc27fb36372f', 'optimization_goal_id',4,2,'shahar@komoona.com', unix_timestamp()),</v>
      </c>
      <c r="G63" t="str">
        <f t="shared" si="0"/>
        <v>update kmn_layouts set optimization_goal_id=4 where layoutid='9ff1056fdf07f1f89c49bc27fb36372f';</v>
      </c>
    </row>
    <row r="64" spans="1:21" x14ac:dyDescent="0.3">
      <c r="A64" t="s">
        <v>7155</v>
      </c>
      <c r="B64" t="s">
        <v>11515</v>
      </c>
      <c r="C64" t="s">
        <v>11517</v>
      </c>
      <c r="D64">
        <f>VLOOKUP(B64,margin_ranges!$E$5:$G$10,3,FALSE)</f>
        <v>1</v>
      </c>
      <c r="E64">
        <f>VLOOKUP(C64,margin_ranges!$E$5:$G$10,3,FALSE)</f>
        <v>4</v>
      </c>
      <c r="F64" t="str">
        <f t="shared" si="2"/>
        <v>('placement', replace(uuid(),'-',''), 'a09bac17d8c88cfea2bfba45d58ef0d4', 'optimization_goal_id',1,4,'shahar@komoona.com', unix_timestamp()),</v>
      </c>
      <c r="G64" t="str">
        <f t="shared" si="0"/>
        <v>update kmn_layouts set optimization_goal_id=1 where layoutid='a09bac17d8c88cfea2bfba45d58ef0d4';</v>
      </c>
    </row>
    <row r="65" spans="1:7" x14ac:dyDescent="0.3">
      <c r="A65" t="s">
        <v>6635</v>
      </c>
      <c r="B65" t="s">
        <v>11517</v>
      </c>
      <c r="C65" t="s">
        <v>11512</v>
      </c>
      <c r="D65">
        <f>VLOOKUP(B65,margin_ranges!$E$5:$G$10,3,FALSE)</f>
        <v>4</v>
      </c>
      <c r="E65">
        <f>VLOOKUP(C65,margin_ranges!$E$5:$G$10,3,FALSE)</f>
        <v>2</v>
      </c>
      <c r="F65" t="str">
        <f t="shared" si="2"/>
        <v>('placement', replace(uuid(),'-',''), 'a2cc375c7ea99128ee37185640fb71a8', 'optimization_goal_id',4,2,'shahar@komoona.com', unix_timestamp()),</v>
      </c>
      <c r="G65" t="str">
        <f t="shared" si="0"/>
        <v>update kmn_layouts set optimization_goal_id=4 where layoutid='a2cc375c7ea99128ee37185640fb71a8';</v>
      </c>
    </row>
    <row r="66" spans="1:7" x14ac:dyDescent="0.3">
      <c r="A66" s="1" t="s">
        <v>5125</v>
      </c>
      <c r="B66" t="s">
        <v>11517</v>
      </c>
      <c r="C66" t="s">
        <v>11512</v>
      </c>
      <c r="D66">
        <f>VLOOKUP(B66,margin_ranges!$E$5:$G$10,3,FALSE)</f>
        <v>4</v>
      </c>
      <c r="E66">
        <f>VLOOKUP(C66,margin_ranges!$E$5:$G$10,3,FALSE)</f>
        <v>2</v>
      </c>
      <c r="F66" t="str">
        <f t="shared" si="2"/>
        <v>('placement', replace(uuid(),'-',''), 'a85725e06d9d36a28e1ef7effd654cb2', 'optimization_goal_id',4,2,'shahar@komoona.com', unix_timestamp()),</v>
      </c>
      <c r="G66" t="str">
        <f t="shared" si="0"/>
        <v>update kmn_layouts set optimization_goal_id=4 where layoutid='a85725e06d9d36a28e1ef7effd654cb2';</v>
      </c>
    </row>
    <row r="67" spans="1:7" x14ac:dyDescent="0.3">
      <c r="A67" t="s">
        <v>5826</v>
      </c>
      <c r="B67" t="s">
        <v>11514</v>
      </c>
      <c r="C67" t="s">
        <v>11515</v>
      </c>
      <c r="D67">
        <f>VLOOKUP(B67,margin_ranges!$E$5:$G$10,3,FALSE)</f>
        <v>3</v>
      </c>
      <c r="E67">
        <f>VLOOKUP(C67,margin_ranges!$E$5:$G$10,3,FALSE)</f>
        <v>1</v>
      </c>
      <c r="F67" t="str">
        <f t="shared" si="2"/>
        <v>('placement', replace(uuid(),'-',''), 'ade22c3333abaca29c0cfbd46ae68730', 'optimization_goal_id',3,1,'shahar@komoona.com', unix_timestamp()),</v>
      </c>
      <c r="G67" t="str">
        <f t="shared" si="0"/>
        <v>update kmn_layouts set optimization_goal_id=3 where layoutid='ade22c3333abaca29c0cfbd46ae68730';</v>
      </c>
    </row>
    <row r="68" spans="1:7" x14ac:dyDescent="0.3">
      <c r="A68" t="s">
        <v>732</v>
      </c>
      <c r="B68" t="s">
        <v>11514</v>
      </c>
      <c r="C68" t="s">
        <v>11512</v>
      </c>
      <c r="D68">
        <f>VLOOKUP(B68,margin_ranges!$E$5:$G$10,3,FALSE)</f>
        <v>3</v>
      </c>
      <c r="E68">
        <f>VLOOKUP(C68,margin_ranges!$E$5:$G$10,3,FALSE)</f>
        <v>2</v>
      </c>
      <c r="F68" t="str">
        <f t="shared" si="2"/>
        <v>('placement', replace(uuid(),'-',''), 'b1212ebba00876a41b4a5208191ff7d7', 'optimization_goal_id',3,2,'shahar@komoona.com', unix_timestamp()),</v>
      </c>
      <c r="G68" t="str">
        <f t="shared" si="0"/>
        <v>update kmn_layouts set optimization_goal_id=3 where layoutid='b1212ebba00876a41b4a5208191ff7d7';</v>
      </c>
    </row>
    <row r="69" spans="1:7" x14ac:dyDescent="0.3">
      <c r="A69" t="s">
        <v>5742</v>
      </c>
      <c r="B69" t="s">
        <v>11514</v>
      </c>
      <c r="C69" t="s">
        <v>11516</v>
      </c>
      <c r="D69">
        <f>VLOOKUP(B69,margin_ranges!$E$5:$G$10,3,FALSE)</f>
        <v>3</v>
      </c>
      <c r="E69">
        <f>VLOOKUP(C69,margin_ranges!$E$5:$G$10,3,FALSE)</f>
        <v>5</v>
      </c>
      <c r="F69" t="str">
        <f t="shared" si="2"/>
        <v>('placement', replace(uuid(),'-',''), 'b13e184efd977de75df2effa342b3f6a', 'optimization_goal_id',3,5,'shahar@komoona.com', unix_timestamp()),</v>
      </c>
      <c r="G69" t="str">
        <f t="shared" si="0"/>
        <v>update kmn_layouts set optimization_goal_id=3 where layoutid='b13e184efd977de75df2effa342b3f6a';</v>
      </c>
    </row>
    <row r="70" spans="1:7" x14ac:dyDescent="0.3">
      <c r="A70" t="s">
        <v>6660</v>
      </c>
      <c r="B70" t="s">
        <v>11512</v>
      </c>
      <c r="C70" t="s">
        <v>11515</v>
      </c>
      <c r="D70">
        <f>VLOOKUP(B70,margin_ranges!$E$5:$G$10,3,FALSE)</f>
        <v>2</v>
      </c>
      <c r="E70">
        <f>VLOOKUP(C70,margin_ranges!$E$5:$G$10,3,FALSE)</f>
        <v>1</v>
      </c>
      <c r="F70" t="str">
        <f t="shared" si="2"/>
        <v>('placement', replace(uuid(),'-',''), 'b47c890df4b4adbe1e5b61b3598738bf', 'optimization_goal_id',2,1,'shahar@komoona.com', unix_timestamp()),</v>
      </c>
      <c r="G70" t="str">
        <f t="shared" si="0"/>
        <v>update kmn_layouts set optimization_goal_id=2 where layoutid='b47c890df4b4adbe1e5b61b3598738bf';</v>
      </c>
    </row>
    <row r="71" spans="1:7" x14ac:dyDescent="0.3">
      <c r="A71" t="s">
        <v>5752</v>
      </c>
      <c r="B71" t="s">
        <v>11514</v>
      </c>
      <c r="C71" t="s">
        <v>11512</v>
      </c>
      <c r="D71">
        <f>VLOOKUP(B71,margin_ranges!$E$5:$G$10,3,FALSE)</f>
        <v>3</v>
      </c>
      <c r="E71">
        <f>VLOOKUP(C71,margin_ranges!$E$5:$G$10,3,FALSE)</f>
        <v>2</v>
      </c>
      <c r="F71" t="str">
        <f t="shared" si="2"/>
        <v>('placement', replace(uuid(),'-',''), 'b49250ccadff015dd14230177cde1ac2', 'optimization_goal_id',3,2,'shahar@komoona.com', unix_timestamp()),</v>
      </c>
      <c r="G71" t="str">
        <f t="shared" ref="G71:G101" si="3">$G$1&amp;D71&amp;$H$1&amp;A71&amp;"';"</f>
        <v>update kmn_layouts set optimization_goal_id=3 where layoutid='b49250ccadff015dd14230177cde1ac2';</v>
      </c>
    </row>
    <row r="72" spans="1:7" x14ac:dyDescent="0.3">
      <c r="A72" t="s">
        <v>58</v>
      </c>
      <c r="B72" t="s">
        <v>11514</v>
      </c>
      <c r="C72" t="s">
        <v>11515</v>
      </c>
      <c r="D72">
        <f>VLOOKUP(B72,margin_ranges!$E$5:$G$10,3,FALSE)</f>
        <v>3</v>
      </c>
      <c r="E72">
        <f>VLOOKUP(C72,margin_ranges!$E$5:$G$10,3,FALSE)</f>
        <v>1</v>
      </c>
      <c r="F72" t="str">
        <f t="shared" ref="F72:F101" si="4">$A$2&amp;A72&amp;$B$2&amp;D72&amp;","&amp;E72&amp;$C$2</f>
        <v>('placement', replace(uuid(),'-',''), 'bc598d051d958ee64ea7829ab545cc4d', 'optimization_goal_id',3,1,'shahar@komoona.com', unix_timestamp()),</v>
      </c>
      <c r="G72" t="str">
        <f t="shared" si="3"/>
        <v>update kmn_layouts set optimization_goal_id=3 where layoutid='bc598d051d958ee64ea7829ab545cc4d';</v>
      </c>
    </row>
    <row r="73" spans="1:7" x14ac:dyDescent="0.3">
      <c r="A73" t="s">
        <v>60</v>
      </c>
      <c r="B73" t="s">
        <v>11514</v>
      </c>
      <c r="C73" t="s">
        <v>11515</v>
      </c>
      <c r="D73">
        <f>VLOOKUP(B73,margin_ranges!$E$5:$G$10,3,FALSE)</f>
        <v>3</v>
      </c>
      <c r="E73">
        <f>VLOOKUP(C73,margin_ranges!$E$5:$G$10,3,FALSE)</f>
        <v>1</v>
      </c>
      <c r="F73" t="str">
        <f t="shared" si="4"/>
        <v>('placement', replace(uuid(),'-',''), 'bdfe0b7f746717e48bcb2561bb7f9d52', 'optimization_goal_id',3,1,'shahar@komoona.com', unix_timestamp()),</v>
      </c>
      <c r="G73" t="str">
        <f t="shared" si="3"/>
        <v>update kmn_layouts set optimization_goal_id=3 where layoutid='bdfe0b7f746717e48bcb2561bb7f9d52';</v>
      </c>
    </row>
    <row r="74" spans="1:7" x14ac:dyDescent="0.3">
      <c r="A74" t="s">
        <v>648</v>
      </c>
      <c r="B74" t="s">
        <v>11514</v>
      </c>
      <c r="C74" t="s">
        <v>11512</v>
      </c>
      <c r="D74">
        <f>VLOOKUP(B74,margin_ranges!$E$5:$G$10,3,FALSE)</f>
        <v>3</v>
      </c>
      <c r="E74">
        <f>VLOOKUP(C74,margin_ranges!$E$5:$G$10,3,FALSE)</f>
        <v>2</v>
      </c>
      <c r="F74" t="str">
        <f t="shared" si="4"/>
        <v>('placement', replace(uuid(),'-',''), 'c015ea435fd9befec76878b68fb3f5eb', 'optimization_goal_id',3,2,'shahar@komoona.com', unix_timestamp()),</v>
      </c>
      <c r="G74" t="str">
        <f t="shared" si="3"/>
        <v>update kmn_layouts set optimization_goal_id=3 where layoutid='c015ea435fd9befec76878b68fb3f5eb';</v>
      </c>
    </row>
    <row r="75" spans="1:7" x14ac:dyDescent="0.3">
      <c r="A75" t="s">
        <v>1077</v>
      </c>
      <c r="B75" t="s">
        <v>11517</v>
      </c>
      <c r="C75" t="s">
        <v>11515</v>
      </c>
      <c r="D75">
        <f>VLOOKUP(B75,margin_ranges!$E$5:$G$10,3,FALSE)</f>
        <v>4</v>
      </c>
      <c r="E75">
        <f>VLOOKUP(C75,margin_ranges!$E$5:$G$10,3,FALSE)</f>
        <v>1</v>
      </c>
      <c r="F75" t="str">
        <f t="shared" si="4"/>
        <v>('placement', replace(uuid(),'-',''), 'c076987b4970be6ee41e7e3a5c1826de', 'optimization_goal_id',4,1,'shahar@komoona.com', unix_timestamp()),</v>
      </c>
      <c r="G75" t="str">
        <f t="shared" si="3"/>
        <v>update kmn_layouts set optimization_goal_id=4 where layoutid='c076987b4970be6ee41e7e3a5c1826de';</v>
      </c>
    </row>
    <row r="76" spans="1:7" x14ac:dyDescent="0.3">
      <c r="A76" t="s">
        <v>9874</v>
      </c>
      <c r="B76" t="s">
        <v>11514</v>
      </c>
      <c r="C76" t="s">
        <v>11512</v>
      </c>
      <c r="D76">
        <f>VLOOKUP(B76,margin_ranges!$E$5:$G$10,3,FALSE)</f>
        <v>3</v>
      </c>
      <c r="E76">
        <f>VLOOKUP(C76,margin_ranges!$E$5:$G$10,3,FALSE)</f>
        <v>2</v>
      </c>
      <c r="F76" t="str">
        <f t="shared" si="4"/>
        <v>('placement', replace(uuid(),'-',''), 'c128a72c8b5514bdfbaf1c2bfede6f6c', 'optimization_goal_id',3,2,'shahar@komoona.com', unix_timestamp()),</v>
      </c>
      <c r="G76" t="str">
        <f t="shared" si="3"/>
        <v>update kmn_layouts set optimization_goal_id=3 where layoutid='c128a72c8b5514bdfbaf1c2bfede6f6c';</v>
      </c>
    </row>
    <row r="77" spans="1:7" x14ac:dyDescent="0.3">
      <c r="A77" t="s">
        <v>6982</v>
      </c>
      <c r="B77" t="s">
        <v>11514</v>
      </c>
      <c r="C77" t="s">
        <v>11517</v>
      </c>
      <c r="D77">
        <f>VLOOKUP(B77,margin_ranges!$E$5:$G$10,3,FALSE)</f>
        <v>3</v>
      </c>
      <c r="E77">
        <f>VLOOKUP(C77,margin_ranges!$E$5:$G$10,3,FALSE)</f>
        <v>4</v>
      </c>
      <c r="F77" t="str">
        <f t="shared" si="4"/>
        <v>('placement', replace(uuid(),'-',''), 'c189b3d4a822c7af1f4c361fa3d83b33', 'optimization_goal_id',3,4,'shahar@komoona.com', unix_timestamp()),</v>
      </c>
      <c r="G77" t="str">
        <f t="shared" si="3"/>
        <v>update kmn_layouts set optimization_goal_id=3 where layoutid='c189b3d4a822c7af1f4c361fa3d83b33';</v>
      </c>
    </row>
    <row r="78" spans="1:7" x14ac:dyDescent="0.3">
      <c r="A78" t="s">
        <v>8060</v>
      </c>
      <c r="B78" t="s">
        <v>11512</v>
      </c>
      <c r="C78" t="s">
        <v>11516</v>
      </c>
      <c r="D78">
        <f>VLOOKUP(B78,margin_ranges!$E$5:$G$10,3,FALSE)</f>
        <v>2</v>
      </c>
      <c r="E78">
        <f>VLOOKUP(C78,margin_ranges!$E$5:$G$10,3,FALSE)</f>
        <v>5</v>
      </c>
      <c r="F78" t="str">
        <f t="shared" si="4"/>
        <v>('placement', replace(uuid(),'-',''), 'c4a413dc85e05433b6121c8c92a97e5e', 'optimization_goal_id',2,5,'shahar@komoona.com', unix_timestamp()),</v>
      </c>
      <c r="G78" t="str">
        <f t="shared" si="3"/>
        <v>update kmn_layouts set optimization_goal_id=2 where layoutid='c4a413dc85e05433b6121c8c92a97e5e';</v>
      </c>
    </row>
    <row r="79" spans="1:7" x14ac:dyDescent="0.3">
      <c r="A79" t="s">
        <v>9858</v>
      </c>
      <c r="B79" t="s">
        <v>11514</v>
      </c>
      <c r="C79" t="s">
        <v>11512</v>
      </c>
      <c r="D79">
        <f>VLOOKUP(B79,margin_ranges!$E$5:$G$10,3,FALSE)</f>
        <v>3</v>
      </c>
      <c r="E79">
        <f>VLOOKUP(C79,margin_ranges!$E$5:$G$10,3,FALSE)</f>
        <v>2</v>
      </c>
      <c r="F79" t="str">
        <f t="shared" si="4"/>
        <v>('placement', replace(uuid(),'-',''), 'c50e0688bb175c0a0b3399bd39e76f08', 'optimization_goal_id',3,2,'shahar@komoona.com', unix_timestamp()),</v>
      </c>
      <c r="G79" t="str">
        <f t="shared" si="3"/>
        <v>update kmn_layouts set optimization_goal_id=3 where layoutid='c50e0688bb175c0a0b3399bd39e76f08';</v>
      </c>
    </row>
    <row r="80" spans="1:7" x14ac:dyDescent="0.3">
      <c r="A80" t="s">
        <v>3828</v>
      </c>
      <c r="B80" t="s">
        <v>11516</v>
      </c>
      <c r="C80" t="s">
        <v>11515</v>
      </c>
      <c r="D80">
        <f>VLOOKUP(B80,margin_ranges!$E$5:$G$10,3,FALSE)</f>
        <v>5</v>
      </c>
      <c r="E80">
        <f>VLOOKUP(C80,margin_ranges!$E$5:$G$10,3,FALSE)</f>
        <v>1</v>
      </c>
      <c r="F80" t="str">
        <f t="shared" si="4"/>
        <v>('placement', replace(uuid(),'-',''), 'c583836c997cbf12580a51e105c94c73', 'optimization_goal_id',5,1,'shahar@komoona.com', unix_timestamp()),</v>
      </c>
      <c r="G80" t="str">
        <f t="shared" si="3"/>
        <v>update kmn_layouts set optimization_goal_id=5 where layoutid='c583836c997cbf12580a51e105c94c73';</v>
      </c>
    </row>
    <row r="81" spans="1:7" x14ac:dyDescent="0.3">
      <c r="A81" t="s">
        <v>9860</v>
      </c>
      <c r="B81" t="s">
        <v>11514</v>
      </c>
      <c r="C81" t="s">
        <v>11512</v>
      </c>
      <c r="D81">
        <f>VLOOKUP(B81,margin_ranges!$E$5:$G$10,3,FALSE)</f>
        <v>3</v>
      </c>
      <c r="E81">
        <f>VLOOKUP(C81,margin_ranges!$E$5:$G$10,3,FALSE)</f>
        <v>2</v>
      </c>
      <c r="F81" t="str">
        <f t="shared" si="4"/>
        <v>('placement', replace(uuid(),'-',''), 'c6e1f75e6917a6c5ccf6208973e8ed91', 'optimization_goal_id',3,2,'shahar@komoona.com', unix_timestamp()),</v>
      </c>
      <c r="G81" t="str">
        <f t="shared" si="3"/>
        <v>update kmn_layouts set optimization_goal_id=3 where layoutid='c6e1f75e6917a6c5ccf6208973e8ed91';</v>
      </c>
    </row>
    <row r="82" spans="1:7" x14ac:dyDescent="0.3">
      <c r="A82" t="s">
        <v>6662</v>
      </c>
      <c r="B82" t="s">
        <v>11512</v>
      </c>
      <c r="C82" t="s">
        <v>11515</v>
      </c>
      <c r="D82">
        <f>VLOOKUP(B82,margin_ranges!$E$5:$G$10,3,FALSE)</f>
        <v>2</v>
      </c>
      <c r="E82">
        <f>VLOOKUP(C82,margin_ranges!$E$5:$G$10,3,FALSE)</f>
        <v>1</v>
      </c>
      <c r="F82" t="str">
        <f t="shared" si="4"/>
        <v>('placement', replace(uuid(),'-',''), 'c78c70704cdad03439bb55307dc7d83b', 'optimization_goal_id',2,1,'shahar@komoona.com', unix_timestamp()),</v>
      </c>
      <c r="G82" t="str">
        <f t="shared" si="3"/>
        <v>update kmn_layouts set optimization_goal_id=2 where layoutid='c78c70704cdad03439bb55307dc7d83b';</v>
      </c>
    </row>
    <row r="83" spans="1:7" x14ac:dyDescent="0.3">
      <c r="A83" t="s">
        <v>5109</v>
      </c>
      <c r="B83" t="s">
        <v>11517</v>
      </c>
      <c r="C83" t="s">
        <v>11512</v>
      </c>
      <c r="D83">
        <f>VLOOKUP(B83,margin_ranges!$E$5:$G$10,3,FALSE)</f>
        <v>4</v>
      </c>
      <c r="E83">
        <f>VLOOKUP(C83,margin_ranges!$E$5:$G$10,3,FALSE)</f>
        <v>2</v>
      </c>
      <c r="F83" t="str">
        <f t="shared" si="4"/>
        <v>('placement', replace(uuid(),'-',''), 'c7c299a132d5c5603730aa595fc879fe', 'optimization_goal_id',4,2,'shahar@komoona.com', unix_timestamp()),</v>
      </c>
      <c r="G83" t="str">
        <f t="shared" si="3"/>
        <v>update kmn_layouts set optimization_goal_id=4 where layoutid='c7c299a132d5c5603730aa595fc879fe';</v>
      </c>
    </row>
    <row r="84" spans="1:7" x14ac:dyDescent="0.3">
      <c r="A84" t="s">
        <v>5753</v>
      </c>
      <c r="B84" t="s">
        <v>11514</v>
      </c>
      <c r="C84" t="s">
        <v>11512</v>
      </c>
      <c r="D84">
        <f>VLOOKUP(B84,margin_ranges!$E$5:$G$10,3,FALSE)</f>
        <v>3</v>
      </c>
      <c r="E84">
        <f>VLOOKUP(C84,margin_ranges!$E$5:$G$10,3,FALSE)</f>
        <v>2</v>
      </c>
      <c r="F84" t="str">
        <f t="shared" si="4"/>
        <v>('placement', replace(uuid(),'-',''), 'cc8bfc6bce9475d8ea9bc2386ebb2f23', 'optimization_goal_id',3,2,'shahar@komoona.com', unix_timestamp()),</v>
      </c>
      <c r="G84" t="str">
        <f t="shared" si="3"/>
        <v>update kmn_layouts set optimization_goal_id=3 where layoutid='cc8bfc6bce9475d8ea9bc2386ebb2f23';</v>
      </c>
    </row>
    <row r="85" spans="1:7" x14ac:dyDescent="0.3">
      <c r="A85" t="s">
        <v>7157</v>
      </c>
      <c r="B85" t="s">
        <v>11515</v>
      </c>
      <c r="C85" t="s">
        <v>11517</v>
      </c>
      <c r="D85">
        <f>VLOOKUP(B85,margin_ranges!$E$5:$G$10,3,FALSE)</f>
        <v>1</v>
      </c>
      <c r="E85">
        <f>VLOOKUP(C85,margin_ranges!$E$5:$G$10,3,FALSE)</f>
        <v>4</v>
      </c>
      <c r="F85" t="str">
        <f t="shared" si="4"/>
        <v>('placement', replace(uuid(),'-',''), 'd019d0054972a65f86dd4bff5300066a', 'optimization_goal_id',1,4,'shahar@komoona.com', unix_timestamp()),</v>
      </c>
      <c r="G85" t="str">
        <f t="shared" si="3"/>
        <v>update kmn_layouts set optimization_goal_id=1 where layoutid='d019d0054972a65f86dd4bff5300066a';</v>
      </c>
    </row>
    <row r="86" spans="1:7" x14ac:dyDescent="0.3">
      <c r="A86" s="1" t="s">
        <v>4963</v>
      </c>
      <c r="B86" t="s">
        <v>11514</v>
      </c>
      <c r="C86" t="s">
        <v>11512</v>
      </c>
      <c r="D86">
        <f>VLOOKUP(B86,margin_ranges!$E$5:$G$10,3,FALSE)</f>
        <v>3</v>
      </c>
      <c r="E86">
        <f>VLOOKUP(C86,margin_ranges!$E$5:$G$10,3,FALSE)</f>
        <v>2</v>
      </c>
      <c r="F86" t="str">
        <f t="shared" si="4"/>
        <v>('placement', replace(uuid(),'-',''), 'd2f6b58c4276e0f4132c7a0543661122', 'optimization_goal_id',3,2,'shahar@komoona.com', unix_timestamp()),</v>
      </c>
      <c r="G86" t="str">
        <f t="shared" si="3"/>
        <v>update kmn_layouts set optimization_goal_id=3 where layoutid='d2f6b58c4276e0f4132c7a0543661122';</v>
      </c>
    </row>
    <row r="87" spans="1:7" x14ac:dyDescent="0.3">
      <c r="A87" t="s">
        <v>6664</v>
      </c>
      <c r="B87" t="s">
        <v>11514</v>
      </c>
      <c r="C87" t="s">
        <v>11517</v>
      </c>
      <c r="D87">
        <f>VLOOKUP(B87,margin_ranges!$E$5:$G$10,3,FALSE)</f>
        <v>3</v>
      </c>
      <c r="E87">
        <f>VLOOKUP(C87,margin_ranges!$E$5:$G$10,3,FALSE)</f>
        <v>4</v>
      </c>
      <c r="F87" t="str">
        <f t="shared" si="4"/>
        <v>('placement', replace(uuid(),'-',''), 'd4ecbb9d04fd598ea6ff2f9766a6f03a', 'optimization_goal_id',3,4,'shahar@komoona.com', unix_timestamp()),</v>
      </c>
      <c r="G87" t="str">
        <f t="shared" si="3"/>
        <v>update kmn_layouts set optimization_goal_id=3 where layoutid='d4ecbb9d04fd598ea6ff2f9766a6f03a';</v>
      </c>
    </row>
    <row r="88" spans="1:7" x14ac:dyDescent="0.3">
      <c r="A88" t="s">
        <v>9149</v>
      </c>
      <c r="B88" t="s">
        <v>11517</v>
      </c>
      <c r="C88" t="s">
        <v>11512</v>
      </c>
      <c r="D88">
        <f>VLOOKUP(B88,margin_ranges!$E$5:$G$10,3,FALSE)</f>
        <v>4</v>
      </c>
      <c r="E88">
        <f>VLOOKUP(C88,margin_ranges!$E$5:$G$10,3,FALSE)</f>
        <v>2</v>
      </c>
      <c r="F88" t="str">
        <f t="shared" si="4"/>
        <v>('placement', replace(uuid(),'-',''), 'd598201cad0f86ceda40757ebc0aba56', 'optimization_goal_id',4,2,'shahar@komoona.com', unix_timestamp()),</v>
      </c>
      <c r="G88" t="str">
        <f t="shared" si="3"/>
        <v>update kmn_layouts set optimization_goal_id=4 where layoutid='d598201cad0f86ceda40757ebc0aba56';</v>
      </c>
    </row>
    <row r="89" spans="1:7" x14ac:dyDescent="0.3">
      <c r="A89" t="s">
        <v>1303</v>
      </c>
      <c r="B89" t="s">
        <v>11514</v>
      </c>
      <c r="C89" t="s">
        <v>11512</v>
      </c>
      <c r="D89">
        <f>VLOOKUP(B89,margin_ranges!$E$5:$G$10,3,FALSE)</f>
        <v>3</v>
      </c>
      <c r="E89">
        <f>VLOOKUP(C89,margin_ranges!$E$5:$G$10,3,FALSE)</f>
        <v>2</v>
      </c>
      <c r="F89" t="str">
        <f t="shared" si="4"/>
        <v>('placement', replace(uuid(),'-',''), 'dcb9a48cc8de2ee332334c8ba57e7f90', 'optimization_goal_id',3,2,'shahar@komoona.com', unix_timestamp()),</v>
      </c>
      <c r="G89" t="str">
        <f t="shared" si="3"/>
        <v>update kmn_layouts set optimization_goal_id=3 where layoutid='dcb9a48cc8de2ee332334c8ba57e7f90';</v>
      </c>
    </row>
    <row r="90" spans="1:7" x14ac:dyDescent="0.3">
      <c r="A90" t="s">
        <v>6637</v>
      </c>
      <c r="B90" t="s">
        <v>11517</v>
      </c>
      <c r="C90" t="s">
        <v>11512</v>
      </c>
      <c r="D90">
        <f>VLOOKUP(B90,margin_ranges!$E$5:$G$10,3,FALSE)</f>
        <v>4</v>
      </c>
      <c r="E90">
        <f>VLOOKUP(C90,margin_ranges!$E$5:$G$10,3,FALSE)</f>
        <v>2</v>
      </c>
      <c r="F90" t="str">
        <f t="shared" si="4"/>
        <v>('placement', replace(uuid(),'-',''), 'dea0b1261f489b6e7aed6bfc2af1a8a2', 'optimization_goal_id',4,2,'shahar@komoona.com', unix_timestamp()),</v>
      </c>
      <c r="G90" t="str">
        <f t="shared" si="3"/>
        <v>update kmn_layouts set optimization_goal_id=4 where layoutid='dea0b1261f489b6e7aed6bfc2af1a8a2';</v>
      </c>
    </row>
    <row r="91" spans="1:7" x14ac:dyDescent="0.3">
      <c r="A91" t="s">
        <v>5111</v>
      </c>
      <c r="B91" t="s">
        <v>11517</v>
      </c>
      <c r="C91" t="s">
        <v>11512</v>
      </c>
      <c r="D91">
        <f>VLOOKUP(B91,margin_ranges!$E$5:$G$10,3,FALSE)</f>
        <v>4</v>
      </c>
      <c r="E91">
        <f>VLOOKUP(C91,margin_ranges!$E$5:$G$10,3,FALSE)</f>
        <v>2</v>
      </c>
      <c r="F91" t="str">
        <f t="shared" si="4"/>
        <v>('placement', replace(uuid(),'-',''), 'e4a986d680e494340dcce0c7b58bba6c', 'optimization_goal_id',4,2,'shahar@komoona.com', unix_timestamp()),</v>
      </c>
      <c r="G91" t="str">
        <f t="shared" si="3"/>
        <v>update kmn_layouts set optimization_goal_id=4 where layoutid='e4a986d680e494340dcce0c7b58bba6c';</v>
      </c>
    </row>
    <row r="92" spans="1:7" x14ac:dyDescent="0.3">
      <c r="A92" t="s">
        <v>1305</v>
      </c>
      <c r="B92" t="s">
        <v>11514</v>
      </c>
      <c r="C92" t="s">
        <v>11512</v>
      </c>
      <c r="D92">
        <f>VLOOKUP(B92,margin_ranges!$E$5:$G$10,3,FALSE)</f>
        <v>3</v>
      </c>
      <c r="E92">
        <f>VLOOKUP(C92,margin_ranges!$E$5:$G$10,3,FALSE)</f>
        <v>2</v>
      </c>
      <c r="F92" t="str">
        <f t="shared" si="4"/>
        <v>('placement', replace(uuid(),'-',''), 'e51fbb15ca36fb9146659979a6153f69', 'optimization_goal_id',3,2,'shahar@komoona.com', unix_timestamp()),</v>
      </c>
      <c r="G92" t="str">
        <f t="shared" si="3"/>
        <v>update kmn_layouts set optimization_goal_id=3 where layoutid='e51fbb15ca36fb9146659979a6153f69';</v>
      </c>
    </row>
    <row r="93" spans="1:7" x14ac:dyDescent="0.3">
      <c r="A93" t="s">
        <v>8062</v>
      </c>
      <c r="B93" t="s">
        <v>11512</v>
      </c>
      <c r="C93" t="s">
        <v>11516</v>
      </c>
      <c r="D93">
        <f>VLOOKUP(B93,margin_ranges!$E$5:$G$10,3,FALSE)</f>
        <v>2</v>
      </c>
      <c r="E93">
        <f>VLOOKUP(C93,margin_ranges!$E$5:$G$10,3,FALSE)</f>
        <v>5</v>
      </c>
      <c r="F93" t="str">
        <f t="shared" si="4"/>
        <v>('placement', replace(uuid(),'-',''), 'efc912037f46f54305c6be7add3007d5', 'optimization_goal_id',2,5,'shahar@komoona.com', unix_timestamp()),</v>
      </c>
      <c r="G93" t="str">
        <f t="shared" si="3"/>
        <v>update kmn_layouts set optimization_goal_id=2 where layoutid='efc912037f46f54305c6be7add3007d5';</v>
      </c>
    </row>
    <row r="94" spans="1:7" x14ac:dyDescent="0.3">
      <c r="A94" t="s">
        <v>5819</v>
      </c>
      <c r="B94" t="s">
        <v>11512</v>
      </c>
      <c r="C94" t="s">
        <v>11515</v>
      </c>
      <c r="D94">
        <f>VLOOKUP(B94,margin_ranges!$E$5:$G$10,3,FALSE)</f>
        <v>2</v>
      </c>
      <c r="E94">
        <f>VLOOKUP(C94,margin_ranges!$E$5:$G$10,3,FALSE)</f>
        <v>1</v>
      </c>
      <c r="F94" t="str">
        <f t="shared" si="4"/>
        <v>('placement', replace(uuid(),'-',''), 'f41d44f35ebe6060f3b15e81938720d5', 'optimization_goal_id',2,1,'shahar@komoona.com', unix_timestamp()),</v>
      </c>
      <c r="G94" t="str">
        <f t="shared" si="3"/>
        <v>update kmn_layouts set optimization_goal_id=2 where layoutid='f41d44f35ebe6060f3b15e81938720d5';</v>
      </c>
    </row>
    <row r="95" spans="1:7" x14ac:dyDescent="0.3">
      <c r="A95" t="s">
        <v>1028</v>
      </c>
      <c r="B95" t="s">
        <v>11517</v>
      </c>
      <c r="C95" t="s">
        <v>11512</v>
      </c>
      <c r="D95">
        <f>VLOOKUP(B95,margin_ranges!$E$5:$G$10,3,FALSE)</f>
        <v>4</v>
      </c>
      <c r="E95">
        <f>VLOOKUP(C95,margin_ranges!$E$5:$G$10,3,FALSE)</f>
        <v>2</v>
      </c>
      <c r="F95" t="str">
        <f t="shared" si="4"/>
        <v>('placement', replace(uuid(),'-',''), 'f43e6ce6977bbb00b40257307caa31ba', 'optimization_goal_id',4,2,'shahar@komoona.com', unix_timestamp()),</v>
      </c>
      <c r="G95" t="str">
        <f t="shared" si="3"/>
        <v>update kmn_layouts set optimization_goal_id=4 where layoutid='f43e6ce6977bbb00b40257307caa31ba';</v>
      </c>
    </row>
    <row r="96" spans="1:7" x14ac:dyDescent="0.3">
      <c r="A96" t="s">
        <v>6781</v>
      </c>
      <c r="B96" t="s">
        <v>11517</v>
      </c>
      <c r="C96" t="s">
        <v>11512</v>
      </c>
      <c r="D96">
        <f>VLOOKUP(B96,margin_ranges!$E$5:$G$10,3,FALSE)</f>
        <v>4</v>
      </c>
      <c r="E96">
        <f>VLOOKUP(C96,margin_ranges!$E$5:$G$10,3,FALSE)</f>
        <v>2</v>
      </c>
      <c r="F96" t="str">
        <f t="shared" si="4"/>
        <v>('placement', replace(uuid(),'-',''), 'f613cef6effdf5b93a4d4a49499d6d05', 'optimization_goal_id',4,2,'shahar@komoona.com', unix_timestamp()),</v>
      </c>
      <c r="G96" t="str">
        <f t="shared" si="3"/>
        <v>update kmn_layouts set optimization_goal_id=4 where layoutid='f613cef6effdf5b93a4d4a49499d6d05';</v>
      </c>
    </row>
    <row r="97" spans="1:7" x14ac:dyDescent="0.3">
      <c r="A97" t="s">
        <v>6984</v>
      </c>
      <c r="B97" t="s">
        <v>11512</v>
      </c>
      <c r="C97" t="s">
        <v>11517</v>
      </c>
      <c r="D97">
        <f>VLOOKUP(B97,margin_ranges!$E$5:$G$10,3,FALSE)</f>
        <v>2</v>
      </c>
      <c r="E97">
        <f>VLOOKUP(C97,margin_ranges!$E$5:$G$10,3,FALSE)</f>
        <v>4</v>
      </c>
      <c r="F97" t="str">
        <f t="shared" si="4"/>
        <v>('placement', replace(uuid(),'-',''), 'fa9f9011168e2b55b7a02174c262a906', 'optimization_goal_id',2,4,'shahar@komoona.com', unix_timestamp()),</v>
      </c>
      <c r="G97" t="str">
        <f t="shared" si="3"/>
        <v>update kmn_layouts set optimization_goal_id=2 where layoutid='fa9f9011168e2b55b7a02174c262a906';</v>
      </c>
    </row>
    <row r="98" spans="1:7" x14ac:dyDescent="0.3">
      <c r="A98" t="s">
        <v>3493</v>
      </c>
      <c r="B98" t="s">
        <v>11514</v>
      </c>
      <c r="C98" t="s">
        <v>11512</v>
      </c>
      <c r="D98">
        <f>VLOOKUP(B98,margin_ranges!$E$5:$G$10,3,FALSE)</f>
        <v>3</v>
      </c>
      <c r="E98">
        <f>VLOOKUP(C98,margin_ranges!$E$5:$G$10,3,FALSE)</f>
        <v>2</v>
      </c>
      <c r="F98" t="str">
        <f t="shared" si="4"/>
        <v>('placement', replace(uuid(),'-',''), 'faacec7f6a773308f2182c759a65f89a', 'optimization_goal_id',3,2,'shahar@komoona.com', unix_timestamp()),</v>
      </c>
      <c r="G98" t="str">
        <f t="shared" si="3"/>
        <v>update kmn_layouts set optimization_goal_id=3 where layoutid='faacec7f6a773308f2182c759a65f89a';</v>
      </c>
    </row>
    <row r="99" spans="1:7" x14ac:dyDescent="0.3">
      <c r="A99" t="s">
        <v>4391</v>
      </c>
      <c r="B99" t="s">
        <v>11514</v>
      </c>
      <c r="C99" t="s">
        <v>11512</v>
      </c>
      <c r="D99">
        <f>VLOOKUP(B99,margin_ranges!$E$5:$G$10,3,FALSE)</f>
        <v>3</v>
      </c>
      <c r="E99">
        <f>VLOOKUP(C99,margin_ranges!$E$5:$G$10,3,FALSE)</f>
        <v>2</v>
      </c>
      <c r="F99" t="str">
        <f t="shared" si="4"/>
        <v>('placement', replace(uuid(),'-',''), 'fb5d8017cb43b7fecd6db04d59678ca3', 'optimization_goal_id',3,2,'shahar@komoona.com', unix_timestamp()),</v>
      </c>
      <c r="G99" t="str">
        <f t="shared" si="3"/>
        <v>update kmn_layouts set optimization_goal_id=3 where layoutid='fb5d8017cb43b7fecd6db04d59678ca3';</v>
      </c>
    </row>
    <row r="100" spans="1:7" x14ac:dyDescent="0.3">
      <c r="A100" t="s">
        <v>10411</v>
      </c>
      <c r="B100" t="s">
        <v>11516</v>
      </c>
      <c r="C100" t="s">
        <v>11512</v>
      </c>
      <c r="D100">
        <f>VLOOKUP(B100,margin_ranges!$E$5:$G$10,3,FALSE)</f>
        <v>5</v>
      </c>
      <c r="E100">
        <f>VLOOKUP(C100,margin_ranges!$E$5:$G$10,3,FALSE)</f>
        <v>2</v>
      </c>
      <c r="F100" t="str">
        <f t="shared" si="4"/>
        <v>('placement', replace(uuid(),'-',''), 'fb81b5f6b5281ad1a7df11a94b491828', 'optimization_goal_id',5,2,'shahar@komoona.com', unix_timestamp()),</v>
      </c>
      <c r="G100" t="str">
        <f t="shared" si="3"/>
        <v>update kmn_layouts set optimization_goal_id=5 where layoutid='fb81b5f6b5281ad1a7df11a94b491828';</v>
      </c>
    </row>
    <row r="101" spans="1:7" x14ac:dyDescent="0.3">
      <c r="A101" s="1" t="s">
        <v>3830</v>
      </c>
      <c r="B101" t="s">
        <v>11516</v>
      </c>
      <c r="C101" t="s">
        <v>11517</v>
      </c>
      <c r="D101">
        <f>VLOOKUP(B101,margin_ranges!$E$5:$G$10,3,FALSE)</f>
        <v>5</v>
      </c>
      <c r="E101">
        <f>VLOOKUP(C101,margin_ranges!$E$5:$G$10,3,FALSE)</f>
        <v>4</v>
      </c>
      <c r="F101" t="str">
        <f t="shared" si="4"/>
        <v>('placement', replace(uuid(),'-',''), 'fc007d18d01169ac6df46f5c589453fe', 'optimization_goal_id',5,4,'shahar@komoona.com', unix_timestamp()),</v>
      </c>
      <c r="G101" t="str">
        <f t="shared" si="3"/>
        <v>update kmn_layouts set optimization_goal_id=5 where layoutid='fc007d18d01169ac6df46f5c589453fe';</v>
      </c>
    </row>
  </sheetData>
  <sortState ref="T6:T59">
    <sortCondition ref="T5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margin_ranges!$E$5:$E$11</xm:f>
          </x14:formula1>
          <xm:sqref>B6:B62</xm:sqref>
        </x14:dataValidation>
        <x14:dataValidation type="list" allowBlank="1" showInputMessage="1" showErrorMessage="1">
          <x14:formula1>
            <xm:f>[2]margin_ranges!#REF!</xm:f>
          </x14:formula1>
          <xm:sqref>B63:B101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G11" sqref="G11"/>
    </sheetView>
  </sheetViews>
  <sheetFormatPr defaultRowHeight="14.4" x14ac:dyDescent="0.3"/>
  <cols>
    <col min="1" max="1" width="28.88671875" bestFit="1" customWidth="1"/>
  </cols>
  <sheetData>
    <row r="3" spans="1:7" x14ac:dyDescent="0.3">
      <c r="F3" t="s">
        <v>11495</v>
      </c>
      <c r="G3">
        <v>0.65</v>
      </c>
    </row>
    <row r="4" spans="1:7" x14ac:dyDescent="0.3">
      <c r="B4" t="s">
        <v>11496</v>
      </c>
      <c r="C4" t="s">
        <v>11497</v>
      </c>
      <c r="D4" t="s">
        <v>11498</v>
      </c>
      <c r="E4" t="s">
        <v>11500</v>
      </c>
    </row>
    <row r="5" spans="1:7" x14ac:dyDescent="0.3">
      <c r="A5" t="s">
        <v>366</v>
      </c>
      <c r="B5">
        <v>10</v>
      </c>
      <c r="C5">
        <v>25</v>
      </c>
      <c r="D5">
        <f>B5+$G$3*(C5-B5)</f>
        <v>19.75</v>
      </c>
      <c r="E5" t="s">
        <v>11517</v>
      </c>
      <c r="F5">
        <v>0.2</v>
      </c>
      <c r="G5">
        <v>4</v>
      </c>
    </row>
    <row r="6" spans="1:7" x14ac:dyDescent="0.3">
      <c r="A6" t="s">
        <v>52</v>
      </c>
      <c r="B6">
        <v>20</v>
      </c>
      <c r="C6">
        <v>35</v>
      </c>
      <c r="D6">
        <f t="shared" ref="D6:D10" si="0">B6+$G$3*(C6-B6)</f>
        <v>29.75</v>
      </c>
      <c r="E6" t="s">
        <v>11515</v>
      </c>
      <c r="F6">
        <v>0.3</v>
      </c>
      <c r="G6">
        <v>1</v>
      </c>
    </row>
    <row r="7" spans="1:7" x14ac:dyDescent="0.3">
      <c r="A7" t="s">
        <v>9</v>
      </c>
      <c r="B7">
        <v>20</v>
      </c>
      <c r="C7">
        <v>35</v>
      </c>
      <c r="D7">
        <f>B7+$G$3*(C7-B7)</f>
        <v>29.75</v>
      </c>
      <c r="E7" t="s">
        <v>11512</v>
      </c>
      <c r="F7">
        <v>0.3</v>
      </c>
      <c r="G7">
        <v>2</v>
      </c>
    </row>
    <row r="8" spans="1:7" x14ac:dyDescent="0.3">
      <c r="A8" t="s">
        <v>27</v>
      </c>
      <c r="B8">
        <v>30</v>
      </c>
      <c r="C8">
        <v>50</v>
      </c>
      <c r="D8">
        <f>B8+$G$3*(C8-B8)</f>
        <v>43</v>
      </c>
      <c r="E8" t="s">
        <v>11514</v>
      </c>
      <c r="F8">
        <v>0.43</v>
      </c>
      <c r="G8">
        <v>3</v>
      </c>
    </row>
    <row r="9" spans="1:7" x14ac:dyDescent="0.3">
      <c r="A9" t="s">
        <v>157</v>
      </c>
      <c r="B9">
        <v>30</v>
      </c>
      <c r="C9">
        <v>50</v>
      </c>
      <c r="D9">
        <f t="shared" si="0"/>
        <v>43</v>
      </c>
      <c r="E9" t="s">
        <v>11516</v>
      </c>
      <c r="F9">
        <v>0.43</v>
      </c>
      <c r="G9">
        <v>5</v>
      </c>
    </row>
    <row r="10" spans="1:7" x14ac:dyDescent="0.3">
      <c r="A10" t="s">
        <v>1067</v>
      </c>
      <c r="B10">
        <v>30</v>
      </c>
      <c r="C10">
        <v>50</v>
      </c>
      <c r="D10">
        <f t="shared" si="0"/>
        <v>43</v>
      </c>
      <c r="E10" t="s">
        <v>11518</v>
      </c>
      <c r="F10">
        <v>0.43</v>
      </c>
      <c r="G10">
        <v>6</v>
      </c>
    </row>
    <row r="12" spans="1:7" x14ac:dyDescent="0.3">
      <c r="B12">
        <v>0</v>
      </c>
    </row>
    <row r="13" spans="1:7" x14ac:dyDescent="0.3">
      <c r="B13">
        <v>10</v>
      </c>
      <c r="C13" t="s">
        <v>11499</v>
      </c>
      <c r="G13" t="e">
        <f>MATCH(5,$B$13:$B$16,1)</f>
        <v>#N/A</v>
      </c>
    </row>
    <row r="14" spans="1:7" x14ac:dyDescent="0.3">
      <c r="B14">
        <v>20</v>
      </c>
      <c r="C14" t="s">
        <v>366</v>
      </c>
    </row>
    <row r="15" spans="1:7" x14ac:dyDescent="0.3">
      <c r="B15">
        <v>35</v>
      </c>
      <c r="C15" t="s">
        <v>9</v>
      </c>
    </row>
    <row r="16" spans="1:7" x14ac:dyDescent="0.3">
      <c r="B16">
        <v>100</v>
      </c>
      <c r="C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margin_ranges</vt:lpstr>
      <vt:lpstr>Sheet1!modified_margin_query_2016_26_05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2016-05-26T05:05:17Z</dcterms:created>
  <dcterms:modified xsi:type="dcterms:W3CDTF">2016-05-29T12:27:40Z</dcterms:modified>
</cp:coreProperties>
</file>