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eCpmTooHigh\"/>
    </mc:Choice>
  </mc:AlternateContent>
  <bookViews>
    <workbookView xWindow="0" yWindow="0" windowWidth="23040" windowHeight="9408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33" i="2"/>
  <c r="K33" i="2" s="1"/>
  <c r="J33" i="1"/>
  <c r="K33" i="1"/>
  <c r="D33" i="1"/>
  <c r="C34" i="1"/>
  <c r="B34" i="1" s="1"/>
  <c r="C35" i="1"/>
  <c r="C36" i="1"/>
  <c r="C37" i="1"/>
  <c r="B37" i="1" s="1"/>
  <c r="C38" i="1"/>
  <c r="B38" i="1" s="1"/>
  <c r="C39" i="1"/>
  <c r="B39" i="1" s="1"/>
  <c r="C40" i="1"/>
  <c r="C41" i="1"/>
  <c r="B41" i="1" s="1"/>
  <c r="C42" i="1"/>
  <c r="B42" i="1" s="1"/>
  <c r="C43" i="1"/>
  <c r="B43" i="1" s="1"/>
  <c r="C44" i="1"/>
  <c r="C45" i="1"/>
  <c r="B45" i="1" s="1"/>
  <c r="C46" i="1"/>
  <c r="B46" i="1" s="1"/>
  <c r="C47" i="1"/>
  <c r="B47" i="1" s="1"/>
  <c r="C48" i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C57" i="1"/>
  <c r="B57" i="1" s="1"/>
  <c r="C58" i="1"/>
  <c r="B58" i="1" s="1"/>
  <c r="C59" i="1"/>
  <c r="C33" i="1"/>
  <c r="B33" i="1" s="1"/>
  <c r="K34" i="1"/>
  <c r="K35" i="1"/>
  <c r="J35" i="1" s="1"/>
  <c r="K36" i="1"/>
  <c r="J36" i="1" s="1"/>
  <c r="K37" i="1"/>
  <c r="J37" i="1" s="1"/>
  <c r="K38" i="1"/>
  <c r="J38" i="1" s="1"/>
  <c r="K39" i="1"/>
  <c r="K40" i="1"/>
  <c r="R40" i="1" s="1"/>
  <c r="K41" i="1"/>
  <c r="K42" i="1"/>
  <c r="K43" i="1"/>
  <c r="J43" i="1" s="1"/>
  <c r="K44" i="1"/>
  <c r="J44" i="1" s="1"/>
  <c r="K45" i="1"/>
  <c r="J45" i="1" s="1"/>
  <c r="K46" i="1"/>
  <c r="J46" i="1" s="1"/>
  <c r="K47" i="1"/>
  <c r="J47" i="1" s="1"/>
  <c r="K48" i="1"/>
  <c r="R48" i="1" s="1"/>
  <c r="K49" i="1"/>
  <c r="J49" i="1" s="1"/>
  <c r="K50" i="1"/>
  <c r="J50" i="1" s="1"/>
  <c r="K51" i="1"/>
  <c r="J51" i="1" s="1"/>
  <c r="K52" i="1"/>
  <c r="J52" i="1" s="1"/>
  <c r="K53" i="1"/>
  <c r="K54" i="1"/>
  <c r="J54" i="1" s="1"/>
  <c r="K55" i="1"/>
  <c r="J55" i="1" s="1"/>
  <c r="K56" i="1"/>
  <c r="R56" i="1" s="1"/>
  <c r="K57" i="1"/>
  <c r="J57" i="1" s="1"/>
  <c r="K58" i="1"/>
  <c r="K59" i="1"/>
  <c r="J59" i="1" s="1"/>
  <c r="B40" i="1"/>
  <c r="B56" i="1"/>
  <c r="B48" i="1"/>
  <c r="F33" i="2" l="1"/>
  <c r="E33" i="1"/>
  <c r="E34" i="1" s="1"/>
  <c r="M33" i="1"/>
  <c r="Q33" i="1" s="1"/>
  <c r="R45" i="1"/>
  <c r="Q54" i="1"/>
  <c r="R58" i="1"/>
  <c r="R42" i="1"/>
  <c r="R34" i="1"/>
  <c r="Q51" i="1"/>
  <c r="Q50" i="1"/>
  <c r="R57" i="1"/>
  <c r="Q49" i="1"/>
  <c r="R41" i="1"/>
  <c r="Q57" i="1"/>
  <c r="Q47" i="1"/>
  <c r="R39" i="1"/>
  <c r="R47" i="1"/>
  <c r="J39" i="1"/>
  <c r="Q39" i="1" s="1"/>
  <c r="Q45" i="1"/>
  <c r="R59" i="1"/>
  <c r="R35" i="1"/>
  <c r="J56" i="1"/>
  <c r="Q56" i="1" s="1"/>
  <c r="P56" i="1" s="1"/>
  <c r="J58" i="1"/>
  <c r="Q58" i="1" s="1"/>
  <c r="R55" i="1"/>
  <c r="J40" i="1"/>
  <c r="Q40" i="1" s="1"/>
  <c r="P40" i="1" s="1"/>
  <c r="R44" i="1"/>
  <c r="R36" i="1"/>
  <c r="B36" i="1"/>
  <c r="Q36" i="1" s="1"/>
  <c r="B59" i="1"/>
  <c r="Q59" i="1" s="1"/>
  <c r="Q46" i="1"/>
  <c r="Q38" i="1"/>
  <c r="B35" i="1"/>
  <c r="Q35" i="1" s="1"/>
  <c r="R53" i="1"/>
  <c r="Q37" i="1"/>
  <c r="Q55" i="1"/>
  <c r="B44" i="1"/>
  <c r="Q44" i="1" s="1"/>
  <c r="Q52" i="1"/>
  <c r="R51" i="1"/>
  <c r="Q43" i="1"/>
  <c r="R46" i="1"/>
  <c r="R43" i="1"/>
  <c r="R54" i="1"/>
  <c r="R52" i="1"/>
  <c r="R38" i="1"/>
  <c r="R37" i="1"/>
  <c r="J34" i="1"/>
  <c r="Q34" i="1" s="1"/>
  <c r="J48" i="1"/>
  <c r="Q48" i="1" s="1"/>
  <c r="P48" i="1" s="1"/>
  <c r="J53" i="1"/>
  <c r="Q53" i="1" s="1"/>
  <c r="R50" i="1"/>
  <c r="J41" i="1"/>
  <c r="Q41" i="1" s="1"/>
  <c r="R49" i="1"/>
  <c r="J42" i="1"/>
  <c r="Q42" i="1" s="1"/>
  <c r="E34" i="2" l="1"/>
  <c r="E33" i="2" s="1"/>
  <c r="N33" i="2"/>
  <c r="N34" i="2" s="1"/>
  <c r="M34" i="1"/>
  <c r="L33" i="1" s="1"/>
  <c r="R33" i="1"/>
  <c r="T33" i="1" s="1"/>
  <c r="T34" i="1" s="1"/>
  <c r="P45" i="1"/>
  <c r="P51" i="1"/>
  <c r="P49" i="1"/>
  <c r="P59" i="1"/>
  <c r="P42" i="1"/>
  <c r="P50" i="1"/>
  <c r="P55" i="1"/>
  <c r="P39" i="1"/>
  <c r="P52" i="1"/>
  <c r="P54" i="1"/>
  <c r="P57" i="1"/>
  <c r="P41" i="1"/>
  <c r="P35" i="1"/>
  <c r="P34" i="1"/>
  <c r="P58" i="1"/>
  <c r="P44" i="1"/>
  <c r="P38" i="1"/>
  <c r="P47" i="1"/>
  <c r="P46" i="1"/>
  <c r="P36" i="1"/>
  <c r="P43" i="1"/>
  <c r="P37" i="1"/>
  <c r="P53" i="1"/>
  <c r="T53" i="2" l="1"/>
  <c r="T52" i="2"/>
  <c r="T46" i="2"/>
  <c r="T41" i="2"/>
  <c r="T44" i="2"/>
  <c r="T34" i="2"/>
  <c r="T38" i="2"/>
  <c r="T50" i="2"/>
  <c r="T49" i="2"/>
  <c r="T48" i="2"/>
  <c r="T45" i="2"/>
  <c r="T47" i="2"/>
  <c r="T39" i="2"/>
  <c r="T43" i="2"/>
  <c r="T42" i="2"/>
  <c r="T37" i="2"/>
  <c r="T40" i="2"/>
  <c r="T33" i="2"/>
  <c r="T36" i="2"/>
  <c r="T35" i="2"/>
  <c r="T51" i="2"/>
  <c r="D33" i="2"/>
  <c r="L33" i="2"/>
  <c r="M33" i="2"/>
  <c r="S45" i="2" s="1"/>
  <c r="P33" i="1"/>
  <c r="S33" i="1" s="1"/>
  <c r="R45" i="2" l="1"/>
  <c r="S36" i="2"/>
  <c r="R36" i="2" s="1"/>
  <c r="S44" i="2"/>
  <c r="R44" i="2" s="1"/>
  <c r="S53" i="2"/>
  <c r="R53" i="2" s="1"/>
  <c r="S52" i="2"/>
  <c r="R52" i="2" s="1"/>
  <c r="S38" i="2"/>
  <c r="R38" i="2" s="1"/>
  <c r="S47" i="2"/>
  <c r="R47" i="2" s="1"/>
  <c r="S46" i="2"/>
  <c r="R46" i="2" s="1"/>
  <c r="S41" i="2"/>
  <c r="R41" i="2" s="1"/>
  <c r="S40" i="2"/>
  <c r="R40" i="2" s="1"/>
  <c r="S39" i="2"/>
  <c r="R39" i="2" s="1"/>
  <c r="S37" i="2"/>
  <c r="R37" i="2" s="1"/>
  <c r="S49" i="2"/>
  <c r="R49" i="2" s="1"/>
  <c r="S33" i="2"/>
  <c r="R33" i="2" s="1"/>
  <c r="S42" i="2"/>
  <c r="R42" i="2" s="1"/>
  <c r="S48" i="2"/>
  <c r="R48" i="2" s="1"/>
  <c r="S50" i="2"/>
  <c r="R50" i="2" s="1"/>
  <c r="S35" i="2"/>
  <c r="R35" i="2" s="1"/>
  <c r="S51" i="2"/>
  <c r="R51" i="2" s="1"/>
  <c r="S34" i="2"/>
  <c r="R34" i="2" s="1"/>
  <c r="S43" i="2"/>
  <c r="R43" i="2" s="1"/>
</calcChain>
</file>

<file path=xl/sharedStrings.xml><?xml version="1.0" encoding="utf-8"?>
<sst xmlns="http://schemas.openxmlformats.org/spreadsheetml/2006/main" count="30" uniqueCount="11">
  <si>
    <t>fill</t>
  </si>
  <si>
    <t>ecpm</t>
  </si>
  <si>
    <t>rev</t>
  </si>
  <si>
    <t>beta</t>
  </si>
  <si>
    <t>fill at max</t>
  </si>
  <si>
    <t>max rev</t>
  </si>
  <si>
    <t>rcpm1</t>
  </si>
  <si>
    <t>rcpm2</t>
  </si>
  <si>
    <t>ecpm at max</t>
  </si>
  <si>
    <t>max rev1</t>
  </si>
  <si>
    <t>max 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</si>
</sst>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xVal>
          <c:yVal>
            <c:numRef>
              <c:f>Sheet1!$C$33:$C$59</c:f>
              <c:numCache>
                <c:formatCode>0.00</c:formatCode>
                <c:ptCount val="27"/>
                <c:pt idx="0">
                  <c:v>5.7045507298513626E-3</c:v>
                </c:pt>
                <c:pt idx="1">
                  <c:v>8.7961951844401157E-3</c:v>
                </c:pt>
                <c:pt idx="2">
                  <c:v>1.1795144853456618E-2</c:v>
                </c:pt>
                <c:pt idx="3">
                  <c:v>1.4700154786816459E-2</c:v>
                </c:pt>
                <c:pt idx="4">
                  <c:v>1.7509904145750585E-2</c:v>
                </c:pt>
                <c:pt idx="5">
                  <c:v>2.0222987611080587E-2</c:v>
                </c:pt>
                <c:pt idx="6">
                  <c:v>2.2837905322724551E-2</c:v>
                </c:pt>
                <c:pt idx="7">
                  <c:v>2.5353051005151304E-2</c:v>
                </c:pt>
                <c:pt idx="8">
                  <c:v>2.7766697827588012E-2</c:v>
                </c:pt>
                <c:pt idx="9">
                  <c:v>3.0076981400849988E-2</c:v>
                </c:pt>
                <c:pt idx="10">
                  <c:v>3.2281879105062139E-2</c:v>
                </c:pt>
                <c:pt idx="11">
                  <c:v>3.4379184643191618E-2</c:v>
                </c:pt>
                <c:pt idx="12">
                  <c:v>3.6366476273613342E-2</c:v>
                </c:pt>
                <c:pt idx="13">
                  <c:v>3.8241076505920339E-2</c:v>
                </c:pt>
                <c:pt idx="14">
                  <c:v>0.04</c:v>
                </c:pt>
                <c:pt idx="15">
                  <c:v>4.1639884720831667E-2</c:v>
                </c:pt>
                <c:pt idx="16">
                  <c:v>4.3156898560056396E-2</c:v>
                </c:pt>
                <c:pt idx="17">
                  <c:v>4.4546608611306861E-2</c:v>
                </c:pt>
                <c:pt idx="18">
                  <c:v>4.5803790857513425E-2</c:v>
                </c:pt>
                <c:pt idx="19">
                  <c:v>4.692213896663771E-2</c:v>
                </c:pt>
                <c:pt idx="20">
                  <c:v>4.7893788473065226E-2</c:v>
                </c:pt>
                <c:pt idx="21">
                  <c:v>4.8708465139250201E-2</c:v>
                </c:pt>
                <c:pt idx="22">
                  <c:v>4.9351737361322895E-2</c:v>
                </c:pt>
                <c:pt idx="23">
                  <c:v>4.9800473768503113E-2</c:v>
                </c:pt>
                <c:pt idx="24">
                  <c:v>0.05</c:v>
                </c:pt>
                <c:pt idx="25">
                  <c:v>4.9800473768503113E-2</c:v>
                </c:pt>
                <c:pt idx="26">
                  <c:v>4.9351737361322895E-2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3568"/>
        <c:axId val="1843378464"/>
      </c:scatterChart>
      <c:valAx>
        <c:axId val="18433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78464"/>
        <c:crosses val="autoZero"/>
        <c:crossBetween val="midCat"/>
      </c:valAx>
      <c:valAx>
        <c:axId val="1843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(2)'!$B$32</c:f>
              <c:strCache>
                <c:ptCount val="1"/>
                <c:pt idx="0">
                  <c:v>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(2)'!$A$33:$A$59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xVal>
          <c:yVal>
            <c:numRef>
              <c:f>'Sheet1 (2)'!$B$33:$B$59</c:f>
              <c:numCache>
                <c:formatCode>0.000</c:formatCode>
                <c:ptCount val="27"/>
                <c:pt idx="0">
                  <c:v>0.24813038525494413</c:v>
                </c:pt>
                <c:pt idx="1">
                  <c:v>0.18470955017817442</c:v>
                </c:pt>
                <c:pt idx="2">
                  <c:v>0.14722013597964889</c:v>
                </c:pt>
                <c:pt idx="3">
                  <c:v>0.12623970084202482</c:v>
                </c:pt>
                <c:pt idx="4">
                  <c:v>0.12181527166172516</c:v>
                </c:pt>
                <c:pt idx="5">
                  <c:v>0.11765512985359353</c:v>
                </c:pt>
                <c:pt idx="6">
                  <c:v>0.11373467536146706</c:v>
                </c:pt>
                <c:pt idx="7">
                  <c:v>0.10320932707287495</c:v>
                </c:pt>
                <c:pt idx="8">
                  <c:v>8.8885749650561161E-2</c:v>
                </c:pt>
                <c:pt idx="9">
                  <c:v>7.7470996341170204E-2</c:v>
                </c:pt>
                <c:pt idx="10">
                  <c:v>6.814170710835063E-2</c:v>
                </c:pt>
                <c:pt idx="11">
                  <c:v>6.0369279970342908E-2</c:v>
                </c:pt>
                <c:pt idx="12">
                  <c:v>5.3796072438762339E-2</c:v>
                </c:pt>
                <c:pt idx="13">
                  <c:v>4.8169876791403304E-2</c:v>
                </c:pt>
                <c:pt idx="14">
                  <c:v>4.3306775135105592E-2</c:v>
                </c:pt>
                <c:pt idx="15">
                  <c:v>3.9068888844885158E-2</c:v>
                </c:pt>
                <c:pt idx="16">
                  <c:v>3.5350431652545353E-2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7168"/>
        <c:axId val="1981068800"/>
      </c:scatterChart>
      <c:valAx>
        <c:axId val="19810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8800"/>
        <c:crosses val="autoZero"/>
        <c:crossBetween val="midCat"/>
      </c:valAx>
      <c:valAx>
        <c:axId val="1981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(2)'!$C$32</c:f>
              <c:strCache>
                <c:ptCount val="1"/>
                <c:pt idx="0">
                  <c:v>rcpm1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(2)'!$B$33:$B$58</c:f>
              <c:numCache>
                <c:formatCode>0.000</c:formatCode>
                <c:ptCount val="26"/>
                <c:pt idx="0">
                  <c:v>0.24813038525494413</c:v>
                </c:pt>
                <c:pt idx="1">
                  <c:v>0.18470955017817442</c:v>
                </c:pt>
                <c:pt idx="2">
                  <c:v>0.14722013597964889</c:v>
                </c:pt>
                <c:pt idx="3">
                  <c:v>0.12623970084202482</c:v>
                </c:pt>
                <c:pt idx="4">
                  <c:v>0.12181527166172516</c:v>
                </c:pt>
                <c:pt idx="5">
                  <c:v>0.11765512985359353</c:v>
                </c:pt>
                <c:pt idx="6">
                  <c:v>0.11373467536146706</c:v>
                </c:pt>
                <c:pt idx="7">
                  <c:v>0.10320932707287495</c:v>
                </c:pt>
                <c:pt idx="8">
                  <c:v>8.8885749650561161E-2</c:v>
                </c:pt>
                <c:pt idx="9">
                  <c:v>7.7470996341170204E-2</c:v>
                </c:pt>
                <c:pt idx="10">
                  <c:v>6.814170710835063E-2</c:v>
                </c:pt>
                <c:pt idx="11">
                  <c:v>6.0369279970342908E-2</c:v>
                </c:pt>
                <c:pt idx="12">
                  <c:v>5.3796072438762339E-2</c:v>
                </c:pt>
                <c:pt idx="13">
                  <c:v>4.8169876791403304E-2</c:v>
                </c:pt>
                <c:pt idx="14">
                  <c:v>4.3306775135105592E-2</c:v>
                </c:pt>
                <c:pt idx="15">
                  <c:v>3.9068888844885158E-2</c:v>
                </c:pt>
                <c:pt idx="16">
                  <c:v>3.5350431652545353E-2</c:v>
                </c:pt>
              </c:numCache>
            </c:numRef>
          </c:xVal>
          <c:yVal>
            <c:numRef>
              <c:f>'Sheet1 (2)'!$A$33:$A$58</c:f>
              <c:numCache>
                <c:formatCode>General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(2)'!$K$32</c:f>
              <c:strCache>
                <c:ptCount val="1"/>
                <c:pt idx="0">
                  <c:v>rcpm2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(2)'!$J$33:$J$59</c:f>
              <c:numCache>
                <c:formatCode>0.000</c:formatCode>
                <c:ptCount val="27"/>
                <c:pt idx="0">
                  <c:v>0.5178107940302672</c:v>
                </c:pt>
                <c:pt idx="1">
                  <c:v>0.29977623792329555</c:v>
                </c:pt>
                <c:pt idx="2">
                  <c:v>0.27461805266805861</c:v>
                </c:pt>
                <c:pt idx="3">
                  <c:v>0.25261726187228778</c:v>
                </c:pt>
                <c:pt idx="4">
                  <c:v>0.23319014425629969</c:v>
                </c:pt>
                <c:pt idx="5">
                  <c:v>0.21589673279571134</c:v>
                </c:pt>
                <c:pt idx="6">
                  <c:v>0.18642602435456607</c:v>
                </c:pt>
                <c:pt idx="7">
                  <c:v>0.16225075198665725</c:v>
                </c:pt>
                <c:pt idx="8">
                  <c:v>0.14209029452944891</c:v>
                </c:pt>
                <c:pt idx="9">
                  <c:v>0.12506175340899339</c:v>
                </c:pt>
                <c:pt idx="10">
                  <c:v>0.11053165539426181</c:v>
                </c:pt>
                <c:pt idx="11">
                  <c:v>9.8030690719630637E-2</c:v>
                </c:pt>
                <c:pt idx="12">
                  <c:v>8.7201943121884298E-2</c:v>
                </c:pt>
                <c:pt idx="13">
                  <c:v>7.776801111400175E-2</c:v>
                </c:pt>
                <c:pt idx="14">
                  <c:v>6.9509325113298534E-2</c:v>
                </c:pt>
                <c:pt idx="15">
                  <c:v>6.2249381960741521E-2</c:v>
                </c:pt>
                <c:pt idx="16">
                  <c:v>5.5844408271819412E-2</c:v>
                </c:pt>
              </c:numCache>
            </c:numRef>
          </c:xVal>
          <c:yVal>
            <c:numRef>
              <c:f>'Sheet1 (2)'!$I$33:$I$59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(2)'!$T$32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(2)'!$S$33:$S$58</c:f>
              <c:numCache>
                <c:formatCode>0.000</c:formatCode>
                <c:ptCount val="26"/>
                <c:pt idx="0">
                  <c:v>8.8885749650561161E-2</c:v>
                </c:pt>
                <c:pt idx="1">
                  <c:v>9.6100969380848084E-2</c:v>
                </c:pt>
                <c:pt idx="2">
                  <c:v>0.10331618911113502</c:v>
                </c:pt>
                <c:pt idx="3">
                  <c:v>0.11053140884142193</c:v>
                </c:pt>
                <c:pt idx="4">
                  <c:v>0.11774662857170887</c:v>
                </c:pt>
                <c:pt idx="5">
                  <c:v>0.12496184830199579</c:v>
                </c:pt>
                <c:pt idx="6">
                  <c:v>0.13217706803228271</c:v>
                </c:pt>
                <c:pt idx="7">
                  <c:v>0.13939228776256965</c:v>
                </c:pt>
                <c:pt idx="8">
                  <c:v>0.14660750749285659</c:v>
                </c:pt>
                <c:pt idx="9">
                  <c:v>0.1538227272231435</c:v>
                </c:pt>
                <c:pt idx="10">
                  <c:v>0.16103794695343043</c:v>
                </c:pt>
                <c:pt idx="11">
                  <c:v>0.16825316668371737</c:v>
                </c:pt>
                <c:pt idx="12">
                  <c:v>0.17546838641400428</c:v>
                </c:pt>
                <c:pt idx="13">
                  <c:v>0.18268360614429119</c:v>
                </c:pt>
                <c:pt idx="14">
                  <c:v>0.18989882587457813</c:v>
                </c:pt>
                <c:pt idx="15">
                  <c:v>0.19711404560486506</c:v>
                </c:pt>
                <c:pt idx="16">
                  <c:v>0.204329265335152</c:v>
                </c:pt>
                <c:pt idx="17">
                  <c:v>0.21154448506543891</c:v>
                </c:pt>
                <c:pt idx="18">
                  <c:v>0.21875970479572582</c:v>
                </c:pt>
                <c:pt idx="19">
                  <c:v>0.22597492452601275</c:v>
                </c:pt>
                <c:pt idx="20">
                  <c:v>0.23319014425629969</c:v>
                </c:pt>
              </c:numCache>
            </c:numRef>
          </c:xVal>
          <c:yVal>
            <c:numRef>
              <c:f>'Sheet1 (2)'!$R$33:$R$59</c:f>
              <c:numCache>
                <c:formatCode>General</c:formatCode>
                <c:ptCount val="27"/>
                <c:pt idx="0">
                  <c:v>0.7</c:v>
                </c:pt>
                <c:pt idx="1">
                  <c:v>0.64661673855434609</c:v>
                </c:pt>
                <c:pt idx="2">
                  <c:v>0.60068965536233299</c:v>
                </c:pt>
                <c:pt idx="3">
                  <c:v>0.56075858724467709</c:v>
                </c:pt>
                <c:pt idx="4">
                  <c:v>0.52572127165359095</c:v>
                </c:pt>
                <c:pt idx="5">
                  <c:v>0.49473002186873627</c:v>
                </c:pt>
                <c:pt idx="6">
                  <c:v>0.46712224366851873</c:v>
                </c:pt>
                <c:pt idx="7">
                  <c:v>0.44237253156617434</c:v>
                </c:pt>
                <c:pt idx="8">
                  <c:v>0.42005891041351695</c:v>
                </c:pt>
                <c:pt idx="9">
                  <c:v>0.39983857784702864</c:v>
                </c:pt>
                <c:pt idx="10">
                  <c:v>0.38143016781490885</c:v>
                </c:pt>
                <c:pt idx="11">
                  <c:v>0.3646005776752746</c:v>
                </c:pt>
                <c:pt idx="12">
                  <c:v>0.34915504529453067</c:v>
                </c:pt>
                <c:pt idx="13">
                  <c:v>0.33492957761833725</c:v>
                </c:pt>
                <c:pt idx="14">
                  <c:v>0.32178510530456506</c:v>
                </c:pt>
                <c:pt idx="15">
                  <c:v>0.30960292114932075</c:v>
                </c:pt>
                <c:pt idx="16">
                  <c:v>0.29828108497536754</c:v>
                </c:pt>
                <c:pt idx="17">
                  <c:v>0.28773156423870999</c:v>
                </c:pt>
                <c:pt idx="18">
                  <c:v>0.27787794049309356</c:v>
                </c:pt>
                <c:pt idx="19">
                  <c:v>0.26865355524031714</c:v>
                </c:pt>
                <c:pt idx="20">
                  <c:v>0.26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'Sheet1 (2)'!$F$32</c:f>
              <c:strCache>
                <c:ptCount val="1"/>
                <c:pt idx="0">
                  <c:v>max rev1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(2)'!$E$33</c:f>
              <c:numCache>
                <c:formatCode>General</c:formatCode>
                <c:ptCount val="1"/>
                <c:pt idx="0">
                  <c:v>8.8885749650561161E-2</c:v>
                </c:pt>
              </c:numCache>
            </c:numRef>
          </c:xVal>
          <c:yVal>
            <c:numRef>
              <c:f>'Sheet1 (2)'!$D$33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'Sheet1 (2)'!$N$32</c:f>
              <c:strCache>
                <c:ptCount val="1"/>
                <c:pt idx="0">
                  <c:v>max rev2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(2)'!$M$33</c:f>
              <c:numCache>
                <c:formatCode>General</c:formatCode>
                <c:ptCount val="1"/>
                <c:pt idx="0">
                  <c:v>0.23319014425629969</c:v>
                </c:pt>
              </c:numCache>
            </c:numRef>
          </c:xVal>
          <c:yVal>
            <c:numRef>
              <c:f>'Sheet1 (2)'!$L$33</c:f>
              <c:numCache>
                <c:formatCode>General</c:formatCode>
                <c:ptCount val="1"/>
                <c:pt idx="0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49584"/>
        <c:axId val="1590352848"/>
      </c:scatterChart>
      <c:valAx>
        <c:axId val="1590349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2848"/>
        <c:crosses val="autoZero"/>
        <c:crossBetween val="midCat"/>
      </c:valAx>
      <c:valAx>
        <c:axId val="1590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Sheet1!$B$33:$B$59</c:f>
              <c:numCache>
                <c:formatCode>0.000</c:formatCode>
                <c:ptCount val="27"/>
                <c:pt idx="0">
                  <c:v>5.7045507298513626E-2</c:v>
                </c:pt>
                <c:pt idx="1">
                  <c:v>4.3980975922200578E-2</c:v>
                </c:pt>
                <c:pt idx="2">
                  <c:v>3.9317149511522063E-2</c:v>
                </c:pt>
                <c:pt idx="3">
                  <c:v>3.6750386967041145E-2</c:v>
                </c:pt>
                <c:pt idx="4">
                  <c:v>3.501980829150117E-2</c:v>
                </c:pt>
                <c:pt idx="5">
                  <c:v>3.370497935180098E-2</c:v>
                </c:pt>
                <c:pt idx="6">
                  <c:v>3.2625579032463645E-2</c:v>
                </c:pt>
                <c:pt idx="7">
                  <c:v>3.1691313756439125E-2</c:v>
                </c:pt>
                <c:pt idx="8">
                  <c:v>3.0851886475097789E-2</c:v>
                </c:pt>
                <c:pt idx="9">
                  <c:v>3.0076981400849988E-2</c:v>
                </c:pt>
                <c:pt idx="10">
                  <c:v>2.9347162822783761E-2</c:v>
                </c:pt>
                <c:pt idx="11">
                  <c:v>2.8649320535993016E-2</c:v>
                </c:pt>
                <c:pt idx="12">
                  <c:v>2.7974212518164107E-2</c:v>
                </c:pt>
                <c:pt idx="13">
                  <c:v>2.731505464708596E-2</c:v>
                </c:pt>
                <c:pt idx="14">
                  <c:v>2.6666666666666668E-2</c:v>
                </c:pt>
                <c:pt idx="15">
                  <c:v>2.6024927950519791E-2</c:v>
                </c:pt>
                <c:pt idx="16">
                  <c:v>2.5386410917680232E-2</c:v>
                </c:pt>
                <c:pt idx="17">
                  <c:v>2.4748115895170477E-2</c:v>
                </c:pt>
                <c:pt idx="18">
                  <c:v>2.4107258346059698E-2</c:v>
                </c:pt>
                <c:pt idx="19">
                  <c:v>2.3461069483318855E-2</c:v>
                </c:pt>
                <c:pt idx="20">
                  <c:v>2.2806565939554869E-2</c:v>
                </c:pt>
                <c:pt idx="21">
                  <c:v>2.2140211426931906E-2</c:v>
                </c:pt>
                <c:pt idx="22">
                  <c:v>2.1457277113618653E-2</c:v>
                </c:pt>
                <c:pt idx="23">
                  <c:v>2.0750197403542964E-2</c:v>
                </c:pt>
                <c:pt idx="24">
                  <c:v>0.02</c:v>
                </c:pt>
                <c:pt idx="25">
                  <c:v>1.9154028372501197E-2</c:v>
                </c:pt>
                <c:pt idx="26">
                  <c:v>1.8278421244934406E-2</c:v>
                </c:pt>
              </c:numCache>
            </c:numRef>
          </c:xVal>
          <c:yVal>
            <c:numRef>
              <c:f>Sheet1!$C$33:$C$59</c:f>
              <c:numCache>
                <c:formatCode>0.00</c:formatCode>
                <c:ptCount val="27"/>
                <c:pt idx="0">
                  <c:v>5.7045507298513626E-3</c:v>
                </c:pt>
                <c:pt idx="1">
                  <c:v>8.7961951844401157E-3</c:v>
                </c:pt>
                <c:pt idx="2">
                  <c:v>1.1795144853456618E-2</c:v>
                </c:pt>
                <c:pt idx="3">
                  <c:v>1.4700154786816459E-2</c:v>
                </c:pt>
                <c:pt idx="4">
                  <c:v>1.7509904145750585E-2</c:v>
                </c:pt>
                <c:pt idx="5">
                  <c:v>2.0222987611080587E-2</c:v>
                </c:pt>
                <c:pt idx="6">
                  <c:v>2.2837905322724551E-2</c:v>
                </c:pt>
                <c:pt idx="7">
                  <c:v>2.5353051005151304E-2</c:v>
                </c:pt>
                <c:pt idx="8">
                  <c:v>2.7766697827588012E-2</c:v>
                </c:pt>
                <c:pt idx="9">
                  <c:v>3.0076981400849988E-2</c:v>
                </c:pt>
                <c:pt idx="10">
                  <c:v>3.2281879105062139E-2</c:v>
                </c:pt>
                <c:pt idx="11">
                  <c:v>3.4379184643191618E-2</c:v>
                </c:pt>
                <c:pt idx="12">
                  <c:v>3.6366476273613342E-2</c:v>
                </c:pt>
                <c:pt idx="13">
                  <c:v>3.8241076505920339E-2</c:v>
                </c:pt>
                <c:pt idx="14">
                  <c:v>0.04</c:v>
                </c:pt>
                <c:pt idx="15">
                  <c:v>4.1639884720831667E-2</c:v>
                </c:pt>
                <c:pt idx="16">
                  <c:v>4.3156898560056396E-2</c:v>
                </c:pt>
                <c:pt idx="17">
                  <c:v>4.4546608611306861E-2</c:v>
                </c:pt>
                <c:pt idx="18">
                  <c:v>4.5803790857513425E-2</c:v>
                </c:pt>
                <c:pt idx="19">
                  <c:v>4.692213896663771E-2</c:v>
                </c:pt>
                <c:pt idx="20">
                  <c:v>4.7893788473065226E-2</c:v>
                </c:pt>
                <c:pt idx="21">
                  <c:v>4.8708465139250201E-2</c:v>
                </c:pt>
                <c:pt idx="22">
                  <c:v>4.9351737361322895E-2</c:v>
                </c:pt>
                <c:pt idx="23">
                  <c:v>4.9800473768503113E-2</c:v>
                </c:pt>
                <c:pt idx="24">
                  <c:v>0.05</c:v>
                </c:pt>
                <c:pt idx="25">
                  <c:v>4.9800473768503113E-2</c:v>
                </c:pt>
                <c:pt idx="26">
                  <c:v>4.9351737361322895E-2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4192"/>
        <c:axId val="1644510384"/>
      </c:scatterChart>
      <c:valAx>
        <c:axId val="16445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0384"/>
        <c:crosses val="autoZero"/>
        <c:crossBetween val="midCat"/>
      </c:valAx>
      <c:valAx>
        <c:axId val="1644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Sheet1!$I$33:$I$59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</c:numCache>
            </c:numRef>
          </c:xVal>
          <c:yVal>
            <c:numRef>
              <c:f>Sheet1!$K$33:$K$59</c:f>
              <c:numCache>
                <c:formatCode>0.00</c:formatCode>
                <c:ptCount val="27"/>
                <c:pt idx="0">
                  <c:v>5.9600000000004094E-4</c:v>
                </c:pt>
                <c:pt idx="1">
                  <c:v>4.0784000000000153E-2</c:v>
                </c:pt>
                <c:pt idx="2">
                  <c:v>8.056400000000008E-2</c:v>
                </c:pt>
                <c:pt idx="3">
                  <c:v>0.11993600000000004</c:v>
                </c:pt>
                <c:pt idx="4">
                  <c:v>0.15890000000000004</c:v>
                </c:pt>
                <c:pt idx="5">
                  <c:v>0.19745600000000008</c:v>
                </c:pt>
                <c:pt idx="6">
                  <c:v>0.23560400000000015</c:v>
                </c:pt>
                <c:pt idx="7">
                  <c:v>0.27334399999999981</c:v>
                </c:pt>
                <c:pt idx="8">
                  <c:v>0.31067599999999995</c:v>
                </c:pt>
                <c:pt idx="9">
                  <c:v>0.34759999999999991</c:v>
                </c:pt>
                <c:pt idx="10">
                  <c:v>0.3841159999999999</c:v>
                </c:pt>
                <c:pt idx="11">
                  <c:v>0.42022399999999993</c:v>
                </c:pt>
                <c:pt idx="12">
                  <c:v>0.455924</c:v>
                </c:pt>
                <c:pt idx="13">
                  <c:v>0.4912160000000001</c:v>
                </c:pt>
                <c:pt idx="14">
                  <c:v>0.52610000000000023</c:v>
                </c:pt>
                <c:pt idx="15">
                  <c:v>0.56057600000000019</c:v>
                </c:pt>
                <c:pt idx="16">
                  <c:v>0.59464400000000017</c:v>
                </c:pt>
                <c:pt idx="17">
                  <c:v>0.62830399999999975</c:v>
                </c:pt>
                <c:pt idx="18">
                  <c:v>0.66155599999999981</c:v>
                </c:pt>
                <c:pt idx="19">
                  <c:v>0.69439999999999968</c:v>
                </c:pt>
                <c:pt idx="20">
                  <c:v>0.72683599999999982</c:v>
                </c:pt>
                <c:pt idx="21">
                  <c:v>0.75886399999999998</c:v>
                </c:pt>
                <c:pt idx="22">
                  <c:v>0.79048399999999996</c:v>
                </c:pt>
                <c:pt idx="23">
                  <c:v>0.82169599999999998</c:v>
                </c:pt>
                <c:pt idx="24">
                  <c:v>0.85250000000000004</c:v>
                </c:pt>
                <c:pt idx="25">
                  <c:v>0.88289600000000013</c:v>
                </c:pt>
                <c:pt idx="26">
                  <c:v>0.91288400000000003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7376"/>
        <c:axId val="1843381728"/>
      </c:scatterChart>
      <c:valAx>
        <c:axId val="1843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81728"/>
        <c:crosses val="autoZero"/>
        <c:crossBetween val="midCat"/>
      </c:valAx>
      <c:valAx>
        <c:axId val="1843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Sheet1!$B$33:$B$59</c:f>
              <c:numCache>
                <c:formatCode>0.000</c:formatCode>
                <c:ptCount val="27"/>
                <c:pt idx="0">
                  <c:v>5.7045507298513626E-2</c:v>
                </c:pt>
                <c:pt idx="1">
                  <c:v>4.3980975922200578E-2</c:v>
                </c:pt>
                <c:pt idx="2">
                  <c:v>3.9317149511522063E-2</c:v>
                </c:pt>
                <c:pt idx="3">
                  <c:v>3.6750386967041145E-2</c:v>
                </c:pt>
                <c:pt idx="4">
                  <c:v>3.501980829150117E-2</c:v>
                </c:pt>
                <c:pt idx="5">
                  <c:v>3.370497935180098E-2</c:v>
                </c:pt>
                <c:pt idx="6">
                  <c:v>3.2625579032463645E-2</c:v>
                </c:pt>
                <c:pt idx="7">
                  <c:v>3.1691313756439125E-2</c:v>
                </c:pt>
                <c:pt idx="8">
                  <c:v>3.0851886475097789E-2</c:v>
                </c:pt>
                <c:pt idx="9">
                  <c:v>3.0076981400849988E-2</c:v>
                </c:pt>
                <c:pt idx="10">
                  <c:v>2.9347162822783761E-2</c:v>
                </c:pt>
                <c:pt idx="11">
                  <c:v>2.8649320535993016E-2</c:v>
                </c:pt>
                <c:pt idx="12">
                  <c:v>2.7974212518164107E-2</c:v>
                </c:pt>
                <c:pt idx="13">
                  <c:v>2.731505464708596E-2</c:v>
                </c:pt>
                <c:pt idx="14">
                  <c:v>2.6666666666666668E-2</c:v>
                </c:pt>
                <c:pt idx="15">
                  <c:v>2.6024927950519791E-2</c:v>
                </c:pt>
                <c:pt idx="16">
                  <c:v>2.5386410917680232E-2</c:v>
                </c:pt>
                <c:pt idx="17">
                  <c:v>2.4748115895170477E-2</c:v>
                </c:pt>
                <c:pt idx="18">
                  <c:v>2.4107258346059698E-2</c:v>
                </c:pt>
                <c:pt idx="19">
                  <c:v>2.3461069483318855E-2</c:v>
                </c:pt>
                <c:pt idx="20">
                  <c:v>2.2806565939554869E-2</c:v>
                </c:pt>
                <c:pt idx="21">
                  <c:v>2.2140211426931906E-2</c:v>
                </c:pt>
                <c:pt idx="22">
                  <c:v>2.1457277113618653E-2</c:v>
                </c:pt>
                <c:pt idx="23">
                  <c:v>2.0750197403542964E-2</c:v>
                </c:pt>
                <c:pt idx="24">
                  <c:v>0.02</c:v>
                </c:pt>
                <c:pt idx="25">
                  <c:v>1.9154028372501197E-2</c:v>
                </c:pt>
                <c:pt idx="26">
                  <c:v>1.8278421244934406E-2</c:v>
                </c:pt>
              </c:numCache>
            </c:numRef>
          </c:xVal>
          <c:yVal>
            <c:numRef>
              <c:f>Sheet1!$K$33:$K$59</c:f>
              <c:numCache>
                <c:formatCode>0.00</c:formatCode>
                <c:ptCount val="27"/>
                <c:pt idx="0">
                  <c:v>5.9600000000004094E-4</c:v>
                </c:pt>
                <c:pt idx="1">
                  <c:v>4.0784000000000153E-2</c:v>
                </c:pt>
                <c:pt idx="2">
                  <c:v>8.056400000000008E-2</c:v>
                </c:pt>
                <c:pt idx="3">
                  <c:v>0.11993600000000004</c:v>
                </c:pt>
                <c:pt idx="4">
                  <c:v>0.15890000000000004</c:v>
                </c:pt>
                <c:pt idx="5">
                  <c:v>0.19745600000000008</c:v>
                </c:pt>
                <c:pt idx="6">
                  <c:v>0.23560400000000015</c:v>
                </c:pt>
                <c:pt idx="7">
                  <c:v>0.27334399999999981</c:v>
                </c:pt>
                <c:pt idx="8">
                  <c:v>0.31067599999999995</c:v>
                </c:pt>
                <c:pt idx="9">
                  <c:v>0.34759999999999991</c:v>
                </c:pt>
                <c:pt idx="10">
                  <c:v>0.3841159999999999</c:v>
                </c:pt>
                <c:pt idx="11">
                  <c:v>0.42022399999999993</c:v>
                </c:pt>
                <c:pt idx="12">
                  <c:v>0.455924</c:v>
                </c:pt>
                <c:pt idx="13">
                  <c:v>0.4912160000000001</c:v>
                </c:pt>
                <c:pt idx="14">
                  <c:v>0.52610000000000023</c:v>
                </c:pt>
                <c:pt idx="15">
                  <c:v>0.56057600000000019</c:v>
                </c:pt>
                <c:pt idx="16">
                  <c:v>0.59464400000000017</c:v>
                </c:pt>
                <c:pt idx="17">
                  <c:v>0.62830399999999975</c:v>
                </c:pt>
                <c:pt idx="18">
                  <c:v>0.66155599999999981</c:v>
                </c:pt>
                <c:pt idx="19">
                  <c:v>0.69439999999999968</c:v>
                </c:pt>
                <c:pt idx="20">
                  <c:v>0.72683599999999982</c:v>
                </c:pt>
                <c:pt idx="21">
                  <c:v>0.75886399999999998</c:v>
                </c:pt>
                <c:pt idx="22">
                  <c:v>0.79048399999999996</c:v>
                </c:pt>
                <c:pt idx="23">
                  <c:v>0.82169599999999998</c:v>
                </c:pt>
                <c:pt idx="24">
                  <c:v>0.85250000000000004</c:v>
                </c:pt>
                <c:pt idx="25">
                  <c:v>0.88289600000000013</c:v>
                </c:pt>
                <c:pt idx="26">
                  <c:v>0.91288400000000003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79008"/>
        <c:axId val="1843385536"/>
      </c:scatterChart>
      <c:valAx>
        <c:axId val="18433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85536"/>
        <c:crosses val="autoZero"/>
        <c:crossBetween val="midCat"/>
      </c:valAx>
      <c:valAx>
        <c:axId val="18433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xVal>
          <c:yVal>
            <c:numRef>
              <c:f>Sheet1!$C$33:$C$59</c:f>
              <c:numCache>
                <c:formatCode>0.00</c:formatCode>
                <c:ptCount val="27"/>
                <c:pt idx="0">
                  <c:v>5.7045507298513626E-3</c:v>
                </c:pt>
                <c:pt idx="1">
                  <c:v>8.7961951844401157E-3</c:v>
                </c:pt>
                <c:pt idx="2">
                  <c:v>1.1795144853456618E-2</c:v>
                </c:pt>
                <c:pt idx="3">
                  <c:v>1.4700154786816459E-2</c:v>
                </c:pt>
                <c:pt idx="4">
                  <c:v>1.7509904145750585E-2</c:v>
                </c:pt>
                <c:pt idx="5">
                  <c:v>2.0222987611080587E-2</c:v>
                </c:pt>
                <c:pt idx="6">
                  <c:v>2.2837905322724551E-2</c:v>
                </c:pt>
                <c:pt idx="7">
                  <c:v>2.5353051005151304E-2</c:v>
                </c:pt>
                <c:pt idx="8">
                  <c:v>2.7766697827588012E-2</c:v>
                </c:pt>
                <c:pt idx="9">
                  <c:v>3.0076981400849988E-2</c:v>
                </c:pt>
                <c:pt idx="10">
                  <c:v>3.2281879105062139E-2</c:v>
                </c:pt>
                <c:pt idx="11">
                  <c:v>3.4379184643191618E-2</c:v>
                </c:pt>
                <c:pt idx="12">
                  <c:v>3.6366476273613342E-2</c:v>
                </c:pt>
                <c:pt idx="13">
                  <c:v>3.8241076505920339E-2</c:v>
                </c:pt>
                <c:pt idx="14">
                  <c:v>0.04</c:v>
                </c:pt>
                <c:pt idx="15">
                  <c:v>4.1639884720831667E-2</c:v>
                </c:pt>
                <c:pt idx="16">
                  <c:v>4.3156898560056396E-2</c:v>
                </c:pt>
                <c:pt idx="17">
                  <c:v>4.4546608611306861E-2</c:v>
                </c:pt>
                <c:pt idx="18">
                  <c:v>4.5803790857513425E-2</c:v>
                </c:pt>
                <c:pt idx="19">
                  <c:v>4.692213896663771E-2</c:v>
                </c:pt>
                <c:pt idx="20">
                  <c:v>4.7893788473065226E-2</c:v>
                </c:pt>
                <c:pt idx="21">
                  <c:v>4.8708465139250201E-2</c:v>
                </c:pt>
                <c:pt idx="22">
                  <c:v>4.9351737361322895E-2</c:v>
                </c:pt>
                <c:pt idx="23">
                  <c:v>4.9800473768503113E-2</c:v>
                </c:pt>
                <c:pt idx="24">
                  <c:v>0.05</c:v>
                </c:pt>
                <c:pt idx="25">
                  <c:v>4.9800473768503113E-2</c:v>
                </c:pt>
                <c:pt idx="26">
                  <c:v>4.9351737361322895E-2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xVal>
          <c:yVal>
            <c:numRef>
              <c:f>Sheet1!$K$33:$K$59</c:f>
              <c:numCache>
                <c:formatCode>0.00</c:formatCode>
                <c:ptCount val="27"/>
                <c:pt idx="0">
                  <c:v>5.9600000000004094E-4</c:v>
                </c:pt>
                <c:pt idx="1">
                  <c:v>4.0784000000000153E-2</c:v>
                </c:pt>
                <c:pt idx="2">
                  <c:v>8.056400000000008E-2</c:v>
                </c:pt>
                <c:pt idx="3">
                  <c:v>0.11993600000000004</c:v>
                </c:pt>
                <c:pt idx="4">
                  <c:v>0.15890000000000004</c:v>
                </c:pt>
                <c:pt idx="5">
                  <c:v>0.19745600000000008</c:v>
                </c:pt>
                <c:pt idx="6">
                  <c:v>0.23560400000000015</c:v>
                </c:pt>
                <c:pt idx="7">
                  <c:v>0.27334399999999981</c:v>
                </c:pt>
                <c:pt idx="8">
                  <c:v>0.31067599999999995</c:v>
                </c:pt>
                <c:pt idx="9">
                  <c:v>0.34759999999999991</c:v>
                </c:pt>
                <c:pt idx="10">
                  <c:v>0.3841159999999999</c:v>
                </c:pt>
                <c:pt idx="11">
                  <c:v>0.42022399999999993</c:v>
                </c:pt>
                <c:pt idx="12">
                  <c:v>0.455924</c:v>
                </c:pt>
                <c:pt idx="13">
                  <c:v>0.4912160000000001</c:v>
                </c:pt>
                <c:pt idx="14">
                  <c:v>0.52610000000000023</c:v>
                </c:pt>
                <c:pt idx="15">
                  <c:v>0.56057600000000019</c:v>
                </c:pt>
                <c:pt idx="16">
                  <c:v>0.59464400000000017</c:v>
                </c:pt>
                <c:pt idx="17">
                  <c:v>0.62830399999999975</c:v>
                </c:pt>
                <c:pt idx="18">
                  <c:v>0.66155599999999981</c:v>
                </c:pt>
                <c:pt idx="19">
                  <c:v>0.69439999999999968</c:v>
                </c:pt>
                <c:pt idx="20">
                  <c:v>0.72683599999999982</c:v>
                </c:pt>
                <c:pt idx="21">
                  <c:v>0.75886399999999998</c:v>
                </c:pt>
                <c:pt idx="22">
                  <c:v>0.79048399999999996</c:v>
                </c:pt>
                <c:pt idx="23">
                  <c:v>0.82169599999999998</c:v>
                </c:pt>
                <c:pt idx="24">
                  <c:v>0.85250000000000004</c:v>
                </c:pt>
                <c:pt idx="25">
                  <c:v>0.88289600000000013</c:v>
                </c:pt>
                <c:pt idx="26">
                  <c:v>0.91288400000000003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xVal>
          <c:yVal>
            <c:numRef>
              <c:f>Sheet1!$R$33:$R$59</c:f>
              <c:numCache>
                <c:formatCode>0.00</c:formatCode>
                <c:ptCount val="27"/>
                <c:pt idx="0">
                  <c:v>0.1362884</c:v>
                </c:pt>
                <c:pt idx="1">
                  <c:v>1.8392536629108128E-2</c:v>
                </c:pt>
                <c:pt idx="2">
                  <c:v>3.2425801397419657E-2</c:v>
                </c:pt>
                <c:pt idx="3">
                  <c:v>4.6270908350771536E-2</c:v>
                </c:pt>
                <c:pt idx="4">
                  <c:v>5.9926932902025422E-2</c:v>
                </c:pt>
                <c:pt idx="5">
                  <c:v>7.3392891327756435E-2</c:v>
                </c:pt>
                <c:pt idx="6">
                  <c:v>8.666773372590722E-2</c:v>
                </c:pt>
                <c:pt idx="7">
                  <c:v>9.975033570360585E-2</c:v>
                </c:pt>
                <c:pt idx="8">
                  <c:v>0.1126394884793116</c:v>
                </c:pt>
                <c:pt idx="9">
                  <c:v>0.12533388698059497</c:v>
                </c:pt>
                <c:pt idx="10">
                  <c:v>0.13783211537354345</c:v>
                </c:pt>
                <c:pt idx="11">
                  <c:v>0.1501326292502341</c:v>
                </c:pt>
                <c:pt idx="12">
                  <c:v>0.16223373339152933</c:v>
                </c:pt>
                <c:pt idx="13">
                  <c:v>0.17413355355414425</c:v>
                </c:pt>
                <c:pt idx="14">
                  <c:v>0.18583000000000005</c:v>
                </c:pt>
                <c:pt idx="15">
                  <c:v>0.1973207193045822</c:v>
                </c:pt>
                <c:pt idx="16">
                  <c:v>0.20860302899203953</c:v>
                </c:pt>
                <c:pt idx="17">
                  <c:v>0.21967382602791471</c:v>
                </c:pt>
                <c:pt idx="18">
                  <c:v>0.23052945360025934</c:v>
                </c:pt>
                <c:pt idx="19">
                  <c:v>0.2411654972766463</c:v>
                </c:pt>
                <c:pt idx="20">
                  <c:v>0.25157645193114558</c:v>
                </c:pt>
                <c:pt idx="21">
                  <c:v>0.2617551255974751</c:v>
                </c:pt>
                <c:pt idx="22">
                  <c:v>0.27169141615292602</c:v>
                </c:pt>
                <c:pt idx="23">
                  <c:v>0.28136913163795213</c:v>
                </c:pt>
                <c:pt idx="24">
                  <c:v>0.29074999999999995</c:v>
                </c:pt>
                <c:pt idx="25">
                  <c:v>0.29972913163795217</c:v>
                </c:pt>
                <c:pt idx="26">
                  <c:v>0.308411416152926</c:v>
                </c:pt>
              </c:numCache>
            </c:numRef>
          </c:yVal>
          <c:smooth val="0"/>
        </c:ser>
        <c:ser>
          <c:idx val="3"/>
          <c:order val="3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Sheet1!$S$33</c:f>
              <c:numCache>
                <c:formatCode>General</c:formatCode>
                <c:ptCount val="1"/>
                <c:pt idx="0">
                  <c:v>0.3002709358323708</c:v>
                </c:pt>
              </c:numCache>
            </c:numRef>
          </c:xVal>
          <c:yVal>
            <c:numRef>
              <c:f>Sheet1!$T$33</c:f>
              <c:numCache>
                <c:formatCode>0.00</c:formatCode>
                <c:ptCount val="1"/>
                <c:pt idx="0">
                  <c:v>0.308411416152926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8592"/>
        <c:axId val="1981066080"/>
      </c:scatterChart>
      <c:valAx>
        <c:axId val="19810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6080"/>
        <c:crosses val="autoZero"/>
        <c:crossBetween val="midCat"/>
      </c:valAx>
      <c:valAx>
        <c:axId val="1981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(2)'!$C$32</c:f>
              <c:strCache>
                <c:ptCount val="1"/>
                <c:pt idx="0">
                  <c:v>rcpm1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(2)'!$A$33:$A$58</c:f>
              <c:numCache>
                <c:formatCode>General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xVal>
          <c:yVal>
            <c:numRef>
              <c:f>'Sheet1 (2)'!$C$33:$C$58</c:f>
              <c:numCache>
                <c:formatCode>0.000</c:formatCode>
                <c:ptCount val="26"/>
                <c:pt idx="0">
                  <c:v>4.9626077050988829E-2</c:v>
                </c:pt>
                <c:pt idx="1">
                  <c:v>5.5412865053452325E-2</c:v>
                </c:pt>
                <c:pt idx="2">
                  <c:v>5.8888054391859561E-2</c:v>
                </c:pt>
                <c:pt idx="3">
                  <c:v>6.0595056404171913E-2</c:v>
                </c:pt>
                <c:pt idx="4">
                  <c:v>6.0907635830862582E-2</c:v>
                </c:pt>
                <c:pt idx="5">
                  <c:v>6.1180667523868637E-2</c:v>
                </c:pt>
                <c:pt idx="6">
                  <c:v>6.1416724695192215E-2</c:v>
                </c:pt>
                <c:pt idx="7">
                  <c:v>6.1925596243724963E-2</c:v>
                </c:pt>
                <c:pt idx="8">
                  <c:v>6.222002475539281E-2</c:v>
                </c:pt>
                <c:pt idx="9">
                  <c:v>6.1976797072936164E-2</c:v>
                </c:pt>
                <c:pt idx="10">
                  <c:v>6.1327536397515571E-2</c:v>
                </c:pt>
                <c:pt idx="11">
                  <c:v>6.0369279970342908E-2</c:v>
                </c:pt>
                <c:pt idx="12">
                  <c:v>5.9175679682638579E-2</c:v>
                </c:pt>
                <c:pt idx="13">
                  <c:v>5.7803852149683962E-2</c:v>
                </c:pt>
                <c:pt idx="14">
                  <c:v>5.6298807675637275E-2</c:v>
                </c:pt>
                <c:pt idx="15">
                  <c:v>5.4696444382839216E-2</c:v>
                </c:pt>
                <c:pt idx="16">
                  <c:v>5.3025647478818029E-2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44144"/>
        <c:axId val="1590340880"/>
      </c:scatterChart>
      <c:valAx>
        <c:axId val="15903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0880"/>
        <c:crosses val="autoZero"/>
        <c:crossBetween val="midCat"/>
      </c:valAx>
      <c:valAx>
        <c:axId val="1590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(2)'!$K$32</c:f>
              <c:strCache>
                <c:ptCount val="1"/>
                <c:pt idx="0">
                  <c:v>rcpm2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(2)'!$I$33:$I$59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</c:numCache>
            </c:numRef>
          </c:xVal>
          <c:yVal>
            <c:numRef>
              <c:f>'Sheet1 (2)'!$K$33:$K$59</c:f>
              <c:numCache>
                <c:formatCode>0.000</c:formatCode>
                <c:ptCount val="27"/>
                <c:pt idx="0">
                  <c:v>5.1781079403026724E-2</c:v>
                </c:pt>
                <c:pt idx="1">
                  <c:v>5.9955247584659116E-2</c:v>
                </c:pt>
                <c:pt idx="2">
                  <c:v>6.0415971586972893E-2</c:v>
                </c:pt>
                <c:pt idx="3">
                  <c:v>6.0628142849349066E-2</c:v>
                </c:pt>
                <c:pt idx="4">
                  <c:v>6.062943750663792E-2</c:v>
                </c:pt>
                <c:pt idx="5">
                  <c:v>6.045108518279918E-2</c:v>
                </c:pt>
                <c:pt idx="6">
                  <c:v>5.9656327793461139E-2</c:v>
                </c:pt>
                <c:pt idx="7">
                  <c:v>5.8410270715196611E-2</c:v>
                </c:pt>
                <c:pt idx="8">
                  <c:v>5.6836117811779566E-2</c:v>
                </c:pt>
                <c:pt idx="9">
                  <c:v>5.5027171499957096E-2</c:v>
                </c:pt>
                <c:pt idx="10">
                  <c:v>5.3055194589245666E-2</c:v>
                </c:pt>
                <c:pt idx="11">
                  <c:v>5.0975959174207934E-2</c:v>
                </c:pt>
                <c:pt idx="12">
                  <c:v>4.883308814825521E-2</c:v>
                </c:pt>
                <c:pt idx="13">
                  <c:v>4.6660806668401049E-2</c:v>
                </c:pt>
                <c:pt idx="14">
                  <c:v>4.448596807251106E-2</c:v>
                </c:pt>
                <c:pt idx="15">
                  <c:v>4.2329579733304236E-2</c:v>
                </c:pt>
                <c:pt idx="16">
                  <c:v>4.0207973955709977E-2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39248"/>
        <c:axId val="1590359920"/>
      </c:scatterChart>
      <c:valAx>
        <c:axId val="15903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9920"/>
        <c:crosses val="autoZero"/>
        <c:crossBetween val="midCat"/>
      </c:valAx>
      <c:valAx>
        <c:axId val="15903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(2)'!$C$32</c:f>
              <c:strCache>
                <c:ptCount val="1"/>
                <c:pt idx="0">
                  <c:v>rcpm1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(2)'!$A$33:$A$58</c:f>
              <c:numCache>
                <c:formatCode>General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xVal>
          <c:yVal>
            <c:numRef>
              <c:f>'Sheet1 (2)'!$C$33:$C$58</c:f>
              <c:numCache>
                <c:formatCode>0.000</c:formatCode>
                <c:ptCount val="26"/>
                <c:pt idx="0">
                  <c:v>4.9626077050988829E-2</c:v>
                </c:pt>
                <c:pt idx="1">
                  <c:v>5.5412865053452325E-2</c:v>
                </c:pt>
                <c:pt idx="2">
                  <c:v>5.8888054391859561E-2</c:v>
                </c:pt>
                <c:pt idx="3">
                  <c:v>6.0595056404171913E-2</c:v>
                </c:pt>
                <c:pt idx="4">
                  <c:v>6.0907635830862582E-2</c:v>
                </c:pt>
                <c:pt idx="5">
                  <c:v>6.1180667523868637E-2</c:v>
                </c:pt>
                <c:pt idx="6">
                  <c:v>6.1416724695192215E-2</c:v>
                </c:pt>
                <c:pt idx="7">
                  <c:v>6.1925596243724963E-2</c:v>
                </c:pt>
                <c:pt idx="8">
                  <c:v>6.222002475539281E-2</c:v>
                </c:pt>
                <c:pt idx="9">
                  <c:v>6.1976797072936164E-2</c:v>
                </c:pt>
                <c:pt idx="10">
                  <c:v>6.1327536397515571E-2</c:v>
                </c:pt>
                <c:pt idx="11">
                  <c:v>6.0369279970342908E-2</c:v>
                </c:pt>
                <c:pt idx="12">
                  <c:v>5.9175679682638579E-2</c:v>
                </c:pt>
                <c:pt idx="13">
                  <c:v>5.7803852149683962E-2</c:v>
                </c:pt>
                <c:pt idx="14">
                  <c:v>5.6298807675637275E-2</c:v>
                </c:pt>
                <c:pt idx="15">
                  <c:v>5.4696444382839216E-2</c:v>
                </c:pt>
                <c:pt idx="16">
                  <c:v>5.3025647478818029E-2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(2)'!$K$32</c:f>
              <c:strCache>
                <c:ptCount val="1"/>
                <c:pt idx="0">
                  <c:v>rcpm2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'Sheet1 (2)'!$I$33:$I$59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</c:numCache>
            </c:numRef>
          </c:xVal>
          <c:yVal>
            <c:numRef>
              <c:f>'Sheet1 (2)'!$K$33:$K$59</c:f>
              <c:numCache>
                <c:formatCode>0.000</c:formatCode>
                <c:ptCount val="27"/>
                <c:pt idx="0">
                  <c:v>5.1781079403026724E-2</c:v>
                </c:pt>
                <c:pt idx="1">
                  <c:v>5.9955247584659116E-2</c:v>
                </c:pt>
                <c:pt idx="2">
                  <c:v>6.0415971586972893E-2</c:v>
                </c:pt>
                <c:pt idx="3">
                  <c:v>6.0628142849349066E-2</c:v>
                </c:pt>
                <c:pt idx="4">
                  <c:v>6.062943750663792E-2</c:v>
                </c:pt>
                <c:pt idx="5">
                  <c:v>6.045108518279918E-2</c:v>
                </c:pt>
                <c:pt idx="6">
                  <c:v>5.9656327793461139E-2</c:v>
                </c:pt>
                <c:pt idx="7">
                  <c:v>5.8410270715196611E-2</c:v>
                </c:pt>
                <c:pt idx="8">
                  <c:v>5.6836117811779566E-2</c:v>
                </c:pt>
                <c:pt idx="9">
                  <c:v>5.5027171499957096E-2</c:v>
                </c:pt>
                <c:pt idx="10">
                  <c:v>5.3055194589245666E-2</c:v>
                </c:pt>
                <c:pt idx="11">
                  <c:v>5.0975959174207934E-2</c:v>
                </c:pt>
                <c:pt idx="12">
                  <c:v>4.883308814825521E-2</c:v>
                </c:pt>
                <c:pt idx="13">
                  <c:v>4.6660806668401049E-2</c:v>
                </c:pt>
                <c:pt idx="14">
                  <c:v>4.448596807251106E-2</c:v>
                </c:pt>
                <c:pt idx="15">
                  <c:v>4.2329579733304236E-2</c:v>
                </c:pt>
                <c:pt idx="16">
                  <c:v>4.0207973955709977E-2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(2)'!$T$32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(2)'!$R$33:$R$58</c:f>
              <c:numCache>
                <c:formatCode>General</c:formatCode>
                <c:ptCount val="26"/>
                <c:pt idx="0">
                  <c:v>0.7</c:v>
                </c:pt>
                <c:pt idx="1">
                  <c:v>0.64661673855434609</c:v>
                </c:pt>
                <c:pt idx="2">
                  <c:v>0.60068965536233299</c:v>
                </c:pt>
                <c:pt idx="3">
                  <c:v>0.56075858724467709</c:v>
                </c:pt>
                <c:pt idx="4">
                  <c:v>0.52572127165359095</c:v>
                </c:pt>
                <c:pt idx="5">
                  <c:v>0.49473002186873627</c:v>
                </c:pt>
                <c:pt idx="6">
                  <c:v>0.46712224366851873</c:v>
                </c:pt>
                <c:pt idx="7">
                  <c:v>0.44237253156617434</c:v>
                </c:pt>
                <c:pt idx="8">
                  <c:v>0.42005891041351695</c:v>
                </c:pt>
                <c:pt idx="9">
                  <c:v>0.39983857784702864</c:v>
                </c:pt>
                <c:pt idx="10">
                  <c:v>0.38143016781490885</c:v>
                </c:pt>
                <c:pt idx="11">
                  <c:v>0.3646005776752746</c:v>
                </c:pt>
                <c:pt idx="12">
                  <c:v>0.34915504529453067</c:v>
                </c:pt>
                <c:pt idx="13">
                  <c:v>0.33492957761833725</c:v>
                </c:pt>
                <c:pt idx="14">
                  <c:v>0.32178510530456506</c:v>
                </c:pt>
                <c:pt idx="15">
                  <c:v>0.30960292114932075</c:v>
                </c:pt>
                <c:pt idx="16">
                  <c:v>0.29828108497536754</c:v>
                </c:pt>
                <c:pt idx="17">
                  <c:v>0.28773156423870999</c:v>
                </c:pt>
                <c:pt idx="18">
                  <c:v>0.27787794049309356</c:v>
                </c:pt>
                <c:pt idx="19">
                  <c:v>0.26865355524031714</c:v>
                </c:pt>
                <c:pt idx="20">
                  <c:v>0.26</c:v>
                </c:pt>
              </c:numCache>
            </c:numRef>
          </c:xVal>
          <c:yVal>
            <c:numRef>
              <c:f>'Sheet1 (2)'!$T$33:$T$59</c:f>
              <c:numCache>
                <c:formatCode>0.000</c:formatCode>
                <c:ptCount val="27"/>
                <c:pt idx="0">
                  <c:v>6.222002475539281E-2</c:v>
                </c:pt>
                <c:pt idx="1">
                  <c:v>6.2140495392955061E-2</c:v>
                </c:pt>
                <c:pt idx="2">
                  <c:v>6.206096603051732E-2</c:v>
                </c:pt>
                <c:pt idx="3">
                  <c:v>6.1981436668079572E-2</c:v>
                </c:pt>
                <c:pt idx="4">
                  <c:v>6.1901907305641837E-2</c:v>
                </c:pt>
                <c:pt idx="5">
                  <c:v>6.1822377943204082E-2</c:v>
                </c:pt>
                <c:pt idx="6">
                  <c:v>6.1742848580766341E-2</c:v>
                </c:pt>
                <c:pt idx="7">
                  <c:v>6.1663319218328599E-2</c:v>
                </c:pt>
                <c:pt idx="8">
                  <c:v>6.1583789855890858E-2</c:v>
                </c:pt>
                <c:pt idx="9">
                  <c:v>6.1504260493453117E-2</c:v>
                </c:pt>
                <c:pt idx="10">
                  <c:v>6.1424731131015362E-2</c:v>
                </c:pt>
                <c:pt idx="11">
                  <c:v>6.134520176857762E-2</c:v>
                </c:pt>
                <c:pt idx="12">
                  <c:v>6.1265672406139879E-2</c:v>
                </c:pt>
                <c:pt idx="13">
                  <c:v>6.1186143043702131E-2</c:v>
                </c:pt>
                <c:pt idx="14">
                  <c:v>6.1106613681264382E-2</c:v>
                </c:pt>
                <c:pt idx="15">
                  <c:v>6.1027084318826648E-2</c:v>
                </c:pt>
                <c:pt idx="16">
                  <c:v>6.09475549563889E-2</c:v>
                </c:pt>
                <c:pt idx="17">
                  <c:v>6.0868025593951158E-2</c:v>
                </c:pt>
                <c:pt idx="18">
                  <c:v>6.078849623151341E-2</c:v>
                </c:pt>
                <c:pt idx="19">
                  <c:v>6.0708966869075669E-2</c:v>
                </c:pt>
                <c:pt idx="20">
                  <c:v>6.062943750663792E-2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'Sheet1 (2)'!$F$32</c:f>
              <c:strCache>
                <c:ptCount val="1"/>
                <c:pt idx="0">
                  <c:v>max rev1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(2)'!$D$33</c:f>
              <c:numCache>
                <c:formatCode>General</c:formatCode>
                <c:ptCount val="1"/>
                <c:pt idx="0">
                  <c:v>0.7</c:v>
                </c:pt>
              </c:numCache>
            </c:numRef>
          </c:xVal>
          <c:yVal>
            <c:numRef>
              <c:f>'Sheet1 (2)'!$F$33</c:f>
              <c:numCache>
                <c:formatCode>0.0000</c:formatCode>
                <c:ptCount val="1"/>
                <c:pt idx="0">
                  <c:v>6.222002475539281E-2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'Sheet1 (2)'!$N$32</c:f>
              <c:strCache>
                <c:ptCount val="1"/>
                <c:pt idx="0">
                  <c:v>max rev2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'Sheet1 (2)'!$L$33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'Sheet1 (2)'!$N$33</c:f>
              <c:numCache>
                <c:formatCode>0.0000</c:formatCode>
                <c:ptCount val="1"/>
                <c:pt idx="0">
                  <c:v>6.062943750663792E-2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61008"/>
        <c:axId val="1590357200"/>
      </c:scatterChart>
      <c:valAx>
        <c:axId val="1590361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7200"/>
        <c:crosses val="autoZero"/>
        <c:crossBetween val="midCat"/>
      </c:valAx>
      <c:valAx>
        <c:axId val="1590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6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(2)'!$J$32</c:f>
              <c:strCache>
                <c:ptCount val="1"/>
                <c:pt idx="0">
                  <c:v>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(2)'!$I$33:$I$59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</c:numCache>
            </c:numRef>
          </c:xVal>
          <c:yVal>
            <c:numRef>
              <c:f>'Sheet1 (2)'!$J$33:$J$59</c:f>
              <c:numCache>
                <c:formatCode>0.000</c:formatCode>
                <c:ptCount val="27"/>
                <c:pt idx="0">
                  <c:v>0.5178107940302672</c:v>
                </c:pt>
                <c:pt idx="1">
                  <c:v>0.29977623792329555</c:v>
                </c:pt>
                <c:pt idx="2">
                  <c:v>0.27461805266805861</c:v>
                </c:pt>
                <c:pt idx="3">
                  <c:v>0.25261726187228778</c:v>
                </c:pt>
                <c:pt idx="4">
                  <c:v>0.23319014425629969</c:v>
                </c:pt>
                <c:pt idx="5">
                  <c:v>0.21589673279571134</c:v>
                </c:pt>
                <c:pt idx="6">
                  <c:v>0.18642602435456607</c:v>
                </c:pt>
                <c:pt idx="7">
                  <c:v>0.16225075198665725</c:v>
                </c:pt>
                <c:pt idx="8">
                  <c:v>0.14209029452944891</c:v>
                </c:pt>
                <c:pt idx="9">
                  <c:v>0.12506175340899339</c:v>
                </c:pt>
                <c:pt idx="10">
                  <c:v>0.11053165539426181</c:v>
                </c:pt>
                <c:pt idx="11">
                  <c:v>9.8030690719630637E-2</c:v>
                </c:pt>
                <c:pt idx="12">
                  <c:v>8.7201943121884298E-2</c:v>
                </c:pt>
                <c:pt idx="13">
                  <c:v>7.776801111400175E-2</c:v>
                </c:pt>
                <c:pt idx="14">
                  <c:v>6.9509325113298534E-2</c:v>
                </c:pt>
                <c:pt idx="15">
                  <c:v>6.2249381960741521E-2</c:v>
                </c:pt>
                <c:pt idx="16">
                  <c:v>5.5844408271819412E-2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51216"/>
        <c:axId val="1590350672"/>
      </c:scatterChart>
      <c:valAx>
        <c:axId val="15903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0672"/>
        <c:crosses val="autoZero"/>
        <c:crossBetween val="midCat"/>
      </c:valAx>
      <c:valAx>
        <c:axId val="1590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152400</xdr:rowOff>
    </xdr:from>
    <xdr:to>
      <xdr:col>6</xdr:col>
      <xdr:colOff>396240</xdr:colOff>
      <xdr:row>29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2</xdr:row>
      <xdr:rowOff>83820</xdr:rowOff>
    </xdr:from>
    <xdr:to>
      <xdr:col>6</xdr:col>
      <xdr:colOff>365760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15</xdr:row>
      <xdr:rowOff>38100</xdr:rowOff>
    </xdr:from>
    <xdr:to>
      <xdr:col>15</xdr:col>
      <xdr:colOff>419100</xdr:colOff>
      <xdr:row>29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320040</xdr:colOff>
      <xdr:row>15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106680</xdr:colOff>
      <xdr:row>10</xdr:row>
      <xdr:rowOff>53340</xdr:rowOff>
    </xdr:from>
    <xdr:to>
      <xdr:col>23</xdr:col>
      <xdr:colOff>411480</xdr:colOff>
      <xdr:row>25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152400</xdr:rowOff>
    </xdr:from>
    <xdr:to>
      <xdr:col>6</xdr:col>
      <xdr:colOff>396240</xdr:colOff>
      <xdr:row>29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15</xdr:row>
      <xdr:rowOff>38100</xdr:rowOff>
    </xdr:from>
    <xdr:to>
      <xdr:col>15</xdr:col>
      <xdr:colOff>251460</xdr:colOff>
      <xdr:row>29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556260</xdr:colOff>
      <xdr:row>0</xdr:row>
      <xdr:rowOff>0</xdr:rowOff>
    </xdr:from>
    <xdr:to>
      <xdr:col>23</xdr:col>
      <xdr:colOff>251460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251460</xdr:colOff>
      <xdr:row>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571500</xdr:colOff>
      <xdr:row>15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15</xdr:row>
      <xdr:rowOff>68580</xdr:rowOff>
    </xdr:from>
    <xdr:to>
      <xdr:col>23</xdr:col>
      <xdr:colOff>266700</xdr:colOff>
      <xdr:row>30</xdr:row>
      <xdr:rowOff>68580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T59"/>
  <sheetViews>
    <sheetView topLeftCell="A30" workbookViewId="0">
      <selection activeCell="I31" sqref="I31:N59"/>
    </sheetView>
  </sheetViews>
  <sheetFormatPr defaultRowHeight="14.4" x14ac:dyDescent="0.3"/>
  <cols>
    <col min="2" max="2" width="9.21875" customWidth="1"/>
  </cols>
  <sheetData>
    <row r="31" spans="1:18" x14ac:dyDescent="0.3">
      <c r="A31">
        <v>1.7</v>
      </c>
      <c r="B31">
        <v>0.01</v>
      </c>
      <c r="C31">
        <v>0.05</v>
      </c>
      <c r="D31">
        <v>2.5</v>
      </c>
      <c r="I31">
        <v>2</v>
      </c>
      <c r="J31">
        <v>2.04</v>
      </c>
      <c r="K31">
        <v>2</v>
      </c>
      <c r="L31">
        <v>1</v>
      </c>
      <c r="M31" t="s">
        <v>3</v>
      </c>
      <c r="N31">
        <v>0.3</v>
      </c>
    </row>
    <row r="32" spans="1:18" x14ac:dyDescent="0.3">
      <c r="A32" t="s">
        <v>1</v>
      </c>
      <c r="B32" t="s">
        <v>0</v>
      </c>
      <c r="C32" t="s">
        <v>2</v>
      </c>
      <c r="I32" t="s">
        <v>1</v>
      </c>
      <c r="J32" t="s">
        <v>0</v>
      </c>
      <c r="K32" t="s">
        <v>2</v>
      </c>
      <c r="L32" t="s">
        <v>4</v>
      </c>
      <c r="M32" t="s">
        <v>5</v>
      </c>
      <c r="P32" t="s">
        <v>1</v>
      </c>
      <c r="Q32" t="s">
        <v>0</v>
      </c>
      <c r="R32" t="s">
        <v>2</v>
      </c>
    </row>
    <row r="33" spans="1:20" x14ac:dyDescent="0.3">
      <c r="A33">
        <v>0.1</v>
      </c>
      <c r="B33" s="2">
        <f>C33/A33</f>
        <v>5.7045507298513626E-2</v>
      </c>
      <c r="C33" s="1">
        <f>-((ABS(A33-D$31))^A$31)*B$31+C$31</f>
        <v>5.7045507298513626E-3</v>
      </c>
      <c r="D33">
        <f>INDEX(B33:B59,E34)</f>
        <v>0.02</v>
      </c>
      <c r="E33" s="1">
        <f>MAX(C33:C59)</f>
        <v>0.05</v>
      </c>
      <c r="I33">
        <v>0.01</v>
      </c>
      <c r="J33" s="2">
        <f>K33/I33</f>
        <v>5.9600000000004094E-2</v>
      </c>
      <c r="K33" s="1">
        <f>-((ABS(I33-L$31))^I$31)*J$31+K$31</f>
        <v>5.9600000000004094E-4</v>
      </c>
      <c r="L33">
        <f>INDEX(J33:J59,M34)</f>
        <v>3.3810518518518515</v>
      </c>
      <c r="M33" s="3">
        <f>MAX(K33:K59)</f>
        <v>0.91288400000000003</v>
      </c>
      <c r="N33" s="3">
        <v>0.1</v>
      </c>
      <c r="P33">
        <f>R33/Q33</f>
        <v>1.2470527521676591</v>
      </c>
      <c r="Q33" s="2">
        <f>(1-$N$33)*D33+$N$33*M33</f>
        <v>0.10928840000000001</v>
      </c>
      <c r="R33" s="1">
        <f>(1-$N$33)*E33+$N$33*M33</f>
        <v>0.1362884</v>
      </c>
      <c r="S33">
        <f>INDEX(P33:P59,T34)</f>
        <v>0.3002709358323708</v>
      </c>
      <c r="T33" s="1">
        <f>MAX(R33:R59)</f>
        <v>0.308411416152926</v>
      </c>
    </row>
    <row r="34" spans="1:20" x14ac:dyDescent="0.3">
      <c r="A34">
        <v>0.2</v>
      </c>
      <c r="B34" s="2">
        <f t="shared" ref="B34:B59" si="0">C34/A34</f>
        <v>4.3980975922200578E-2</v>
      </c>
      <c r="C34" s="1">
        <f t="shared" ref="C34:C59" si="1">-((ABS(A34-D$31))^A$31)*B$31+C$31</f>
        <v>8.7961951844401157E-3</v>
      </c>
      <c r="E34">
        <f>MATCH(E33,C33:C59,0)</f>
        <v>25</v>
      </c>
      <c r="I34">
        <v>0.02</v>
      </c>
      <c r="J34" s="2">
        <f t="shared" ref="J34:J59" si="2">K34/I34</f>
        <v>2.0392000000000077</v>
      </c>
      <c r="K34" s="1">
        <f t="shared" ref="K34:K59" si="3">-((ABS(I34-L$31))^I$31)*J$31+K$31</f>
        <v>4.0784000000000153E-2</v>
      </c>
      <c r="M34">
        <f>MATCH(M33,K33:K59,0)</f>
        <v>27</v>
      </c>
      <c r="P34">
        <f t="shared" ref="P34:P59" si="4">R34/Q34</f>
        <v>2.8624436343004277E-2</v>
      </c>
      <c r="Q34" s="2">
        <f>(1-$N$31)*B34+$N$31*J34</f>
        <v>0.64254668314554275</v>
      </c>
      <c r="R34" s="1">
        <f>(1-$N$31)*C34+$N$31*K34</f>
        <v>1.8392536629108128E-2</v>
      </c>
      <c r="T34">
        <f>MATCH(T33,R33:R59,0)</f>
        <v>27</v>
      </c>
    </row>
    <row r="35" spans="1:20" x14ac:dyDescent="0.3">
      <c r="A35">
        <v>0.3</v>
      </c>
      <c r="B35" s="2">
        <f t="shared" si="0"/>
        <v>3.9317149511522063E-2</v>
      </c>
      <c r="C35" s="1">
        <f t="shared" si="1"/>
        <v>1.1795144853456618E-2</v>
      </c>
      <c r="I35">
        <v>0.03</v>
      </c>
      <c r="J35" s="2">
        <f t="shared" si="2"/>
        <v>2.6854666666666693</v>
      </c>
      <c r="K35" s="1">
        <f t="shared" si="3"/>
        <v>8.056400000000008E-2</v>
      </c>
      <c r="P35">
        <f t="shared" si="4"/>
        <v>3.8918963198192609E-2</v>
      </c>
      <c r="Q35" s="2">
        <f>(1-$N$31)*B35+$N$31*J35</f>
        <v>0.83316200465806622</v>
      </c>
      <c r="R35" s="1">
        <f>(1-$N$31)*C35+$N$31*K35</f>
        <v>3.2425801397419657E-2</v>
      </c>
    </row>
    <row r="36" spans="1:20" x14ac:dyDescent="0.3">
      <c r="A36">
        <v>0.4</v>
      </c>
      <c r="B36" s="2">
        <f t="shared" si="0"/>
        <v>3.6750386967041145E-2</v>
      </c>
      <c r="C36" s="1">
        <f t="shared" si="1"/>
        <v>1.4700154786816459E-2</v>
      </c>
      <c r="I36">
        <v>0.04</v>
      </c>
      <c r="J36" s="2">
        <f t="shared" si="2"/>
        <v>2.9984000000000011</v>
      </c>
      <c r="K36" s="1">
        <f t="shared" si="3"/>
        <v>0.11993600000000004</v>
      </c>
      <c r="P36">
        <f t="shared" si="4"/>
        <v>5.0009343259778988E-2</v>
      </c>
      <c r="Q36" s="2">
        <f>(1-$N$31)*B36+$N$31*J36</f>
        <v>0.92524527087692909</v>
      </c>
      <c r="R36" s="1">
        <f>(1-$N$31)*C36+$N$31*K36</f>
        <v>4.6270908350771536E-2</v>
      </c>
    </row>
    <row r="37" spans="1:20" x14ac:dyDescent="0.3">
      <c r="A37">
        <v>0.5</v>
      </c>
      <c r="B37" s="2">
        <f t="shared" si="0"/>
        <v>3.501980829150117E-2</v>
      </c>
      <c r="C37" s="1">
        <f t="shared" si="1"/>
        <v>1.7509904145750585E-2</v>
      </c>
      <c r="I37">
        <v>0.05</v>
      </c>
      <c r="J37" s="2">
        <f t="shared" si="2"/>
        <v>3.1780000000000008</v>
      </c>
      <c r="K37" s="1">
        <f t="shared" si="3"/>
        <v>0.15890000000000004</v>
      </c>
      <c r="P37">
        <f t="shared" si="4"/>
        <v>6.1280379589211439E-2</v>
      </c>
      <c r="Q37" s="2">
        <f>(1-$N$31)*B37+$N$31*J37</f>
        <v>0.97791386580405104</v>
      </c>
      <c r="R37" s="1">
        <f>(1-$N$31)*C37+$N$31*K37</f>
        <v>5.9926932902025422E-2</v>
      </c>
    </row>
    <row r="38" spans="1:20" x14ac:dyDescent="0.3">
      <c r="A38">
        <v>0.6</v>
      </c>
      <c r="B38" s="2">
        <f t="shared" si="0"/>
        <v>3.370497935180098E-2</v>
      </c>
      <c r="C38" s="1">
        <f t="shared" si="1"/>
        <v>2.0222987611080587E-2</v>
      </c>
      <c r="I38">
        <v>0.06</v>
      </c>
      <c r="J38" s="2">
        <f t="shared" si="2"/>
        <v>3.2909333333333346</v>
      </c>
      <c r="K38" s="1">
        <f t="shared" si="3"/>
        <v>0.19745600000000008</v>
      </c>
      <c r="P38">
        <f t="shared" si="4"/>
        <v>7.2603438884437654E-2</v>
      </c>
      <c r="Q38" s="2">
        <f>(1-$N$31)*B38+$N$31*J38</f>
        <v>1.0108734855462611</v>
      </c>
      <c r="R38" s="1">
        <f>(1-$N$31)*C38+$N$31*K38</f>
        <v>7.3392891327756435E-2</v>
      </c>
    </row>
    <row r="39" spans="1:20" x14ac:dyDescent="0.3">
      <c r="A39">
        <v>0.7</v>
      </c>
      <c r="B39" s="2">
        <f t="shared" si="0"/>
        <v>3.2625579032463645E-2</v>
      </c>
      <c r="C39" s="1">
        <f t="shared" si="1"/>
        <v>2.2837905322724551E-2</v>
      </c>
      <c r="I39">
        <v>7.0000000000000007E-2</v>
      </c>
      <c r="J39" s="2">
        <f t="shared" si="2"/>
        <v>3.3657714285714304</v>
      </c>
      <c r="K39" s="1">
        <f t="shared" si="3"/>
        <v>0.23560400000000015</v>
      </c>
      <c r="P39">
        <f t="shared" si="4"/>
        <v>8.3934057385817468E-2</v>
      </c>
      <c r="Q39" s="2">
        <f>(1-$N$31)*B39+$N$31*J39</f>
        <v>1.0325693338941537</v>
      </c>
      <c r="R39" s="1">
        <f>(1-$N$31)*C39+$N$31*K39</f>
        <v>8.666773372590722E-2</v>
      </c>
    </row>
    <row r="40" spans="1:20" x14ac:dyDescent="0.3">
      <c r="A40">
        <v>0.8</v>
      </c>
      <c r="B40" s="2">
        <f t="shared" si="0"/>
        <v>3.1691313756439125E-2</v>
      </c>
      <c r="C40" s="1">
        <f t="shared" si="1"/>
        <v>2.5353051005151304E-2</v>
      </c>
      <c r="I40">
        <v>0.08</v>
      </c>
      <c r="J40" s="2">
        <f t="shared" si="2"/>
        <v>3.4167999999999976</v>
      </c>
      <c r="K40" s="1">
        <f t="shared" si="3"/>
        <v>0.27334399999999981</v>
      </c>
      <c r="P40">
        <f t="shared" si="4"/>
        <v>9.5252155564682042E-2</v>
      </c>
      <c r="Q40" s="2">
        <f>(1-$N$31)*B40+$N$31*J40</f>
        <v>1.0472239196295066</v>
      </c>
      <c r="R40" s="1">
        <f>(1-$N$31)*C40+$N$31*K40</f>
        <v>9.975033570360585E-2</v>
      </c>
    </row>
    <row r="41" spans="1:20" x14ac:dyDescent="0.3">
      <c r="A41">
        <v>0.9</v>
      </c>
      <c r="B41" s="2">
        <f t="shared" si="0"/>
        <v>3.0851886475097789E-2</v>
      </c>
      <c r="C41" s="1">
        <f t="shared" si="1"/>
        <v>2.7766697827588012E-2</v>
      </c>
      <c r="I41">
        <v>0.09</v>
      </c>
      <c r="J41" s="2">
        <f t="shared" si="2"/>
        <v>3.4519555555555552</v>
      </c>
      <c r="K41" s="1">
        <f t="shared" si="3"/>
        <v>0.31067599999999995</v>
      </c>
      <c r="P41">
        <f t="shared" si="4"/>
        <v>0.10654682287096222</v>
      </c>
      <c r="Q41" s="2">
        <f>(1-$N$31)*B41+$N$31*J41</f>
        <v>1.0571829871992349</v>
      </c>
      <c r="R41" s="1">
        <f>(1-$N$31)*C41+$N$31*K41</f>
        <v>0.1126394884793116</v>
      </c>
    </row>
    <row r="42" spans="1:20" x14ac:dyDescent="0.3">
      <c r="A42">
        <v>1</v>
      </c>
      <c r="B42" s="2">
        <f t="shared" si="0"/>
        <v>3.0076981400849988E-2</v>
      </c>
      <c r="C42" s="1">
        <f t="shared" si="1"/>
        <v>3.0076981400849988E-2</v>
      </c>
      <c r="I42">
        <v>0.1</v>
      </c>
      <c r="J42" s="2">
        <f t="shared" si="2"/>
        <v>3.4759999999999991</v>
      </c>
      <c r="K42" s="1">
        <f t="shared" si="3"/>
        <v>0.34759999999999991</v>
      </c>
      <c r="P42">
        <f t="shared" si="4"/>
        <v>0.11781118489524411</v>
      </c>
      <c r="Q42" s="2">
        <f>(1-$N$31)*B42+$N$31*J42</f>
        <v>1.0638538869805947</v>
      </c>
      <c r="R42" s="1">
        <f>(1-$N$31)*C42+$N$31*K42</f>
        <v>0.12533388698059497</v>
      </c>
    </row>
    <row r="43" spans="1:20" x14ac:dyDescent="0.3">
      <c r="A43">
        <v>1.1000000000000001</v>
      </c>
      <c r="B43" s="2">
        <f t="shared" si="0"/>
        <v>2.9347162822783761E-2</v>
      </c>
      <c r="C43" s="1">
        <f t="shared" si="1"/>
        <v>3.2281879105062139E-2</v>
      </c>
      <c r="I43">
        <v>0.11</v>
      </c>
      <c r="J43" s="2">
        <f t="shared" si="2"/>
        <v>3.4919636363636353</v>
      </c>
      <c r="K43" s="1">
        <f t="shared" si="3"/>
        <v>0.3841159999999999</v>
      </c>
      <c r="P43">
        <f t="shared" si="4"/>
        <v>0.12904032632590706</v>
      </c>
      <c r="Q43" s="2">
        <f>(1-$N$31)*B43+$N$31*J43</f>
        <v>1.0681321048850392</v>
      </c>
      <c r="R43" s="1">
        <f>(1-$N$31)*C43+$N$31*K43</f>
        <v>0.13783211537354345</v>
      </c>
    </row>
    <row r="44" spans="1:20" x14ac:dyDescent="0.3">
      <c r="A44">
        <v>1.2</v>
      </c>
      <c r="B44" s="2">
        <f t="shared" si="0"/>
        <v>2.8649320535993016E-2</v>
      </c>
      <c r="C44" s="1">
        <f t="shared" si="1"/>
        <v>3.4379184643191618E-2</v>
      </c>
      <c r="I44">
        <v>0.12</v>
      </c>
      <c r="J44" s="2">
        <f t="shared" si="2"/>
        <v>3.501866666666666</v>
      </c>
      <c r="K44" s="1">
        <f t="shared" si="3"/>
        <v>0.42022399999999993</v>
      </c>
      <c r="P44">
        <f t="shared" si="4"/>
        <v>0.14023033111553454</v>
      </c>
      <c r="Q44" s="2">
        <f>(1-$N$31)*B44+$N$31*J44</f>
        <v>1.0706145243751948</v>
      </c>
      <c r="R44" s="1">
        <f>(1-$N$31)*C44+$N$31*K44</f>
        <v>0.1501326292502341</v>
      </c>
    </row>
    <row r="45" spans="1:20" x14ac:dyDescent="0.3">
      <c r="A45">
        <v>1.3</v>
      </c>
      <c r="B45" s="2">
        <f t="shared" si="0"/>
        <v>2.7974212518164107E-2</v>
      </c>
      <c r="C45" s="1">
        <f t="shared" si="1"/>
        <v>3.6366476273613342E-2</v>
      </c>
      <c r="I45">
        <v>0.13</v>
      </c>
      <c r="J45" s="2">
        <f t="shared" si="2"/>
        <v>3.507107692307692</v>
      </c>
      <c r="K45" s="1">
        <f t="shared" si="3"/>
        <v>0.455924</v>
      </c>
      <c r="P45">
        <f t="shared" si="4"/>
        <v>0.15137778788924597</v>
      </c>
      <c r="Q45" s="2">
        <f>(1-$N$31)*B45+$N$31*J45</f>
        <v>1.0717142564550224</v>
      </c>
      <c r="R45" s="1">
        <f>(1-$N$31)*C45+$N$31*K45</f>
        <v>0.16223373339152933</v>
      </c>
    </row>
    <row r="46" spans="1:20" x14ac:dyDescent="0.3">
      <c r="A46">
        <v>1.4</v>
      </c>
      <c r="B46" s="2">
        <f t="shared" si="0"/>
        <v>2.731505464708596E-2</v>
      </c>
      <c r="C46" s="1">
        <f t="shared" si="1"/>
        <v>3.8241076505920339E-2</v>
      </c>
      <c r="I46">
        <v>0.14000000000000001</v>
      </c>
      <c r="J46" s="2">
        <f t="shared" si="2"/>
        <v>3.5086857142857149</v>
      </c>
      <c r="K46" s="1">
        <f t="shared" si="3"/>
        <v>0.4912160000000001</v>
      </c>
      <c r="P46">
        <f t="shared" si="4"/>
        <v>0.16247950737575165</v>
      </c>
      <c r="Q46" s="2">
        <f>(1-$N$31)*B46+$N$31*J46</f>
        <v>1.0717262525386746</v>
      </c>
      <c r="R46" s="1">
        <f>(1-$N$31)*C46+$N$31*K46</f>
        <v>0.17413355355414425</v>
      </c>
    </row>
    <row r="47" spans="1:20" x14ac:dyDescent="0.3">
      <c r="A47">
        <v>1.5</v>
      </c>
      <c r="B47" s="2">
        <f t="shared" si="0"/>
        <v>2.6666666666666668E-2</v>
      </c>
      <c r="C47" s="1">
        <f t="shared" si="1"/>
        <v>0.04</v>
      </c>
      <c r="I47">
        <v>0.15</v>
      </c>
      <c r="J47" s="2">
        <f t="shared" si="2"/>
        <v>3.5073333333333352</v>
      </c>
      <c r="K47" s="1">
        <f t="shared" si="3"/>
        <v>0.52610000000000023</v>
      </c>
      <c r="P47">
        <f t="shared" si="4"/>
        <v>0.17353234140571497</v>
      </c>
      <c r="Q47" s="2">
        <f>(1-$N$31)*B47+$N$31*J47</f>
        <v>1.0708666666666671</v>
      </c>
      <c r="R47" s="1">
        <f>(1-$N$31)*C47+$N$31*K47</f>
        <v>0.18583000000000005</v>
      </c>
    </row>
    <row r="48" spans="1:20" x14ac:dyDescent="0.3">
      <c r="A48">
        <v>1.6</v>
      </c>
      <c r="B48" s="2">
        <f t="shared" si="0"/>
        <v>2.6024927950519791E-2</v>
      </c>
      <c r="C48" s="1">
        <f t="shared" si="1"/>
        <v>4.1639884720831667E-2</v>
      </c>
      <c r="I48">
        <v>0.16</v>
      </c>
      <c r="J48" s="2">
        <f t="shared" si="2"/>
        <v>3.5036000000000009</v>
      </c>
      <c r="K48" s="1">
        <f t="shared" si="3"/>
        <v>0.56057600000000019</v>
      </c>
      <c r="P48">
        <f t="shared" si="4"/>
        <v>0.18453304960634379</v>
      </c>
      <c r="Q48" s="2">
        <f>(1-$N$31)*B48+$N$31*J48</f>
        <v>1.069297449565364</v>
      </c>
      <c r="R48" s="1">
        <f>(1-$N$31)*C48+$N$31*K48</f>
        <v>0.1973207193045822</v>
      </c>
    </row>
    <row r="49" spans="1:18" x14ac:dyDescent="0.3">
      <c r="A49">
        <v>1.7</v>
      </c>
      <c r="B49" s="2">
        <f t="shared" si="0"/>
        <v>2.5386410917680232E-2</v>
      </c>
      <c r="C49" s="1">
        <f t="shared" si="1"/>
        <v>4.3156898560056396E-2</v>
      </c>
      <c r="I49">
        <v>0.17</v>
      </c>
      <c r="J49" s="2">
        <f t="shared" si="2"/>
        <v>3.4979058823529421</v>
      </c>
      <c r="K49" s="1">
        <f t="shared" si="3"/>
        <v>0.59464400000000017</v>
      </c>
      <c r="P49">
        <f t="shared" si="4"/>
        <v>0.19547818346898566</v>
      </c>
      <c r="Q49" s="2">
        <f>(1-$N$31)*B49+$N$31*J49</f>
        <v>1.0671422523482588</v>
      </c>
      <c r="R49" s="1">
        <f>(1-$N$31)*C49+$N$31*K49</f>
        <v>0.20860302899203953</v>
      </c>
    </row>
    <row r="50" spans="1:18" x14ac:dyDescent="0.3">
      <c r="A50">
        <v>1.8</v>
      </c>
      <c r="B50" s="2">
        <f t="shared" si="0"/>
        <v>2.4748115895170477E-2</v>
      </c>
      <c r="C50" s="1">
        <f t="shared" si="1"/>
        <v>4.4546608611306861E-2</v>
      </c>
      <c r="I50">
        <v>0.18</v>
      </c>
      <c r="J50" s="2">
        <f t="shared" si="2"/>
        <v>3.4905777777777764</v>
      </c>
      <c r="K50" s="1">
        <f t="shared" si="3"/>
        <v>0.62830399999999975</v>
      </c>
      <c r="P50">
        <f t="shared" si="4"/>
        <v>0.20636396630887793</v>
      </c>
      <c r="Q50" s="2">
        <f>(1-$N$31)*B50+$N$31*J50</f>
        <v>1.0644970144599522</v>
      </c>
      <c r="R50" s="1">
        <f>(1-$N$31)*C50+$N$31*K50</f>
        <v>0.21967382602791471</v>
      </c>
    </row>
    <row r="51" spans="1:18" x14ac:dyDescent="0.3">
      <c r="A51">
        <v>1.9</v>
      </c>
      <c r="B51" s="2">
        <f t="shared" si="0"/>
        <v>2.4107258346059698E-2</v>
      </c>
      <c r="C51" s="1">
        <f t="shared" si="1"/>
        <v>4.5803790857513425E-2</v>
      </c>
      <c r="I51">
        <v>0.19</v>
      </c>
      <c r="J51" s="2">
        <f t="shared" si="2"/>
        <v>3.4818736842105253</v>
      </c>
      <c r="K51" s="1">
        <f t="shared" si="3"/>
        <v>0.66155599999999981</v>
      </c>
      <c r="P51">
        <f t="shared" si="4"/>
        <v>0.21718614781729351</v>
      </c>
      <c r="Q51" s="2">
        <f>(1-$N$31)*B51+$N$31*J51</f>
        <v>1.0614371861053993</v>
      </c>
      <c r="R51" s="1">
        <f>(1-$N$31)*C51+$N$31*K51</f>
        <v>0.23052945360025934</v>
      </c>
    </row>
    <row r="52" spans="1:18" x14ac:dyDescent="0.3">
      <c r="A52">
        <v>2</v>
      </c>
      <c r="B52" s="2">
        <f t="shared" si="0"/>
        <v>2.3461069483318855E-2</v>
      </c>
      <c r="C52" s="1">
        <f t="shared" si="1"/>
        <v>4.692213896663771E-2</v>
      </c>
      <c r="I52">
        <v>0.2</v>
      </c>
      <c r="J52" s="2">
        <f t="shared" si="2"/>
        <v>3.4719999999999982</v>
      </c>
      <c r="K52" s="1">
        <f t="shared" si="3"/>
        <v>0.69439999999999968</v>
      </c>
      <c r="P52">
        <f t="shared" si="4"/>
        <v>0.22793980336153147</v>
      </c>
      <c r="Q52" s="2">
        <f>(1-$N$31)*B52+$N$31*J52</f>
        <v>1.0580227486383227</v>
      </c>
      <c r="R52" s="1">
        <f>(1-$N$31)*C52+$N$31*K52</f>
        <v>0.2411654972766463</v>
      </c>
    </row>
    <row r="53" spans="1:18" x14ac:dyDescent="0.3">
      <c r="A53">
        <v>2.1</v>
      </c>
      <c r="B53" s="2">
        <f t="shared" si="0"/>
        <v>2.2806565939554869E-2</v>
      </c>
      <c r="C53" s="1">
        <f t="shared" si="1"/>
        <v>4.7893788473065226E-2</v>
      </c>
      <c r="I53">
        <v>0.21</v>
      </c>
      <c r="J53" s="2">
        <f t="shared" si="2"/>
        <v>3.4611238095238086</v>
      </c>
      <c r="K53" s="1">
        <f t="shared" si="3"/>
        <v>0.72683599999999982</v>
      </c>
      <c r="P53">
        <f t="shared" si="4"/>
        <v>0.23861902396767898</v>
      </c>
      <c r="Q53" s="2">
        <f>(1-$N$31)*B53+$N$31*J53</f>
        <v>1.054301739014831</v>
      </c>
      <c r="R53" s="1">
        <f>(1-$N$31)*C53+$N$31*K53</f>
        <v>0.25157645193114558</v>
      </c>
    </row>
    <row r="54" spans="1:18" x14ac:dyDescent="0.3">
      <c r="A54">
        <v>2.2000000000000002</v>
      </c>
      <c r="B54" s="2">
        <f t="shared" si="0"/>
        <v>2.2140211426931906E-2</v>
      </c>
      <c r="C54" s="1">
        <f t="shared" si="1"/>
        <v>4.8708465139250201E-2</v>
      </c>
      <c r="I54">
        <v>0.22</v>
      </c>
      <c r="J54" s="2">
        <f t="shared" si="2"/>
        <v>3.4493818181818181</v>
      </c>
      <c r="K54" s="1">
        <f t="shared" si="3"/>
        <v>0.75886399999999998</v>
      </c>
      <c r="P54">
        <f t="shared" si="4"/>
        <v>0.24921637834998625</v>
      </c>
      <c r="Q54" s="2">
        <f>(1-$N$31)*B54+$N$31*J54</f>
        <v>1.0503126934533977</v>
      </c>
      <c r="R54" s="1">
        <f>(1-$N$31)*C54+$N$31*K54</f>
        <v>0.2617551255974751</v>
      </c>
    </row>
    <row r="55" spans="1:18" x14ac:dyDescent="0.3">
      <c r="A55">
        <v>2.2999999999999998</v>
      </c>
      <c r="B55" s="2">
        <f t="shared" si="0"/>
        <v>2.1457277113618653E-2</v>
      </c>
      <c r="C55" s="1">
        <f t="shared" si="1"/>
        <v>4.9351737361322895E-2</v>
      </c>
      <c r="I55">
        <v>0.23</v>
      </c>
      <c r="J55" s="2">
        <f t="shared" si="2"/>
        <v>3.436886956521739</v>
      </c>
      <c r="K55" s="1">
        <f t="shared" si="3"/>
        <v>0.79048399999999996</v>
      </c>
      <c r="P55">
        <f t="shared" si="4"/>
        <v>0.25972182895085394</v>
      </c>
      <c r="Q55" s="2">
        <f>(1-$N$31)*B55+$N$31*J55</f>
        <v>1.0460861809360547</v>
      </c>
      <c r="R55" s="1">
        <f>(1-$N$31)*C55+$N$31*K55</f>
        <v>0.27169141615292602</v>
      </c>
    </row>
    <row r="56" spans="1:18" x14ac:dyDescent="0.3">
      <c r="A56">
        <v>2.4</v>
      </c>
      <c r="B56" s="2">
        <f t="shared" si="0"/>
        <v>2.0750197403542964E-2</v>
      </c>
      <c r="C56" s="1">
        <f t="shared" si="1"/>
        <v>4.9800473768503113E-2</v>
      </c>
      <c r="I56">
        <v>0.24</v>
      </c>
      <c r="J56" s="2">
        <f t="shared" si="2"/>
        <v>3.4237333333333333</v>
      </c>
      <c r="K56" s="1">
        <f t="shared" si="3"/>
        <v>0.82169599999999998</v>
      </c>
      <c r="P56">
        <f t="shared" si="4"/>
        <v>0.27011994903456327</v>
      </c>
      <c r="Q56" s="2">
        <f>(1-$N$31)*B56+$N$31*J56</f>
        <v>1.0416451381824801</v>
      </c>
      <c r="R56" s="1">
        <f>(1-$N$31)*C56+$N$31*K56</f>
        <v>0.28136913163795213</v>
      </c>
    </row>
    <row r="57" spans="1:18" x14ac:dyDescent="0.3">
      <c r="A57">
        <v>2.5</v>
      </c>
      <c r="B57" s="2">
        <f t="shared" si="0"/>
        <v>0.02</v>
      </c>
      <c r="C57" s="1">
        <f t="shared" si="1"/>
        <v>0.05</v>
      </c>
      <c r="I57">
        <v>0.25</v>
      </c>
      <c r="J57" s="2">
        <f t="shared" si="2"/>
        <v>3.41</v>
      </c>
      <c r="K57" s="1">
        <f t="shared" si="3"/>
        <v>0.85250000000000004</v>
      </c>
      <c r="P57">
        <f t="shared" si="4"/>
        <v>0.28037608486017357</v>
      </c>
      <c r="Q57" s="2">
        <f>(1-$N$31)*B57+$N$31*J57</f>
        <v>1.0369999999999999</v>
      </c>
      <c r="R57" s="1">
        <f>(1-$N$31)*C57+$N$31*K57</f>
        <v>0.29074999999999995</v>
      </c>
    </row>
    <row r="58" spans="1:18" x14ac:dyDescent="0.3">
      <c r="A58">
        <v>2.6</v>
      </c>
      <c r="B58" s="2">
        <f t="shared" si="0"/>
        <v>1.9154028372501197E-2</v>
      </c>
      <c r="C58" s="1">
        <f t="shared" si="1"/>
        <v>4.9800473768503113E-2</v>
      </c>
      <c r="I58">
        <v>0.26</v>
      </c>
      <c r="J58" s="2">
        <f t="shared" si="2"/>
        <v>3.3957538461538466</v>
      </c>
      <c r="K58" s="1">
        <f t="shared" si="3"/>
        <v>0.88289600000000013</v>
      </c>
      <c r="P58">
        <f t="shared" si="4"/>
        <v>0.29039750582133861</v>
      </c>
      <c r="Q58" s="2">
        <f>(1-$N$31)*B58+$N$31*J58</f>
        <v>1.0321339737069046</v>
      </c>
      <c r="R58" s="1">
        <f>(1-$N$31)*C58+$N$31*K58</f>
        <v>0.29972913163795217</v>
      </c>
    </row>
    <row r="59" spans="1:18" x14ac:dyDescent="0.3">
      <c r="A59">
        <v>2.7</v>
      </c>
      <c r="B59" s="2">
        <f t="shared" si="0"/>
        <v>1.8278421244934406E-2</v>
      </c>
      <c r="C59" s="1">
        <f t="shared" si="1"/>
        <v>4.9351737361322895E-2</v>
      </c>
      <c r="I59">
        <v>0.27</v>
      </c>
      <c r="J59" s="2">
        <f t="shared" si="2"/>
        <v>3.3810518518518515</v>
      </c>
      <c r="K59" s="1">
        <f t="shared" si="3"/>
        <v>0.91288400000000003</v>
      </c>
      <c r="P59">
        <f t="shared" si="4"/>
        <v>0.3002709358323708</v>
      </c>
      <c r="Q59" s="2">
        <f>(1-$N$31)*B59+$N$31*J59</f>
        <v>1.0271104504270094</v>
      </c>
      <c r="R59" s="1">
        <f>(1-$N$31)*C59+$N$31*K59</f>
        <v>0.308411416152926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V59"/>
  <sheetViews>
    <sheetView tabSelected="1" workbookViewId="0">
      <selection activeCell="B40" sqref="B40"/>
    </sheetView>
  </sheetViews>
  <sheetFormatPr defaultRowHeight="14.4" x14ac:dyDescent="0.3"/>
  <cols>
    <col min="2" max="2" width="9.21875" customWidth="1"/>
    <col min="10" max="10" width="9.5546875" bestFit="1" customWidth="1"/>
  </cols>
  <sheetData>
    <row r="31" spans="1:20" x14ac:dyDescent="0.3">
      <c r="A31">
        <v>0.57999999999999996</v>
      </c>
      <c r="B31" s="4">
        <v>0.11</v>
      </c>
      <c r="C31">
        <v>0.6</v>
      </c>
      <c r="E31" t="s">
        <v>3</v>
      </c>
      <c r="I31">
        <v>0.5</v>
      </c>
      <c r="J31" s="4">
        <v>0.2</v>
      </c>
      <c r="K31">
        <v>2</v>
      </c>
      <c r="N31" t="s">
        <v>3</v>
      </c>
    </row>
    <row r="32" spans="1:20" x14ac:dyDescent="0.3">
      <c r="A32" t="s">
        <v>1</v>
      </c>
      <c r="B32" t="s">
        <v>0</v>
      </c>
      <c r="C32" t="s">
        <v>6</v>
      </c>
      <c r="D32" t="s">
        <v>8</v>
      </c>
      <c r="E32" t="s">
        <v>4</v>
      </c>
      <c r="F32" t="s">
        <v>9</v>
      </c>
      <c r="I32" t="s">
        <v>1</v>
      </c>
      <c r="J32" t="s">
        <v>0</v>
      </c>
      <c r="K32" t="s">
        <v>7</v>
      </c>
      <c r="L32" t="s">
        <v>8</v>
      </c>
      <c r="M32" t="s">
        <v>4</v>
      </c>
      <c r="N32" t="s">
        <v>10</v>
      </c>
      <c r="Q32" t="s">
        <v>3</v>
      </c>
      <c r="R32" t="s">
        <v>1</v>
      </c>
      <c r="S32" t="s">
        <v>0</v>
      </c>
      <c r="T32" t="s">
        <v>2</v>
      </c>
    </row>
    <row r="33" spans="1:22" x14ac:dyDescent="0.3">
      <c r="A33">
        <v>0.2</v>
      </c>
      <c r="B33" s="2">
        <f t="shared" ref="B33:B58" si="0">B$31/(A33^A$31*EXP(C$31*A33))</f>
        <v>0.24813038525494413</v>
      </c>
      <c r="C33" s="2">
        <f t="shared" ref="C33:C58" si="1">A33*B33</f>
        <v>4.9626077050988829E-2</v>
      </c>
      <c r="D33">
        <f>INDEX(A33:A58,$E34)</f>
        <v>0.7</v>
      </c>
      <c r="E33">
        <f>INDEX(B33:B58,$E34)</f>
        <v>8.8885749650561161E-2</v>
      </c>
      <c r="F33" s="3">
        <f>MAX(C33:C58)</f>
        <v>6.222002475539281E-2</v>
      </c>
      <c r="I33">
        <v>0.1</v>
      </c>
      <c r="J33" s="2">
        <f>J$31/(I33^I$31*EXP(K$31*I33))</f>
        <v>0.5178107940302672</v>
      </c>
      <c r="K33" s="2">
        <f>I33*J33</f>
        <v>5.1781079403026724E-2</v>
      </c>
      <c r="L33">
        <f>INDEX(I33:I59,$N34)</f>
        <v>0.26</v>
      </c>
      <c r="M33">
        <f>INDEX(J33:J59,$N34)</f>
        <v>0.23319014425629969</v>
      </c>
      <c r="N33" s="3">
        <f>MAX(K33:K59)</f>
        <v>6.062943750663792E-2</v>
      </c>
      <c r="O33" s="3"/>
      <c r="P33" s="3"/>
      <c r="Q33">
        <v>0</v>
      </c>
      <c r="R33">
        <f>T33/S33</f>
        <v>0.7</v>
      </c>
      <c r="S33" s="2">
        <f>(1-$Q33)*E$33+$Q33*M$33</f>
        <v>8.8885749650561161E-2</v>
      </c>
      <c r="T33" s="2">
        <f>(1-$Q33)*F$33+$Q33*N$33</f>
        <v>6.222002475539281E-2</v>
      </c>
      <c r="V33" s="1"/>
    </row>
    <row r="34" spans="1:22" x14ac:dyDescent="0.3">
      <c r="A34">
        <v>0.3</v>
      </c>
      <c r="B34" s="2">
        <f t="shared" si="0"/>
        <v>0.18470955017817442</v>
      </c>
      <c r="C34" s="2">
        <f t="shared" si="1"/>
        <v>5.5412865053452325E-2</v>
      </c>
      <c r="E34">
        <f>MATCH(F33,C33:C58,0)</f>
        <v>9</v>
      </c>
      <c r="I34">
        <v>0.2</v>
      </c>
      <c r="J34" s="2">
        <f t="shared" ref="J34:J59" si="2">J$31/(I34^I$31*EXP(K$31*I34))</f>
        <v>0.29977623792329555</v>
      </c>
      <c r="K34" s="2">
        <f t="shared" ref="K34:K59" si="3">I34*J34</f>
        <v>5.9955247584659116E-2</v>
      </c>
      <c r="L34" s="2"/>
      <c r="N34">
        <f>MATCH(N33,K33:K59,0)</f>
        <v>5</v>
      </c>
      <c r="Q34">
        <v>0.05</v>
      </c>
      <c r="R34">
        <f t="shared" ref="R34:R59" si="4">T34/S34</f>
        <v>0.64661673855434609</v>
      </c>
      <c r="S34" s="2">
        <f>(1-$Q34)*E$33+$Q34*M$33</f>
        <v>9.6100969380848084E-2</v>
      </c>
      <c r="T34" s="2">
        <f t="shared" ref="T34:T59" si="5">(1-$Q34)*F$33+$Q34*N$33</f>
        <v>6.2140495392955061E-2</v>
      </c>
    </row>
    <row r="35" spans="1:22" x14ac:dyDescent="0.3">
      <c r="A35">
        <v>0.4</v>
      </c>
      <c r="B35" s="2">
        <f t="shared" si="0"/>
        <v>0.14722013597964889</v>
      </c>
      <c r="C35" s="2">
        <f t="shared" si="1"/>
        <v>5.8888054391859561E-2</v>
      </c>
      <c r="I35">
        <v>0.22</v>
      </c>
      <c r="J35" s="2">
        <f t="shared" si="2"/>
        <v>0.27461805266805861</v>
      </c>
      <c r="K35" s="2">
        <f t="shared" si="3"/>
        <v>6.0415971586972893E-2</v>
      </c>
      <c r="L35" s="2"/>
      <c r="Q35">
        <v>0.1</v>
      </c>
      <c r="R35">
        <f t="shared" si="4"/>
        <v>0.60068965536233299</v>
      </c>
      <c r="S35" s="2">
        <f t="shared" ref="S34:S59" si="6">(1-$Q35)*E$33+$Q35*M$33</f>
        <v>0.10331618911113502</v>
      </c>
      <c r="T35" s="2">
        <f t="shared" si="5"/>
        <v>6.206096603051732E-2</v>
      </c>
    </row>
    <row r="36" spans="1:22" x14ac:dyDescent="0.3">
      <c r="A36">
        <v>0.48</v>
      </c>
      <c r="B36" s="2">
        <f t="shared" si="0"/>
        <v>0.12623970084202482</v>
      </c>
      <c r="C36" s="2">
        <f t="shared" si="1"/>
        <v>6.0595056404171913E-2</v>
      </c>
      <c r="I36">
        <v>0.24</v>
      </c>
      <c r="J36" s="2">
        <f t="shared" si="2"/>
        <v>0.25261726187228778</v>
      </c>
      <c r="K36" s="2">
        <f t="shared" si="3"/>
        <v>6.0628142849349066E-2</v>
      </c>
      <c r="L36" s="2"/>
      <c r="Q36">
        <v>0.15</v>
      </c>
      <c r="R36">
        <f t="shared" si="4"/>
        <v>0.56075858724467709</v>
      </c>
      <c r="S36" s="2">
        <f t="shared" si="6"/>
        <v>0.11053140884142193</v>
      </c>
      <c r="T36" s="2">
        <f t="shared" si="5"/>
        <v>6.1981436668079572E-2</v>
      </c>
    </row>
    <row r="37" spans="1:22" x14ac:dyDescent="0.3">
      <c r="A37">
        <v>0.5</v>
      </c>
      <c r="B37" s="2">
        <f t="shared" si="0"/>
        <v>0.12181527166172516</v>
      </c>
      <c r="C37" s="2">
        <f t="shared" si="1"/>
        <v>6.0907635830862582E-2</v>
      </c>
      <c r="I37">
        <v>0.26</v>
      </c>
      <c r="J37" s="2">
        <f t="shared" si="2"/>
        <v>0.23319014425629969</v>
      </c>
      <c r="K37" s="2">
        <f t="shared" si="3"/>
        <v>6.062943750663792E-2</v>
      </c>
      <c r="L37" s="2"/>
      <c r="Q37">
        <v>0.2</v>
      </c>
      <c r="R37">
        <f t="shared" si="4"/>
        <v>0.52572127165359095</v>
      </c>
      <c r="S37" s="2">
        <f t="shared" si="6"/>
        <v>0.11774662857170887</v>
      </c>
      <c r="T37" s="2">
        <f t="shared" si="5"/>
        <v>6.1901907305641837E-2</v>
      </c>
    </row>
    <row r="38" spans="1:22" x14ac:dyDescent="0.3">
      <c r="A38">
        <v>0.52</v>
      </c>
      <c r="B38" s="2">
        <f t="shared" si="0"/>
        <v>0.11765512985359353</v>
      </c>
      <c r="C38" s="2">
        <f t="shared" si="1"/>
        <v>6.1180667523868637E-2</v>
      </c>
      <c r="I38">
        <v>0.28000000000000003</v>
      </c>
      <c r="J38" s="2">
        <f t="shared" si="2"/>
        <v>0.21589673279571134</v>
      </c>
      <c r="K38" s="2">
        <f t="shared" si="3"/>
        <v>6.045108518279918E-2</v>
      </c>
      <c r="L38" s="2"/>
      <c r="Q38">
        <v>0.25</v>
      </c>
      <c r="R38">
        <f t="shared" si="4"/>
        <v>0.49473002186873627</v>
      </c>
      <c r="S38" s="2">
        <f t="shared" si="6"/>
        <v>0.12496184830199579</v>
      </c>
      <c r="T38" s="2">
        <f t="shared" si="5"/>
        <v>6.1822377943204082E-2</v>
      </c>
    </row>
    <row r="39" spans="1:22" x14ac:dyDescent="0.3">
      <c r="A39">
        <v>0.54</v>
      </c>
      <c r="B39" s="2">
        <f t="shared" si="0"/>
        <v>0.11373467536146706</v>
      </c>
      <c r="C39" s="2">
        <f t="shared" si="1"/>
        <v>6.1416724695192215E-2</v>
      </c>
      <c r="I39">
        <v>0.32</v>
      </c>
      <c r="J39" s="2">
        <f t="shared" si="2"/>
        <v>0.18642602435456607</v>
      </c>
      <c r="K39" s="2">
        <f t="shared" si="3"/>
        <v>5.9656327793461139E-2</v>
      </c>
      <c r="L39" s="2"/>
      <c r="Q39">
        <v>0.3</v>
      </c>
      <c r="R39">
        <f t="shared" si="4"/>
        <v>0.46712224366851873</v>
      </c>
      <c r="S39" s="2">
        <f t="shared" si="6"/>
        <v>0.13217706803228271</v>
      </c>
      <c r="T39" s="2">
        <f t="shared" si="5"/>
        <v>6.1742848580766341E-2</v>
      </c>
    </row>
    <row r="40" spans="1:22" x14ac:dyDescent="0.3">
      <c r="A40">
        <v>0.6</v>
      </c>
      <c r="B40" s="2">
        <f t="shared" si="0"/>
        <v>0.10320932707287495</v>
      </c>
      <c r="C40" s="2">
        <f t="shared" si="1"/>
        <v>6.1925596243724963E-2</v>
      </c>
      <c r="I40">
        <v>0.36</v>
      </c>
      <c r="J40" s="2">
        <f t="shared" si="2"/>
        <v>0.16225075198665725</v>
      </c>
      <c r="K40" s="2">
        <f t="shared" si="3"/>
        <v>5.8410270715196611E-2</v>
      </c>
      <c r="L40" s="2"/>
      <c r="Q40">
        <v>0.35</v>
      </c>
      <c r="R40">
        <f t="shared" si="4"/>
        <v>0.44237253156617434</v>
      </c>
      <c r="S40" s="2">
        <f t="shared" si="6"/>
        <v>0.13939228776256965</v>
      </c>
      <c r="T40" s="2">
        <f t="shared" si="5"/>
        <v>6.1663319218328599E-2</v>
      </c>
    </row>
    <row r="41" spans="1:22" x14ac:dyDescent="0.3">
      <c r="A41">
        <v>0.7</v>
      </c>
      <c r="B41" s="2">
        <f t="shared" si="0"/>
        <v>8.8885749650561161E-2</v>
      </c>
      <c r="C41" s="2">
        <f t="shared" si="1"/>
        <v>6.222002475539281E-2</v>
      </c>
      <c r="I41">
        <v>0.4</v>
      </c>
      <c r="J41" s="2">
        <f t="shared" si="2"/>
        <v>0.14209029452944891</v>
      </c>
      <c r="K41" s="2">
        <f t="shared" si="3"/>
        <v>5.6836117811779566E-2</v>
      </c>
      <c r="L41" s="2"/>
      <c r="Q41">
        <v>0.4</v>
      </c>
      <c r="R41">
        <f t="shared" si="4"/>
        <v>0.42005891041351695</v>
      </c>
      <c r="S41" s="2">
        <f t="shared" si="6"/>
        <v>0.14660750749285659</v>
      </c>
      <c r="T41" s="2">
        <f t="shared" si="5"/>
        <v>6.1583789855890858E-2</v>
      </c>
    </row>
    <row r="42" spans="1:22" x14ac:dyDescent="0.3">
      <c r="A42">
        <v>0.8</v>
      </c>
      <c r="B42" s="2">
        <f t="shared" si="0"/>
        <v>7.7470996341170204E-2</v>
      </c>
      <c r="C42" s="2">
        <f t="shared" si="1"/>
        <v>6.1976797072936164E-2</v>
      </c>
      <c r="I42">
        <v>0.44</v>
      </c>
      <c r="J42" s="2">
        <f t="shared" si="2"/>
        <v>0.12506175340899339</v>
      </c>
      <c r="K42" s="2">
        <f t="shared" si="3"/>
        <v>5.5027171499957096E-2</v>
      </c>
      <c r="L42" s="2"/>
      <c r="Q42">
        <v>0.45</v>
      </c>
      <c r="R42">
        <f t="shared" si="4"/>
        <v>0.39983857784702864</v>
      </c>
      <c r="S42" s="2">
        <f t="shared" si="6"/>
        <v>0.1538227272231435</v>
      </c>
      <c r="T42" s="2">
        <f t="shared" si="5"/>
        <v>6.1504260493453117E-2</v>
      </c>
    </row>
    <row r="43" spans="1:22" x14ac:dyDescent="0.3">
      <c r="A43">
        <v>0.9</v>
      </c>
      <c r="B43" s="2">
        <f t="shared" si="0"/>
        <v>6.814170710835063E-2</v>
      </c>
      <c r="C43" s="2">
        <f t="shared" si="1"/>
        <v>6.1327536397515571E-2</v>
      </c>
      <c r="I43">
        <v>0.48</v>
      </c>
      <c r="J43" s="2">
        <f t="shared" si="2"/>
        <v>0.11053165539426181</v>
      </c>
      <c r="K43" s="2">
        <f t="shared" si="3"/>
        <v>5.3055194589245666E-2</v>
      </c>
      <c r="L43" s="2"/>
      <c r="Q43">
        <v>0.5</v>
      </c>
      <c r="R43">
        <f t="shared" si="4"/>
        <v>0.38143016781490885</v>
      </c>
      <c r="S43" s="2">
        <f t="shared" si="6"/>
        <v>0.16103794695343043</v>
      </c>
      <c r="T43" s="2">
        <f t="shared" si="5"/>
        <v>6.1424731131015362E-2</v>
      </c>
    </row>
    <row r="44" spans="1:22" x14ac:dyDescent="0.3">
      <c r="A44">
        <v>1</v>
      </c>
      <c r="B44" s="2">
        <f t="shared" si="0"/>
        <v>6.0369279970342908E-2</v>
      </c>
      <c r="C44" s="2">
        <f t="shared" si="1"/>
        <v>6.0369279970342908E-2</v>
      </c>
      <c r="I44">
        <v>0.52</v>
      </c>
      <c r="J44" s="2">
        <f t="shared" si="2"/>
        <v>9.8030690719630637E-2</v>
      </c>
      <c r="K44" s="2">
        <f t="shared" si="3"/>
        <v>5.0975959174207934E-2</v>
      </c>
      <c r="L44" s="2"/>
      <c r="Q44">
        <v>0.55000000000000004</v>
      </c>
      <c r="R44">
        <f t="shared" si="4"/>
        <v>0.3646005776752746</v>
      </c>
      <c r="S44" s="2">
        <f t="shared" si="6"/>
        <v>0.16825316668371737</v>
      </c>
      <c r="T44" s="2">
        <f t="shared" si="5"/>
        <v>6.134520176857762E-2</v>
      </c>
    </row>
    <row r="45" spans="1:22" x14ac:dyDescent="0.3">
      <c r="A45">
        <v>1.1000000000000001</v>
      </c>
      <c r="B45" s="2">
        <f t="shared" si="0"/>
        <v>5.3796072438762339E-2</v>
      </c>
      <c r="C45" s="2">
        <f t="shared" si="1"/>
        <v>5.9175679682638579E-2</v>
      </c>
      <c r="I45">
        <v>0.56000000000000005</v>
      </c>
      <c r="J45" s="2">
        <f t="shared" si="2"/>
        <v>8.7201943121884298E-2</v>
      </c>
      <c r="K45" s="2">
        <f t="shared" si="3"/>
        <v>4.883308814825521E-2</v>
      </c>
      <c r="L45" s="2"/>
      <c r="Q45">
        <v>0.6</v>
      </c>
      <c r="R45">
        <f t="shared" si="4"/>
        <v>0.34915504529453067</v>
      </c>
      <c r="S45" s="2">
        <f t="shared" si="6"/>
        <v>0.17546838641400428</v>
      </c>
      <c r="T45" s="2">
        <f t="shared" si="5"/>
        <v>6.1265672406139879E-2</v>
      </c>
    </row>
    <row r="46" spans="1:22" x14ac:dyDescent="0.3">
      <c r="A46">
        <v>1.2</v>
      </c>
      <c r="B46" s="2">
        <f t="shared" si="0"/>
        <v>4.8169876791403304E-2</v>
      </c>
      <c r="C46" s="2">
        <f t="shared" si="1"/>
        <v>5.7803852149683962E-2</v>
      </c>
      <c r="I46">
        <v>0.6</v>
      </c>
      <c r="J46" s="2">
        <f t="shared" si="2"/>
        <v>7.776801111400175E-2</v>
      </c>
      <c r="K46" s="2">
        <f t="shared" si="3"/>
        <v>4.6660806668401049E-2</v>
      </c>
      <c r="L46" s="2"/>
      <c r="Q46">
        <v>0.65</v>
      </c>
      <c r="R46">
        <f t="shared" si="4"/>
        <v>0.33492957761833725</v>
      </c>
      <c r="S46" s="2">
        <f t="shared" si="6"/>
        <v>0.18268360614429119</v>
      </c>
      <c r="T46" s="2">
        <f t="shared" si="5"/>
        <v>6.1186143043702131E-2</v>
      </c>
    </row>
    <row r="47" spans="1:22" x14ac:dyDescent="0.3">
      <c r="A47">
        <v>1.3</v>
      </c>
      <c r="B47" s="2">
        <f t="shared" si="0"/>
        <v>4.3306775135105592E-2</v>
      </c>
      <c r="C47" s="2">
        <f t="shared" si="1"/>
        <v>5.6298807675637275E-2</v>
      </c>
      <c r="I47">
        <v>0.64</v>
      </c>
      <c r="J47" s="2">
        <f t="shared" si="2"/>
        <v>6.9509325113298534E-2</v>
      </c>
      <c r="K47" s="2">
        <f t="shared" si="3"/>
        <v>4.448596807251106E-2</v>
      </c>
      <c r="L47" s="2"/>
      <c r="Q47">
        <v>0.7</v>
      </c>
      <c r="R47">
        <f t="shared" si="4"/>
        <v>0.32178510530456506</v>
      </c>
      <c r="S47" s="2">
        <f t="shared" si="6"/>
        <v>0.18989882587457813</v>
      </c>
      <c r="T47" s="2">
        <f t="shared" si="5"/>
        <v>6.1106613681264382E-2</v>
      </c>
    </row>
    <row r="48" spans="1:22" x14ac:dyDescent="0.3">
      <c r="A48">
        <v>1.4</v>
      </c>
      <c r="B48" s="2">
        <f t="shared" si="0"/>
        <v>3.9068888844885158E-2</v>
      </c>
      <c r="C48" s="2">
        <f t="shared" si="1"/>
        <v>5.4696444382839216E-2</v>
      </c>
      <c r="I48">
        <v>0.68</v>
      </c>
      <c r="J48" s="2">
        <f t="shared" si="2"/>
        <v>6.2249381960741521E-2</v>
      </c>
      <c r="K48" s="2">
        <f t="shared" si="3"/>
        <v>4.2329579733304236E-2</v>
      </c>
      <c r="L48" s="2"/>
      <c r="Q48">
        <v>0.75</v>
      </c>
      <c r="R48">
        <f t="shared" si="4"/>
        <v>0.30960292114932075</v>
      </c>
      <c r="S48" s="2">
        <f t="shared" si="6"/>
        <v>0.19711404560486506</v>
      </c>
      <c r="T48" s="2">
        <f t="shared" si="5"/>
        <v>6.1027084318826648E-2</v>
      </c>
    </row>
    <row r="49" spans="1:20" x14ac:dyDescent="0.3">
      <c r="A49">
        <v>1.5</v>
      </c>
      <c r="B49" s="2">
        <f t="shared" si="0"/>
        <v>3.5350431652545353E-2</v>
      </c>
      <c r="C49" s="2">
        <f t="shared" si="1"/>
        <v>5.3025647478818029E-2</v>
      </c>
      <c r="I49">
        <v>0.72</v>
      </c>
      <c r="J49" s="2">
        <f t="shared" si="2"/>
        <v>5.5844408271819412E-2</v>
      </c>
      <c r="K49" s="2">
        <f t="shared" si="3"/>
        <v>4.0207973955709977E-2</v>
      </c>
      <c r="L49" s="2"/>
      <c r="Q49">
        <v>0.8</v>
      </c>
      <c r="R49">
        <f t="shared" si="4"/>
        <v>0.29828108497536754</v>
      </c>
      <c r="S49" s="2">
        <f t="shared" si="6"/>
        <v>0.204329265335152</v>
      </c>
      <c r="T49" s="2">
        <f t="shared" si="5"/>
        <v>6.09475549563889E-2</v>
      </c>
    </row>
    <row r="50" spans="1:20" x14ac:dyDescent="0.3">
      <c r="B50" s="2"/>
      <c r="C50" s="2"/>
      <c r="J50" s="2"/>
      <c r="K50" s="2"/>
      <c r="L50" s="2"/>
      <c r="Q50">
        <v>0.85</v>
      </c>
      <c r="R50">
        <f t="shared" si="4"/>
        <v>0.28773156423870999</v>
      </c>
      <c r="S50" s="2">
        <f t="shared" si="6"/>
        <v>0.21154448506543891</v>
      </c>
      <c r="T50" s="2">
        <f t="shared" si="5"/>
        <v>6.0868025593951158E-2</v>
      </c>
    </row>
    <row r="51" spans="1:20" x14ac:dyDescent="0.3">
      <c r="B51" s="2"/>
      <c r="C51" s="2"/>
      <c r="J51" s="2"/>
      <c r="K51" s="2"/>
      <c r="L51" s="2"/>
      <c r="Q51">
        <v>0.9</v>
      </c>
      <c r="R51">
        <f t="shared" si="4"/>
        <v>0.27787794049309356</v>
      </c>
      <c r="S51" s="2">
        <f t="shared" si="6"/>
        <v>0.21875970479572582</v>
      </c>
      <c r="T51" s="2">
        <f t="shared" si="5"/>
        <v>6.078849623151341E-2</v>
      </c>
    </row>
    <row r="52" spans="1:20" x14ac:dyDescent="0.3">
      <c r="B52" s="2"/>
      <c r="C52" s="2"/>
      <c r="J52" s="2"/>
      <c r="K52" s="2"/>
      <c r="L52" s="2"/>
      <c r="Q52">
        <v>0.95</v>
      </c>
      <c r="R52">
        <f t="shared" si="4"/>
        <v>0.26865355524031714</v>
      </c>
      <c r="S52" s="2">
        <f t="shared" si="6"/>
        <v>0.22597492452601275</v>
      </c>
      <c r="T52" s="2">
        <f t="shared" si="5"/>
        <v>6.0708966869075669E-2</v>
      </c>
    </row>
    <row r="53" spans="1:20" x14ac:dyDescent="0.3">
      <c r="B53" s="2"/>
      <c r="C53" s="2"/>
      <c r="J53" s="2"/>
      <c r="K53" s="2"/>
      <c r="L53" s="2"/>
      <c r="Q53">
        <v>1</v>
      </c>
      <c r="R53">
        <f t="shared" si="4"/>
        <v>0.26</v>
      </c>
      <c r="S53" s="2">
        <f t="shared" si="6"/>
        <v>0.23319014425629969</v>
      </c>
      <c r="T53" s="2">
        <f t="shared" si="5"/>
        <v>6.062943750663792E-2</v>
      </c>
    </row>
    <row r="54" spans="1:20" x14ac:dyDescent="0.3">
      <c r="B54" s="2"/>
      <c r="C54" s="2"/>
      <c r="J54" s="2"/>
      <c r="K54" s="2"/>
      <c r="L54" s="2"/>
      <c r="S54" s="2"/>
      <c r="T54" s="2"/>
    </row>
    <row r="55" spans="1:20" x14ac:dyDescent="0.3">
      <c r="B55" s="2"/>
      <c r="C55" s="2"/>
      <c r="J55" s="2"/>
      <c r="K55" s="2"/>
      <c r="L55" s="2"/>
      <c r="S55" s="2"/>
      <c r="T55" s="2"/>
    </row>
    <row r="56" spans="1:20" x14ac:dyDescent="0.3">
      <c r="B56" s="2"/>
      <c r="C56" s="2"/>
      <c r="J56" s="2"/>
      <c r="K56" s="2"/>
      <c r="L56" s="2"/>
      <c r="S56" s="2"/>
      <c r="T56" s="2"/>
    </row>
    <row r="57" spans="1:20" x14ac:dyDescent="0.3">
      <c r="B57" s="2"/>
      <c r="C57" s="2"/>
      <c r="J57" s="2"/>
      <c r="K57" s="2"/>
      <c r="L57" s="2"/>
      <c r="S57" s="2"/>
      <c r="T57" s="2"/>
    </row>
    <row r="58" spans="1:20" x14ac:dyDescent="0.3">
      <c r="B58" s="2"/>
      <c r="C58" s="2"/>
      <c r="J58" s="2"/>
      <c r="K58" s="2"/>
      <c r="L58" s="2"/>
      <c r="S58" s="2"/>
      <c r="T58" s="2"/>
    </row>
    <row r="59" spans="1:20" x14ac:dyDescent="0.3">
      <c r="J59" s="2"/>
      <c r="K59" s="2"/>
      <c r="L59" s="2"/>
      <c r="S59" s="2"/>
      <c r="T59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2015-10-06T14:34:18Z</dcterms:created>
  <dcterms:modified xsi:type="dcterms:W3CDTF">2015-10-08T12:01:13Z</dcterms:modified>
</cp:coreProperties>
</file>