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"/>
    </mc:Choice>
  </mc:AlternateContent>
  <bookViews>
    <workbookView xWindow="0" yWindow="0" windowWidth="23040" windowHeight="9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H4" i="1"/>
  <c r="H5" i="1"/>
  <c r="H6" i="1"/>
  <c r="H7" i="1"/>
  <c r="H8" i="1"/>
  <c r="H9" i="1"/>
  <c r="H10" i="1"/>
  <c r="H11" i="1"/>
  <c r="H12" i="1"/>
  <c r="H3" i="1"/>
  <c r="I4" i="1"/>
  <c r="I5" i="1"/>
  <c r="I6" i="1"/>
  <c r="I7" i="1"/>
  <c r="I8" i="1"/>
  <c r="I9" i="1"/>
  <c r="I10" i="1"/>
  <c r="I11" i="1"/>
  <c r="I12" i="1"/>
  <c r="I3" i="1"/>
  <c r="B4" i="1"/>
  <c r="B5" i="1"/>
  <c r="B6" i="1"/>
  <c r="B7" i="1"/>
  <c r="B8" i="1"/>
  <c r="B9" i="1"/>
  <c r="C9" i="1" s="1"/>
  <c r="B10" i="1"/>
  <c r="C10" i="1" s="1"/>
  <c r="B11" i="1"/>
  <c r="B12" i="1"/>
  <c r="B13" i="1"/>
  <c r="B14" i="1"/>
  <c r="B15" i="1"/>
  <c r="B16" i="1"/>
  <c r="B17" i="1"/>
  <c r="C17" i="1" s="1"/>
  <c r="B18" i="1"/>
  <c r="C18" i="1" s="1"/>
  <c r="B19" i="1"/>
  <c r="B20" i="1"/>
  <c r="B21" i="1"/>
  <c r="B3" i="1"/>
  <c r="C3" i="1" s="1"/>
  <c r="C4" i="1"/>
  <c r="C5" i="1"/>
  <c r="C6" i="1"/>
  <c r="C7" i="1"/>
  <c r="C8" i="1"/>
  <c r="C11" i="1"/>
  <c r="C12" i="1"/>
  <c r="C13" i="1"/>
  <c r="C14" i="1"/>
  <c r="C15" i="1"/>
  <c r="C16" i="1"/>
  <c r="C19" i="1"/>
  <c r="C20" i="1"/>
  <c r="C21" i="1"/>
</calcChain>
</file>

<file path=xl/sharedStrings.xml><?xml version="1.0" encoding="utf-8"?>
<sst xmlns="http://schemas.openxmlformats.org/spreadsheetml/2006/main" count="11" uniqueCount="11">
  <si>
    <t>population</t>
  </si>
  <si>
    <t>reasonable rate</t>
  </si>
  <si>
    <t>min sample</t>
  </si>
  <si>
    <t>N</t>
  </si>
  <si>
    <t>n</t>
  </si>
  <si>
    <t>HG variance</t>
  </si>
  <si>
    <t>binomial variance</t>
  </si>
  <si>
    <t>fill</t>
  </si>
  <si>
    <t>ecpm</t>
  </si>
  <si>
    <t>rcp,</t>
  </si>
  <si>
    <t>03d07c070ea12bf9c51503e57d933f2f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</si>
</sst>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2.5649458802128853E-2</c:v>
                </c:pt>
                <c:pt idx="1">
                  <c:v>6.8857674302468475E-2</c:v>
                </c:pt>
                <c:pt idx="2">
                  <c:v>8.2041265414236703E-2</c:v>
                </c:pt>
                <c:pt idx="3">
                  <c:v>8.8927854271348084E-2</c:v>
                </c:pt>
                <c:pt idx="4">
                  <c:v>9.3201076592312498E-2</c:v>
                </c:pt>
                <c:pt idx="5">
                  <c:v>9.6120395519278895E-2</c:v>
                </c:pt>
                <c:pt idx="6">
                  <c:v>9.8244077349106465E-2</c:v>
                </c:pt>
                <c:pt idx="7">
                  <c:v>9.9859451792805032E-2</c:v>
                </c:pt>
                <c:pt idx="8">
                  <c:v>0.10112997936948631</c:v>
                </c:pt>
                <c:pt idx="9">
                  <c:v>0.10215566463252912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Sheet1!$I$3:$I$12</c:f>
              <c:numCache>
                <c:formatCode>General</c:formatCode>
                <c:ptCount val="10"/>
                <c:pt idx="0">
                  <c:v>0.11180339887498948</c:v>
                </c:pt>
                <c:pt idx="1">
                  <c:v>0.11180339887498948</c:v>
                </c:pt>
                <c:pt idx="2">
                  <c:v>0.11180339887498948</c:v>
                </c:pt>
                <c:pt idx="3">
                  <c:v>0.11180339887498948</c:v>
                </c:pt>
                <c:pt idx="4">
                  <c:v>0.11180339887498948</c:v>
                </c:pt>
                <c:pt idx="5">
                  <c:v>0.11180339887498948</c:v>
                </c:pt>
                <c:pt idx="6">
                  <c:v>0.11180339887498948</c:v>
                </c:pt>
                <c:pt idx="7">
                  <c:v>0.11180339887498948</c:v>
                </c:pt>
                <c:pt idx="8">
                  <c:v>0.11180339887498948</c:v>
                </c:pt>
                <c:pt idx="9">
                  <c:v>0.11180339887498948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8184416"/>
        <c:axId val="-1448186592"/>
      </c:lineChart>
      <c:catAx>
        <c:axId val="-14481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186592"/>
        <c:crosses val="autoZero"/>
        <c:auto val="1"/>
        <c:lblAlgn val="ctr"/>
        <c:lblOffset val="100"/>
        <c:noMultiLvlLbl val="0"/>
      </c:catAx>
      <c:valAx>
        <c:axId val="-1448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1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3.93</c:v>
                </c:pt>
                <c:pt idx="1">
                  <c:v>14.28</c:v>
                </c:pt>
                <c:pt idx="2">
                  <c:v>17.72</c:v>
                </c:pt>
                <c:pt idx="3">
                  <c:v>15.96</c:v>
                </c:pt>
                <c:pt idx="4">
                  <c:v>29.35</c:v>
                </c:pt>
                <c:pt idx="5">
                  <c:v>30.83</c:v>
                </c:pt>
                <c:pt idx="6">
                  <c:v>32.96</c:v>
                </c:pt>
                <c:pt idx="7">
                  <c:v>34.840000000000003</c:v>
                </c:pt>
                <c:pt idx="8">
                  <c:v>39.29</c:v>
                </c:pt>
                <c:pt idx="9">
                  <c:v>44.05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3.2618999999999998</c:v>
                </c:pt>
                <c:pt idx="1">
                  <c:v>7.2827999999999999</c:v>
                </c:pt>
                <c:pt idx="2">
                  <c:v>7.2651999999999992</c:v>
                </c:pt>
                <c:pt idx="3">
                  <c:v>5.1072000000000006</c:v>
                </c:pt>
                <c:pt idx="4">
                  <c:v>6.4570000000000007</c:v>
                </c:pt>
                <c:pt idx="5">
                  <c:v>6.1660000000000004</c:v>
                </c:pt>
                <c:pt idx="6">
                  <c:v>7.5808000000000009</c:v>
                </c:pt>
                <c:pt idx="7">
                  <c:v>6.9680000000000009</c:v>
                </c:pt>
                <c:pt idx="8">
                  <c:v>6.6793000000000005</c:v>
                </c:pt>
                <c:pt idx="9">
                  <c:v>7.4885000000000002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2391568"/>
        <c:axId val="-1172387216"/>
      </c:scatterChart>
      <c:valAx>
        <c:axId val="-11723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387216"/>
        <c:crosses val="autoZero"/>
        <c:crossBetween val="midCat"/>
      </c:valAx>
      <c:valAx>
        <c:axId val="-11723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3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144780</xdr:rowOff>
    </xdr:from>
    <xdr:to>
      <xdr:col>18</xdr:col>
      <xdr:colOff>480060</xdr:colOff>
      <xdr:row>15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4</xdr:row>
      <xdr:rowOff>22860</xdr:rowOff>
    </xdr:from>
    <xdr:to>
      <xdr:col>13</xdr:col>
      <xdr:colOff>358140</xdr:colOff>
      <xdr:row>19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8" sqref="E18"/>
    </sheetView>
  </sheetViews>
  <sheetFormatPr defaultRowHeight="14.4" x14ac:dyDescent="0.3"/>
  <cols>
    <col min="8" max="8" width="10.77734375" bestFit="1" customWidth="1"/>
  </cols>
  <sheetData>
    <row r="1" spans="1:9" x14ac:dyDescent="0.3">
      <c r="A1" t="s">
        <v>0</v>
      </c>
      <c r="B1" t="s">
        <v>2</v>
      </c>
      <c r="D1" t="s">
        <v>1</v>
      </c>
      <c r="E1">
        <v>0.5</v>
      </c>
      <c r="H1">
        <v>1</v>
      </c>
    </row>
    <row r="2" spans="1:9" x14ac:dyDescent="0.3">
      <c r="F2" t="s">
        <v>3</v>
      </c>
      <c r="G2" t="s">
        <v>4</v>
      </c>
      <c r="H2" t="s">
        <v>5</v>
      </c>
      <c r="I2" t="s">
        <v>6</v>
      </c>
    </row>
    <row r="3" spans="1:9" x14ac:dyDescent="0.3">
      <c r="A3">
        <v>10</v>
      </c>
      <c r="B3">
        <f>A3*$E$1-1.96*SQRT(A3*$E$1*(1-$E$1))</f>
        <v>1.9009678930349883</v>
      </c>
      <c r="C3">
        <f>_xlfn.CEILING.MATH(B3)</f>
        <v>2</v>
      </c>
      <c r="F3">
        <v>20</v>
      </c>
      <c r="G3">
        <v>20</v>
      </c>
      <c r="H3">
        <f>SQRT($E$1*(1-$E$1)*($F3-$G3+$H$1)/($G3*($F3-1)))</f>
        <v>2.5649458802128853E-2</v>
      </c>
      <c r="I3">
        <f>SQRT($E$1*(1-$E$1)/($G3))</f>
        <v>0.11180339887498948</v>
      </c>
    </row>
    <row r="4" spans="1:9" x14ac:dyDescent="0.3">
      <c r="A4">
        <v>11</v>
      </c>
      <c r="B4">
        <f t="shared" ref="B4:B21" si="0">A4*$E$1-1.96*SQRT(A4*$E$1*(1-$E$1))</f>
        <v>2.2497077054517081</v>
      </c>
      <c r="C4">
        <f t="shared" ref="C4:C21" si="1">_xlfn.CEILING.MATH(B4)</f>
        <v>3</v>
      </c>
      <c r="F4">
        <v>30</v>
      </c>
      <c r="G4">
        <v>20</v>
      </c>
      <c r="H4">
        <f t="shared" ref="H4:H12" si="2">SQRT($E$1*(1-$E$1)*($F4-$G4+$H$1)/($G4*($F4-1)))</f>
        <v>6.8857674302468475E-2</v>
      </c>
      <c r="I4">
        <f t="shared" ref="I4:I12" si="3">SQRT($E$1*(1-$E$1)/($G4))</f>
        <v>0.11180339887498948</v>
      </c>
    </row>
    <row r="5" spans="1:9" x14ac:dyDescent="0.3">
      <c r="A5">
        <v>12</v>
      </c>
      <c r="B5">
        <f t="shared" si="0"/>
        <v>2.6051804171650006</v>
      </c>
      <c r="C5">
        <f t="shared" si="1"/>
        <v>3</v>
      </c>
      <c r="F5">
        <v>40</v>
      </c>
      <c r="G5">
        <v>20</v>
      </c>
      <c r="H5">
        <f t="shared" si="2"/>
        <v>8.2041265414236703E-2</v>
      </c>
      <c r="I5">
        <f t="shared" si="3"/>
        <v>0.11180339887498948</v>
      </c>
    </row>
    <row r="6" spans="1:9" x14ac:dyDescent="0.3">
      <c r="A6">
        <v>13</v>
      </c>
      <c r="B6">
        <f t="shared" si="0"/>
        <v>2.9665597500452909</v>
      </c>
      <c r="C6">
        <f t="shared" si="1"/>
        <v>3</v>
      </c>
      <c r="F6">
        <v>50</v>
      </c>
      <c r="G6">
        <v>20</v>
      </c>
      <c r="H6">
        <f t="shared" si="2"/>
        <v>8.8927854271348084E-2</v>
      </c>
      <c r="I6">
        <f t="shared" si="3"/>
        <v>0.11180339887498948</v>
      </c>
    </row>
    <row r="7" spans="1:9" x14ac:dyDescent="0.3">
      <c r="A7">
        <v>14</v>
      </c>
      <c r="B7">
        <f t="shared" si="0"/>
        <v>3.3331757609615376</v>
      </c>
      <c r="C7">
        <f t="shared" si="1"/>
        <v>4</v>
      </c>
      <c r="F7">
        <v>60</v>
      </c>
      <c r="G7">
        <v>20</v>
      </c>
      <c r="H7">
        <f t="shared" si="2"/>
        <v>9.3201076592312498E-2</v>
      </c>
      <c r="I7">
        <f t="shared" si="3"/>
        <v>0.11180339887498948</v>
      </c>
    </row>
    <row r="8" spans="1:9" x14ac:dyDescent="0.3">
      <c r="A8">
        <v>15</v>
      </c>
      <c r="B8">
        <f t="shared" si="0"/>
        <v>3.7044763207167315</v>
      </c>
      <c r="C8">
        <f t="shared" si="1"/>
        <v>4</v>
      </c>
      <c r="F8">
        <v>70</v>
      </c>
      <c r="G8">
        <v>20</v>
      </c>
      <c r="H8">
        <f t="shared" si="2"/>
        <v>9.6120395519278895E-2</v>
      </c>
      <c r="I8">
        <f t="shared" si="3"/>
        <v>0.11180339887498948</v>
      </c>
    </row>
    <row r="9" spans="1:9" x14ac:dyDescent="0.3">
      <c r="A9">
        <v>16</v>
      </c>
      <c r="B9">
        <f t="shared" si="0"/>
        <v>4.08</v>
      </c>
      <c r="C9">
        <f t="shared" si="1"/>
        <v>5</v>
      </c>
      <c r="F9">
        <v>80</v>
      </c>
      <c r="G9">
        <v>20</v>
      </c>
      <c r="H9">
        <f t="shared" si="2"/>
        <v>9.8244077349106465E-2</v>
      </c>
      <c r="I9">
        <f t="shared" si="3"/>
        <v>0.11180339887498948</v>
      </c>
    </row>
    <row r="10" spans="1:9" x14ac:dyDescent="0.3">
      <c r="A10">
        <v>17</v>
      </c>
      <c r="B10">
        <f t="shared" si="0"/>
        <v>4.4593564868946931</v>
      </c>
      <c r="C10">
        <f t="shared" si="1"/>
        <v>5</v>
      </c>
      <c r="F10">
        <v>90</v>
      </c>
      <c r="G10">
        <v>20</v>
      </c>
      <c r="H10">
        <f t="shared" si="2"/>
        <v>9.9859451792805032E-2</v>
      </c>
      <c r="I10">
        <f t="shared" si="3"/>
        <v>0.11180339887498948</v>
      </c>
    </row>
    <row r="11" spans="1:9" x14ac:dyDescent="0.3">
      <c r="A11">
        <v>18</v>
      </c>
      <c r="B11">
        <f t="shared" si="0"/>
        <v>4.8422121266231013</v>
      </c>
      <c r="C11">
        <f t="shared" si="1"/>
        <v>5</v>
      </c>
      <c r="F11">
        <v>100</v>
      </c>
      <c r="G11">
        <v>20</v>
      </c>
      <c r="H11">
        <f t="shared" si="2"/>
        <v>0.10112997936948631</v>
      </c>
      <c r="I11">
        <f t="shared" si="3"/>
        <v>0.11180339887498948</v>
      </c>
    </row>
    <row r="12" spans="1:9" x14ac:dyDescent="0.3">
      <c r="A12">
        <v>19</v>
      </c>
      <c r="B12">
        <f t="shared" si="0"/>
        <v>5.2282790353301394</v>
      </c>
      <c r="C12">
        <f t="shared" si="1"/>
        <v>6</v>
      </c>
      <c r="F12">
        <v>110</v>
      </c>
      <c r="G12">
        <v>20</v>
      </c>
      <c r="H12">
        <f t="shared" si="2"/>
        <v>0.10215566463252912</v>
      </c>
      <c r="I12">
        <f t="shared" si="3"/>
        <v>0.11180339887498948</v>
      </c>
    </row>
    <row r="13" spans="1:9" x14ac:dyDescent="0.3">
      <c r="A13">
        <v>20</v>
      </c>
      <c r="B13">
        <f t="shared" si="0"/>
        <v>5.6173067641004124</v>
      </c>
      <c r="C13">
        <f t="shared" si="1"/>
        <v>6</v>
      </c>
      <c r="F13">
        <v>100</v>
      </c>
    </row>
    <row r="14" spans="1:9" x14ac:dyDescent="0.3">
      <c r="A14">
        <v>21</v>
      </c>
      <c r="B14">
        <f t="shared" si="0"/>
        <v>6.0090758189432769</v>
      </c>
      <c r="C14">
        <f t="shared" si="1"/>
        <v>7</v>
      </c>
      <c r="F14">
        <v>100</v>
      </c>
    </row>
    <row r="15" spans="1:9" x14ac:dyDescent="0.3">
      <c r="A15">
        <v>22</v>
      </c>
      <c r="B15">
        <f t="shared" si="0"/>
        <v>6.4033925553730393</v>
      </c>
      <c r="C15">
        <f t="shared" si="1"/>
        <v>7</v>
      </c>
      <c r="F15">
        <v>100</v>
      </c>
    </row>
    <row r="16" spans="1:9" x14ac:dyDescent="0.3">
      <c r="A16">
        <v>23</v>
      </c>
      <c r="B16">
        <f t="shared" si="0"/>
        <v>6.8000851071535351</v>
      </c>
      <c r="C16">
        <f t="shared" si="1"/>
        <v>7</v>
      </c>
      <c r="F16">
        <v>100</v>
      </c>
    </row>
    <row r="17" spans="1:8" x14ac:dyDescent="0.3">
      <c r="A17">
        <v>24</v>
      </c>
      <c r="B17">
        <f t="shared" si="0"/>
        <v>7.1990001041449716</v>
      </c>
      <c r="C17">
        <f t="shared" si="1"/>
        <v>8</v>
      </c>
      <c r="F17">
        <v>100</v>
      </c>
    </row>
    <row r="18" spans="1:8" x14ac:dyDescent="0.3">
      <c r="A18">
        <v>25</v>
      </c>
      <c r="B18">
        <f t="shared" si="0"/>
        <v>7.6</v>
      </c>
      <c r="C18">
        <f t="shared" si="1"/>
        <v>8</v>
      </c>
      <c r="F18">
        <v>100</v>
      </c>
    </row>
    <row r="19" spans="1:8" x14ac:dyDescent="0.3">
      <c r="A19">
        <v>26</v>
      </c>
      <c r="B19">
        <f t="shared" si="0"/>
        <v>8.0029608766790723</v>
      </c>
      <c r="C19">
        <f t="shared" si="1"/>
        <v>9</v>
      </c>
      <c r="F19">
        <v>100</v>
      </c>
      <c r="H19">
        <v>4.3305688113822099E-2</v>
      </c>
    </row>
    <row r="20" spans="1:8" x14ac:dyDescent="0.3">
      <c r="A20">
        <v>27</v>
      </c>
      <c r="B20">
        <f t="shared" si="0"/>
        <v>8.4077706257475011</v>
      </c>
      <c r="C20">
        <f t="shared" si="1"/>
        <v>9</v>
      </c>
      <c r="F20">
        <v>100</v>
      </c>
      <c r="H20">
        <v>0.10797900761589607</v>
      </c>
    </row>
    <row r="21" spans="1:8" x14ac:dyDescent="0.3">
      <c r="A21">
        <v>28</v>
      </c>
      <c r="B21">
        <f t="shared" si="0"/>
        <v>8.8143274303134014</v>
      </c>
      <c r="C21">
        <f t="shared" si="1"/>
        <v>9</v>
      </c>
      <c r="F21">
        <v>100</v>
      </c>
      <c r="H21">
        <v>0.73262504767426118</v>
      </c>
    </row>
    <row r="22" spans="1:8" x14ac:dyDescent="0.3">
      <c r="H22">
        <v>0.66927722442997339</v>
      </c>
    </row>
    <row r="23" spans="1:8" x14ac:dyDescent="0.3">
      <c r="H23">
        <v>0.1640336980589101</v>
      </c>
    </row>
    <row r="24" spans="1:8" x14ac:dyDescent="0.3">
      <c r="H24">
        <v>0.53581715909998351</v>
      </c>
    </row>
    <row r="25" spans="1:8" x14ac:dyDescent="0.3">
      <c r="H25">
        <v>0.41068838281448872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C15" sqref="C15"/>
    </sheetView>
  </sheetViews>
  <sheetFormatPr defaultRowHeight="14.4" x14ac:dyDescent="0.3"/>
  <sheetData>
    <row r="1" spans="2:4" x14ac:dyDescent="0.3">
      <c r="B1" t="s">
        <v>7</v>
      </c>
      <c r="C1" t="s">
        <v>8</v>
      </c>
      <c r="D1" t="s">
        <v>9</v>
      </c>
    </row>
    <row r="2" spans="2:4" x14ac:dyDescent="0.3">
      <c r="B2">
        <v>3.93</v>
      </c>
      <c r="C2">
        <v>0.83</v>
      </c>
      <c r="D2">
        <f>C2*B2</f>
        <v>3.2618999999999998</v>
      </c>
    </row>
    <row r="3" spans="2:4" x14ac:dyDescent="0.3">
      <c r="B3">
        <v>14.28</v>
      </c>
      <c r="C3">
        <v>0.51</v>
      </c>
      <c r="D3">
        <f t="shared" ref="D3:D11" si="0">C3*B3</f>
        <v>7.2827999999999999</v>
      </c>
    </row>
    <row r="4" spans="2:4" x14ac:dyDescent="0.3">
      <c r="B4">
        <v>17.72</v>
      </c>
      <c r="C4">
        <v>0.41</v>
      </c>
      <c r="D4">
        <f t="shared" si="0"/>
        <v>7.2651999999999992</v>
      </c>
    </row>
    <row r="5" spans="2:4" x14ac:dyDescent="0.3">
      <c r="B5">
        <v>15.96</v>
      </c>
      <c r="C5">
        <v>0.32</v>
      </c>
      <c r="D5">
        <f t="shared" si="0"/>
        <v>5.1072000000000006</v>
      </c>
    </row>
    <row r="6" spans="2:4" x14ac:dyDescent="0.3">
      <c r="B6">
        <v>29.35</v>
      </c>
      <c r="C6">
        <v>0.22</v>
      </c>
      <c r="D6">
        <f t="shared" si="0"/>
        <v>6.4570000000000007</v>
      </c>
    </row>
    <row r="7" spans="2:4" x14ac:dyDescent="0.3">
      <c r="B7">
        <v>30.83</v>
      </c>
      <c r="C7">
        <v>0.2</v>
      </c>
      <c r="D7">
        <f t="shared" si="0"/>
        <v>6.1660000000000004</v>
      </c>
    </row>
    <row r="8" spans="2:4" x14ac:dyDescent="0.3">
      <c r="B8">
        <v>32.96</v>
      </c>
      <c r="C8">
        <v>0.23</v>
      </c>
      <c r="D8">
        <f t="shared" si="0"/>
        <v>7.5808000000000009</v>
      </c>
    </row>
    <row r="9" spans="2:4" x14ac:dyDescent="0.3">
      <c r="B9">
        <v>34.840000000000003</v>
      </c>
      <c r="C9">
        <v>0.2</v>
      </c>
      <c r="D9">
        <f t="shared" si="0"/>
        <v>6.9680000000000009</v>
      </c>
    </row>
    <row r="10" spans="2:4" x14ac:dyDescent="0.3">
      <c r="B10">
        <v>39.29</v>
      </c>
      <c r="C10">
        <v>0.17</v>
      </c>
      <c r="D10">
        <f t="shared" si="0"/>
        <v>6.6793000000000005</v>
      </c>
    </row>
    <row r="11" spans="2:4" x14ac:dyDescent="0.3">
      <c r="B11">
        <v>44.05</v>
      </c>
      <c r="C11">
        <v>0.17</v>
      </c>
      <c r="D11">
        <f t="shared" si="0"/>
        <v>7.4885000000000002</v>
      </c>
    </row>
    <row r="15" spans="2:4" x14ac:dyDescent="0.3">
      <c r="C15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DAC2C833-9E20-4DC6-8974-A185EDC7CDA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1AC0C06-A6C3-4A8F-87C1-9AF9718E934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2016-02-01T15:25:29Z</dcterms:created>
  <dcterms:modified xsi:type="dcterms:W3CDTF">2016-02-04T16:17:07Z</dcterms:modified>
</cp:coreProperties>
</file>