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Zamiq m\"/>
    </mc:Choice>
  </mc:AlternateContent>
  <bookViews>
    <workbookView xWindow="0" yWindow="0" windowWidth="23040" windowHeight="8904" firstSheet="1" activeTab="6"/>
  </bookViews>
  <sheets>
    <sheet name="Kassa hərəkəti" sheetId="1" r:id="rId1"/>
    <sheet name="Bank hesabı hərəkəti " sheetId="2" r:id="rId2"/>
    <sheet name="Kapitalbank" sheetId="5" r:id="rId3"/>
    <sheet name="ƏDV depozit" sheetId="7" r:id="rId4"/>
    <sheet name="ƏDV" sheetId="8" r:id="rId5"/>
    <sheet name="Debitor borclar" sheetId="9" r:id="rId6"/>
    <sheet name="Kreditor borclar" sheetId="10" r:id="rId7"/>
    <sheet name="Ödəmə planı" sheetId="6" r:id="rId8"/>
  </sheets>
  <externalReferences>
    <externalReference r:id="rId9"/>
    <externalReference r:id="rId10"/>
  </externalReferences>
  <definedNames>
    <definedName name="Giren">[1]Bank!$D:$D</definedName>
    <definedName name="Hərəkət_növü">[2]Help!$A$2:$A$3</definedName>
    <definedName name="Medaxil">[1]Bank!$G:$G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2" i="6"/>
  <c r="D7" i="9" l="1"/>
  <c r="G4" i="10" l="1"/>
  <c r="F26" i="10"/>
  <c r="F28" i="10" s="1"/>
  <c r="D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E26" i="10"/>
  <c r="E28" i="10" s="1"/>
  <c r="F7" i="9"/>
  <c r="E7" i="9"/>
  <c r="G6" i="9"/>
  <c r="G5" i="9"/>
  <c r="G4" i="9"/>
  <c r="A4" i="9"/>
  <c r="A5" i="9" s="1"/>
  <c r="A6" i="9" s="1"/>
  <c r="G3" i="9"/>
  <c r="G26" i="10" l="1"/>
  <c r="G7" i="9"/>
  <c r="F12" i="7" l="1"/>
  <c r="E12" i="7"/>
  <c r="E38" i="2" l="1"/>
  <c r="D38" i="2"/>
  <c r="F4" i="2" l="1"/>
  <c r="F5" i="2" s="1"/>
  <c r="G6" i="7" l="1"/>
  <c r="G7" i="7" s="1"/>
  <c r="G8" i="7" s="1"/>
  <c r="G9" i="7" s="1"/>
  <c r="G10" i="7" s="1"/>
  <c r="G11" i="7" s="1"/>
  <c r="F4" i="1"/>
  <c r="F5" i="1" s="1"/>
  <c r="F6" i="1" s="1"/>
  <c r="F7" i="1" s="1"/>
  <c r="F8" i="1" s="1"/>
  <c r="F9" i="1" s="1"/>
  <c r="F10" i="1" s="1"/>
  <c r="F11" i="1" s="1"/>
  <c r="D12" i="1"/>
  <c r="E12" i="1"/>
  <c r="F6" i="2" l="1"/>
  <c r="F7" i="2" s="1"/>
  <c r="F8" i="2" s="1"/>
  <c r="F9" i="2" s="1"/>
  <c r="F10" i="2" s="1"/>
  <c r="F11" i="2" s="1"/>
  <c r="F12" i="2" s="1"/>
  <c r="F13" i="2" s="1"/>
  <c r="F14" i="2" l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</calcChain>
</file>

<file path=xl/sharedStrings.xml><?xml version="1.0" encoding="utf-8"?>
<sst xmlns="http://schemas.openxmlformats.org/spreadsheetml/2006/main" count="251" uniqueCount="164">
  <si>
    <t>Tarix</t>
  </si>
  <si>
    <t>Təyinat</t>
  </si>
  <si>
    <t>Əlavə qeyd</t>
  </si>
  <si>
    <t>Mədaxil</t>
  </si>
  <si>
    <t>Məxaric</t>
  </si>
  <si>
    <t>Qalıq</t>
  </si>
  <si>
    <t>Məzmunu</t>
  </si>
  <si>
    <t>CƏMİ</t>
  </si>
  <si>
    <t>Balans</t>
  </si>
  <si>
    <t>Sıra №</t>
  </si>
  <si>
    <t>Tarixi</t>
  </si>
  <si>
    <t>Hara və kimə ödəniləcək</t>
  </si>
  <si>
    <t>Əsas məbləğ</t>
  </si>
  <si>
    <t>ƏDV</t>
  </si>
  <si>
    <t>Qeyd</t>
  </si>
  <si>
    <t>tarixə qalıq</t>
  </si>
  <si>
    <t>Hesabdan çıxarış / Account statement</t>
  </si>
  <si>
    <t>Çıxarışın tarixi / Statement date:</t>
  </si>
  <si>
    <t>AZN</t>
  </si>
  <si>
    <t>№</t>
  </si>
  <si>
    <t>Sənədin nömrəsi</t>
  </si>
  <si>
    <t>Əks hesabın nömrəsi və adı</t>
  </si>
  <si>
    <t>Məbləğ</t>
  </si>
  <si>
    <t>Valyuta</t>
  </si>
  <si>
    <t>AZN dəyəri</t>
  </si>
  <si>
    <t>İlkin qalıq</t>
  </si>
  <si>
    <t>Son qalıq</t>
  </si>
  <si>
    <t xml:space="preserve">                                                         ƏDV sub uçot hesabından çıxarış </t>
  </si>
  <si>
    <t>CƏ Mİ</t>
  </si>
  <si>
    <t>VÖEN</t>
  </si>
  <si>
    <t>Adı</t>
  </si>
  <si>
    <t>ETALON SECURİTY MƏHDUD MƏSULİYYƏTLİ CƏMİYYƏTİ</t>
  </si>
  <si>
    <t>Saldo</t>
  </si>
  <si>
    <t>Sıra №-si</t>
  </si>
  <si>
    <t>Əməliyyatın tarixi</t>
  </si>
  <si>
    <t>Vergi ödəyicisinin adı</t>
  </si>
  <si>
    <t>(manatla)</t>
  </si>
  <si>
    <t>Ödənişin təyinatı</t>
  </si>
  <si>
    <t>Müştərinin Adı / Client's Name</t>
  </si>
  <si>
    <t>ETALON SECURİTY MMC</t>
  </si>
  <si>
    <t>Hesab nömrəsi / Account Number</t>
  </si>
  <si>
    <t>AZ63AIIB40060019440434465107</t>
  </si>
  <si>
    <t>Hesabın valyutası / Account Currency</t>
  </si>
  <si>
    <t>Hesabın tipi / Account Type</t>
  </si>
  <si>
    <t>Cari Hesab</t>
  </si>
  <si>
    <t>Dövr üçün / For Period</t>
  </si>
  <si>
    <t>1402403811</t>
  </si>
  <si>
    <t>Filial adı</t>
  </si>
  <si>
    <t>Xətai (107)</t>
  </si>
  <si>
    <t>Cəmi dövriyyələr kredit</t>
  </si>
  <si>
    <t>Cəmi dövriyyələr debit</t>
  </si>
  <si>
    <t>Nağdsız köçürmə üzrə xidmət haqqı 1.00(AZN)</t>
  </si>
  <si>
    <t>Aliment</t>
  </si>
  <si>
    <t>0</t>
  </si>
  <si>
    <t>Cəmi (dövriyyə)</t>
  </si>
  <si>
    <t>"ZAMAN EXSPRESS" MƏHDUD MƏSULİYYƏTLİ CƏMİYYƏTİ</t>
  </si>
  <si>
    <t>Məktub göndərilməsi </t>
  </si>
  <si>
    <t>AZ65AIIB00000451500004944107 / KAPITAL</t>
  </si>
  <si>
    <t xml:space="preserve"> / KAPITAL</t>
  </si>
  <si>
    <t>AZ90AIIB00000670130001944107 / KAPITAL</t>
  </si>
  <si>
    <t xml:space="preserve">Amak haqqi Teskilat kodu 107069407557, - XIDMƏT HAQQI   </t>
  </si>
  <si>
    <t xml:space="preserve">Amak haqqi Teskilat kodu 107069407557,   </t>
  </si>
  <si>
    <t>AZ93BRES00380394400209885601 / ZAMAN EXSPRESS MMC</t>
  </si>
  <si>
    <t>AZ32AIIB45810019441900006119 / PLASTIK KART AMALIYYAT EUR</t>
  </si>
  <si>
    <t>Yanacaq alışı</t>
  </si>
  <si>
    <t>S/N</t>
  </si>
  <si>
    <t>İcarəçi</t>
  </si>
  <si>
    <t>Ayın əvvəlinə qalıq</t>
  </si>
  <si>
    <t>Hesablanan məbləğ</t>
  </si>
  <si>
    <t>Ödənilənən</t>
  </si>
  <si>
    <t>Ayın sonuna qalıq</t>
  </si>
  <si>
    <t>"Sundance Azerbaijan" MMC</t>
  </si>
  <si>
    <t>TCM-KT JV Azərbaycan MMC</t>
  </si>
  <si>
    <t>Qəsr Restoranı</t>
  </si>
  <si>
    <t>HİGT-BOSS restoranı</t>
  </si>
  <si>
    <t>CƏMİ:</t>
  </si>
  <si>
    <t xml:space="preserve">                                  </t>
  </si>
  <si>
    <t>Ödənişlərin təyinatı</t>
  </si>
  <si>
    <t>Divident-Təsisçilərlə hesablaşmalar</t>
  </si>
  <si>
    <t xml:space="preserve">Əmək haqqı </t>
  </si>
  <si>
    <t>DSMF (Sığortaedən)</t>
  </si>
  <si>
    <t>DSMF (Sığortaolunan)</t>
  </si>
  <si>
    <t>İcbari Tibbi sığorta</t>
  </si>
  <si>
    <t>İşçilərədən tutulmuş gəlir vergisi-14%</t>
  </si>
  <si>
    <t>Digər maliyyə xərcləri (Audit rəyi alınması)</t>
  </si>
  <si>
    <t>Mənfəət Vergisi</t>
  </si>
  <si>
    <t>Borc Müqaviləsi</t>
  </si>
  <si>
    <t>Avtotəmir xərci</t>
  </si>
  <si>
    <t>Bank xidmət haqqı</t>
  </si>
  <si>
    <t>Kommunaldan - Elektrik xərci</t>
  </si>
  <si>
    <t>Telefon internet xərcləri</t>
  </si>
  <si>
    <t>Poçt xərcləri</t>
  </si>
  <si>
    <t>Kommunaldan - Qaz xərci</t>
  </si>
  <si>
    <t>Ofis ləvazimatları xərci</t>
  </si>
  <si>
    <t>Təsərrüfat xərcləri</t>
  </si>
  <si>
    <t>PSG Finans (Bank qarantiyası)</t>
  </si>
  <si>
    <t>İcbari sığorta xərcləri</t>
  </si>
  <si>
    <t>125.62 manat</t>
  </si>
  <si>
    <t>Bank çıxarışı İYUN 2022</t>
  </si>
  <si>
    <t xml:space="preserve">                                MÜHAFİZƏ XİDMƏTİ ÜZRƏ  DEBİTOR HESABATI İYUN 2022</t>
  </si>
  <si>
    <t xml:space="preserve">                                  KREDİTOR HESABATI İYUN 2022</t>
  </si>
  <si>
    <t>İYUN 2022-Cİ İL KASSA HƏRƏKƏTLƏRİNDƏN ÇIXARIŞ</t>
  </si>
  <si>
    <t>01.06.2022</t>
  </si>
  <si>
    <t xml:space="preserve">                                          </t>
  </si>
  <si>
    <t>Əmək haqqı</t>
  </si>
  <si>
    <t>May 2022-mühafizəçilər</t>
  </si>
  <si>
    <t>Zaman Express MMC</t>
  </si>
  <si>
    <t>Poçt xidməti</t>
  </si>
  <si>
    <t>Kapitalbank</t>
  </si>
  <si>
    <t>06-06-2022</t>
  </si>
  <si>
    <t>01-06-2022</t>
  </si>
  <si>
    <t>3395861323 / 422628333</t>
  </si>
  <si>
    <t>3395861337 / 422628338</t>
  </si>
  <si>
    <t>3395862248 / 422628938</t>
  </si>
  <si>
    <t xml:space="preserve">aliment may 2022 ABBASQULIYEVA AYT EN MRRAFIL Q 38810944005572993119  </t>
  </si>
  <si>
    <t>3395862252 / 422628938</t>
  </si>
  <si>
    <t>3395863928 / 422629919</t>
  </si>
  <si>
    <t>02.06.22 tarixli EBBX 469584 sayliEQ esasen Poct xidmeti (16.04.2014TARXLI 166 SAYLI MUQAVILE)</t>
  </si>
  <si>
    <t>3395863929 / 422629919</t>
  </si>
  <si>
    <t>422629919 saylı əməliyyat üzrə xidmət haqqı</t>
  </si>
  <si>
    <t>01 . 06 . 2022</t>
  </si>
  <si>
    <t>06 . 06 . 2022</t>
  </si>
  <si>
    <t>Köçürmələr üzrə bank xidməti</t>
  </si>
  <si>
    <t>Məktub göndərilməsi</t>
  </si>
  <si>
    <t>Kapital Bank</t>
  </si>
  <si>
    <t>A.Aytən-may 2022</t>
  </si>
  <si>
    <t>Əmək haqqı köçürmələri</t>
  </si>
  <si>
    <t>məktub</t>
  </si>
  <si>
    <t>14-06-2022</t>
  </si>
  <si>
    <t>3438912192 / 427962786</t>
  </si>
  <si>
    <t>AZ76HAJCHCRAZN10010142089001 / Baki 6 sayli mediasiya teskilati</t>
  </si>
  <si>
    <t>14.06.2022 ci il tarixli EBBY 228689 sayli elektron qaime Mediasiya</t>
  </si>
  <si>
    <t>3438912193 / 427962786</t>
  </si>
  <si>
    <t>427962786 saylı əməliyyat üzrə xidmət haqqı</t>
  </si>
  <si>
    <t>3438914641 / 427964389</t>
  </si>
  <si>
    <t>AZ05PAHA00000000000010929906 / Socar Petroleum QSC</t>
  </si>
  <si>
    <t>16.05.2014 cu il tarixli 412 saylimuqavile Iyun avans</t>
  </si>
  <si>
    <t>3438914642 / 427964389</t>
  </si>
  <si>
    <t>427964389 saylı əməliyyat üzrə xidmət haqqı</t>
  </si>
  <si>
    <t>14 . 06 . 2022</t>
  </si>
  <si>
    <t>“SOCAR PETROLEUM” QAPALI SƏHMDAR CƏMİYYƏTİ</t>
  </si>
  <si>
    <t>Yanacaq alışı üçün avans </t>
  </si>
  <si>
    <t>ƏDV sub-uçot hesabından</t>
  </si>
  <si>
    <t>ÇIXARIŞ</t>
  </si>
  <si>
    <t>Socar Petroleum QSC</t>
  </si>
  <si>
    <t>Yanacaq alışı üçün avans</t>
  </si>
  <si>
    <t>6 saylı mediasiya təşkilatı</t>
  </si>
  <si>
    <t xml:space="preserve">Sundance MMC-mediasiya </t>
  </si>
  <si>
    <t>16-06-2022</t>
  </si>
  <si>
    <t>3449125728 / 429167856</t>
  </si>
  <si>
    <t>AZ24AIIB45019019440048941000 / BO tranzit hesab</t>
  </si>
  <si>
    <t xml:space="preserve">Mahkamalar   </t>
  </si>
  <si>
    <t>Məhkəmə rüsumu</t>
  </si>
  <si>
    <t>Sundance MMC-məhkəmə rüsumu</t>
  </si>
  <si>
    <t>24.06.2022 10:16:13</t>
  </si>
  <si>
    <t>24 . 06 . 2022</t>
  </si>
  <si>
    <t>96.46 manat</t>
  </si>
  <si>
    <t>24-06-2022 12:08:31</t>
  </si>
  <si>
    <t>01-06-2022 - 24-06-2022</t>
  </si>
  <si>
    <t>8114.76</t>
  </si>
  <si>
    <t>24-06-2022</t>
  </si>
  <si>
    <t>3487304789 / 432807071</t>
  </si>
  <si>
    <t>3487304790 / 432807071</t>
  </si>
  <si>
    <t>432807071 saylı əməliyyat üzrə xidmət haqqı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</si>
</sst>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.mm\.yyyy;@"/>
    <numFmt numFmtId="165" formatCode="mm/dd/yy;@"/>
    <numFmt numFmtId="166" formatCode="_-* #,##0.00_р_._-;\-* #,##0.00_р_._-;_-* &quot;-&quot;??_р_._-;_-@_-"/>
    <numFmt numFmtId="167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8"/>
      <color theme="1"/>
      <name val="Arial"/>
      <family val="2"/>
    </font>
    <font>
      <b/>
      <sz val="12"/>
      <name val="Times New Roman"/>
      <family val="1"/>
      <charset val="204"/>
    </font>
    <font>
      <b/>
      <sz val="13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Times New Roman"/>
      <family val="1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6"/>
      <color rgb="FF333333"/>
      <name val="Arial"/>
      <family val="2"/>
    </font>
    <font>
      <sz val="11"/>
      <color indexed="8"/>
      <name val="Calibri"/>
      <family val="2"/>
      <scheme val="minor"/>
    </font>
    <font>
      <sz val="6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6"/>
      <color indexed="9"/>
      <name val="Calibri"/>
      <family val="2"/>
    </font>
    <font>
      <sz val="11"/>
      <name val="Times New Roman"/>
      <family val="1"/>
    </font>
    <font>
      <b/>
      <sz val="10"/>
      <color indexed="10"/>
      <name val="Arial"/>
      <family val="2"/>
    </font>
    <font>
      <b/>
      <sz val="12"/>
      <color indexed="10"/>
      <name val="Calibri"/>
      <family val="2"/>
    </font>
    <font>
      <b/>
      <sz val="11"/>
      <name val="Calibri"/>
      <family val="2"/>
    </font>
    <font>
      <sz val="6"/>
      <color rgb="FFFF5F00"/>
      <name val="Arial"/>
      <family val="2"/>
    </font>
    <font>
      <b/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</patternFill>
    </fill>
    <fill>
      <patternFill patternType="solid">
        <fgColor rgb="FFE9ECED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D422E"/>
      </left>
      <right style="thin">
        <color rgb="FFAD422E"/>
      </right>
      <top style="thin">
        <color rgb="FFAD422E"/>
      </top>
      <bottom style="thin">
        <color rgb="FFAD422E"/>
      </bottom>
      <diagonal/>
    </border>
    <border>
      <left style="thin">
        <color rgb="FFAD422E"/>
      </left>
      <right style="thin">
        <color rgb="FFAD422E"/>
      </right>
      <top style="thin">
        <color rgb="FFAD422E"/>
      </top>
      <bottom/>
      <diagonal/>
    </border>
    <border>
      <left style="thin">
        <color rgb="FFAD422E"/>
      </left>
      <right style="thin">
        <color rgb="FFAD422E"/>
      </right>
      <top/>
      <bottom style="thin">
        <color rgb="FFAD422E"/>
      </bottom>
      <diagonal/>
    </border>
    <border>
      <left/>
      <right/>
      <top style="thin">
        <color rgb="FFAD422E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rgb="FFAD422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0" fillId="0" borderId="0"/>
    <xf numFmtId="166" fontId="23" fillId="0" borderId="0" applyFont="0" applyFill="0" applyBorder="0" applyAlignment="0" applyProtection="0"/>
  </cellStyleXfs>
  <cellXfs count="154">
    <xf numFmtId="0" fontId="0" fillId="0" borderId="0" xfId="0"/>
    <xf numFmtId="0" fontId="5" fillId="0" borderId="2" xfId="0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/>
    <xf numFmtId="0" fontId="3" fillId="0" borderId="2" xfId="0" applyFont="1" applyFill="1" applyBorder="1" applyAlignment="1"/>
    <xf numFmtId="43" fontId="3" fillId="0" borderId="2" xfId="1" applyFont="1" applyFill="1" applyBorder="1" applyAlignment="1"/>
    <xf numFmtId="43" fontId="3" fillId="0" borderId="2" xfId="1" applyFont="1" applyBorder="1" applyAlignment="1"/>
    <xf numFmtId="0" fontId="3" fillId="2" borderId="2" xfId="0" applyFont="1" applyFill="1" applyBorder="1" applyAlignment="1"/>
    <xf numFmtId="43" fontId="3" fillId="2" borderId="2" xfId="1" applyFont="1" applyFill="1" applyBorder="1" applyAlignment="1"/>
    <xf numFmtId="14" fontId="3" fillId="0" borderId="3" xfId="0" applyNumberFormat="1" applyFont="1" applyFill="1" applyBorder="1" applyAlignment="1"/>
    <xf numFmtId="0" fontId="3" fillId="0" borderId="3" xfId="0" applyFont="1" applyFill="1" applyBorder="1" applyAlignment="1"/>
    <xf numFmtId="43" fontId="3" fillId="0" borderId="3" xfId="1" applyFont="1" applyFill="1" applyBorder="1" applyAlignment="1"/>
    <xf numFmtId="0" fontId="7" fillId="0" borderId="0" xfId="0" applyFont="1" applyFill="1"/>
    <xf numFmtId="0" fontId="0" fillId="0" borderId="0" xfId="0" applyFill="1"/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9" fillId="0" borderId="0" xfId="0" applyFont="1" applyFill="1"/>
    <xf numFmtId="0" fontId="7" fillId="0" borderId="2" xfId="0" applyFont="1" applyFill="1" applyBorder="1"/>
    <xf numFmtId="0" fontId="10" fillId="0" borderId="0" xfId="0" applyFont="1" applyFill="1"/>
    <xf numFmtId="0" fontId="7" fillId="0" borderId="2" xfId="2" applyFont="1" applyBorder="1"/>
    <xf numFmtId="0" fontId="7" fillId="0" borderId="2" xfId="0" applyFont="1" applyFill="1" applyBorder="1" applyAlignment="1"/>
    <xf numFmtId="0" fontId="0" fillId="0" borderId="0" xfId="0" applyFill="1" applyAlignment="1">
      <alignment horizontal="center"/>
    </xf>
    <xf numFmtId="0" fontId="11" fillId="2" borderId="2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43" fontId="11" fillId="2" borderId="2" xfId="1" applyFont="1" applyFill="1" applyBorder="1" applyAlignment="1"/>
    <xf numFmtId="43" fontId="3" fillId="0" borderId="3" xfId="1" applyFont="1" applyBorder="1" applyAlignment="1"/>
    <xf numFmtId="0" fontId="3" fillId="2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14" fontId="7" fillId="0" borderId="0" xfId="0" applyNumberFormat="1" applyFont="1" applyFill="1" applyBorder="1"/>
    <xf numFmtId="14" fontId="8" fillId="0" borderId="7" xfId="0" applyNumberFormat="1" applyFont="1" applyFill="1" applyBorder="1" applyAlignment="1">
      <alignment horizontal="center"/>
    </xf>
    <xf numFmtId="14" fontId="7" fillId="0" borderId="2" xfId="2" applyNumberFormat="1" applyFont="1" applyBorder="1"/>
    <xf numFmtId="14" fontId="0" fillId="0" borderId="0" xfId="0" applyNumberFormat="1" applyFill="1"/>
    <xf numFmtId="0" fontId="8" fillId="0" borderId="2" xfId="0" applyFont="1" applyFill="1" applyBorder="1" applyAlignment="1">
      <alignment horizontal="center"/>
    </xf>
    <xf numFmtId="0" fontId="13" fillId="0" borderId="1" xfId="2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/>
    </xf>
    <xf numFmtId="0" fontId="8" fillId="0" borderId="2" xfId="0" applyFont="1" applyFill="1" applyBorder="1"/>
    <xf numFmtId="1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165" fontId="7" fillId="0" borderId="2" xfId="2" applyNumberFormat="1" applyFont="1" applyBorder="1"/>
    <xf numFmtId="2" fontId="7" fillId="0" borderId="2" xfId="0" applyNumberFormat="1" applyFont="1" applyFill="1" applyBorder="1"/>
    <xf numFmtId="0" fontId="0" fillId="0" borderId="2" xfId="0" applyBorder="1"/>
    <xf numFmtId="0" fontId="14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center" vertical="center"/>
    </xf>
    <xf numFmtId="17" fontId="14" fillId="0" borderId="10" xfId="0" applyNumberFormat="1" applyFont="1" applyFill="1" applyBorder="1" applyAlignment="1">
      <alignment vertical="center"/>
    </xf>
    <xf numFmtId="0" fontId="14" fillId="0" borderId="10" xfId="0" applyFont="1" applyFill="1" applyBorder="1" applyAlignment="1">
      <alignment horizontal="center"/>
    </xf>
    <xf numFmtId="0" fontId="14" fillId="0" borderId="10" xfId="0" applyFont="1" applyFill="1" applyBorder="1" applyAlignment="1"/>
    <xf numFmtId="0" fontId="14" fillId="0" borderId="1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14" fontId="15" fillId="0" borderId="4" xfId="0" applyNumberFormat="1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6" fillId="0" borderId="2" xfId="0" applyFont="1" applyFill="1" applyBorder="1"/>
    <xf numFmtId="0" fontId="15" fillId="0" borderId="2" xfId="0" applyFont="1" applyFill="1" applyBorder="1" applyAlignment="1">
      <alignment vertical="center" wrapText="1"/>
    </xf>
    <xf numFmtId="14" fontId="17" fillId="2" borderId="2" xfId="0" applyNumberFormat="1" applyFont="1" applyFill="1" applyBorder="1" applyAlignment="1">
      <alignment horizontal="center"/>
    </xf>
    <xf numFmtId="0" fontId="17" fillId="2" borderId="2" xfId="2" applyFont="1" applyFill="1" applyBorder="1" applyAlignment="1"/>
    <xf numFmtId="0" fontId="18" fillId="2" borderId="2" xfId="0" applyFont="1" applyFill="1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/>
    <xf numFmtId="14" fontId="0" fillId="0" borderId="0" xfId="0" applyNumberFormat="1"/>
    <xf numFmtId="0" fontId="7" fillId="0" borderId="4" xfId="2" applyFont="1" applyBorder="1"/>
    <xf numFmtId="0" fontId="7" fillId="0" borderId="5" xfId="0" applyFont="1" applyFill="1" applyBorder="1" applyAlignment="1"/>
    <xf numFmtId="0" fontId="18" fillId="2" borderId="11" xfId="0" applyFont="1" applyFill="1" applyBorder="1" applyAlignment="1">
      <alignment wrapText="1"/>
    </xf>
    <xf numFmtId="0" fontId="24" fillId="0" borderId="0" xfId="0" applyFont="1"/>
    <xf numFmtId="0" fontId="0" fillId="0" borderId="0" xfId="0"/>
    <xf numFmtId="0" fontId="0" fillId="0" borderId="0" xfId="0"/>
    <xf numFmtId="0" fontId="0" fillId="0" borderId="22" xfId="0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7" fillId="0" borderId="24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2" fontId="27" fillId="0" borderId="25" xfId="0" applyNumberFormat="1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wrapText="1"/>
    </xf>
    <xf numFmtId="0" fontId="27" fillId="0" borderId="2" xfId="0" applyFont="1" applyFill="1" applyBorder="1" applyAlignment="1">
      <alignment horizontal="left" wrapText="1"/>
    </xf>
    <xf numFmtId="2" fontId="27" fillId="0" borderId="2" xfId="0" applyNumberFormat="1" applyFont="1" applyBorder="1"/>
    <xf numFmtId="0" fontId="27" fillId="0" borderId="2" xfId="0" applyNumberFormat="1" applyFont="1" applyFill="1" applyBorder="1"/>
    <xf numFmtId="2" fontId="27" fillId="2" borderId="2" xfId="0" applyNumberFormat="1" applyFont="1" applyFill="1" applyBorder="1"/>
    <xf numFmtId="167" fontId="27" fillId="0" borderId="4" xfId="0" applyNumberFormat="1" applyFont="1" applyFill="1" applyBorder="1"/>
    <xf numFmtId="0" fontId="27" fillId="0" borderId="5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2" fontId="28" fillId="0" borderId="28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4" fontId="25" fillId="0" borderId="0" xfId="0" applyNumberFormat="1" applyFont="1"/>
    <xf numFmtId="0" fontId="25" fillId="0" borderId="0" xfId="0" applyFont="1"/>
    <xf numFmtId="17" fontId="7" fillId="0" borderId="5" xfId="0" applyNumberFormat="1" applyFont="1" applyFill="1" applyBorder="1" applyAlignment="1"/>
    <xf numFmtId="2" fontId="27" fillId="0" borderId="4" xfId="0" applyNumberFormat="1" applyFont="1" applyFill="1" applyBorder="1"/>
    <xf numFmtId="0" fontId="0" fillId="0" borderId="0" xfId="0"/>
    <xf numFmtId="17" fontId="24" fillId="0" borderId="0" xfId="0" applyNumberFormat="1" applyFont="1"/>
    <xf numFmtId="0" fontId="32" fillId="0" borderId="0" xfId="0" applyFont="1"/>
    <xf numFmtId="0" fontId="33" fillId="0" borderId="2" xfId="0" applyFont="1" applyBorder="1"/>
    <xf numFmtId="17" fontId="7" fillId="0" borderId="2" xfId="0" applyNumberFormat="1" applyFont="1" applyFill="1" applyBorder="1" applyAlignment="1"/>
    <xf numFmtId="0" fontId="0" fillId="0" borderId="0" xfId="0"/>
    <xf numFmtId="0" fontId="34" fillId="0" borderId="0" xfId="0" applyFont="1" applyAlignment="1">
      <alignment horizontal="right" vertical="center" wrapText="1"/>
    </xf>
    <xf numFmtId="0" fontId="0" fillId="0" borderId="0" xfId="0"/>
    <xf numFmtId="0" fontId="0" fillId="0" borderId="20" xfId="0" applyNumberFormat="1" applyFont="1" applyFill="1" applyBorder="1" applyAlignment="1">
      <alignment horizontal="left"/>
    </xf>
    <xf numFmtId="0" fontId="0" fillId="0" borderId="21" xfId="0" applyNumberFormat="1" applyFont="1" applyFill="1" applyBorder="1" applyAlignment="1">
      <alignment horizontal="left"/>
    </xf>
    <xf numFmtId="0" fontId="0" fillId="4" borderId="0" xfId="0" applyFill="1"/>
    <xf numFmtId="0" fontId="21" fillId="4" borderId="11" xfId="0" applyFont="1" applyFill="1" applyBorder="1" applyAlignment="1">
      <alignment vertical="center" wrapText="1"/>
    </xf>
    <xf numFmtId="0" fontId="21" fillId="4" borderId="11" xfId="0" applyFont="1" applyFill="1" applyBorder="1" applyAlignment="1">
      <alignment horizontal="right" vertical="center" wrapText="1"/>
    </xf>
    <xf numFmtId="0" fontId="21" fillId="4" borderId="12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31" fillId="0" borderId="19" xfId="0" applyNumberFormat="1" applyFont="1" applyFill="1" applyBorder="1"/>
    <xf numFmtId="0" fontId="0" fillId="0" borderId="15" xfId="0" applyNumberFormat="1" applyFont="1" applyFill="1" applyBorder="1"/>
    <xf numFmtId="0" fontId="0" fillId="0" borderId="15" xfId="0" applyNumberFormat="1" applyFont="1" applyFill="1" applyBorder="1" applyAlignment="1">
      <alignment horizontal="left"/>
    </xf>
    <xf numFmtId="0" fontId="0" fillId="0" borderId="22" xfId="0" applyNumberFormat="1" applyFont="1" applyFill="1" applyBorder="1"/>
    <xf numFmtId="0" fontId="0" fillId="0" borderId="0" xfId="0"/>
    <xf numFmtId="0" fontId="31" fillId="0" borderId="17" xfId="0" applyNumberFormat="1" applyFont="1" applyFill="1" applyBorder="1"/>
    <xf numFmtId="0" fontId="31" fillId="0" borderId="16" xfId="0" applyNumberFormat="1" applyFont="1" applyFill="1" applyBorder="1"/>
    <xf numFmtId="0" fontId="0" fillId="0" borderId="16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>
      <alignment horizontal="left"/>
    </xf>
    <xf numFmtId="0" fontId="31" fillId="0" borderId="18" xfId="0" applyNumberFormat="1" applyFont="1" applyFill="1" applyBorder="1"/>
    <xf numFmtId="0" fontId="31" fillId="0" borderId="0" xfId="0" applyFont="1" applyFill="1"/>
    <xf numFmtId="0" fontId="0" fillId="0" borderId="0" xfId="0" applyAlignment="1">
      <alignment horizontal="left"/>
    </xf>
    <xf numFmtId="0" fontId="0" fillId="0" borderId="21" xfId="0" applyNumberFormat="1" applyFont="1" applyFill="1" applyBorder="1" applyAlignment="1">
      <alignment horizontal="left"/>
    </xf>
    <xf numFmtId="0" fontId="0" fillId="0" borderId="21" xfId="0" applyNumberFormat="1" applyFont="1" applyFill="1" applyBorder="1"/>
    <xf numFmtId="0" fontId="29" fillId="3" borderId="0" xfId="0" applyFont="1" applyFill="1"/>
    <xf numFmtId="0" fontId="30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1" fillId="4" borderId="14" xfId="0" applyFont="1" applyFill="1" applyBorder="1" applyAlignment="1">
      <alignment vertical="center" wrapText="1"/>
    </xf>
    <xf numFmtId="0" fontId="21" fillId="4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0" fontId="21" fillId="4" borderId="0" xfId="0" applyFont="1" applyFill="1" applyAlignment="1">
      <alignment horizontal="right" vertical="top" wrapText="1"/>
    </xf>
    <xf numFmtId="0" fontId="21" fillId="4" borderId="23" xfId="0" applyFont="1" applyFill="1" applyBorder="1" applyAlignment="1">
      <alignment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</cellXfs>
  <cellStyles count="5">
    <cellStyle name="Итог" xfId="2" builtinId="25"/>
    <cellStyle name="Обычный" xfId="0" builtinId="0"/>
    <cellStyle name="Обычный 2" xfId="3"/>
    <cellStyle name="Финансовый" xfId="1" builtinId="3"/>
    <cellStyle name="Финансовый 2" xfId="4"/>
  </cellStyles>
  <dxfs count="10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0.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  <dxf>
      <fill>
        <patternFill patternType="darkDown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Azlegal/2021-ci%20il/Azleqal-hesabat-oktyabr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Kassa-sentya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Titul"/>
      <sheetName val="XBD"/>
      <sheetName val="Mənfəət"/>
      <sheetName val="Kassa"/>
      <sheetName val="Mədaxil orderi"/>
      <sheetName val="Məxaric orderi"/>
      <sheetName val="Bank"/>
      <sheetName val="TExt - medaxil"/>
      <sheetName val="TExt - mexaric"/>
      <sheetName val="Debitor borclar"/>
      <sheetName val="Əmək haqqı"/>
      <sheetName val="Tabel"/>
      <sheetName val="Ə.haqqı hesabları"/>
      <sheetName val="Ə.Haqqı"/>
      <sheetName val="Help"/>
      <sheetName val="Azleqal-hesabat-oktyabr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G1">
            <v>11064.22</v>
          </cell>
        </row>
        <row r="2">
          <cell r="D2" t="str">
            <v>Giriş</v>
          </cell>
          <cell r="G2" t="str">
            <v>Mədaxil</v>
          </cell>
        </row>
        <row r="3">
          <cell r="D3" t="str">
            <v>Sara Qrup ASC</v>
          </cell>
        </row>
        <row r="4">
          <cell r="D4" t="str">
            <v>Sara Qrup ASC</v>
          </cell>
        </row>
        <row r="12">
          <cell r="D12" t="str">
            <v>BTB Kapital</v>
          </cell>
        </row>
        <row r="13">
          <cell r="D13" t="str">
            <v>Aqro Lend Az MMC</v>
          </cell>
        </row>
        <row r="18">
          <cell r="D18" t="str">
            <v>İnternational Medical Centre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- medaxil"/>
      <sheetName val="TExt - mexaric"/>
      <sheetName val="Titul"/>
      <sheetName val="Mənfəət"/>
      <sheetName val="XBD"/>
      <sheetName val="Kassa - AZN"/>
      <sheetName val="Kassa məxaric orderi"/>
      <sheetName val="Kassa mədaxil orderi"/>
      <sheetName val="Bank-AZN"/>
      <sheetName val="Depozit"/>
      <sheetName val="Лист2"/>
      <sheetName val="DT1"/>
      <sheetName val="DT2"/>
      <sheetName val="KT"/>
      <sheetName val="KT2"/>
      <sheetName val="Divident"/>
      <sheetName val="Təmir xərcləri"/>
      <sheetName val="Təsər.xərcləri"/>
      <sheetName val="Balans D-siz"/>
      <sheetName val="Balans"/>
      <sheetName val="Tel-int"/>
      <sheetName val="Əmək haqqı"/>
      <sheetName val="Işıq"/>
      <sheetName val="İcarə"/>
      <sheetName val="İcare"/>
      <sheetName val="Sheet13"/>
      <sheetName val="Sxem"/>
      <sheetName val="Kassa - USD"/>
      <sheetName val="Help"/>
    </sheetNames>
    <sheetDataSet>
      <sheetData sheetId="0">
        <row r="24">
          <cell r="I24" t="str">
            <v>AZN</v>
          </cell>
        </row>
      </sheetData>
      <sheetData sheetId="1">
        <row r="24">
          <cell r="I24" t="str">
            <v>AZN</v>
          </cell>
        </row>
      </sheetData>
      <sheetData sheetId="2"/>
      <sheetData sheetId="3"/>
      <sheetData sheetId="4"/>
      <sheetData sheetId="5">
        <row r="1">
          <cell r="B1" t="str">
            <v>Sənəd №</v>
          </cell>
        </row>
      </sheetData>
      <sheetData sheetId="6">
        <row r="6">
          <cell r="E6" t="str">
            <v>AZN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B1" t="str">
            <v>Sənəd №</v>
          </cell>
        </row>
      </sheetData>
      <sheetData sheetId="28">
        <row r="2">
          <cell r="A2" t="str">
            <v>Mədaxil</v>
          </cell>
        </row>
        <row r="3">
          <cell r="A3" t="str">
            <v>Məxaric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42" displayName="Table242" ref="A2:G7" totalsRowShown="0" headerRowDxfId="16" dataDxfId="14" headerRowBorderDxfId="15" tableBorderDxfId="13" totalsRowBorderDxfId="12">
  <autoFilter ref="A2:G7"/>
  <tableColumns count="7">
    <tableColumn id="1" name="S/N" dataDxfId="11"/>
    <tableColumn id="8" name="VÖEN" dataDxfId="10"/>
    <tableColumn id="2" name="İcarəçi" dataDxfId="9"/>
    <tableColumn id="3" name="Ayın əvvəlinə qalıq" dataDxfId="8"/>
    <tableColumn id="5" name="Hesablanan məbləğ" dataDxfId="7"/>
    <tableColumn id="6" name="Ödənilənən" dataDxfId="6"/>
    <tableColumn id="7" name="Ayın sonuna qalıq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3" displayName="Таблица3" ref="B3:G26" totalsRowShown="0" headerRowDxfId="4">
  <autoFilter ref="B3:G26"/>
  <tableColumns count="6">
    <tableColumn id="1" name="S/N"/>
    <tableColumn id="2" name="Ödənişlərin təyinatı"/>
    <tableColumn id="3" name="Ayın əvvəlinə qalıq" dataDxfId="3"/>
    <tableColumn id="4" name="Hesablanan məbləğ" dataDxfId="2"/>
    <tableColumn id="5" name="Ödənilənən" dataDxfId="1"/>
    <tableColumn id="6" name="Ayın sonuna qalı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topLeftCell="B1" zoomScale="115" zoomScaleNormal="115" workbookViewId="0">
      <pane ySplit="2" topLeftCell="A3" activePane="bottomLeft" state="frozen"/>
      <selection pane="bottomLeft" activeCell="J1" sqref="J1"/>
    </sheetView>
  </sheetViews>
  <sheetFormatPr defaultColWidth="9.109375" defaultRowHeight="15.6" x14ac:dyDescent="0.3"/>
  <cols>
    <col min="1" max="1" width="12.44140625" style="9" customWidth="1"/>
    <col min="2" max="2" width="15.33203125" style="10" customWidth="1"/>
    <col min="3" max="3" width="47.88671875" style="10" customWidth="1"/>
    <col min="4" max="5" width="11.5546875" style="11" customWidth="1"/>
    <col min="6" max="6" width="14" style="11" customWidth="1"/>
    <col min="7" max="7" width="14" style="23" customWidth="1"/>
    <col min="8" max="16384" width="9.109375" style="23"/>
  </cols>
  <sheetData>
    <row r="1" spans="1:10" ht="25.2" customHeight="1" x14ac:dyDescent="0.3">
      <c r="A1" s="3"/>
      <c r="B1" s="119" t="s">
        <v>101</v>
      </c>
      <c r="C1" s="119"/>
      <c r="D1" s="5"/>
      <c r="E1" s="5"/>
      <c r="F1" s="5"/>
    </row>
    <row r="2" spans="1:10" s="24" customFormat="1" ht="30.75" customHeight="1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</row>
    <row r="3" spans="1:10" ht="15.6" customHeight="1" x14ac:dyDescent="0.3">
      <c r="A3" s="3"/>
      <c r="B3" s="4"/>
      <c r="C3" s="35" t="s">
        <v>102</v>
      </c>
      <c r="D3" s="5"/>
      <c r="E3" s="5"/>
      <c r="F3" s="6">
        <v>0</v>
      </c>
    </row>
    <row r="4" spans="1:10" ht="15.6" customHeight="1" x14ac:dyDescent="0.3">
      <c r="A4" s="3"/>
      <c r="B4" s="7"/>
      <c r="C4" s="7"/>
      <c r="D4" s="5"/>
      <c r="E4" s="8"/>
      <c r="F4" s="6">
        <f>F3+D4-E4</f>
        <v>0</v>
      </c>
    </row>
    <row r="5" spans="1:10" ht="15.6" customHeight="1" x14ac:dyDescent="0.3">
      <c r="A5" s="3"/>
      <c r="B5" s="4"/>
      <c r="C5" s="7"/>
      <c r="D5" s="5"/>
      <c r="E5" s="8"/>
      <c r="F5" s="6">
        <f t="shared" ref="F5:F11" si="0">F4+D5-E5</f>
        <v>0</v>
      </c>
    </row>
    <row r="6" spans="1:10" ht="15.6" customHeight="1" x14ac:dyDescent="0.3">
      <c r="A6" s="3"/>
      <c r="B6" s="7"/>
      <c r="C6" s="7"/>
      <c r="D6" s="5"/>
      <c r="E6" s="5"/>
      <c r="F6" s="6">
        <f t="shared" si="0"/>
        <v>0</v>
      </c>
    </row>
    <row r="7" spans="1:10" ht="15.6" customHeight="1" x14ac:dyDescent="0.3">
      <c r="A7" s="3"/>
      <c r="B7" s="7"/>
      <c r="C7" s="7"/>
      <c r="D7" s="8"/>
      <c r="E7" s="8"/>
      <c r="F7" s="6">
        <f t="shared" si="0"/>
        <v>0</v>
      </c>
    </row>
    <row r="8" spans="1:10" ht="15.6" customHeight="1" x14ac:dyDescent="0.3">
      <c r="A8" s="3"/>
      <c r="B8" s="7"/>
      <c r="C8" s="7"/>
      <c r="D8" s="8"/>
      <c r="E8" s="25"/>
      <c r="F8" s="6">
        <f t="shared" si="0"/>
        <v>0</v>
      </c>
    </row>
    <row r="9" spans="1:10" ht="15.6" customHeight="1" x14ac:dyDescent="0.3">
      <c r="A9" s="3"/>
      <c r="B9" s="7"/>
      <c r="C9" s="7"/>
      <c r="D9" s="8"/>
      <c r="E9" s="8"/>
      <c r="F9" s="6">
        <f t="shared" si="0"/>
        <v>0</v>
      </c>
    </row>
    <row r="10" spans="1:10" ht="15.6" customHeight="1" x14ac:dyDescent="0.3">
      <c r="A10" s="3"/>
      <c r="B10" s="22"/>
      <c r="C10" s="22"/>
      <c r="D10" s="8"/>
      <c r="E10" s="8"/>
      <c r="F10" s="6">
        <f t="shared" si="0"/>
        <v>0</v>
      </c>
      <c r="J10" s="23" t="s">
        <v>103</v>
      </c>
    </row>
    <row r="11" spans="1:10" ht="15.6" customHeight="1" x14ac:dyDescent="0.3">
      <c r="A11" s="3"/>
      <c r="B11" s="22"/>
      <c r="C11" s="22"/>
      <c r="D11" s="8"/>
      <c r="E11" s="8"/>
      <c r="F11" s="6">
        <f t="shared" si="0"/>
        <v>0</v>
      </c>
    </row>
    <row r="12" spans="1:10" ht="15.6" customHeight="1" x14ac:dyDescent="0.3">
      <c r="C12" s="28" t="s">
        <v>7</v>
      </c>
      <c r="D12" s="11">
        <f>SUM(D3:D11)</f>
        <v>0</v>
      </c>
      <c r="E12" s="11">
        <f>SUM(E3:E11)</f>
        <v>0</v>
      </c>
      <c r="F12" s="26"/>
    </row>
    <row r="13" spans="1:10" ht="15.6" customHeight="1" x14ac:dyDescent="0.3">
      <c r="F13" s="26"/>
    </row>
    <row r="14" spans="1:10" ht="15.6" customHeight="1" x14ac:dyDescent="0.3">
      <c r="F14" s="26"/>
    </row>
    <row r="15" spans="1:10" ht="15.6" customHeight="1" x14ac:dyDescent="0.3">
      <c r="F15" s="26"/>
    </row>
    <row r="16" spans="1:10" ht="15.6" customHeight="1" x14ac:dyDescent="0.3">
      <c r="F16" s="26"/>
    </row>
    <row r="17" spans="6:6" ht="15.6" customHeight="1" x14ac:dyDescent="0.3">
      <c r="F17" s="26"/>
    </row>
    <row r="18" spans="6:6" ht="15.6" customHeight="1" x14ac:dyDescent="0.3">
      <c r="F18" s="26"/>
    </row>
    <row r="19" spans="6:6" ht="15.6" customHeight="1" x14ac:dyDescent="0.3">
      <c r="F19" s="26"/>
    </row>
    <row r="20" spans="6:6" ht="15.6" customHeight="1" x14ac:dyDescent="0.3">
      <c r="F20" s="26"/>
    </row>
    <row r="21" spans="6:6" ht="15.6" customHeight="1" x14ac:dyDescent="0.3">
      <c r="F21" s="26"/>
    </row>
    <row r="22" spans="6:6" ht="15.6" customHeight="1" x14ac:dyDescent="0.3">
      <c r="F22" s="26"/>
    </row>
    <row r="23" spans="6:6" ht="15.6" customHeight="1" x14ac:dyDescent="0.3">
      <c r="F23" s="26"/>
    </row>
    <row r="24" spans="6:6" ht="15.6" customHeight="1" x14ac:dyDescent="0.3">
      <c r="F24" s="26"/>
    </row>
    <row r="25" spans="6:6" ht="15.6" customHeight="1" x14ac:dyDescent="0.3">
      <c r="F25" s="26"/>
    </row>
    <row r="26" spans="6:6" ht="15.6" customHeight="1" x14ac:dyDescent="0.3">
      <c r="F26" s="26"/>
    </row>
    <row r="27" spans="6:6" ht="15.6" customHeight="1" x14ac:dyDescent="0.3">
      <c r="F27" s="26"/>
    </row>
    <row r="28" spans="6:6" ht="15.6" customHeight="1" x14ac:dyDescent="0.3">
      <c r="F28" s="26"/>
    </row>
    <row r="29" spans="6:6" ht="15.6" customHeight="1" x14ac:dyDescent="0.3">
      <c r="F29" s="26"/>
    </row>
    <row r="30" spans="6:6" ht="15.6" customHeight="1" x14ac:dyDescent="0.3">
      <c r="F30" s="26"/>
    </row>
    <row r="31" spans="6:6" ht="15.6" customHeight="1" x14ac:dyDescent="0.3">
      <c r="F31" s="26"/>
    </row>
    <row r="32" spans="6:6" ht="15.6" customHeight="1" x14ac:dyDescent="0.3">
      <c r="F32" s="26"/>
    </row>
    <row r="33" spans="6:6" ht="15.6" customHeight="1" x14ac:dyDescent="0.3">
      <c r="F33" s="26"/>
    </row>
    <row r="34" spans="6:6" ht="15.6" customHeight="1" x14ac:dyDescent="0.3">
      <c r="F34" s="26"/>
    </row>
    <row r="35" spans="6:6" ht="15.6" customHeight="1" x14ac:dyDescent="0.3">
      <c r="F35" s="26"/>
    </row>
    <row r="36" spans="6:6" ht="15.6" customHeight="1" x14ac:dyDescent="0.3">
      <c r="F36" s="26"/>
    </row>
    <row r="37" spans="6:6" ht="15.6" customHeight="1" x14ac:dyDescent="0.3">
      <c r="F37" s="26"/>
    </row>
    <row r="38" spans="6:6" ht="15.6" customHeight="1" x14ac:dyDescent="0.3">
      <c r="F38" s="26"/>
    </row>
    <row r="39" spans="6:6" ht="15.6" customHeight="1" x14ac:dyDescent="0.3">
      <c r="F39" s="26"/>
    </row>
    <row r="40" spans="6:6" ht="15.6" customHeight="1" x14ac:dyDescent="0.3">
      <c r="F40" s="26"/>
    </row>
    <row r="41" spans="6:6" ht="15.6" customHeight="1" x14ac:dyDescent="0.3">
      <c r="F41" s="26"/>
    </row>
    <row r="42" spans="6:6" ht="15.6" customHeight="1" x14ac:dyDescent="0.3">
      <c r="F42" s="26"/>
    </row>
    <row r="43" spans="6:6" ht="15.6" customHeight="1" x14ac:dyDescent="0.3">
      <c r="F43" s="26"/>
    </row>
    <row r="44" spans="6:6" ht="15.6" customHeight="1" x14ac:dyDescent="0.3">
      <c r="F44" s="26"/>
    </row>
    <row r="45" spans="6:6" ht="15.6" customHeight="1" x14ac:dyDescent="0.3">
      <c r="F45" s="26"/>
    </row>
    <row r="46" spans="6:6" ht="15.6" customHeight="1" x14ac:dyDescent="0.3">
      <c r="F46" s="26"/>
    </row>
    <row r="47" spans="6:6" ht="15.6" customHeight="1" x14ac:dyDescent="0.3">
      <c r="F47" s="26"/>
    </row>
    <row r="48" spans="6:6" ht="15.6" customHeight="1" x14ac:dyDescent="0.3">
      <c r="F48" s="26"/>
    </row>
    <row r="49" spans="6:6" ht="15.6" customHeight="1" x14ac:dyDescent="0.3">
      <c r="F49" s="26"/>
    </row>
    <row r="50" spans="6:6" ht="15.6" customHeight="1" x14ac:dyDescent="0.3">
      <c r="F50" s="26"/>
    </row>
    <row r="51" spans="6:6" ht="15.6" customHeight="1" x14ac:dyDescent="0.3">
      <c r="F51" s="26"/>
    </row>
    <row r="52" spans="6:6" ht="15.6" customHeight="1" x14ac:dyDescent="0.3">
      <c r="F52" s="26"/>
    </row>
    <row r="53" spans="6:6" ht="15.6" customHeight="1" x14ac:dyDescent="0.3">
      <c r="F53" s="26"/>
    </row>
    <row r="54" spans="6:6" ht="15.6" customHeight="1" x14ac:dyDescent="0.3">
      <c r="F54" s="26"/>
    </row>
    <row r="55" spans="6:6" ht="15.6" customHeight="1" x14ac:dyDescent="0.3">
      <c r="F55" s="26"/>
    </row>
    <row r="56" spans="6:6" ht="15.6" customHeight="1" x14ac:dyDescent="0.3">
      <c r="F56" s="26"/>
    </row>
    <row r="57" spans="6:6" ht="15.6" customHeight="1" x14ac:dyDescent="0.3">
      <c r="F57" s="26"/>
    </row>
    <row r="58" spans="6:6" ht="15.6" customHeight="1" x14ac:dyDescent="0.3">
      <c r="F58" s="26"/>
    </row>
    <row r="59" spans="6:6" ht="15.6" customHeight="1" x14ac:dyDescent="0.3">
      <c r="F59" s="26"/>
    </row>
    <row r="60" spans="6:6" ht="15.6" customHeight="1" x14ac:dyDescent="0.3">
      <c r="F60" s="26"/>
    </row>
    <row r="61" spans="6:6" ht="15.6" customHeight="1" x14ac:dyDescent="0.3">
      <c r="F61" s="26"/>
    </row>
    <row r="62" spans="6:6" ht="15.6" customHeight="1" x14ac:dyDescent="0.3">
      <c r="F62" s="26"/>
    </row>
    <row r="63" spans="6:6" ht="15.6" customHeight="1" x14ac:dyDescent="0.3">
      <c r="F63" s="26"/>
    </row>
    <row r="64" spans="6:6" ht="15.6" customHeight="1" x14ac:dyDescent="0.3">
      <c r="F64" s="26"/>
    </row>
    <row r="65" spans="6:6" ht="15.6" customHeight="1" x14ac:dyDescent="0.3">
      <c r="F65" s="26"/>
    </row>
    <row r="66" spans="6:6" ht="15.6" customHeight="1" x14ac:dyDescent="0.3">
      <c r="F66" s="26"/>
    </row>
    <row r="67" spans="6:6" ht="15.6" customHeight="1" x14ac:dyDescent="0.3">
      <c r="F67" s="26"/>
    </row>
    <row r="68" spans="6:6" ht="15.6" customHeight="1" x14ac:dyDescent="0.3">
      <c r="F68" s="26"/>
    </row>
    <row r="69" spans="6:6" ht="15.6" customHeight="1" x14ac:dyDescent="0.3">
      <c r="F69" s="26"/>
    </row>
    <row r="70" spans="6:6" ht="15.6" customHeight="1" x14ac:dyDescent="0.3">
      <c r="F70" s="26"/>
    </row>
    <row r="71" spans="6:6" ht="15.6" customHeight="1" x14ac:dyDescent="0.3">
      <c r="F71" s="26"/>
    </row>
    <row r="72" spans="6:6" ht="15.6" customHeight="1" x14ac:dyDescent="0.3">
      <c r="F72" s="26"/>
    </row>
    <row r="73" spans="6:6" ht="15.6" customHeight="1" x14ac:dyDescent="0.3">
      <c r="F73" s="26"/>
    </row>
    <row r="74" spans="6:6" ht="15.6" customHeight="1" x14ac:dyDescent="0.3">
      <c r="F74" s="26"/>
    </row>
    <row r="75" spans="6:6" ht="15.6" customHeight="1" x14ac:dyDescent="0.3">
      <c r="F75" s="26"/>
    </row>
    <row r="76" spans="6:6" ht="15.6" customHeight="1" x14ac:dyDescent="0.3">
      <c r="F76" s="26"/>
    </row>
    <row r="77" spans="6:6" ht="15.6" customHeight="1" x14ac:dyDescent="0.3">
      <c r="F77" s="26"/>
    </row>
    <row r="78" spans="6:6" ht="15.6" customHeight="1" x14ac:dyDescent="0.3">
      <c r="F78" s="26"/>
    </row>
    <row r="79" spans="6:6" ht="15.6" customHeight="1" x14ac:dyDescent="0.3">
      <c r="F79" s="26"/>
    </row>
    <row r="80" spans="6:6" ht="15.6" customHeight="1" x14ac:dyDescent="0.3">
      <c r="F80" s="26"/>
    </row>
    <row r="81" spans="6:6" ht="15.6" customHeight="1" x14ac:dyDescent="0.3">
      <c r="F81" s="26"/>
    </row>
    <row r="82" spans="6:6" ht="15.6" customHeight="1" x14ac:dyDescent="0.3">
      <c r="F82" s="26"/>
    </row>
    <row r="83" spans="6:6" ht="15.6" customHeight="1" x14ac:dyDescent="0.3">
      <c r="F83" s="26"/>
    </row>
    <row r="84" spans="6:6" ht="15.6" customHeight="1" x14ac:dyDescent="0.3">
      <c r="F84" s="26"/>
    </row>
    <row r="85" spans="6:6" ht="15.6" customHeight="1" x14ac:dyDescent="0.3">
      <c r="F85" s="26"/>
    </row>
    <row r="86" spans="6:6" ht="15.6" customHeight="1" x14ac:dyDescent="0.3">
      <c r="F86" s="26"/>
    </row>
    <row r="87" spans="6:6" ht="15.6" customHeight="1" x14ac:dyDescent="0.3">
      <c r="F87" s="26"/>
    </row>
    <row r="88" spans="6:6" ht="15.6" customHeight="1" x14ac:dyDescent="0.3">
      <c r="F88" s="26"/>
    </row>
    <row r="89" spans="6:6" ht="15.6" customHeight="1" x14ac:dyDescent="0.3">
      <c r="F89" s="26"/>
    </row>
    <row r="90" spans="6:6" ht="15.6" customHeight="1" x14ac:dyDescent="0.3">
      <c r="F90" s="26"/>
    </row>
    <row r="91" spans="6:6" ht="15.6" customHeight="1" x14ac:dyDescent="0.3">
      <c r="F91" s="26"/>
    </row>
    <row r="92" spans="6:6" ht="15.6" customHeight="1" x14ac:dyDescent="0.3">
      <c r="F92" s="26"/>
    </row>
    <row r="93" spans="6:6" ht="15.6" customHeight="1" x14ac:dyDescent="0.3">
      <c r="F93" s="26"/>
    </row>
    <row r="94" spans="6:6" ht="15.6" customHeight="1" x14ac:dyDescent="0.3">
      <c r="F94" s="26"/>
    </row>
    <row r="95" spans="6:6" ht="15.6" customHeight="1" x14ac:dyDescent="0.3">
      <c r="F95" s="26"/>
    </row>
    <row r="96" spans="6:6" ht="15.6" customHeight="1" x14ac:dyDescent="0.3">
      <c r="F96" s="26"/>
    </row>
    <row r="97" spans="6:6" ht="15.6" customHeight="1" x14ac:dyDescent="0.3">
      <c r="F97" s="26"/>
    </row>
    <row r="98" spans="6:6" ht="15.6" customHeight="1" x14ac:dyDescent="0.3">
      <c r="F98" s="26"/>
    </row>
    <row r="99" spans="6:6" ht="15.6" customHeight="1" x14ac:dyDescent="0.3">
      <c r="F99" s="26"/>
    </row>
    <row r="100" spans="6:6" ht="15.6" customHeight="1" x14ac:dyDescent="0.3">
      <c r="F100" s="26"/>
    </row>
    <row r="101" spans="6:6" ht="15.6" customHeight="1" x14ac:dyDescent="0.3">
      <c r="F101" s="26"/>
    </row>
    <row r="102" spans="6:6" ht="15.6" customHeight="1" x14ac:dyDescent="0.3">
      <c r="F102" s="26"/>
    </row>
    <row r="103" spans="6:6" ht="15.6" customHeight="1" x14ac:dyDescent="0.3">
      <c r="F103" s="26"/>
    </row>
    <row r="104" spans="6:6" ht="15.6" customHeight="1" x14ac:dyDescent="0.3">
      <c r="F104" s="26"/>
    </row>
    <row r="105" spans="6:6" ht="15.6" customHeight="1" x14ac:dyDescent="0.3">
      <c r="F105" s="26"/>
    </row>
    <row r="106" spans="6:6" ht="15.6" customHeight="1" x14ac:dyDescent="0.3">
      <c r="F106" s="26"/>
    </row>
    <row r="107" spans="6:6" ht="15.6" customHeight="1" x14ac:dyDescent="0.3">
      <c r="F107" s="26"/>
    </row>
    <row r="108" spans="6:6" ht="15.6" customHeight="1" x14ac:dyDescent="0.3">
      <c r="F108" s="26"/>
    </row>
    <row r="109" spans="6:6" ht="15.6" customHeight="1" x14ac:dyDescent="0.3">
      <c r="F109" s="26"/>
    </row>
    <row r="110" spans="6:6" ht="15.6" customHeight="1" x14ac:dyDescent="0.3">
      <c r="F110" s="26"/>
    </row>
    <row r="111" spans="6:6" ht="15.6" customHeight="1" x14ac:dyDescent="0.3">
      <c r="F111" s="26"/>
    </row>
    <row r="112" spans="6:6" ht="15.6" customHeight="1" x14ac:dyDescent="0.3">
      <c r="F112" s="26"/>
    </row>
    <row r="113" spans="6:6" ht="15.6" customHeight="1" x14ac:dyDescent="0.3">
      <c r="F113" s="26"/>
    </row>
    <row r="114" spans="6:6" ht="15.6" customHeight="1" x14ac:dyDescent="0.3">
      <c r="F114" s="26"/>
    </row>
    <row r="115" spans="6:6" ht="15.6" customHeight="1" x14ac:dyDescent="0.3">
      <c r="F115" s="26"/>
    </row>
    <row r="116" spans="6:6" ht="15.6" customHeight="1" x14ac:dyDescent="0.3">
      <c r="F116" s="26"/>
    </row>
    <row r="117" spans="6:6" ht="15.6" customHeight="1" x14ac:dyDescent="0.3">
      <c r="F117" s="26"/>
    </row>
    <row r="118" spans="6:6" ht="15.6" customHeight="1" x14ac:dyDescent="0.3">
      <c r="F118" s="26"/>
    </row>
    <row r="119" spans="6:6" ht="15.6" customHeight="1" x14ac:dyDescent="0.3">
      <c r="F119" s="26"/>
    </row>
    <row r="120" spans="6:6" ht="15.6" customHeight="1" x14ac:dyDescent="0.3">
      <c r="F120" s="26"/>
    </row>
    <row r="121" spans="6:6" ht="15.6" customHeight="1" x14ac:dyDescent="0.3">
      <c r="F121" s="26"/>
    </row>
    <row r="122" spans="6:6" ht="15.6" customHeight="1" x14ac:dyDescent="0.3">
      <c r="F122" s="26"/>
    </row>
    <row r="123" spans="6:6" ht="15.6" customHeight="1" x14ac:dyDescent="0.3">
      <c r="F123" s="26"/>
    </row>
    <row r="124" spans="6:6" ht="15.6" customHeight="1" x14ac:dyDescent="0.3">
      <c r="F124" s="26"/>
    </row>
    <row r="125" spans="6:6" ht="15.6" customHeight="1" x14ac:dyDescent="0.3">
      <c r="F125" s="26"/>
    </row>
    <row r="126" spans="6:6" ht="15.6" customHeight="1" x14ac:dyDescent="0.3">
      <c r="F126" s="26"/>
    </row>
    <row r="127" spans="6:6" ht="15.6" customHeight="1" x14ac:dyDescent="0.3">
      <c r="F127" s="26"/>
    </row>
    <row r="128" spans="6:6" ht="15.6" customHeight="1" x14ac:dyDescent="0.3">
      <c r="F128" s="26"/>
    </row>
    <row r="129" spans="6:6" ht="15.6" customHeight="1" x14ac:dyDescent="0.3">
      <c r="F129" s="26"/>
    </row>
    <row r="130" spans="6:6" ht="15.6" customHeight="1" x14ac:dyDescent="0.3">
      <c r="F130" s="26"/>
    </row>
    <row r="131" spans="6:6" ht="15.6" customHeight="1" x14ac:dyDescent="0.3">
      <c r="F131" s="26"/>
    </row>
    <row r="132" spans="6:6" ht="15.6" customHeight="1" x14ac:dyDescent="0.3">
      <c r="F132" s="26"/>
    </row>
    <row r="133" spans="6:6" ht="15.6" customHeight="1" x14ac:dyDescent="0.3">
      <c r="F133" s="26"/>
    </row>
    <row r="134" spans="6:6" ht="15.6" customHeight="1" x14ac:dyDescent="0.3">
      <c r="F134" s="26"/>
    </row>
    <row r="135" spans="6:6" ht="15.6" customHeight="1" x14ac:dyDescent="0.3">
      <c r="F135" s="26"/>
    </row>
    <row r="136" spans="6:6" ht="15.6" customHeight="1" x14ac:dyDescent="0.3">
      <c r="F136" s="26"/>
    </row>
    <row r="137" spans="6:6" ht="15.6" customHeight="1" x14ac:dyDescent="0.3">
      <c r="F137" s="26"/>
    </row>
    <row r="138" spans="6:6" ht="15.6" customHeight="1" x14ac:dyDescent="0.3">
      <c r="F138" s="26"/>
    </row>
    <row r="139" spans="6:6" ht="15.6" customHeight="1" x14ac:dyDescent="0.3">
      <c r="F139" s="26"/>
    </row>
    <row r="140" spans="6:6" ht="15.6" customHeight="1" x14ac:dyDescent="0.3">
      <c r="F140" s="26"/>
    </row>
    <row r="141" spans="6:6" ht="15.6" customHeight="1" x14ac:dyDescent="0.3">
      <c r="F141" s="26"/>
    </row>
    <row r="142" spans="6:6" ht="15.6" customHeight="1" x14ac:dyDescent="0.3">
      <c r="F142" s="26"/>
    </row>
    <row r="143" spans="6:6" ht="15.6" customHeight="1" x14ac:dyDescent="0.3">
      <c r="F143" s="26"/>
    </row>
    <row r="144" spans="6:6" ht="15.6" customHeight="1" x14ac:dyDescent="0.3">
      <c r="F144" s="26"/>
    </row>
    <row r="145" spans="6:6" ht="15.6" customHeight="1" x14ac:dyDescent="0.3">
      <c r="F145" s="26"/>
    </row>
    <row r="146" spans="6:6" ht="15.6" customHeight="1" x14ac:dyDescent="0.3">
      <c r="F146" s="26"/>
    </row>
    <row r="147" spans="6:6" ht="15.6" customHeight="1" x14ac:dyDescent="0.3">
      <c r="F147" s="26"/>
    </row>
    <row r="148" spans="6:6" ht="15.6" customHeight="1" x14ac:dyDescent="0.3">
      <c r="F148" s="26"/>
    </row>
    <row r="149" spans="6:6" ht="15.6" customHeight="1" x14ac:dyDescent="0.3">
      <c r="F149" s="26"/>
    </row>
    <row r="150" spans="6:6" ht="15.6" customHeight="1" x14ac:dyDescent="0.3">
      <c r="F150" s="26"/>
    </row>
    <row r="151" spans="6:6" ht="15.6" customHeight="1" x14ac:dyDescent="0.3">
      <c r="F151" s="26"/>
    </row>
    <row r="152" spans="6:6" ht="15.6" customHeight="1" x14ac:dyDescent="0.3">
      <c r="F152" s="26"/>
    </row>
    <row r="153" spans="6:6" ht="15.6" customHeight="1" x14ac:dyDescent="0.3">
      <c r="F153" s="26"/>
    </row>
    <row r="154" spans="6:6" ht="15.6" customHeight="1" x14ac:dyDescent="0.3">
      <c r="F154" s="26"/>
    </row>
    <row r="155" spans="6:6" ht="15.6" customHeight="1" x14ac:dyDescent="0.3">
      <c r="F155" s="26"/>
    </row>
    <row r="156" spans="6:6" ht="15.6" customHeight="1" x14ac:dyDescent="0.3">
      <c r="F156" s="26"/>
    </row>
    <row r="157" spans="6:6" ht="15.6" customHeight="1" x14ac:dyDescent="0.3">
      <c r="F157" s="26"/>
    </row>
    <row r="158" spans="6:6" ht="15.6" customHeight="1" x14ac:dyDescent="0.3">
      <c r="F158" s="26"/>
    </row>
    <row r="159" spans="6:6" ht="15.6" customHeight="1" x14ac:dyDescent="0.3">
      <c r="F159" s="26"/>
    </row>
    <row r="160" spans="6:6" ht="15.6" customHeight="1" x14ac:dyDescent="0.3">
      <c r="F160" s="26"/>
    </row>
    <row r="161" spans="6:6" ht="15.6" customHeight="1" x14ac:dyDescent="0.3">
      <c r="F161" s="26"/>
    </row>
    <row r="162" spans="6:6" ht="15.6" customHeight="1" x14ac:dyDescent="0.3">
      <c r="F162" s="26"/>
    </row>
    <row r="163" spans="6:6" ht="15.6" customHeight="1" x14ac:dyDescent="0.3">
      <c r="F163" s="26"/>
    </row>
    <row r="164" spans="6:6" ht="15.6" customHeight="1" x14ac:dyDescent="0.3">
      <c r="F164" s="26"/>
    </row>
    <row r="165" spans="6:6" ht="15.6" customHeight="1" x14ac:dyDescent="0.3">
      <c r="F165" s="26"/>
    </row>
    <row r="166" spans="6:6" ht="15.6" customHeight="1" x14ac:dyDescent="0.3">
      <c r="F166" s="26"/>
    </row>
    <row r="167" spans="6:6" ht="15.6" customHeight="1" x14ac:dyDescent="0.3">
      <c r="F167" s="26"/>
    </row>
    <row r="168" spans="6:6" ht="15.6" customHeight="1" x14ac:dyDescent="0.3">
      <c r="F168" s="26"/>
    </row>
    <row r="169" spans="6:6" ht="15.6" customHeight="1" x14ac:dyDescent="0.3">
      <c r="F169" s="26"/>
    </row>
    <row r="170" spans="6:6" ht="15.6" customHeight="1" x14ac:dyDescent="0.3">
      <c r="F170" s="26"/>
    </row>
    <row r="171" spans="6:6" ht="15.6" customHeight="1" x14ac:dyDescent="0.3">
      <c r="F171" s="26"/>
    </row>
    <row r="172" spans="6:6" ht="15.6" customHeight="1" x14ac:dyDescent="0.3">
      <c r="F172" s="26"/>
    </row>
    <row r="173" spans="6:6" ht="15.6" customHeight="1" x14ac:dyDescent="0.3">
      <c r="F173" s="26"/>
    </row>
    <row r="174" spans="6:6" ht="15.6" customHeight="1" x14ac:dyDescent="0.3">
      <c r="F174" s="26"/>
    </row>
    <row r="175" spans="6:6" ht="15.6" customHeight="1" x14ac:dyDescent="0.3">
      <c r="F175" s="26"/>
    </row>
    <row r="176" spans="6:6" ht="15.6" customHeight="1" x14ac:dyDescent="0.3">
      <c r="F176" s="26"/>
    </row>
    <row r="177" spans="6:6" ht="15.6" customHeight="1" x14ac:dyDescent="0.3">
      <c r="F177" s="26"/>
    </row>
    <row r="178" spans="6:6" ht="15.6" customHeight="1" x14ac:dyDescent="0.3">
      <c r="F178" s="26"/>
    </row>
    <row r="179" spans="6:6" ht="15.6" customHeight="1" x14ac:dyDescent="0.3">
      <c r="F179" s="26"/>
    </row>
    <row r="180" spans="6:6" ht="15.6" customHeight="1" x14ac:dyDescent="0.3">
      <c r="F180" s="26"/>
    </row>
    <row r="181" spans="6:6" ht="15.6" customHeight="1" x14ac:dyDescent="0.3">
      <c r="F181" s="26"/>
    </row>
    <row r="182" spans="6:6" ht="15.6" customHeight="1" x14ac:dyDescent="0.3">
      <c r="F182" s="26"/>
    </row>
    <row r="183" spans="6:6" ht="15.6" customHeight="1" x14ac:dyDescent="0.3">
      <c r="F183" s="26"/>
    </row>
    <row r="184" spans="6:6" ht="15.6" customHeight="1" x14ac:dyDescent="0.3">
      <c r="F184" s="26"/>
    </row>
    <row r="185" spans="6:6" ht="15.6" customHeight="1" x14ac:dyDescent="0.3">
      <c r="F185" s="26"/>
    </row>
    <row r="186" spans="6:6" ht="15.6" customHeight="1" x14ac:dyDescent="0.3">
      <c r="F186" s="26"/>
    </row>
    <row r="187" spans="6:6" ht="15.6" customHeight="1" x14ac:dyDescent="0.3">
      <c r="F187" s="26"/>
    </row>
    <row r="188" spans="6:6" ht="15.6" customHeight="1" x14ac:dyDescent="0.3">
      <c r="F188" s="26"/>
    </row>
    <row r="189" spans="6:6" ht="15.6" customHeight="1" x14ac:dyDescent="0.3">
      <c r="F189" s="26"/>
    </row>
    <row r="190" spans="6:6" ht="15.6" customHeight="1" x14ac:dyDescent="0.3">
      <c r="F190" s="26"/>
    </row>
    <row r="191" spans="6:6" ht="15.6" customHeight="1" x14ac:dyDescent="0.3">
      <c r="F191" s="26"/>
    </row>
    <row r="192" spans="6:6" ht="15.6" customHeight="1" x14ac:dyDescent="0.3">
      <c r="F192" s="26"/>
    </row>
    <row r="193" spans="6:6" ht="15.6" customHeight="1" x14ac:dyDescent="0.3">
      <c r="F193" s="26"/>
    </row>
    <row r="194" spans="6:6" ht="15.6" customHeight="1" x14ac:dyDescent="0.3">
      <c r="F194" s="26"/>
    </row>
    <row r="195" spans="6:6" ht="15.6" customHeight="1" x14ac:dyDescent="0.3">
      <c r="F195" s="26"/>
    </row>
    <row r="196" spans="6:6" ht="15.6" customHeight="1" x14ac:dyDescent="0.3">
      <c r="F196" s="26"/>
    </row>
    <row r="197" spans="6:6" ht="15.6" customHeight="1" x14ac:dyDescent="0.3">
      <c r="F197" s="26"/>
    </row>
    <row r="198" spans="6:6" ht="15.6" customHeight="1" x14ac:dyDescent="0.3">
      <c r="F198" s="26"/>
    </row>
    <row r="199" spans="6:6" ht="15.6" customHeight="1" x14ac:dyDescent="0.3">
      <c r="F199" s="26"/>
    </row>
    <row r="200" spans="6:6" ht="15.6" customHeight="1" x14ac:dyDescent="0.3">
      <c r="F200" s="26"/>
    </row>
    <row r="201" spans="6:6" ht="15.6" customHeight="1" x14ac:dyDescent="0.3">
      <c r="F201" s="26"/>
    </row>
    <row r="202" spans="6:6" ht="15.6" customHeight="1" x14ac:dyDescent="0.3">
      <c r="F202" s="26"/>
    </row>
    <row r="203" spans="6:6" ht="15.6" customHeight="1" x14ac:dyDescent="0.3">
      <c r="F203" s="26"/>
    </row>
    <row r="204" spans="6:6" ht="15.6" customHeight="1" x14ac:dyDescent="0.3">
      <c r="F204" s="26"/>
    </row>
    <row r="205" spans="6:6" ht="15.6" customHeight="1" x14ac:dyDescent="0.3">
      <c r="F205" s="26"/>
    </row>
    <row r="206" spans="6:6" ht="15.6" customHeight="1" x14ac:dyDescent="0.3">
      <c r="F206" s="26"/>
    </row>
    <row r="207" spans="6:6" ht="15.6" customHeight="1" x14ac:dyDescent="0.3">
      <c r="F207" s="26"/>
    </row>
    <row r="208" spans="6:6" ht="15.6" customHeight="1" x14ac:dyDescent="0.3">
      <c r="F208" s="26"/>
    </row>
    <row r="209" spans="3:6" ht="15.6" customHeight="1" x14ac:dyDescent="0.3">
      <c r="F209" s="26"/>
    </row>
    <row r="210" spans="3:6" ht="15.6" customHeight="1" x14ac:dyDescent="0.3">
      <c r="F210" s="26"/>
    </row>
    <row r="211" spans="3:6" ht="15.6" customHeight="1" x14ac:dyDescent="0.3">
      <c r="F211" s="26"/>
    </row>
    <row r="212" spans="3:6" ht="15.6" customHeight="1" x14ac:dyDescent="0.3">
      <c r="F212" s="26"/>
    </row>
    <row r="213" spans="3:6" ht="15.6" customHeight="1" x14ac:dyDescent="0.3">
      <c r="F213" s="26"/>
    </row>
    <row r="214" spans="3:6" ht="15.6" customHeight="1" x14ac:dyDescent="0.3">
      <c r="F214" s="26"/>
    </row>
    <row r="215" spans="3:6" ht="15.6" customHeight="1" x14ac:dyDescent="0.3">
      <c r="F215" s="26"/>
    </row>
    <row r="216" spans="3:6" ht="15.6" customHeight="1" x14ac:dyDescent="0.3">
      <c r="F216" s="26"/>
    </row>
    <row r="217" spans="3:6" ht="15.6" customHeight="1" x14ac:dyDescent="0.3">
      <c r="F217" s="26"/>
    </row>
    <row r="218" spans="3:6" ht="15.6" customHeight="1" x14ac:dyDescent="0.3">
      <c r="F218" s="26"/>
    </row>
    <row r="219" spans="3:6" ht="15.6" customHeight="1" x14ac:dyDescent="0.3">
      <c r="F219" s="26"/>
    </row>
    <row r="220" spans="3:6" ht="15.6" customHeight="1" x14ac:dyDescent="0.3">
      <c r="F220" s="26"/>
    </row>
    <row r="221" spans="3:6" ht="15.6" customHeight="1" x14ac:dyDescent="0.3">
      <c r="F221" s="26"/>
    </row>
    <row r="222" spans="3:6" ht="15.6" customHeight="1" x14ac:dyDescent="0.3">
      <c r="C222" s="27"/>
      <c r="F222" s="26"/>
    </row>
    <row r="223" spans="3:6" ht="15.6" customHeight="1" x14ac:dyDescent="0.3">
      <c r="C223" s="27"/>
      <c r="F223" s="26"/>
    </row>
    <row r="224" spans="3:6" ht="15.6" customHeight="1" x14ac:dyDescent="0.3">
      <c r="C224" s="27"/>
      <c r="F224" s="26"/>
    </row>
    <row r="225" spans="3:6" ht="15.6" customHeight="1" x14ac:dyDescent="0.3">
      <c r="C225" s="27"/>
      <c r="F225" s="26"/>
    </row>
    <row r="226" spans="3:6" ht="15.6" customHeight="1" x14ac:dyDescent="0.3">
      <c r="C226" s="27"/>
      <c r="F226" s="26"/>
    </row>
    <row r="227" spans="3:6" ht="15.6" customHeight="1" x14ac:dyDescent="0.3">
      <c r="C227" s="27"/>
      <c r="F227" s="26"/>
    </row>
    <row r="228" spans="3:6" ht="15.6" customHeight="1" x14ac:dyDescent="0.3">
      <c r="C228" s="27"/>
      <c r="F228" s="26"/>
    </row>
    <row r="229" spans="3:6" ht="15.6" customHeight="1" x14ac:dyDescent="0.3">
      <c r="C229" s="27"/>
      <c r="F229" s="26"/>
    </row>
    <row r="230" spans="3:6" ht="15.6" customHeight="1" x14ac:dyDescent="0.3">
      <c r="C230" s="27"/>
      <c r="F230" s="26"/>
    </row>
    <row r="231" spans="3:6" ht="15.6" customHeight="1" x14ac:dyDescent="0.3">
      <c r="C231" s="27"/>
      <c r="F231" s="26"/>
    </row>
    <row r="232" spans="3:6" ht="15.6" customHeight="1" x14ac:dyDescent="0.3">
      <c r="C232" s="27"/>
      <c r="F232" s="26"/>
    </row>
    <row r="233" spans="3:6" ht="15.6" customHeight="1" x14ac:dyDescent="0.3">
      <c r="C233" s="27"/>
      <c r="F233" s="26"/>
    </row>
    <row r="234" spans="3:6" ht="15.6" customHeight="1" x14ac:dyDescent="0.3">
      <c r="C234" s="27"/>
      <c r="F234" s="26"/>
    </row>
    <row r="235" spans="3:6" ht="15.6" customHeight="1" x14ac:dyDescent="0.3">
      <c r="C235" s="27"/>
      <c r="F235" s="26"/>
    </row>
    <row r="236" spans="3:6" ht="15.6" customHeight="1" x14ac:dyDescent="0.3">
      <c r="C236" s="27"/>
      <c r="F236" s="26"/>
    </row>
    <row r="237" spans="3:6" ht="15.6" customHeight="1" x14ac:dyDescent="0.3">
      <c r="C237" s="27"/>
      <c r="F237" s="26"/>
    </row>
    <row r="238" spans="3:6" ht="15.6" customHeight="1" x14ac:dyDescent="0.3">
      <c r="C238" s="27"/>
      <c r="F238" s="26"/>
    </row>
    <row r="239" spans="3:6" ht="15.6" customHeight="1" x14ac:dyDescent="0.3">
      <c r="C239" s="27"/>
      <c r="F239" s="26"/>
    </row>
    <row r="240" spans="3:6" ht="15.6" customHeight="1" x14ac:dyDescent="0.3">
      <c r="C240" s="27"/>
      <c r="F240" s="26"/>
    </row>
    <row r="241" spans="3:6" ht="15.6" customHeight="1" x14ac:dyDescent="0.3">
      <c r="C241" s="27"/>
      <c r="F241" s="26"/>
    </row>
    <row r="242" spans="3:6" ht="15.6" customHeight="1" x14ac:dyDescent="0.3">
      <c r="C242" s="27"/>
      <c r="F242" s="26"/>
    </row>
    <row r="243" spans="3:6" ht="15.6" customHeight="1" x14ac:dyDescent="0.3">
      <c r="C243" s="27"/>
      <c r="F243" s="26"/>
    </row>
    <row r="244" spans="3:6" ht="15.6" customHeight="1" x14ac:dyDescent="0.3">
      <c r="C244" s="27"/>
      <c r="F244" s="26"/>
    </row>
    <row r="245" spans="3:6" ht="15.6" customHeight="1" x14ac:dyDescent="0.3">
      <c r="C245" s="27"/>
      <c r="F245" s="26"/>
    </row>
    <row r="246" spans="3:6" ht="15.6" customHeight="1" x14ac:dyDescent="0.3">
      <c r="C246" s="27"/>
      <c r="F246" s="26"/>
    </row>
    <row r="247" spans="3:6" ht="15.6" customHeight="1" x14ac:dyDescent="0.3">
      <c r="C247" s="27"/>
      <c r="F247" s="26"/>
    </row>
    <row r="248" spans="3:6" ht="15.6" customHeight="1" x14ac:dyDescent="0.3">
      <c r="C248" s="27"/>
      <c r="F248" s="26"/>
    </row>
    <row r="249" spans="3:6" ht="15.6" customHeight="1" x14ac:dyDescent="0.3">
      <c r="C249" s="27"/>
      <c r="F249" s="26"/>
    </row>
    <row r="250" spans="3:6" ht="15.6" customHeight="1" x14ac:dyDescent="0.3">
      <c r="C250" s="27"/>
      <c r="F250" s="26"/>
    </row>
    <row r="251" spans="3:6" ht="15.6" customHeight="1" x14ac:dyDescent="0.3">
      <c r="C251" s="27"/>
      <c r="F251" s="26"/>
    </row>
    <row r="252" spans="3:6" ht="15.6" customHeight="1" x14ac:dyDescent="0.3">
      <c r="C252" s="27"/>
      <c r="F252" s="26"/>
    </row>
    <row r="253" spans="3:6" ht="15.6" customHeight="1" x14ac:dyDescent="0.3">
      <c r="C253" s="27"/>
      <c r="F253" s="26"/>
    </row>
    <row r="254" spans="3:6" ht="15.6" customHeight="1" x14ac:dyDescent="0.3">
      <c r="C254" s="27"/>
      <c r="F254" s="26"/>
    </row>
    <row r="255" spans="3:6" ht="15.6" customHeight="1" x14ac:dyDescent="0.3">
      <c r="C255" s="27"/>
      <c r="F255" s="26"/>
    </row>
    <row r="256" spans="3:6" ht="15.6" customHeight="1" x14ac:dyDescent="0.3">
      <c r="C256" s="27"/>
      <c r="F256" s="26"/>
    </row>
    <row r="257" spans="3:6" ht="15.6" customHeight="1" x14ac:dyDescent="0.3">
      <c r="C257" s="27"/>
      <c r="F257" s="26"/>
    </row>
    <row r="258" spans="3:6" ht="15.6" customHeight="1" x14ac:dyDescent="0.3">
      <c r="C258" s="27"/>
      <c r="F258" s="26"/>
    </row>
    <row r="259" spans="3:6" ht="15.6" customHeight="1" x14ac:dyDescent="0.3">
      <c r="C259" s="27"/>
      <c r="F259" s="26"/>
    </row>
    <row r="260" spans="3:6" ht="15.6" customHeight="1" x14ac:dyDescent="0.3">
      <c r="C260" s="27"/>
      <c r="F260" s="26"/>
    </row>
    <row r="261" spans="3:6" ht="15.6" customHeight="1" x14ac:dyDescent="0.3">
      <c r="C261" s="27"/>
      <c r="F261" s="26"/>
    </row>
    <row r="262" spans="3:6" ht="15.6" customHeight="1" x14ac:dyDescent="0.3">
      <c r="C262" s="27"/>
      <c r="F262" s="26"/>
    </row>
    <row r="263" spans="3:6" ht="15.6" customHeight="1" x14ac:dyDescent="0.3">
      <c r="C263" s="27"/>
      <c r="F263" s="26"/>
    </row>
    <row r="264" spans="3:6" ht="15.6" customHeight="1" x14ac:dyDescent="0.3">
      <c r="C264" s="27"/>
      <c r="F264" s="26"/>
    </row>
    <row r="265" spans="3:6" ht="15.6" customHeight="1" x14ac:dyDescent="0.3">
      <c r="C265" s="27"/>
      <c r="F265" s="26"/>
    </row>
    <row r="266" spans="3:6" ht="15.6" customHeight="1" x14ac:dyDescent="0.3">
      <c r="C266" s="27"/>
      <c r="F266" s="26"/>
    </row>
    <row r="267" spans="3:6" ht="15.6" customHeight="1" x14ac:dyDescent="0.3">
      <c r="C267" s="27"/>
      <c r="F267" s="26"/>
    </row>
    <row r="268" spans="3:6" ht="15.6" customHeight="1" x14ac:dyDescent="0.3">
      <c r="C268" s="27"/>
      <c r="F268" s="26"/>
    </row>
    <row r="269" spans="3:6" ht="15.6" customHeight="1" x14ac:dyDescent="0.3">
      <c r="C269" s="27"/>
      <c r="F269" s="26"/>
    </row>
    <row r="270" spans="3:6" ht="15.6" customHeight="1" x14ac:dyDescent="0.3">
      <c r="C270" s="27"/>
      <c r="F270" s="26"/>
    </row>
    <row r="271" spans="3:6" ht="15.6" customHeight="1" x14ac:dyDescent="0.3">
      <c r="C271" s="27"/>
      <c r="F271" s="26"/>
    </row>
    <row r="272" spans="3:6" ht="15.6" customHeight="1" x14ac:dyDescent="0.3">
      <c r="C272" s="27"/>
      <c r="F272" s="26"/>
    </row>
    <row r="273" spans="3:6" ht="15.6" customHeight="1" x14ac:dyDescent="0.3">
      <c r="C273" s="27"/>
      <c r="F273" s="26"/>
    </row>
    <row r="274" spans="3:6" ht="15.6" customHeight="1" x14ac:dyDescent="0.3">
      <c r="C274" s="27"/>
      <c r="F274" s="26"/>
    </row>
    <row r="275" spans="3:6" ht="15.6" customHeight="1" x14ac:dyDescent="0.3">
      <c r="C275" s="27"/>
      <c r="F275" s="26"/>
    </row>
    <row r="276" spans="3:6" ht="15.6" customHeight="1" x14ac:dyDescent="0.3">
      <c r="F276" s="26"/>
    </row>
    <row r="277" spans="3:6" ht="15.6" customHeight="1" x14ac:dyDescent="0.3">
      <c r="F277" s="26"/>
    </row>
    <row r="278" spans="3:6" ht="15.6" customHeight="1" x14ac:dyDescent="0.3">
      <c r="F278" s="26"/>
    </row>
    <row r="279" spans="3:6" ht="15.6" customHeight="1" x14ac:dyDescent="0.3">
      <c r="F279" s="26"/>
    </row>
    <row r="280" spans="3:6" ht="15.6" customHeight="1" x14ac:dyDescent="0.3">
      <c r="F280" s="26"/>
    </row>
    <row r="281" spans="3:6" ht="15.6" customHeight="1" x14ac:dyDescent="0.3">
      <c r="F281" s="26"/>
    </row>
    <row r="282" spans="3:6" ht="15.6" customHeight="1" x14ac:dyDescent="0.3">
      <c r="F282" s="26"/>
    </row>
    <row r="283" spans="3:6" ht="15.6" customHeight="1" x14ac:dyDescent="0.3">
      <c r="F283" s="26"/>
    </row>
    <row r="284" spans="3:6" ht="15.6" customHeight="1" x14ac:dyDescent="0.3">
      <c r="F284" s="26"/>
    </row>
    <row r="285" spans="3:6" ht="15.6" customHeight="1" x14ac:dyDescent="0.3">
      <c r="F285" s="26"/>
    </row>
    <row r="286" spans="3:6" ht="15.6" customHeight="1" x14ac:dyDescent="0.3">
      <c r="C286" s="27"/>
      <c r="F286" s="26"/>
    </row>
    <row r="287" spans="3:6" ht="15.6" customHeight="1" x14ac:dyDescent="0.3">
      <c r="C287" s="27"/>
      <c r="F287" s="26"/>
    </row>
    <row r="288" spans="3:6" ht="15.6" customHeight="1" x14ac:dyDescent="0.3">
      <c r="C288" s="27"/>
      <c r="F288" s="26"/>
    </row>
    <row r="289" spans="6:6" ht="15.6" customHeight="1" x14ac:dyDescent="0.3">
      <c r="F289" s="26"/>
    </row>
    <row r="290" spans="6:6" ht="15.6" customHeight="1" x14ac:dyDescent="0.3">
      <c r="F290" s="26"/>
    </row>
    <row r="291" spans="6:6" ht="15.6" customHeight="1" x14ac:dyDescent="0.3">
      <c r="F291" s="26"/>
    </row>
    <row r="292" spans="6:6" ht="15.6" customHeight="1" x14ac:dyDescent="0.3">
      <c r="F292" s="26"/>
    </row>
    <row r="293" spans="6:6" ht="15.6" customHeight="1" x14ac:dyDescent="0.3">
      <c r="F293" s="26"/>
    </row>
    <row r="294" spans="6:6" ht="15.6" customHeight="1" x14ac:dyDescent="0.3">
      <c r="F294" s="26"/>
    </row>
    <row r="295" spans="6:6" ht="15.6" customHeight="1" x14ac:dyDescent="0.3">
      <c r="F295" s="26"/>
    </row>
    <row r="296" spans="6:6" ht="15.6" customHeight="1" x14ac:dyDescent="0.3">
      <c r="F296" s="26"/>
    </row>
    <row r="297" spans="6:6" ht="15.6" customHeight="1" x14ac:dyDescent="0.3">
      <c r="F297" s="26"/>
    </row>
    <row r="298" spans="6:6" ht="15.6" customHeight="1" x14ac:dyDescent="0.3">
      <c r="F298" s="26"/>
    </row>
    <row r="299" spans="6:6" ht="15.6" customHeight="1" x14ac:dyDescent="0.3">
      <c r="F299" s="26"/>
    </row>
    <row r="300" spans="6:6" ht="15.6" customHeight="1" x14ac:dyDescent="0.3">
      <c r="F300" s="26"/>
    </row>
    <row r="301" spans="6:6" ht="15.6" customHeight="1" x14ac:dyDescent="0.3">
      <c r="F301" s="26"/>
    </row>
    <row r="302" spans="6:6" ht="15.6" customHeight="1" x14ac:dyDescent="0.3">
      <c r="F302" s="26"/>
    </row>
    <row r="303" spans="6:6" ht="15.6" customHeight="1" x14ac:dyDescent="0.3">
      <c r="F303" s="26"/>
    </row>
    <row r="304" spans="6:6" ht="15.6" customHeight="1" x14ac:dyDescent="0.3">
      <c r="F304" s="26"/>
    </row>
    <row r="305" spans="3:6" ht="15.6" customHeight="1" x14ac:dyDescent="0.3">
      <c r="F305" s="26"/>
    </row>
    <row r="306" spans="3:6" ht="15.6" customHeight="1" x14ac:dyDescent="0.3">
      <c r="F306" s="26"/>
    </row>
    <row r="307" spans="3:6" ht="15.6" customHeight="1" x14ac:dyDescent="0.3">
      <c r="F307" s="26"/>
    </row>
    <row r="308" spans="3:6" ht="15.6" customHeight="1" x14ac:dyDescent="0.3">
      <c r="C308" s="27"/>
      <c r="F308" s="26"/>
    </row>
    <row r="309" spans="3:6" ht="15.6" customHeight="1" x14ac:dyDescent="0.3">
      <c r="F309" s="26"/>
    </row>
    <row r="310" spans="3:6" ht="15.6" customHeight="1" x14ac:dyDescent="0.3">
      <c r="F310" s="26"/>
    </row>
    <row r="311" spans="3:6" ht="15.6" customHeight="1" x14ac:dyDescent="0.3">
      <c r="F311" s="26"/>
    </row>
    <row r="312" spans="3:6" ht="15.6" customHeight="1" x14ac:dyDescent="0.3">
      <c r="F312" s="26"/>
    </row>
    <row r="313" spans="3:6" ht="15.6" customHeight="1" x14ac:dyDescent="0.3">
      <c r="F313" s="26"/>
    </row>
    <row r="314" spans="3:6" ht="15.6" customHeight="1" x14ac:dyDescent="0.3">
      <c r="F314" s="26"/>
    </row>
    <row r="315" spans="3:6" ht="15.6" customHeight="1" x14ac:dyDescent="0.3">
      <c r="F315" s="26"/>
    </row>
    <row r="316" spans="3:6" ht="15.6" customHeight="1" x14ac:dyDescent="0.3">
      <c r="F316" s="26"/>
    </row>
    <row r="317" spans="3:6" ht="15.6" customHeight="1" x14ac:dyDescent="0.3">
      <c r="F317" s="26"/>
    </row>
    <row r="318" spans="3:6" ht="15.6" customHeight="1" x14ac:dyDescent="0.3">
      <c r="F318" s="26"/>
    </row>
    <row r="319" spans="3:6" ht="15.6" customHeight="1" x14ac:dyDescent="0.3">
      <c r="F319" s="26"/>
    </row>
    <row r="320" spans="3:6" ht="15.6" customHeight="1" x14ac:dyDescent="0.3">
      <c r="F320" s="26"/>
    </row>
    <row r="321" spans="3:6" ht="15.6" customHeight="1" x14ac:dyDescent="0.3">
      <c r="F321" s="26"/>
    </row>
    <row r="322" spans="3:6" ht="15.6" customHeight="1" x14ac:dyDescent="0.3">
      <c r="F322" s="26"/>
    </row>
    <row r="323" spans="3:6" ht="15.6" customHeight="1" x14ac:dyDescent="0.3">
      <c r="F323" s="26"/>
    </row>
    <row r="324" spans="3:6" ht="15.6" customHeight="1" x14ac:dyDescent="0.3">
      <c r="F324" s="26"/>
    </row>
    <row r="325" spans="3:6" ht="15.6" customHeight="1" x14ac:dyDescent="0.3">
      <c r="F325" s="26"/>
    </row>
    <row r="326" spans="3:6" ht="15.6" customHeight="1" x14ac:dyDescent="0.3">
      <c r="F326" s="26"/>
    </row>
    <row r="327" spans="3:6" ht="15.6" customHeight="1" x14ac:dyDescent="0.3">
      <c r="F327" s="26"/>
    </row>
    <row r="328" spans="3:6" ht="15.6" customHeight="1" x14ac:dyDescent="0.3">
      <c r="F328" s="26"/>
    </row>
    <row r="329" spans="3:6" ht="15.6" customHeight="1" x14ac:dyDescent="0.3">
      <c r="C329" s="27"/>
      <c r="F329" s="26"/>
    </row>
    <row r="330" spans="3:6" ht="15.6" customHeight="1" x14ac:dyDescent="0.3">
      <c r="C330" s="27"/>
      <c r="F330" s="26"/>
    </row>
    <row r="331" spans="3:6" ht="15.6" customHeight="1" x14ac:dyDescent="0.3">
      <c r="F331" s="26"/>
    </row>
    <row r="332" spans="3:6" ht="15.6" customHeight="1" x14ac:dyDescent="0.3">
      <c r="F332" s="26"/>
    </row>
    <row r="333" spans="3:6" ht="15.6" customHeight="1" x14ac:dyDescent="0.3">
      <c r="F333" s="26"/>
    </row>
    <row r="334" spans="3:6" ht="15.6" customHeight="1" x14ac:dyDescent="0.3">
      <c r="F334" s="26"/>
    </row>
    <row r="335" spans="3:6" ht="15.6" customHeight="1" x14ac:dyDescent="0.3">
      <c r="F335" s="26"/>
    </row>
    <row r="336" spans="3:6" ht="15.6" customHeight="1" x14ac:dyDescent="0.3">
      <c r="F336" s="26"/>
    </row>
    <row r="337" spans="6:6" ht="15.6" customHeight="1" x14ac:dyDescent="0.3">
      <c r="F337" s="26"/>
    </row>
    <row r="338" spans="6:6" ht="15.6" customHeight="1" x14ac:dyDescent="0.3">
      <c r="F338" s="26"/>
    </row>
    <row r="339" spans="6:6" ht="15.6" customHeight="1" x14ac:dyDescent="0.3">
      <c r="F339" s="26"/>
    </row>
    <row r="340" spans="6:6" ht="15.6" customHeight="1" x14ac:dyDescent="0.3">
      <c r="F340" s="26"/>
    </row>
    <row r="341" spans="6:6" ht="15.6" customHeight="1" x14ac:dyDescent="0.3">
      <c r="F341" s="26"/>
    </row>
    <row r="342" spans="6:6" ht="15.6" customHeight="1" x14ac:dyDescent="0.3">
      <c r="F342" s="26"/>
    </row>
    <row r="343" spans="6:6" ht="15.6" customHeight="1" x14ac:dyDescent="0.3">
      <c r="F343" s="26"/>
    </row>
    <row r="344" spans="6:6" ht="15.6" customHeight="1" x14ac:dyDescent="0.3">
      <c r="F344" s="26"/>
    </row>
    <row r="345" spans="6:6" ht="15.6" customHeight="1" x14ac:dyDescent="0.3">
      <c r="F345" s="26"/>
    </row>
    <row r="346" spans="6:6" ht="15.6" customHeight="1" x14ac:dyDescent="0.3">
      <c r="F346" s="26"/>
    </row>
    <row r="347" spans="6:6" ht="15.6" customHeight="1" x14ac:dyDescent="0.3">
      <c r="F347" s="26"/>
    </row>
    <row r="348" spans="6:6" ht="15.6" customHeight="1" x14ac:dyDescent="0.3">
      <c r="F348" s="26"/>
    </row>
    <row r="349" spans="6:6" ht="15.6" customHeight="1" x14ac:dyDescent="0.3">
      <c r="F349" s="26"/>
    </row>
    <row r="350" spans="6:6" ht="15.6" customHeight="1" x14ac:dyDescent="0.3">
      <c r="F350" s="26"/>
    </row>
    <row r="351" spans="6:6" ht="15.6" customHeight="1" x14ac:dyDescent="0.3">
      <c r="F351" s="26"/>
    </row>
    <row r="352" spans="6:6" ht="15.6" customHeight="1" x14ac:dyDescent="0.3">
      <c r="F352" s="26"/>
    </row>
    <row r="353" spans="3:6" ht="15.6" customHeight="1" x14ac:dyDescent="0.3">
      <c r="F353" s="26"/>
    </row>
    <row r="354" spans="3:6" ht="15.6" customHeight="1" x14ac:dyDescent="0.3">
      <c r="F354" s="26"/>
    </row>
    <row r="355" spans="3:6" ht="15.6" customHeight="1" x14ac:dyDescent="0.3">
      <c r="C355" s="27"/>
      <c r="F355" s="26"/>
    </row>
    <row r="356" spans="3:6" ht="15.6" customHeight="1" x14ac:dyDescent="0.3">
      <c r="F356" s="26"/>
    </row>
    <row r="357" spans="3:6" ht="15.6" customHeight="1" x14ac:dyDescent="0.3">
      <c r="F357" s="26"/>
    </row>
    <row r="358" spans="3:6" ht="15.6" customHeight="1" x14ac:dyDescent="0.3">
      <c r="F358" s="26"/>
    </row>
    <row r="359" spans="3:6" ht="15.6" customHeight="1" x14ac:dyDescent="0.3">
      <c r="F359" s="26"/>
    </row>
    <row r="360" spans="3:6" ht="15.6" customHeight="1" x14ac:dyDescent="0.3">
      <c r="F360" s="26"/>
    </row>
    <row r="361" spans="3:6" ht="15.6" customHeight="1" x14ac:dyDescent="0.3">
      <c r="F361" s="26"/>
    </row>
    <row r="362" spans="3:6" ht="15.6" customHeight="1" x14ac:dyDescent="0.3">
      <c r="F362" s="26"/>
    </row>
    <row r="363" spans="3:6" ht="15.6" customHeight="1" x14ac:dyDescent="0.3">
      <c r="F363" s="26"/>
    </row>
    <row r="364" spans="3:6" ht="15.6" customHeight="1" x14ac:dyDescent="0.3">
      <c r="F364" s="26"/>
    </row>
    <row r="365" spans="3:6" ht="15.6" customHeight="1" x14ac:dyDescent="0.3">
      <c r="F365" s="26"/>
    </row>
    <row r="366" spans="3:6" ht="15.6" customHeight="1" x14ac:dyDescent="0.3">
      <c r="F366" s="26"/>
    </row>
    <row r="367" spans="3:6" ht="15.6" customHeight="1" x14ac:dyDescent="0.3">
      <c r="F367" s="26"/>
    </row>
    <row r="368" spans="3:6" ht="15.6" customHeight="1" x14ac:dyDescent="0.3">
      <c r="F368" s="26"/>
    </row>
    <row r="369" spans="6:6" ht="15.6" customHeight="1" x14ac:dyDescent="0.3">
      <c r="F369" s="26"/>
    </row>
    <row r="370" spans="6:6" ht="15.6" customHeight="1" x14ac:dyDescent="0.3">
      <c r="F370" s="26"/>
    </row>
    <row r="371" spans="6:6" ht="15.6" customHeight="1" x14ac:dyDescent="0.3">
      <c r="F371" s="26"/>
    </row>
    <row r="372" spans="6:6" ht="15.6" customHeight="1" x14ac:dyDescent="0.3">
      <c r="F372" s="26"/>
    </row>
    <row r="373" spans="6:6" ht="15.6" customHeight="1" x14ac:dyDescent="0.3">
      <c r="F373" s="26"/>
    </row>
    <row r="374" spans="6:6" ht="15.6" customHeight="1" x14ac:dyDescent="0.3">
      <c r="F374" s="26"/>
    </row>
    <row r="375" spans="6:6" ht="15.6" customHeight="1" x14ac:dyDescent="0.3">
      <c r="F375" s="26"/>
    </row>
    <row r="376" spans="6:6" ht="15.6" customHeight="1" x14ac:dyDescent="0.3">
      <c r="F376" s="26"/>
    </row>
    <row r="377" spans="6:6" ht="15.6" customHeight="1" x14ac:dyDescent="0.3">
      <c r="F377" s="26"/>
    </row>
    <row r="378" spans="6:6" ht="15.6" customHeight="1" x14ac:dyDescent="0.3">
      <c r="F378" s="26"/>
    </row>
    <row r="379" spans="6:6" ht="15.6" customHeight="1" x14ac:dyDescent="0.3">
      <c r="F379" s="26"/>
    </row>
    <row r="380" spans="6:6" ht="15.6" customHeight="1" x14ac:dyDescent="0.3">
      <c r="F380" s="26"/>
    </row>
    <row r="381" spans="6:6" ht="15.6" customHeight="1" x14ac:dyDescent="0.3">
      <c r="F381" s="26"/>
    </row>
    <row r="382" spans="6:6" ht="15.6" customHeight="1" x14ac:dyDescent="0.3">
      <c r="F382" s="26"/>
    </row>
    <row r="383" spans="6:6" ht="15.6" customHeight="1" x14ac:dyDescent="0.3">
      <c r="F383" s="26"/>
    </row>
    <row r="384" spans="6:6" ht="15.6" customHeight="1" x14ac:dyDescent="0.3">
      <c r="F384" s="26"/>
    </row>
    <row r="385" spans="6:6" ht="15.6" customHeight="1" x14ac:dyDescent="0.3">
      <c r="F385" s="26"/>
    </row>
    <row r="386" spans="6:6" ht="15.6" customHeight="1" x14ac:dyDescent="0.3">
      <c r="F386" s="26"/>
    </row>
    <row r="387" spans="6:6" ht="15.6" customHeight="1" x14ac:dyDescent="0.3">
      <c r="F387" s="26"/>
    </row>
    <row r="388" spans="6:6" ht="15.6" customHeight="1" x14ac:dyDescent="0.3">
      <c r="F388" s="26"/>
    </row>
    <row r="389" spans="6:6" ht="15.6" customHeight="1" x14ac:dyDescent="0.3">
      <c r="F389" s="26"/>
    </row>
    <row r="390" spans="6:6" ht="15.6" customHeight="1" x14ac:dyDescent="0.3">
      <c r="F390" s="26"/>
    </row>
    <row r="391" spans="6:6" ht="15.6" customHeight="1" x14ac:dyDescent="0.3">
      <c r="F391" s="26"/>
    </row>
    <row r="392" spans="6:6" ht="15.6" customHeight="1" x14ac:dyDescent="0.3">
      <c r="F392" s="26"/>
    </row>
    <row r="393" spans="6:6" ht="15.6" customHeight="1" x14ac:dyDescent="0.3">
      <c r="F393" s="26"/>
    </row>
    <row r="394" spans="6:6" ht="15.6" customHeight="1" x14ac:dyDescent="0.3">
      <c r="F394" s="26"/>
    </row>
    <row r="395" spans="6:6" ht="15.6" customHeight="1" x14ac:dyDescent="0.3">
      <c r="F395" s="26"/>
    </row>
    <row r="396" spans="6:6" ht="15.6" customHeight="1" x14ac:dyDescent="0.3">
      <c r="F396" s="26"/>
    </row>
    <row r="397" spans="6:6" ht="15.6" customHeight="1" x14ac:dyDescent="0.3">
      <c r="F397" s="26"/>
    </row>
    <row r="398" spans="6:6" ht="15.6" customHeight="1" x14ac:dyDescent="0.3">
      <c r="F398" s="26"/>
    </row>
    <row r="399" spans="6:6" ht="15.6" customHeight="1" x14ac:dyDescent="0.3">
      <c r="F399" s="26"/>
    </row>
    <row r="400" spans="6:6" ht="15.6" customHeight="1" x14ac:dyDescent="0.3">
      <c r="F400" s="26"/>
    </row>
    <row r="401" spans="3:6" ht="15.6" customHeight="1" x14ac:dyDescent="0.3">
      <c r="F401" s="26"/>
    </row>
    <row r="402" spans="3:6" ht="15.6" customHeight="1" x14ac:dyDescent="0.3">
      <c r="C402" s="27"/>
      <c r="F402" s="26"/>
    </row>
    <row r="403" spans="3:6" ht="15.6" customHeight="1" x14ac:dyDescent="0.3">
      <c r="F403" s="26"/>
    </row>
    <row r="404" spans="3:6" ht="15.6" customHeight="1" x14ac:dyDescent="0.3">
      <c r="F404" s="26"/>
    </row>
    <row r="405" spans="3:6" ht="15.6" customHeight="1" x14ac:dyDescent="0.3">
      <c r="F405" s="26"/>
    </row>
    <row r="406" spans="3:6" ht="15.6" customHeight="1" x14ac:dyDescent="0.3">
      <c r="F406" s="26"/>
    </row>
    <row r="407" spans="3:6" ht="15.6" customHeight="1" x14ac:dyDescent="0.3">
      <c r="F407" s="26"/>
    </row>
    <row r="408" spans="3:6" ht="15.6" customHeight="1" x14ac:dyDescent="0.3">
      <c r="F408" s="26"/>
    </row>
    <row r="409" spans="3:6" ht="15.6" customHeight="1" x14ac:dyDescent="0.3">
      <c r="F409" s="26"/>
    </row>
    <row r="410" spans="3:6" ht="15.6" customHeight="1" x14ac:dyDescent="0.3">
      <c r="F410" s="26"/>
    </row>
    <row r="411" spans="3:6" ht="15.6" customHeight="1" x14ac:dyDescent="0.3">
      <c r="F411" s="26"/>
    </row>
    <row r="412" spans="3:6" ht="15.6" customHeight="1" x14ac:dyDescent="0.3">
      <c r="F412" s="26"/>
    </row>
    <row r="413" spans="3:6" ht="15.6" customHeight="1" x14ac:dyDescent="0.3">
      <c r="F413" s="26"/>
    </row>
    <row r="414" spans="3:6" ht="15.6" customHeight="1" x14ac:dyDescent="0.3">
      <c r="F414" s="26"/>
    </row>
    <row r="415" spans="3:6" ht="15.6" customHeight="1" x14ac:dyDescent="0.3">
      <c r="F415" s="26"/>
    </row>
    <row r="416" spans="3:6" ht="15.6" customHeight="1" x14ac:dyDescent="0.3">
      <c r="F416" s="26"/>
    </row>
    <row r="417" spans="6:6" ht="15.6" customHeight="1" x14ac:dyDescent="0.3">
      <c r="F417" s="26"/>
    </row>
    <row r="418" spans="6:6" ht="15.6" customHeight="1" x14ac:dyDescent="0.3">
      <c r="F418" s="26"/>
    </row>
    <row r="419" spans="6:6" ht="15.6" customHeight="1" x14ac:dyDescent="0.3">
      <c r="F419" s="26"/>
    </row>
    <row r="420" spans="6:6" ht="15.6" customHeight="1" x14ac:dyDescent="0.3">
      <c r="F420" s="26"/>
    </row>
    <row r="421" spans="6:6" ht="15.6" customHeight="1" x14ac:dyDescent="0.3">
      <c r="F421" s="26"/>
    </row>
    <row r="422" spans="6:6" ht="15.6" customHeight="1" x14ac:dyDescent="0.3">
      <c r="F422" s="26"/>
    </row>
    <row r="423" spans="6:6" ht="15.6" customHeight="1" x14ac:dyDescent="0.3">
      <c r="F423" s="26"/>
    </row>
    <row r="424" spans="6:6" ht="15.6" customHeight="1" x14ac:dyDescent="0.3">
      <c r="F424" s="26"/>
    </row>
    <row r="425" spans="6:6" ht="15.6" customHeight="1" x14ac:dyDescent="0.3">
      <c r="F425" s="26"/>
    </row>
    <row r="426" spans="6:6" ht="15.6" customHeight="1" x14ac:dyDescent="0.3">
      <c r="F426" s="26"/>
    </row>
    <row r="427" spans="6:6" ht="15.6" customHeight="1" x14ac:dyDescent="0.3">
      <c r="F427" s="26"/>
    </row>
    <row r="428" spans="6:6" ht="15.6" customHeight="1" x14ac:dyDescent="0.3">
      <c r="F428" s="26"/>
    </row>
    <row r="429" spans="6:6" ht="15.6" customHeight="1" x14ac:dyDescent="0.3">
      <c r="F429" s="26"/>
    </row>
    <row r="430" spans="6:6" ht="15.6" customHeight="1" x14ac:dyDescent="0.3">
      <c r="F430" s="26"/>
    </row>
    <row r="431" spans="6:6" ht="15.6" customHeight="1" x14ac:dyDescent="0.3">
      <c r="F431" s="26"/>
    </row>
    <row r="432" spans="6:6" ht="15.6" customHeight="1" x14ac:dyDescent="0.3">
      <c r="F432" s="26"/>
    </row>
    <row r="433" spans="6:6" ht="15.6" customHeight="1" x14ac:dyDescent="0.3">
      <c r="F433" s="26"/>
    </row>
    <row r="434" spans="6:6" ht="15.6" customHeight="1" x14ac:dyDescent="0.3">
      <c r="F434" s="26"/>
    </row>
    <row r="435" spans="6:6" ht="15.6" customHeight="1" x14ac:dyDescent="0.3">
      <c r="F435" s="26"/>
    </row>
    <row r="436" spans="6:6" ht="15.6" customHeight="1" x14ac:dyDescent="0.3">
      <c r="F436" s="26"/>
    </row>
    <row r="437" spans="6:6" ht="15.6" customHeight="1" x14ac:dyDescent="0.3">
      <c r="F437" s="26"/>
    </row>
    <row r="438" spans="6:6" ht="15.6" customHeight="1" x14ac:dyDescent="0.3">
      <c r="F438" s="26"/>
    </row>
    <row r="439" spans="6:6" ht="15.6" customHeight="1" x14ac:dyDescent="0.3">
      <c r="F439" s="26"/>
    </row>
    <row r="440" spans="6:6" ht="15.6" customHeight="1" x14ac:dyDescent="0.3">
      <c r="F440" s="26"/>
    </row>
    <row r="441" spans="6:6" ht="15.6" customHeight="1" x14ac:dyDescent="0.3">
      <c r="F441" s="26"/>
    </row>
    <row r="442" spans="6:6" ht="15.6" customHeight="1" x14ac:dyDescent="0.3">
      <c r="F442" s="26"/>
    </row>
    <row r="443" spans="6:6" ht="15.6" customHeight="1" x14ac:dyDescent="0.3">
      <c r="F443" s="26"/>
    </row>
    <row r="444" spans="6:6" ht="15.6" customHeight="1" x14ac:dyDescent="0.3">
      <c r="F444" s="26"/>
    </row>
    <row r="445" spans="6:6" ht="15.6" customHeight="1" x14ac:dyDescent="0.3">
      <c r="F445" s="26"/>
    </row>
    <row r="446" spans="6:6" ht="15.6" customHeight="1" x14ac:dyDescent="0.3">
      <c r="F446" s="26"/>
    </row>
    <row r="447" spans="6:6" ht="15.6" customHeight="1" x14ac:dyDescent="0.3">
      <c r="F447" s="26"/>
    </row>
    <row r="448" spans="6:6" ht="15.6" customHeight="1" x14ac:dyDescent="0.3">
      <c r="F448" s="26"/>
    </row>
    <row r="449" spans="6:6" ht="15.6" customHeight="1" x14ac:dyDescent="0.3">
      <c r="F449" s="26"/>
    </row>
    <row r="450" spans="6:6" ht="15.6" customHeight="1" x14ac:dyDescent="0.3">
      <c r="F450" s="26"/>
    </row>
    <row r="451" spans="6:6" ht="15.6" customHeight="1" x14ac:dyDescent="0.3">
      <c r="F451" s="26"/>
    </row>
    <row r="452" spans="6:6" ht="15.6" customHeight="1" x14ac:dyDescent="0.3">
      <c r="F452" s="26"/>
    </row>
    <row r="453" spans="6:6" ht="15.6" customHeight="1" x14ac:dyDescent="0.3">
      <c r="F453" s="26"/>
    </row>
    <row r="454" spans="6:6" ht="15.6" customHeight="1" x14ac:dyDescent="0.3">
      <c r="F454" s="26"/>
    </row>
    <row r="455" spans="6:6" ht="15.6" customHeight="1" x14ac:dyDescent="0.3">
      <c r="F455" s="26"/>
    </row>
    <row r="456" spans="6:6" ht="15.6" customHeight="1" x14ac:dyDescent="0.3">
      <c r="F456" s="26"/>
    </row>
    <row r="457" spans="6:6" ht="15.6" customHeight="1" x14ac:dyDescent="0.3">
      <c r="F457" s="26"/>
    </row>
    <row r="458" spans="6:6" ht="15.6" customHeight="1" x14ac:dyDescent="0.3">
      <c r="F458" s="26"/>
    </row>
    <row r="459" spans="6:6" ht="15.6" customHeight="1" x14ac:dyDescent="0.3">
      <c r="F459" s="26"/>
    </row>
    <row r="460" spans="6:6" ht="15.6" customHeight="1" x14ac:dyDescent="0.3">
      <c r="F460" s="26"/>
    </row>
    <row r="461" spans="6:6" ht="15.6" customHeight="1" x14ac:dyDescent="0.3">
      <c r="F461" s="26"/>
    </row>
    <row r="462" spans="6:6" ht="15.6" customHeight="1" x14ac:dyDescent="0.3">
      <c r="F462" s="26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ySplit="2" topLeftCell="A3" activePane="bottomLeft" state="frozen"/>
      <selection pane="bottomLeft" activeCell="E13" sqref="E13"/>
    </sheetView>
  </sheetViews>
  <sheetFormatPr defaultRowHeight="14.4" x14ac:dyDescent="0.3"/>
  <cols>
    <col min="1" max="1" width="15.6640625" style="32" customWidth="1"/>
    <col min="2" max="2" width="42" style="13" customWidth="1"/>
    <col min="3" max="3" width="32.44140625" style="13" customWidth="1"/>
    <col min="4" max="4" width="12.77734375" style="21" customWidth="1"/>
    <col min="5" max="5" width="11.88671875" style="21" customWidth="1"/>
    <col min="6" max="6" width="19.33203125" style="13" customWidth="1"/>
    <col min="7" max="253" width="8.88671875" style="13"/>
    <col min="254" max="254" width="15.6640625" style="13" customWidth="1"/>
    <col min="255" max="255" width="45.44140625" style="13" customWidth="1"/>
    <col min="256" max="256" width="37.6640625" style="13" customWidth="1"/>
    <col min="257" max="257" width="13" style="13" customWidth="1"/>
    <col min="258" max="258" width="14" style="13" customWidth="1"/>
    <col min="259" max="259" width="21.88671875" style="13" customWidth="1"/>
    <col min="260" max="509" width="8.88671875" style="13"/>
    <col min="510" max="510" width="15.6640625" style="13" customWidth="1"/>
    <col min="511" max="511" width="45.44140625" style="13" customWidth="1"/>
    <col min="512" max="512" width="37.6640625" style="13" customWidth="1"/>
    <col min="513" max="513" width="13" style="13" customWidth="1"/>
    <col min="514" max="514" width="14" style="13" customWidth="1"/>
    <col min="515" max="515" width="21.88671875" style="13" customWidth="1"/>
    <col min="516" max="765" width="8.88671875" style="13"/>
    <col min="766" max="766" width="15.6640625" style="13" customWidth="1"/>
    <col min="767" max="767" width="45.44140625" style="13" customWidth="1"/>
    <col min="768" max="768" width="37.6640625" style="13" customWidth="1"/>
    <col min="769" max="769" width="13" style="13" customWidth="1"/>
    <col min="770" max="770" width="14" style="13" customWidth="1"/>
    <col min="771" max="771" width="21.88671875" style="13" customWidth="1"/>
    <col min="772" max="1021" width="8.88671875" style="13"/>
    <col min="1022" max="1022" width="15.6640625" style="13" customWidth="1"/>
    <col min="1023" max="1023" width="45.44140625" style="13" customWidth="1"/>
    <col min="1024" max="1024" width="37.6640625" style="13" customWidth="1"/>
    <col min="1025" max="1025" width="13" style="13" customWidth="1"/>
    <col min="1026" max="1026" width="14" style="13" customWidth="1"/>
    <col min="1027" max="1027" width="21.88671875" style="13" customWidth="1"/>
    <col min="1028" max="1277" width="8.88671875" style="13"/>
    <col min="1278" max="1278" width="15.6640625" style="13" customWidth="1"/>
    <col min="1279" max="1279" width="45.44140625" style="13" customWidth="1"/>
    <col min="1280" max="1280" width="37.6640625" style="13" customWidth="1"/>
    <col min="1281" max="1281" width="13" style="13" customWidth="1"/>
    <col min="1282" max="1282" width="14" style="13" customWidth="1"/>
    <col min="1283" max="1283" width="21.88671875" style="13" customWidth="1"/>
    <col min="1284" max="1533" width="8.88671875" style="13"/>
    <col min="1534" max="1534" width="15.6640625" style="13" customWidth="1"/>
    <col min="1535" max="1535" width="45.44140625" style="13" customWidth="1"/>
    <col min="1536" max="1536" width="37.6640625" style="13" customWidth="1"/>
    <col min="1537" max="1537" width="13" style="13" customWidth="1"/>
    <col min="1538" max="1538" width="14" style="13" customWidth="1"/>
    <col min="1539" max="1539" width="21.88671875" style="13" customWidth="1"/>
    <col min="1540" max="1789" width="8.88671875" style="13"/>
    <col min="1790" max="1790" width="15.6640625" style="13" customWidth="1"/>
    <col min="1791" max="1791" width="45.44140625" style="13" customWidth="1"/>
    <col min="1792" max="1792" width="37.6640625" style="13" customWidth="1"/>
    <col min="1793" max="1793" width="13" style="13" customWidth="1"/>
    <col min="1794" max="1794" width="14" style="13" customWidth="1"/>
    <col min="1795" max="1795" width="21.88671875" style="13" customWidth="1"/>
    <col min="1796" max="2045" width="8.88671875" style="13"/>
    <col min="2046" max="2046" width="15.6640625" style="13" customWidth="1"/>
    <col min="2047" max="2047" width="45.44140625" style="13" customWidth="1"/>
    <col min="2048" max="2048" width="37.6640625" style="13" customWidth="1"/>
    <col min="2049" max="2049" width="13" style="13" customWidth="1"/>
    <col min="2050" max="2050" width="14" style="13" customWidth="1"/>
    <col min="2051" max="2051" width="21.88671875" style="13" customWidth="1"/>
    <col min="2052" max="2301" width="8.88671875" style="13"/>
    <col min="2302" max="2302" width="15.6640625" style="13" customWidth="1"/>
    <col min="2303" max="2303" width="45.44140625" style="13" customWidth="1"/>
    <col min="2304" max="2304" width="37.6640625" style="13" customWidth="1"/>
    <col min="2305" max="2305" width="13" style="13" customWidth="1"/>
    <col min="2306" max="2306" width="14" style="13" customWidth="1"/>
    <col min="2307" max="2307" width="21.88671875" style="13" customWidth="1"/>
    <col min="2308" max="2557" width="8.88671875" style="13"/>
    <col min="2558" max="2558" width="15.6640625" style="13" customWidth="1"/>
    <col min="2559" max="2559" width="45.44140625" style="13" customWidth="1"/>
    <col min="2560" max="2560" width="37.6640625" style="13" customWidth="1"/>
    <col min="2561" max="2561" width="13" style="13" customWidth="1"/>
    <col min="2562" max="2562" width="14" style="13" customWidth="1"/>
    <col min="2563" max="2563" width="21.88671875" style="13" customWidth="1"/>
    <col min="2564" max="2813" width="8.88671875" style="13"/>
    <col min="2814" max="2814" width="15.6640625" style="13" customWidth="1"/>
    <col min="2815" max="2815" width="45.44140625" style="13" customWidth="1"/>
    <col min="2816" max="2816" width="37.6640625" style="13" customWidth="1"/>
    <col min="2817" max="2817" width="13" style="13" customWidth="1"/>
    <col min="2818" max="2818" width="14" style="13" customWidth="1"/>
    <col min="2819" max="2819" width="21.88671875" style="13" customWidth="1"/>
    <col min="2820" max="3069" width="8.88671875" style="13"/>
    <col min="3070" max="3070" width="15.6640625" style="13" customWidth="1"/>
    <col min="3071" max="3071" width="45.44140625" style="13" customWidth="1"/>
    <col min="3072" max="3072" width="37.6640625" style="13" customWidth="1"/>
    <col min="3073" max="3073" width="13" style="13" customWidth="1"/>
    <col min="3074" max="3074" width="14" style="13" customWidth="1"/>
    <col min="3075" max="3075" width="21.88671875" style="13" customWidth="1"/>
    <col min="3076" max="3325" width="8.88671875" style="13"/>
    <col min="3326" max="3326" width="15.6640625" style="13" customWidth="1"/>
    <col min="3327" max="3327" width="45.44140625" style="13" customWidth="1"/>
    <col min="3328" max="3328" width="37.6640625" style="13" customWidth="1"/>
    <col min="3329" max="3329" width="13" style="13" customWidth="1"/>
    <col min="3330" max="3330" width="14" style="13" customWidth="1"/>
    <col min="3331" max="3331" width="21.88671875" style="13" customWidth="1"/>
    <col min="3332" max="3581" width="8.88671875" style="13"/>
    <col min="3582" max="3582" width="15.6640625" style="13" customWidth="1"/>
    <col min="3583" max="3583" width="45.44140625" style="13" customWidth="1"/>
    <col min="3584" max="3584" width="37.6640625" style="13" customWidth="1"/>
    <col min="3585" max="3585" width="13" style="13" customWidth="1"/>
    <col min="3586" max="3586" width="14" style="13" customWidth="1"/>
    <col min="3587" max="3587" width="21.88671875" style="13" customWidth="1"/>
    <col min="3588" max="3837" width="8.88671875" style="13"/>
    <col min="3838" max="3838" width="15.6640625" style="13" customWidth="1"/>
    <col min="3839" max="3839" width="45.44140625" style="13" customWidth="1"/>
    <col min="3840" max="3840" width="37.6640625" style="13" customWidth="1"/>
    <col min="3841" max="3841" width="13" style="13" customWidth="1"/>
    <col min="3842" max="3842" width="14" style="13" customWidth="1"/>
    <col min="3843" max="3843" width="21.88671875" style="13" customWidth="1"/>
    <col min="3844" max="4093" width="8.88671875" style="13"/>
    <col min="4094" max="4094" width="15.6640625" style="13" customWidth="1"/>
    <col min="4095" max="4095" width="45.44140625" style="13" customWidth="1"/>
    <col min="4096" max="4096" width="37.6640625" style="13" customWidth="1"/>
    <col min="4097" max="4097" width="13" style="13" customWidth="1"/>
    <col min="4098" max="4098" width="14" style="13" customWidth="1"/>
    <col min="4099" max="4099" width="21.88671875" style="13" customWidth="1"/>
    <col min="4100" max="4349" width="8.88671875" style="13"/>
    <col min="4350" max="4350" width="15.6640625" style="13" customWidth="1"/>
    <col min="4351" max="4351" width="45.44140625" style="13" customWidth="1"/>
    <col min="4352" max="4352" width="37.6640625" style="13" customWidth="1"/>
    <col min="4353" max="4353" width="13" style="13" customWidth="1"/>
    <col min="4354" max="4354" width="14" style="13" customWidth="1"/>
    <col min="4355" max="4355" width="21.88671875" style="13" customWidth="1"/>
    <col min="4356" max="4605" width="8.88671875" style="13"/>
    <col min="4606" max="4606" width="15.6640625" style="13" customWidth="1"/>
    <col min="4607" max="4607" width="45.44140625" style="13" customWidth="1"/>
    <col min="4608" max="4608" width="37.6640625" style="13" customWidth="1"/>
    <col min="4609" max="4609" width="13" style="13" customWidth="1"/>
    <col min="4610" max="4610" width="14" style="13" customWidth="1"/>
    <col min="4611" max="4611" width="21.88671875" style="13" customWidth="1"/>
    <col min="4612" max="4861" width="8.88671875" style="13"/>
    <col min="4862" max="4862" width="15.6640625" style="13" customWidth="1"/>
    <col min="4863" max="4863" width="45.44140625" style="13" customWidth="1"/>
    <col min="4864" max="4864" width="37.6640625" style="13" customWidth="1"/>
    <col min="4865" max="4865" width="13" style="13" customWidth="1"/>
    <col min="4866" max="4866" width="14" style="13" customWidth="1"/>
    <col min="4867" max="4867" width="21.88671875" style="13" customWidth="1"/>
    <col min="4868" max="5117" width="8.88671875" style="13"/>
    <col min="5118" max="5118" width="15.6640625" style="13" customWidth="1"/>
    <col min="5119" max="5119" width="45.44140625" style="13" customWidth="1"/>
    <col min="5120" max="5120" width="37.6640625" style="13" customWidth="1"/>
    <col min="5121" max="5121" width="13" style="13" customWidth="1"/>
    <col min="5122" max="5122" width="14" style="13" customWidth="1"/>
    <col min="5123" max="5123" width="21.88671875" style="13" customWidth="1"/>
    <col min="5124" max="5373" width="8.88671875" style="13"/>
    <col min="5374" max="5374" width="15.6640625" style="13" customWidth="1"/>
    <col min="5375" max="5375" width="45.44140625" style="13" customWidth="1"/>
    <col min="5376" max="5376" width="37.6640625" style="13" customWidth="1"/>
    <col min="5377" max="5377" width="13" style="13" customWidth="1"/>
    <col min="5378" max="5378" width="14" style="13" customWidth="1"/>
    <col min="5379" max="5379" width="21.88671875" style="13" customWidth="1"/>
    <col min="5380" max="5629" width="8.88671875" style="13"/>
    <col min="5630" max="5630" width="15.6640625" style="13" customWidth="1"/>
    <col min="5631" max="5631" width="45.44140625" style="13" customWidth="1"/>
    <col min="5632" max="5632" width="37.6640625" style="13" customWidth="1"/>
    <col min="5633" max="5633" width="13" style="13" customWidth="1"/>
    <col min="5634" max="5634" width="14" style="13" customWidth="1"/>
    <col min="5635" max="5635" width="21.88671875" style="13" customWidth="1"/>
    <col min="5636" max="5885" width="8.88671875" style="13"/>
    <col min="5886" max="5886" width="15.6640625" style="13" customWidth="1"/>
    <col min="5887" max="5887" width="45.44140625" style="13" customWidth="1"/>
    <col min="5888" max="5888" width="37.6640625" style="13" customWidth="1"/>
    <col min="5889" max="5889" width="13" style="13" customWidth="1"/>
    <col min="5890" max="5890" width="14" style="13" customWidth="1"/>
    <col min="5891" max="5891" width="21.88671875" style="13" customWidth="1"/>
    <col min="5892" max="6141" width="8.88671875" style="13"/>
    <col min="6142" max="6142" width="15.6640625" style="13" customWidth="1"/>
    <col min="6143" max="6143" width="45.44140625" style="13" customWidth="1"/>
    <col min="6144" max="6144" width="37.6640625" style="13" customWidth="1"/>
    <col min="6145" max="6145" width="13" style="13" customWidth="1"/>
    <col min="6146" max="6146" width="14" style="13" customWidth="1"/>
    <col min="6147" max="6147" width="21.88671875" style="13" customWidth="1"/>
    <col min="6148" max="6397" width="8.88671875" style="13"/>
    <col min="6398" max="6398" width="15.6640625" style="13" customWidth="1"/>
    <col min="6399" max="6399" width="45.44140625" style="13" customWidth="1"/>
    <col min="6400" max="6400" width="37.6640625" style="13" customWidth="1"/>
    <col min="6401" max="6401" width="13" style="13" customWidth="1"/>
    <col min="6402" max="6402" width="14" style="13" customWidth="1"/>
    <col min="6403" max="6403" width="21.88671875" style="13" customWidth="1"/>
    <col min="6404" max="6653" width="8.88671875" style="13"/>
    <col min="6654" max="6654" width="15.6640625" style="13" customWidth="1"/>
    <col min="6655" max="6655" width="45.44140625" style="13" customWidth="1"/>
    <col min="6656" max="6656" width="37.6640625" style="13" customWidth="1"/>
    <col min="6657" max="6657" width="13" style="13" customWidth="1"/>
    <col min="6658" max="6658" width="14" style="13" customWidth="1"/>
    <col min="6659" max="6659" width="21.88671875" style="13" customWidth="1"/>
    <col min="6660" max="6909" width="8.88671875" style="13"/>
    <col min="6910" max="6910" width="15.6640625" style="13" customWidth="1"/>
    <col min="6911" max="6911" width="45.44140625" style="13" customWidth="1"/>
    <col min="6912" max="6912" width="37.6640625" style="13" customWidth="1"/>
    <col min="6913" max="6913" width="13" style="13" customWidth="1"/>
    <col min="6914" max="6914" width="14" style="13" customWidth="1"/>
    <col min="6915" max="6915" width="21.88671875" style="13" customWidth="1"/>
    <col min="6916" max="7165" width="8.88671875" style="13"/>
    <col min="7166" max="7166" width="15.6640625" style="13" customWidth="1"/>
    <col min="7167" max="7167" width="45.44140625" style="13" customWidth="1"/>
    <col min="7168" max="7168" width="37.6640625" style="13" customWidth="1"/>
    <col min="7169" max="7169" width="13" style="13" customWidth="1"/>
    <col min="7170" max="7170" width="14" style="13" customWidth="1"/>
    <col min="7171" max="7171" width="21.88671875" style="13" customWidth="1"/>
    <col min="7172" max="7421" width="8.88671875" style="13"/>
    <col min="7422" max="7422" width="15.6640625" style="13" customWidth="1"/>
    <col min="7423" max="7423" width="45.44140625" style="13" customWidth="1"/>
    <col min="7424" max="7424" width="37.6640625" style="13" customWidth="1"/>
    <col min="7425" max="7425" width="13" style="13" customWidth="1"/>
    <col min="7426" max="7426" width="14" style="13" customWidth="1"/>
    <col min="7427" max="7427" width="21.88671875" style="13" customWidth="1"/>
    <col min="7428" max="7677" width="8.88671875" style="13"/>
    <col min="7678" max="7678" width="15.6640625" style="13" customWidth="1"/>
    <col min="7679" max="7679" width="45.44140625" style="13" customWidth="1"/>
    <col min="7680" max="7680" width="37.6640625" style="13" customWidth="1"/>
    <col min="7681" max="7681" width="13" style="13" customWidth="1"/>
    <col min="7682" max="7682" width="14" style="13" customWidth="1"/>
    <col min="7683" max="7683" width="21.88671875" style="13" customWidth="1"/>
    <col min="7684" max="7933" width="8.88671875" style="13"/>
    <col min="7934" max="7934" width="15.6640625" style="13" customWidth="1"/>
    <col min="7935" max="7935" width="45.44140625" style="13" customWidth="1"/>
    <col min="7936" max="7936" width="37.6640625" style="13" customWidth="1"/>
    <col min="7937" max="7937" width="13" style="13" customWidth="1"/>
    <col min="7938" max="7938" width="14" style="13" customWidth="1"/>
    <col min="7939" max="7939" width="21.88671875" style="13" customWidth="1"/>
    <col min="7940" max="8189" width="8.88671875" style="13"/>
    <col min="8190" max="8190" width="15.6640625" style="13" customWidth="1"/>
    <col min="8191" max="8191" width="45.44140625" style="13" customWidth="1"/>
    <col min="8192" max="8192" width="37.6640625" style="13" customWidth="1"/>
    <col min="8193" max="8193" width="13" style="13" customWidth="1"/>
    <col min="8194" max="8194" width="14" style="13" customWidth="1"/>
    <col min="8195" max="8195" width="21.88671875" style="13" customWidth="1"/>
    <col min="8196" max="8445" width="8.88671875" style="13"/>
    <col min="8446" max="8446" width="15.6640625" style="13" customWidth="1"/>
    <col min="8447" max="8447" width="45.44140625" style="13" customWidth="1"/>
    <col min="8448" max="8448" width="37.6640625" style="13" customWidth="1"/>
    <col min="8449" max="8449" width="13" style="13" customWidth="1"/>
    <col min="8450" max="8450" width="14" style="13" customWidth="1"/>
    <col min="8451" max="8451" width="21.88671875" style="13" customWidth="1"/>
    <col min="8452" max="8701" width="8.88671875" style="13"/>
    <col min="8702" max="8702" width="15.6640625" style="13" customWidth="1"/>
    <col min="8703" max="8703" width="45.44140625" style="13" customWidth="1"/>
    <col min="8704" max="8704" width="37.6640625" style="13" customWidth="1"/>
    <col min="8705" max="8705" width="13" style="13" customWidth="1"/>
    <col min="8706" max="8706" width="14" style="13" customWidth="1"/>
    <col min="8707" max="8707" width="21.88671875" style="13" customWidth="1"/>
    <col min="8708" max="8957" width="8.88671875" style="13"/>
    <col min="8958" max="8958" width="15.6640625" style="13" customWidth="1"/>
    <col min="8959" max="8959" width="45.44140625" style="13" customWidth="1"/>
    <col min="8960" max="8960" width="37.6640625" style="13" customWidth="1"/>
    <col min="8961" max="8961" width="13" style="13" customWidth="1"/>
    <col min="8962" max="8962" width="14" style="13" customWidth="1"/>
    <col min="8963" max="8963" width="21.88671875" style="13" customWidth="1"/>
    <col min="8964" max="9213" width="8.88671875" style="13"/>
    <col min="9214" max="9214" width="15.6640625" style="13" customWidth="1"/>
    <col min="9215" max="9215" width="45.44140625" style="13" customWidth="1"/>
    <col min="9216" max="9216" width="37.6640625" style="13" customWidth="1"/>
    <col min="9217" max="9217" width="13" style="13" customWidth="1"/>
    <col min="9218" max="9218" width="14" style="13" customWidth="1"/>
    <col min="9219" max="9219" width="21.88671875" style="13" customWidth="1"/>
    <col min="9220" max="9469" width="8.88671875" style="13"/>
    <col min="9470" max="9470" width="15.6640625" style="13" customWidth="1"/>
    <col min="9471" max="9471" width="45.44140625" style="13" customWidth="1"/>
    <col min="9472" max="9472" width="37.6640625" style="13" customWidth="1"/>
    <col min="9473" max="9473" width="13" style="13" customWidth="1"/>
    <col min="9474" max="9474" width="14" style="13" customWidth="1"/>
    <col min="9475" max="9475" width="21.88671875" style="13" customWidth="1"/>
    <col min="9476" max="9725" width="8.88671875" style="13"/>
    <col min="9726" max="9726" width="15.6640625" style="13" customWidth="1"/>
    <col min="9727" max="9727" width="45.44140625" style="13" customWidth="1"/>
    <col min="9728" max="9728" width="37.6640625" style="13" customWidth="1"/>
    <col min="9729" max="9729" width="13" style="13" customWidth="1"/>
    <col min="9730" max="9730" width="14" style="13" customWidth="1"/>
    <col min="9731" max="9731" width="21.88671875" style="13" customWidth="1"/>
    <col min="9732" max="9981" width="8.88671875" style="13"/>
    <col min="9982" max="9982" width="15.6640625" style="13" customWidth="1"/>
    <col min="9983" max="9983" width="45.44140625" style="13" customWidth="1"/>
    <col min="9984" max="9984" width="37.6640625" style="13" customWidth="1"/>
    <col min="9985" max="9985" width="13" style="13" customWidth="1"/>
    <col min="9986" max="9986" width="14" style="13" customWidth="1"/>
    <col min="9987" max="9987" width="21.88671875" style="13" customWidth="1"/>
    <col min="9988" max="10237" width="8.88671875" style="13"/>
    <col min="10238" max="10238" width="15.6640625" style="13" customWidth="1"/>
    <col min="10239" max="10239" width="45.44140625" style="13" customWidth="1"/>
    <col min="10240" max="10240" width="37.6640625" style="13" customWidth="1"/>
    <col min="10241" max="10241" width="13" style="13" customWidth="1"/>
    <col min="10242" max="10242" width="14" style="13" customWidth="1"/>
    <col min="10243" max="10243" width="21.88671875" style="13" customWidth="1"/>
    <col min="10244" max="10493" width="8.88671875" style="13"/>
    <col min="10494" max="10494" width="15.6640625" style="13" customWidth="1"/>
    <col min="10495" max="10495" width="45.44140625" style="13" customWidth="1"/>
    <col min="10496" max="10496" width="37.6640625" style="13" customWidth="1"/>
    <col min="10497" max="10497" width="13" style="13" customWidth="1"/>
    <col min="10498" max="10498" width="14" style="13" customWidth="1"/>
    <col min="10499" max="10499" width="21.88671875" style="13" customWidth="1"/>
    <col min="10500" max="10749" width="8.88671875" style="13"/>
    <col min="10750" max="10750" width="15.6640625" style="13" customWidth="1"/>
    <col min="10751" max="10751" width="45.44140625" style="13" customWidth="1"/>
    <col min="10752" max="10752" width="37.6640625" style="13" customWidth="1"/>
    <col min="10753" max="10753" width="13" style="13" customWidth="1"/>
    <col min="10754" max="10754" width="14" style="13" customWidth="1"/>
    <col min="10755" max="10755" width="21.88671875" style="13" customWidth="1"/>
    <col min="10756" max="11005" width="8.88671875" style="13"/>
    <col min="11006" max="11006" width="15.6640625" style="13" customWidth="1"/>
    <col min="11007" max="11007" width="45.44140625" style="13" customWidth="1"/>
    <col min="11008" max="11008" width="37.6640625" style="13" customWidth="1"/>
    <col min="11009" max="11009" width="13" style="13" customWidth="1"/>
    <col min="11010" max="11010" width="14" style="13" customWidth="1"/>
    <col min="11011" max="11011" width="21.88671875" style="13" customWidth="1"/>
    <col min="11012" max="11261" width="8.88671875" style="13"/>
    <col min="11262" max="11262" width="15.6640625" style="13" customWidth="1"/>
    <col min="11263" max="11263" width="45.44140625" style="13" customWidth="1"/>
    <col min="11264" max="11264" width="37.6640625" style="13" customWidth="1"/>
    <col min="11265" max="11265" width="13" style="13" customWidth="1"/>
    <col min="11266" max="11266" width="14" style="13" customWidth="1"/>
    <col min="11267" max="11267" width="21.88671875" style="13" customWidth="1"/>
    <col min="11268" max="11517" width="8.88671875" style="13"/>
    <col min="11518" max="11518" width="15.6640625" style="13" customWidth="1"/>
    <col min="11519" max="11519" width="45.44140625" style="13" customWidth="1"/>
    <col min="11520" max="11520" width="37.6640625" style="13" customWidth="1"/>
    <col min="11521" max="11521" width="13" style="13" customWidth="1"/>
    <col min="11522" max="11522" width="14" style="13" customWidth="1"/>
    <col min="11523" max="11523" width="21.88671875" style="13" customWidth="1"/>
    <col min="11524" max="11773" width="8.88671875" style="13"/>
    <col min="11774" max="11774" width="15.6640625" style="13" customWidth="1"/>
    <col min="11775" max="11775" width="45.44140625" style="13" customWidth="1"/>
    <col min="11776" max="11776" width="37.6640625" style="13" customWidth="1"/>
    <col min="11777" max="11777" width="13" style="13" customWidth="1"/>
    <col min="11778" max="11778" width="14" style="13" customWidth="1"/>
    <col min="11779" max="11779" width="21.88671875" style="13" customWidth="1"/>
    <col min="11780" max="12029" width="8.88671875" style="13"/>
    <col min="12030" max="12030" width="15.6640625" style="13" customWidth="1"/>
    <col min="12031" max="12031" width="45.44140625" style="13" customWidth="1"/>
    <col min="12032" max="12032" width="37.6640625" style="13" customWidth="1"/>
    <col min="12033" max="12033" width="13" style="13" customWidth="1"/>
    <col min="12034" max="12034" width="14" style="13" customWidth="1"/>
    <col min="12035" max="12035" width="21.88671875" style="13" customWidth="1"/>
    <col min="12036" max="12285" width="8.88671875" style="13"/>
    <col min="12286" max="12286" width="15.6640625" style="13" customWidth="1"/>
    <col min="12287" max="12287" width="45.44140625" style="13" customWidth="1"/>
    <col min="12288" max="12288" width="37.6640625" style="13" customWidth="1"/>
    <col min="12289" max="12289" width="13" style="13" customWidth="1"/>
    <col min="12290" max="12290" width="14" style="13" customWidth="1"/>
    <col min="12291" max="12291" width="21.88671875" style="13" customWidth="1"/>
    <col min="12292" max="12541" width="8.88671875" style="13"/>
    <col min="12542" max="12542" width="15.6640625" style="13" customWidth="1"/>
    <col min="12543" max="12543" width="45.44140625" style="13" customWidth="1"/>
    <col min="12544" max="12544" width="37.6640625" style="13" customWidth="1"/>
    <col min="12545" max="12545" width="13" style="13" customWidth="1"/>
    <col min="12546" max="12546" width="14" style="13" customWidth="1"/>
    <col min="12547" max="12547" width="21.88671875" style="13" customWidth="1"/>
    <col min="12548" max="12797" width="8.88671875" style="13"/>
    <col min="12798" max="12798" width="15.6640625" style="13" customWidth="1"/>
    <col min="12799" max="12799" width="45.44140625" style="13" customWidth="1"/>
    <col min="12800" max="12800" width="37.6640625" style="13" customWidth="1"/>
    <col min="12801" max="12801" width="13" style="13" customWidth="1"/>
    <col min="12802" max="12802" width="14" style="13" customWidth="1"/>
    <col min="12803" max="12803" width="21.88671875" style="13" customWidth="1"/>
    <col min="12804" max="13053" width="8.88671875" style="13"/>
    <col min="13054" max="13054" width="15.6640625" style="13" customWidth="1"/>
    <col min="13055" max="13055" width="45.44140625" style="13" customWidth="1"/>
    <col min="13056" max="13056" width="37.6640625" style="13" customWidth="1"/>
    <col min="13057" max="13057" width="13" style="13" customWidth="1"/>
    <col min="13058" max="13058" width="14" style="13" customWidth="1"/>
    <col min="13059" max="13059" width="21.88671875" style="13" customWidth="1"/>
    <col min="13060" max="13309" width="8.88671875" style="13"/>
    <col min="13310" max="13310" width="15.6640625" style="13" customWidth="1"/>
    <col min="13311" max="13311" width="45.44140625" style="13" customWidth="1"/>
    <col min="13312" max="13312" width="37.6640625" style="13" customWidth="1"/>
    <col min="13313" max="13313" width="13" style="13" customWidth="1"/>
    <col min="13314" max="13314" width="14" style="13" customWidth="1"/>
    <col min="13315" max="13315" width="21.88671875" style="13" customWidth="1"/>
    <col min="13316" max="13565" width="8.88671875" style="13"/>
    <col min="13566" max="13566" width="15.6640625" style="13" customWidth="1"/>
    <col min="13567" max="13567" width="45.44140625" style="13" customWidth="1"/>
    <col min="13568" max="13568" width="37.6640625" style="13" customWidth="1"/>
    <col min="13569" max="13569" width="13" style="13" customWidth="1"/>
    <col min="13570" max="13570" width="14" style="13" customWidth="1"/>
    <col min="13571" max="13571" width="21.88671875" style="13" customWidth="1"/>
    <col min="13572" max="13821" width="8.88671875" style="13"/>
    <col min="13822" max="13822" width="15.6640625" style="13" customWidth="1"/>
    <col min="13823" max="13823" width="45.44140625" style="13" customWidth="1"/>
    <col min="13824" max="13824" width="37.6640625" style="13" customWidth="1"/>
    <col min="13825" max="13825" width="13" style="13" customWidth="1"/>
    <col min="13826" max="13826" width="14" style="13" customWidth="1"/>
    <col min="13827" max="13827" width="21.88671875" style="13" customWidth="1"/>
    <col min="13828" max="14077" width="8.88671875" style="13"/>
    <col min="14078" max="14078" width="15.6640625" style="13" customWidth="1"/>
    <col min="14079" max="14079" width="45.44140625" style="13" customWidth="1"/>
    <col min="14080" max="14080" width="37.6640625" style="13" customWidth="1"/>
    <col min="14081" max="14081" width="13" style="13" customWidth="1"/>
    <col min="14082" max="14082" width="14" style="13" customWidth="1"/>
    <col min="14083" max="14083" width="21.88671875" style="13" customWidth="1"/>
    <col min="14084" max="14333" width="8.88671875" style="13"/>
    <col min="14334" max="14334" width="15.6640625" style="13" customWidth="1"/>
    <col min="14335" max="14335" width="45.44140625" style="13" customWidth="1"/>
    <col min="14336" max="14336" width="37.6640625" style="13" customWidth="1"/>
    <col min="14337" max="14337" width="13" style="13" customWidth="1"/>
    <col min="14338" max="14338" width="14" style="13" customWidth="1"/>
    <col min="14339" max="14339" width="21.88671875" style="13" customWidth="1"/>
    <col min="14340" max="14589" width="8.88671875" style="13"/>
    <col min="14590" max="14590" width="15.6640625" style="13" customWidth="1"/>
    <col min="14591" max="14591" width="45.44140625" style="13" customWidth="1"/>
    <col min="14592" max="14592" width="37.6640625" style="13" customWidth="1"/>
    <col min="14593" max="14593" width="13" style="13" customWidth="1"/>
    <col min="14594" max="14594" width="14" style="13" customWidth="1"/>
    <col min="14595" max="14595" width="21.88671875" style="13" customWidth="1"/>
    <col min="14596" max="14845" width="8.88671875" style="13"/>
    <col min="14846" max="14846" width="15.6640625" style="13" customWidth="1"/>
    <col min="14847" max="14847" width="45.44140625" style="13" customWidth="1"/>
    <col min="14848" max="14848" width="37.6640625" style="13" customWidth="1"/>
    <col min="14849" max="14849" width="13" style="13" customWidth="1"/>
    <col min="14850" max="14850" width="14" style="13" customWidth="1"/>
    <col min="14851" max="14851" width="21.88671875" style="13" customWidth="1"/>
    <col min="14852" max="15101" width="8.88671875" style="13"/>
    <col min="15102" max="15102" width="15.6640625" style="13" customWidth="1"/>
    <col min="15103" max="15103" width="45.44140625" style="13" customWidth="1"/>
    <col min="15104" max="15104" width="37.6640625" style="13" customWidth="1"/>
    <col min="15105" max="15105" width="13" style="13" customWidth="1"/>
    <col min="15106" max="15106" width="14" style="13" customWidth="1"/>
    <col min="15107" max="15107" width="21.88671875" style="13" customWidth="1"/>
    <col min="15108" max="15357" width="8.88671875" style="13"/>
    <col min="15358" max="15358" width="15.6640625" style="13" customWidth="1"/>
    <col min="15359" max="15359" width="45.44140625" style="13" customWidth="1"/>
    <col min="15360" max="15360" width="37.6640625" style="13" customWidth="1"/>
    <col min="15361" max="15361" width="13" style="13" customWidth="1"/>
    <col min="15362" max="15362" width="14" style="13" customWidth="1"/>
    <col min="15363" max="15363" width="21.88671875" style="13" customWidth="1"/>
    <col min="15364" max="15613" width="8.88671875" style="13"/>
    <col min="15614" max="15614" width="15.6640625" style="13" customWidth="1"/>
    <col min="15615" max="15615" width="45.44140625" style="13" customWidth="1"/>
    <col min="15616" max="15616" width="37.6640625" style="13" customWidth="1"/>
    <col min="15617" max="15617" width="13" style="13" customWidth="1"/>
    <col min="15618" max="15618" width="14" style="13" customWidth="1"/>
    <col min="15619" max="15619" width="21.88671875" style="13" customWidth="1"/>
    <col min="15620" max="15869" width="8.88671875" style="13"/>
    <col min="15870" max="15870" width="15.6640625" style="13" customWidth="1"/>
    <col min="15871" max="15871" width="45.44140625" style="13" customWidth="1"/>
    <col min="15872" max="15872" width="37.6640625" style="13" customWidth="1"/>
    <col min="15873" max="15873" width="13" style="13" customWidth="1"/>
    <col min="15874" max="15874" width="14" style="13" customWidth="1"/>
    <col min="15875" max="15875" width="21.88671875" style="13" customWidth="1"/>
    <col min="15876" max="16125" width="8.88671875" style="13"/>
    <col min="16126" max="16126" width="15.6640625" style="13" customWidth="1"/>
    <col min="16127" max="16127" width="45.44140625" style="13" customWidth="1"/>
    <col min="16128" max="16128" width="37.6640625" style="13" customWidth="1"/>
    <col min="16129" max="16129" width="13" style="13" customWidth="1"/>
    <col min="16130" max="16130" width="14" style="13" customWidth="1"/>
    <col min="16131" max="16131" width="21.88671875" style="13" customWidth="1"/>
    <col min="16132" max="16384" width="8.88671875" style="13"/>
  </cols>
  <sheetData>
    <row r="1" spans="1:6" ht="31.2" customHeight="1" thickBot="1" x14ac:dyDescent="0.35">
      <c r="A1" s="29"/>
      <c r="B1" s="120" t="s">
        <v>98</v>
      </c>
      <c r="C1" s="120"/>
      <c r="D1" s="120"/>
      <c r="E1" s="120"/>
      <c r="F1" s="12"/>
    </row>
    <row r="2" spans="1:6" s="16" customFormat="1" ht="19.95" customHeight="1" x14ac:dyDescent="0.4">
      <c r="A2" s="30" t="s">
        <v>0</v>
      </c>
      <c r="B2" s="14" t="s">
        <v>6</v>
      </c>
      <c r="C2" s="14" t="s">
        <v>1</v>
      </c>
      <c r="D2" s="14" t="s">
        <v>3</v>
      </c>
      <c r="E2" s="14" t="s">
        <v>4</v>
      </c>
      <c r="F2" s="15" t="s">
        <v>5</v>
      </c>
    </row>
    <row r="3" spans="1:6" s="18" customFormat="1" ht="19.95" customHeight="1" x14ac:dyDescent="0.35">
      <c r="A3" s="36"/>
      <c r="B3" s="17"/>
      <c r="C3" s="37">
        <v>44713</v>
      </c>
      <c r="D3" s="38" t="s">
        <v>15</v>
      </c>
      <c r="E3" s="33"/>
      <c r="F3" s="40">
        <v>8247.9099999999944</v>
      </c>
    </row>
    <row r="4" spans="1:6" ht="15.6" x14ac:dyDescent="0.3">
      <c r="A4" s="39">
        <v>44718</v>
      </c>
      <c r="B4" s="20" t="s">
        <v>106</v>
      </c>
      <c r="C4" s="20" t="s">
        <v>123</v>
      </c>
      <c r="D4" s="20"/>
      <c r="E4" s="20">
        <v>12</v>
      </c>
      <c r="F4" s="17">
        <f t="shared" ref="F4:F37" si="0">F3+D4-E4</f>
        <v>8235.9099999999944</v>
      </c>
    </row>
    <row r="5" spans="1:6" ht="15.6" x14ac:dyDescent="0.3">
      <c r="A5" s="39">
        <v>44718</v>
      </c>
      <c r="B5" s="19" t="s">
        <v>122</v>
      </c>
      <c r="C5" s="20" t="s">
        <v>124</v>
      </c>
      <c r="D5" s="20"/>
      <c r="E5" s="20">
        <v>1</v>
      </c>
      <c r="F5" s="17">
        <f t="shared" si="0"/>
        <v>8234.9099999999944</v>
      </c>
    </row>
    <row r="6" spans="1:6" ht="15.6" x14ac:dyDescent="0.3">
      <c r="A6" s="39">
        <v>44718</v>
      </c>
      <c r="B6" s="20" t="s">
        <v>52</v>
      </c>
      <c r="C6" s="20" t="s">
        <v>125</v>
      </c>
      <c r="D6" s="20"/>
      <c r="E6" s="20">
        <v>340</v>
      </c>
      <c r="F6" s="17">
        <f t="shared" si="0"/>
        <v>7894.9099999999944</v>
      </c>
    </row>
    <row r="7" spans="1:6" ht="15.6" x14ac:dyDescent="0.3">
      <c r="A7" s="39">
        <v>44718</v>
      </c>
      <c r="B7" s="19" t="s">
        <v>122</v>
      </c>
      <c r="C7" s="20" t="s">
        <v>124</v>
      </c>
      <c r="D7" s="20"/>
      <c r="E7" s="20">
        <v>1</v>
      </c>
      <c r="F7" s="17">
        <f t="shared" si="0"/>
        <v>7893.9099999999944</v>
      </c>
    </row>
    <row r="8" spans="1:6" ht="15.6" x14ac:dyDescent="0.3">
      <c r="A8" s="39">
        <v>44718</v>
      </c>
      <c r="B8" s="20" t="s">
        <v>104</v>
      </c>
      <c r="C8" s="105">
        <v>44682</v>
      </c>
      <c r="D8" s="20"/>
      <c r="E8" s="20">
        <v>7332.03</v>
      </c>
      <c r="F8" s="17">
        <f t="shared" si="0"/>
        <v>561.87999999999465</v>
      </c>
    </row>
    <row r="9" spans="1:6" ht="15.6" x14ac:dyDescent="0.3">
      <c r="A9" s="39">
        <v>44718</v>
      </c>
      <c r="B9" s="19" t="s">
        <v>122</v>
      </c>
      <c r="C9" s="20" t="s">
        <v>126</v>
      </c>
      <c r="D9" s="20"/>
      <c r="E9" s="20">
        <v>29.33</v>
      </c>
      <c r="F9" s="17">
        <f t="shared" si="0"/>
        <v>532.54999999999461</v>
      </c>
    </row>
    <row r="10" spans="1:6" ht="15.6" x14ac:dyDescent="0.3">
      <c r="A10" s="39">
        <v>44726</v>
      </c>
      <c r="B10" s="19" t="s">
        <v>144</v>
      </c>
      <c r="C10" s="20" t="s">
        <v>145</v>
      </c>
      <c r="D10" s="20"/>
      <c r="E10" s="20">
        <v>50</v>
      </c>
      <c r="F10" s="17">
        <f t="shared" si="0"/>
        <v>482.54999999999461</v>
      </c>
    </row>
    <row r="11" spans="1:6" ht="15.6" x14ac:dyDescent="0.3">
      <c r="A11" s="39">
        <v>44726</v>
      </c>
      <c r="B11" s="19" t="s">
        <v>146</v>
      </c>
      <c r="C11" s="20" t="s">
        <v>147</v>
      </c>
      <c r="D11" s="20"/>
      <c r="E11" s="20">
        <v>200</v>
      </c>
      <c r="F11" s="17">
        <f t="shared" si="0"/>
        <v>282.54999999999461</v>
      </c>
    </row>
    <row r="12" spans="1:6" ht="15.6" x14ac:dyDescent="0.3">
      <c r="A12" s="39">
        <v>44726</v>
      </c>
      <c r="B12" s="20" t="s">
        <v>122</v>
      </c>
      <c r="C12" s="20" t="s">
        <v>124</v>
      </c>
      <c r="D12" s="20"/>
      <c r="E12" s="20">
        <v>2</v>
      </c>
      <c r="F12" s="17">
        <f t="shared" si="0"/>
        <v>280.54999999999461</v>
      </c>
    </row>
    <row r="13" spans="1:6" ht="15.6" x14ac:dyDescent="0.3">
      <c r="A13" s="39">
        <v>44728</v>
      </c>
      <c r="B13" s="19" t="s">
        <v>152</v>
      </c>
      <c r="C13" s="20" t="s">
        <v>153</v>
      </c>
      <c r="D13" s="20"/>
      <c r="E13" s="20">
        <v>46</v>
      </c>
      <c r="F13" s="17">
        <f t="shared" si="0"/>
        <v>234.54999999999461</v>
      </c>
    </row>
    <row r="14" spans="1:6" ht="15.6" x14ac:dyDescent="0.3">
      <c r="A14" s="39">
        <v>44728</v>
      </c>
      <c r="B14" s="19" t="s">
        <v>122</v>
      </c>
      <c r="C14" s="20" t="s">
        <v>124</v>
      </c>
      <c r="D14" s="20"/>
      <c r="E14" s="20">
        <v>0.4</v>
      </c>
      <c r="F14" s="17">
        <f t="shared" si="0"/>
        <v>234.14999999999461</v>
      </c>
    </row>
    <row r="15" spans="1:6" ht="15.6" x14ac:dyDescent="0.3">
      <c r="A15" s="39">
        <v>44736</v>
      </c>
      <c r="B15" s="19" t="s">
        <v>144</v>
      </c>
      <c r="C15" s="20" t="s">
        <v>145</v>
      </c>
      <c r="D15" s="20"/>
      <c r="E15" s="20">
        <v>100</v>
      </c>
      <c r="F15" s="17">
        <f t="shared" si="0"/>
        <v>134.14999999999461</v>
      </c>
    </row>
    <row r="16" spans="1:6" ht="15.6" x14ac:dyDescent="0.3">
      <c r="A16" s="39">
        <v>44736</v>
      </c>
      <c r="B16" s="20" t="s">
        <v>122</v>
      </c>
      <c r="C16" s="20" t="s">
        <v>124</v>
      </c>
      <c r="D16" s="20"/>
      <c r="E16" s="20">
        <v>1</v>
      </c>
      <c r="F16" s="17">
        <f t="shared" si="0"/>
        <v>133.14999999999461</v>
      </c>
    </row>
    <row r="17" spans="1:6" ht="15.6" x14ac:dyDescent="0.3">
      <c r="A17" s="39"/>
      <c r="B17" s="19"/>
      <c r="C17" s="20"/>
      <c r="D17" s="20"/>
      <c r="E17" s="20"/>
      <c r="F17" s="17">
        <f t="shared" si="0"/>
        <v>133.14999999999461</v>
      </c>
    </row>
    <row r="18" spans="1:6" ht="15.6" x14ac:dyDescent="0.3">
      <c r="A18" s="39"/>
      <c r="B18" s="19"/>
      <c r="C18" s="20"/>
      <c r="D18" s="20"/>
      <c r="E18" s="20"/>
      <c r="F18" s="17">
        <f t="shared" si="0"/>
        <v>133.14999999999461</v>
      </c>
    </row>
    <row r="19" spans="1:6" ht="15.6" x14ac:dyDescent="0.3">
      <c r="A19" s="39"/>
      <c r="B19" s="19"/>
      <c r="C19" s="20"/>
      <c r="D19" s="20"/>
      <c r="E19" s="20"/>
      <c r="F19" s="17">
        <f t="shared" si="0"/>
        <v>133.14999999999461</v>
      </c>
    </row>
    <row r="20" spans="1:6" ht="15.6" x14ac:dyDescent="0.3">
      <c r="A20" s="39"/>
      <c r="B20" s="19"/>
      <c r="C20" s="20"/>
      <c r="D20" s="20"/>
      <c r="E20" s="20"/>
      <c r="F20" s="17">
        <f t="shared" si="0"/>
        <v>133.14999999999461</v>
      </c>
    </row>
    <row r="21" spans="1:6" ht="15.6" x14ac:dyDescent="0.3">
      <c r="A21" s="39"/>
      <c r="B21" s="19"/>
      <c r="C21" s="20"/>
      <c r="D21" s="20"/>
      <c r="E21" s="20"/>
      <c r="F21" s="17">
        <f t="shared" si="0"/>
        <v>133.14999999999461</v>
      </c>
    </row>
    <row r="22" spans="1:6" ht="15.6" x14ac:dyDescent="0.3">
      <c r="A22" s="39"/>
      <c r="B22" s="20"/>
      <c r="C22" s="20"/>
      <c r="D22" s="40"/>
      <c r="E22" s="20"/>
      <c r="F22" s="17">
        <f t="shared" si="0"/>
        <v>133.14999999999461</v>
      </c>
    </row>
    <row r="23" spans="1:6" ht="15.6" x14ac:dyDescent="0.3">
      <c r="A23" s="39"/>
      <c r="B23" s="19"/>
      <c r="C23" s="20"/>
      <c r="D23" s="20"/>
      <c r="E23" s="20"/>
      <c r="F23" s="17">
        <f t="shared" si="0"/>
        <v>133.14999999999461</v>
      </c>
    </row>
    <row r="24" spans="1:6" ht="15.6" x14ac:dyDescent="0.3">
      <c r="A24" s="39"/>
      <c r="B24" s="19"/>
      <c r="C24" s="20"/>
      <c r="D24" s="20"/>
      <c r="E24" s="20"/>
      <c r="F24" s="17">
        <f t="shared" si="0"/>
        <v>133.14999999999461</v>
      </c>
    </row>
    <row r="25" spans="1:6" ht="15.6" x14ac:dyDescent="0.3">
      <c r="A25" s="39"/>
      <c r="B25" s="19"/>
      <c r="C25" s="20"/>
      <c r="D25" s="20"/>
      <c r="E25" s="20"/>
      <c r="F25" s="17">
        <f t="shared" si="0"/>
        <v>133.14999999999461</v>
      </c>
    </row>
    <row r="26" spans="1:6" ht="15.6" x14ac:dyDescent="0.3">
      <c r="A26" s="39"/>
      <c r="B26" s="19"/>
      <c r="C26" s="20"/>
      <c r="D26" s="20"/>
      <c r="E26" s="20"/>
      <c r="F26" s="17">
        <f t="shared" si="0"/>
        <v>133.14999999999461</v>
      </c>
    </row>
    <row r="27" spans="1:6" ht="15.6" x14ac:dyDescent="0.3">
      <c r="A27" s="39"/>
      <c r="B27" s="19"/>
      <c r="C27" s="20"/>
      <c r="D27" s="20"/>
      <c r="E27" s="20"/>
      <c r="F27" s="17">
        <f t="shared" si="0"/>
        <v>133.14999999999461</v>
      </c>
    </row>
    <row r="28" spans="1:6" ht="15.6" x14ac:dyDescent="0.3">
      <c r="A28" s="39"/>
      <c r="B28" s="19"/>
      <c r="C28" s="20"/>
      <c r="D28" s="20"/>
      <c r="E28" s="20"/>
      <c r="F28" s="17">
        <f t="shared" si="0"/>
        <v>133.14999999999461</v>
      </c>
    </row>
    <row r="29" spans="1:6" ht="15.6" x14ac:dyDescent="0.3">
      <c r="A29" s="39"/>
      <c r="B29" s="19"/>
      <c r="C29" s="20"/>
      <c r="D29" s="20"/>
      <c r="E29" s="20"/>
      <c r="F29" s="17">
        <f t="shared" si="0"/>
        <v>133.14999999999461</v>
      </c>
    </row>
    <row r="30" spans="1:6" ht="15.6" x14ac:dyDescent="0.3">
      <c r="A30" s="39"/>
      <c r="B30" s="19"/>
      <c r="C30" s="20"/>
      <c r="D30" s="20"/>
      <c r="E30" s="20"/>
      <c r="F30" s="17">
        <f t="shared" si="0"/>
        <v>133.14999999999461</v>
      </c>
    </row>
    <row r="31" spans="1:6" ht="15.6" x14ac:dyDescent="0.3">
      <c r="A31" s="39"/>
      <c r="B31" s="63"/>
      <c r="C31" s="64"/>
      <c r="D31" s="20"/>
      <c r="E31" s="20"/>
      <c r="F31" s="17">
        <f t="shared" si="0"/>
        <v>133.14999999999461</v>
      </c>
    </row>
    <row r="32" spans="1:6" ht="15.6" x14ac:dyDescent="0.3">
      <c r="A32" s="39"/>
      <c r="B32" s="63"/>
      <c r="C32" s="99"/>
      <c r="D32" s="20"/>
      <c r="E32" s="20"/>
      <c r="F32" s="17">
        <f t="shared" si="0"/>
        <v>133.14999999999461</v>
      </c>
    </row>
    <row r="33" spans="1:6" ht="15.6" x14ac:dyDescent="0.3">
      <c r="A33" s="39"/>
      <c r="B33" s="63"/>
      <c r="C33" s="64"/>
      <c r="D33" s="20"/>
      <c r="E33" s="20"/>
      <c r="F33" s="17">
        <f t="shared" si="0"/>
        <v>133.14999999999461</v>
      </c>
    </row>
    <row r="34" spans="1:6" ht="15.6" x14ac:dyDescent="0.3">
      <c r="A34" s="39"/>
      <c r="B34" s="63"/>
      <c r="C34" s="64"/>
      <c r="D34" s="20"/>
      <c r="E34" s="20"/>
      <c r="F34" s="17">
        <f t="shared" si="0"/>
        <v>133.14999999999461</v>
      </c>
    </row>
    <row r="35" spans="1:6" ht="15.6" x14ac:dyDescent="0.3">
      <c r="A35" s="39"/>
      <c r="B35" s="63"/>
      <c r="C35" s="64"/>
      <c r="D35" s="20"/>
      <c r="E35" s="20"/>
      <c r="F35" s="17">
        <f t="shared" si="0"/>
        <v>133.14999999999461</v>
      </c>
    </row>
    <row r="36" spans="1:6" ht="15.6" x14ac:dyDescent="0.3">
      <c r="A36" s="39"/>
      <c r="B36" s="19"/>
      <c r="C36" s="20"/>
      <c r="D36" s="20"/>
      <c r="E36" s="20"/>
      <c r="F36" s="17">
        <f t="shared" si="0"/>
        <v>133.14999999999461</v>
      </c>
    </row>
    <row r="37" spans="1:6" ht="15.6" x14ac:dyDescent="0.3">
      <c r="A37" s="39"/>
      <c r="B37" s="19"/>
      <c r="C37" s="20"/>
      <c r="D37" s="20"/>
      <c r="E37" s="20"/>
      <c r="F37" s="17">
        <f t="shared" si="0"/>
        <v>133.14999999999461</v>
      </c>
    </row>
    <row r="38" spans="1:6" ht="15.6" x14ac:dyDescent="0.3">
      <c r="A38" s="31"/>
      <c r="B38" s="121" t="s">
        <v>7</v>
      </c>
      <c r="C38" s="122"/>
      <c r="D38" s="20">
        <f>SUM(D4:D37)</f>
        <v>0</v>
      </c>
      <c r="E38" s="20">
        <f>SUM(E4:E37)</f>
        <v>8114.7599999999993</v>
      </c>
      <c r="F38" s="17"/>
    </row>
  </sheetData>
  <mergeCells count="2">
    <mergeCell ref="B1:E1"/>
    <mergeCell ref="B38:C38"/>
  </mergeCells>
  <conditionalFormatting sqref="D9:E18 D23:E27 E19 D20:E21 C20:C22 D4:D8 D38">
    <cfRule type="expression" dxfId="106" priority="103">
      <formula>B4="Məxaric"</formula>
    </cfRule>
    <cfRule type="expression" dxfId="105" priority="104">
      <formula>B4="Məxaric"+"Sair Xərclər"</formula>
    </cfRule>
    <cfRule type="expression" dxfId="104" priority="105">
      <formula>B4="Məxaric"+"Sair Xərclər"</formula>
    </cfRule>
  </conditionalFormatting>
  <conditionalFormatting sqref="B8">
    <cfRule type="expression" dxfId="103" priority="100">
      <formula>A8="Məxaric"</formula>
    </cfRule>
    <cfRule type="expression" dxfId="102" priority="101">
      <formula>A8="Məxaric"+"Sair Xərclər"</formula>
    </cfRule>
    <cfRule type="expression" dxfId="101" priority="102">
      <formula>A8="Məxaric"+"Sair Xərclər"</formula>
    </cfRule>
  </conditionalFormatting>
  <conditionalFormatting sqref="B4">
    <cfRule type="expression" dxfId="100" priority="94">
      <formula>A4="Məxaric"</formula>
    </cfRule>
    <cfRule type="expression" dxfId="99" priority="95">
      <formula>A4="Məxaric"+"Sair Xərclər"</formula>
    </cfRule>
    <cfRule type="expression" dxfId="98" priority="96">
      <formula>A4="Məxaric"+"Sair Xərclər"</formula>
    </cfRule>
  </conditionalFormatting>
  <conditionalFormatting sqref="B22">
    <cfRule type="expression" dxfId="97" priority="91">
      <formula>A22="Məxaric"</formula>
    </cfRule>
    <cfRule type="expression" dxfId="96" priority="92">
      <formula>A22="Məxaric"+"Sair Xərclər"</formula>
    </cfRule>
    <cfRule type="expression" dxfId="95" priority="93">
      <formula>A22="Məxaric"+"Sair Xərclər"</formula>
    </cfRule>
  </conditionalFormatting>
  <conditionalFormatting sqref="B12">
    <cfRule type="expression" dxfId="94" priority="76">
      <formula>A12="Məxaric"</formula>
    </cfRule>
    <cfRule type="expression" dxfId="93" priority="77">
      <formula>A12="Məxaric"+"Sair Xərclər"</formula>
    </cfRule>
    <cfRule type="expression" dxfId="92" priority="78">
      <formula>A12="Məxaric"+"Sair Xərclər"</formula>
    </cfRule>
  </conditionalFormatting>
  <conditionalFormatting sqref="C14">
    <cfRule type="expression" dxfId="91" priority="73">
      <formula>B14="Məxaric"</formula>
    </cfRule>
    <cfRule type="expression" dxfId="90" priority="74">
      <formula>B14="Məxaric"+"Sair Xərclər"</formula>
    </cfRule>
    <cfRule type="expression" dxfId="89" priority="75">
      <formula>B14="Məxaric"+"Sair Xərclər"</formula>
    </cfRule>
  </conditionalFormatting>
  <conditionalFormatting sqref="C17">
    <cfRule type="expression" dxfId="88" priority="67">
      <formula>B17="Məxaric"</formula>
    </cfRule>
    <cfRule type="expression" dxfId="87" priority="68">
      <formula>B17="Məxaric"+"Sair Xərclər"</formula>
    </cfRule>
    <cfRule type="expression" dxfId="86" priority="69">
      <formula>B17="Məxaric"+"Sair Xərclər"</formula>
    </cfRule>
  </conditionalFormatting>
  <conditionalFormatting sqref="C18">
    <cfRule type="expression" dxfId="85" priority="64">
      <formula>B18="Məxaric"</formula>
    </cfRule>
    <cfRule type="expression" dxfId="84" priority="65">
      <formula>B18="Məxaric"+"Sair Xərclər"</formula>
    </cfRule>
    <cfRule type="expression" dxfId="83" priority="66">
      <formula>B18="Məxaric"+"Sair Xərclər"</formula>
    </cfRule>
  </conditionalFormatting>
  <conditionalFormatting sqref="D19">
    <cfRule type="expression" dxfId="82" priority="61">
      <formula>C19="Məxaric"</formula>
    </cfRule>
    <cfRule type="expression" dxfId="81" priority="62">
      <formula>C19="Məxaric"+"Sair Xərclər"</formula>
    </cfRule>
    <cfRule type="expression" dxfId="80" priority="63">
      <formula>C19="Məxaric"+"Sair Xərclər"</formula>
    </cfRule>
  </conditionalFormatting>
  <conditionalFormatting sqref="C19">
    <cfRule type="expression" dxfId="79" priority="58">
      <formula>B19="Məxaric"</formula>
    </cfRule>
    <cfRule type="expression" dxfId="78" priority="59">
      <formula>B19="Məxaric"+"Sair Xərclər"</formula>
    </cfRule>
    <cfRule type="expression" dxfId="77" priority="60">
      <formula>B19="Məxaric"+"Sair Xərclər"</formula>
    </cfRule>
  </conditionalFormatting>
  <conditionalFormatting sqref="C23">
    <cfRule type="expression" dxfId="76" priority="55">
      <formula>B23="Məxaric"</formula>
    </cfRule>
    <cfRule type="expression" dxfId="75" priority="56">
      <formula>B23="Məxaric"+"Sair Xərclər"</formula>
    </cfRule>
    <cfRule type="expression" dxfId="74" priority="57">
      <formula>B23="Məxaric"+"Sair Xərclər"</formula>
    </cfRule>
  </conditionalFormatting>
  <conditionalFormatting sqref="C24">
    <cfRule type="expression" dxfId="73" priority="52">
      <formula>B24="Məxaric"</formula>
    </cfRule>
    <cfRule type="expression" dxfId="72" priority="53">
      <formula>B24="Məxaric"+"Sair Xərclər"</formula>
    </cfRule>
    <cfRule type="expression" dxfId="71" priority="54">
      <formula>B24="Məxaric"+"Sair Xərclər"</formula>
    </cfRule>
  </conditionalFormatting>
  <conditionalFormatting sqref="D28:D35 E38">
    <cfRule type="expression" dxfId="70" priority="112">
      <formula>C28="Məxaric"</formula>
    </cfRule>
    <cfRule type="expression" dxfId="69" priority="113">
      <formula>C28="Məxaric"+"Sair Xərclər"</formula>
    </cfRule>
    <cfRule type="expression" dxfId="68" priority="114">
      <formula>C28="Məxaric"+"Sair Xərclər"</formula>
    </cfRule>
  </conditionalFormatting>
  <conditionalFormatting sqref="E28:E35">
    <cfRule type="expression" dxfId="67" priority="109">
      <formula>D28="Məxaric"</formula>
    </cfRule>
    <cfRule type="expression" dxfId="66" priority="110">
      <formula>D28="Məxaric"+"Sair Xərclər"</formula>
    </cfRule>
    <cfRule type="expression" dxfId="65" priority="111">
      <formula>D28="Məxaric"+"Sair Xərclər"</formula>
    </cfRule>
  </conditionalFormatting>
  <conditionalFormatting sqref="C28 C30:C35">
    <cfRule type="expression" dxfId="64" priority="106">
      <formula>B28="Məxaric"</formula>
    </cfRule>
    <cfRule type="expression" dxfId="63" priority="107">
      <formula>B28="Məxaric"+"Sair Xərclər"</formula>
    </cfRule>
    <cfRule type="expression" dxfId="62" priority="108">
      <formula>B28="Məxaric"+"Sair Xərclər"</formula>
    </cfRule>
  </conditionalFormatting>
  <conditionalFormatting sqref="E22">
    <cfRule type="expression" dxfId="61" priority="43">
      <formula>D22="Məxaric"</formula>
    </cfRule>
    <cfRule type="expression" dxfId="60" priority="44">
      <formula>D22="Məxaric"+"Sair Xərclər"</formula>
    </cfRule>
    <cfRule type="expression" dxfId="59" priority="45">
      <formula>D22="Məxaric"+"Sair Xərclər"</formula>
    </cfRule>
  </conditionalFormatting>
  <conditionalFormatting sqref="C25">
    <cfRule type="expression" dxfId="58" priority="49">
      <formula>B25="Məxaric"</formula>
    </cfRule>
    <cfRule type="expression" dxfId="57" priority="50">
      <formula>B25="Məxaric"+"Sair Xərclər"</formula>
    </cfRule>
    <cfRule type="expression" dxfId="56" priority="51">
      <formula>B25="Məxaric"+"Sair Xərclər"</formula>
    </cfRule>
  </conditionalFormatting>
  <conditionalFormatting sqref="C26">
    <cfRule type="expression" dxfId="55" priority="46">
      <formula>B26="Məxaric"</formula>
    </cfRule>
    <cfRule type="expression" dxfId="54" priority="47">
      <formula>B26="Məxaric"+"Sair Xərclər"</formula>
    </cfRule>
    <cfRule type="expression" dxfId="53" priority="48">
      <formula>B26="Məxaric"+"Sair Xərclər"</formula>
    </cfRule>
  </conditionalFormatting>
  <conditionalFormatting sqref="C27">
    <cfRule type="expression" dxfId="52" priority="37">
      <formula>B27="Məxaric"</formula>
    </cfRule>
    <cfRule type="expression" dxfId="51" priority="38">
      <formula>B27="Məxaric"+"Sair Xərclər"</formula>
    </cfRule>
    <cfRule type="expression" dxfId="50" priority="39">
      <formula>B27="Məxaric"+"Sair Xərclər"</formula>
    </cfRule>
  </conditionalFormatting>
  <conditionalFormatting sqref="C29">
    <cfRule type="expression" dxfId="49" priority="34">
      <formula>B29="Məxaric"</formula>
    </cfRule>
    <cfRule type="expression" dxfId="48" priority="35">
      <formula>B29="Məxaric"+"Sair Xərclər"</formula>
    </cfRule>
    <cfRule type="expression" dxfId="47" priority="36">
      <formula>B29="Məxaric"+"Sair Xərclər"</formula>
    </cfRule>
  </conditionalFormatting>
  <conditionalFormatting sqref="C4:C5">
    <cfRule type="expression" dxfId="46" priority="31">
      <formula>B4="Məxaric"</formula>
    </cfRule>
    <cfRule type="expression" dxfId="45" priority="32">
      <formula>B4="Məxaric"+"Sair Xərclər"</formula>
    </cfRule>
    <cfRule type="expression" dxfId="44" priority="33">
      <formula>B4="Məxaric"+"Sair Xərclər"</formula>
    </cfRule>
  </conditionalFormatting>
  <conditionalFormatting sqref="E4:E8">
    <cfRule type="expression" dxfId="43" priority="28">
      <formula>D4="Məxaric"</formula>
    </cfRule>
    <cfRule type="expression" dxfId="42" priority="29">
      <formula>D4="Məxaric"+"Sair Xərclər"</formula>
    </cfRule>
    <cfRule type="expression" dxfId="41" priority="30">
      <formula>D4="Məxaric"+"Sair Xərclər"</formula>
    </cfRule>
  </conditionalFormatting>
  <conditionalFormatting sqref="B6">
    <cfRule type="expression" dxfId="40" priority="25">
      <formula>A6="Məxaric"</formula>
    </cfRule>
    <cfRule type="expression" dxfId="39" priority="26">
      <formula>A6="Məxaric"+"Sair Xərclər"</formula>
    </cfRule>
    <cfRule type="expression" dxfId="38" priority="27">
      <formula>A6="Məxaric"+"Sair Xərclər"</formula>
    </cfRule>
  </conditionalFormatting>
  <conditionalFormatting sqref="C6:C7">
    <cfRule type="expression" dxfId="37" priority="22">
      <formula>B6="Məxaric"</formula>
    </cfRule>
    <cfRule type="expression" dxfId="36" priority="23">
      <formula>B6="Məxaric"+"Sair Xərclər"</formula>
    </cfRule>
    <cfRule type="expression" dxfId="35" priority="24">
      <formula>B6="Məxaric"+"Sair Xərclər"</formula>
    </cfRule>
  </conditionalFormatting>
  <conditionalFormatting sqref="C8:C13">
    <cfRule type="expression" dxfId="34" priority="19">
      <formula>B8="Məxaric"</formula>
    </cfRule>
    <cfRule type="expression" dxfId="33" priority="20">
      <formula>B8="Məxaric"+"Sair Xərclər"</formula>
    </cfRule>
    <cfRule type="expression" dxfId="32" priority="21">
      <formula>B8="Məxaric"+"Sair Xərclər"</formula>
    </cfRule>
  </conditionalFormatting>
  <conditionalFormatting sqref="D36:E37">
    <cfRule type="expression" dxfId="31" priority="13">
      <formula>C36="Məxaric"</formula>
    </cfRule>
    <cfRule type="expression" dxfId="30" priority="14">
      <formula>C36="Məxaric"+"Sair Xərclər"</formula>
    </cfRule>
    <cfRule type="expression" dxfId="29" priority="15">
      <formula>C36="Məxaric"+"Sair Xərclər"</formula>
    </cfRule>
  </conditionalFormatting>
  <conditionalFormatting sqref="C36">
    <cfRule type="expression" dxfId="28" priority="10">
      <formula>B36="Məxaric"</formula>
    </cfRule>
    <cfRule type="expression" dxfId="27" priority="11">
      <formula>B36="Məxaric"+"Sair Xərclər"</formula>
    </cfRule>
    <cfRule type="expression" dxfId="26" priority="12">
      <formula>B36="Məxaric"+"Sair Xərclər"</formula>
    </cfRule>
  </conditionalFormatting>
  <conditionalFormatting sqref="C37">
    <cfRule type="expression" dxfId="25" priority="7">
      <formula>B37="Məxaric"</formula>
    </cfRule>
    <cfRule type="expression" dxfId="24" priority="8">
      <formula>B37="Məxaric"+"Sair Xərclər"</formula>
    </cfRule>
    <cfRule type="expression" dxfId="23" priority="9">
      <formula>B37="Məxaric"+"Sair Xərclər"</formula>
    </cfRule>
  </conditionalFormatting>
  <conditionalFormatting sqref="C15:C16">
    <cfRule type="expression" dxfId="22" priority="4">
      <formula>B15="Məxaric"</formula>
    </cfRule>
    <cfRule type="expression" dxfId="21" priority="5">
      <formula>B15="Məxaric"+"Sair Xərclər"</formula>
    </cfRule>
    <cfRule type="expression" dxfId="20" priority="6">
      <formula>B15="Məxaric"+"Sair Xərclər"</formula>
    </cfRule>
  </conditionalFormatting>
  <conditionalFormatting sqref="B16">
    <cfRule type="expression" dxfId="19" priority="1">
      <formula>A16="Məxaric"</formula>
    </cfRule>
    <cfRule type="expression" dxfId="18" priority="2">
      <formula>A16="Məxaric"+"Sair Xərclər"</formula>
    </cfRule>
    <cfRule type="expression" dxfId="17" priority="3">
      <formula>A16="Məxaric"+"Sair Xərclər"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opLeftCell="A9" workbookViewId="0">
      <selection sqref="A1:XFD1048576"/>
    </sheetView>
  </sheetViews>
  <sheetFormatPr defaultRowHeight="14.4" x14ac:dyDescent="0.3"/>
  <cols>
    <col min="1" max="16384" width="8.88671875" style="108"/>
  </cols>
  <sheetData>
    <row r="2" spans="1:9" ht="21" x14ac:dyDescent="0.4">
      <c r="A2" s="137" t="s">
        <v>16</v>
      </c>
      <c r="B2" s="127"/>
      <c r="C2" s="127"/>
      <c r="D2" s="127"/>
      <c r="E2" s="127"/>
      <c r="F2" s="127"/>
      <c r="G2" s="127"/>
      <c r="H2" s="127"/>
    </row>
    <row r="3" spans="1:9" x14ac:dyDescent="0.3">
      <c r="A3" s="138" t="s">
        <v>17</v>
      </c>
      <c r="B3" s="138"/>
      <c r="C3" s="138"/>
      <c r="D3" s="138"/>
      <c r="E3" s="138" t="s">
        <v>157</v>
      </c>
      <c r="F3" s="138"/>
      <c r="G3" s="138"/>
      <c r="H3" s="138"/>
    </row>
    <row r="4" spans="1:9" x14ac:dyDescent="0.3">
      <c r="A4" s="127"/>
      <c r="B4" s="127"/>
      <c r="C4" s="127"/>
      <c r="D4" s="127"/>
      <c r="E4" s="127"/>
      <c r="F4" s="127"/>
      <c r="G4" s="127"/>
      <c r="H4" s="127"/>
    </row>
    <row r="5" spans="1:9" x14ac:dyDescent="0.3">
      <c r="A5" s="138" t="s">
        <v>38</v>
      </c>
      <c r="B5" s="138"/>
      <c r="C5" s="138"/>
      <c r="D5" s="138"/>
      <c r="E5" s="138" t="s">
        <v>39</v>
      </c>
      <c r="F5" s="138"/>
      <c r="G5" s="138"/>
      <c r="H5" s="138"/>
    </row>
    <row r="6" spans="1:9" ht="15" thickBot="1" x14ac:dyDescent="0.35">
      <c r="A6" s="127"/>
      <c r="B6" s="127"/>
      <c r="C6" s="127"/>
      <c r="D6" s="127"/>
      <c r="E6" s="127"/>
      <c r="F6" s="127"/>
      <c r="G6" s="127"/>
      <c r="H6" s="127"/>
    </row>
    <row r="7" spans="1:9" x14ac:dyDescent="0.3">
      <c r="A7" s="128" t="s">
        <v>40</v>
      </c>
      <c r="B7" s="129"/>
      <c r="C7" s="129"/>
      <c r="D7" s="109" t="s">
        <v>41</v>
      </c>
      <c r="E7" s="128" t="s">
        <v>42</v>
      </c>
      <c r="F7" s="129"/>
      <c r="G7" s="130" t="s">
        <v>18</v>
      </c>
      <c r="H7" s="131"/>
    </row>
    <row r="8" spans="1:9" x14ac:dyDescent="0.3">
      <c r="A8" s="132" t="s">
        <v>43</v>
      </c>
      <c r="B8" s="133"/>
      <c r="C8" s="133"/>
      <c r="D8" s="110" t="s">
        <v>44</v>
      </c>
      <c r="E8" s="132" t="s">
        <v>45</v>
      </c>
      <c r="F8" s="133"/>
      <c r="G8" s="134" t="s">
        <v>158</v>
      </c>
      <c r="H8" s="135"/>
    </row>
    <row r="9" spans="1:9" x14ac:dyDescent="0.3">
      <c r="A9" s="132" t="s">
        <v>29</v>
      </c>
      <c r="B9" s="127"/>
      <c r="C9" s="127"/>
      <c r="D9" s="110" t="s">
        <v>46</v>
      </c>
      <c r="E9" s="132" t="s">
        <v>47</v>
      </c>
      <c r="F9" s="127"/>
      <c r="G9" s="134" t="s">
        <v>48</v>
      </c>
      <c r="H9" s="136"/>
    </row>
    <row r="10" spans="1:9" ht="15" thickBot="1" x14ac:dyDescent="0.35">
      <c r="A10" s="123" t="s">
        <v>49</v>
      </c>
      <c r="B10" s="124"/>
      <c r="C10" s="124"/>
      <c r="D10" s="69" t="s">
        <v>53</v>
      </c>
      <c r="E10" s="123" t="s">
        <v>50</v>
      </c>
      <c r="F10" s="124"/>
      <c r="G10" s="125" t="s">
        <v>159</v>
      </c>
      <c r="H10" s="126"/>
    </row>
    <row r="13" spans="1:9" ht="15.6" x14ac:dyDescent="0.3">
      <c r="A13" s="103" t="s">
        <v>19</v>
      </c>
      <c r="B13" s="103" t="s">
        <v>0</v>
      </c>
      <c r="C13" s="103" t="s">
        <v>20</v>
      </c>
      <c r="D13" s="103" t="s">
        <v>21</v>
      </c>
      <c r="E13" s="103" t="s">
        <v>22</v>
      </c>
      <c r="F13" s="103" t="s">
        <v>23</v>
      </c>
      <c r="G13" s="103" t="s">
        <v>24</v>
      </c>
      <c r="H13" s="103" t="s">
        <v>8</v>
      </c>
      <c r="I13" s="103" t="s">
        <v>1</v>
      </c>
    </row>
    <row r="14" spans="1:9" x14ac:dyDescent="0.3">
      <c r="A14" s="104">
        <v>1</v>
      </c>
      <c r="B14" s="104" t="s">
        <v>110</v>
      </c>
      <c r="C14" s="104" t="s">
        <v>25</v>
      </c>
      <c r="D14" s="104"/>
      <c r="E14" s="104">
        <v>8247.91</v>
      </c>
      <c r="F14" s="104"/>
      <c r="G14" s="104">
        <v>8247.91</v>
      </c>
      <c r="H14" s="104"/>
      <c r="I14" s="104"/>
    </row>
    <row r="15" spans="1:9" x14ac:dyDescent="0.3">
      <c r="A15" s="41">
        <v>2</v>
      </c>
      <c r="B15" s="41" t="s">
        <v>109</v>
      </c>
      <c r="C15" s="41" t="s">
        <v>111</v>
      </c>
      <c r="D15" s="41" t="s">
        <v>57</v>
      </c>
      <c r="E15" s="41">
        <v>-29.33</v>
      </c>
      <c r="F15" s="41" t="s">
        <v>18</v>
      </c>
      <c r="G15" s="41">
        <v>-29.33</v>
      </c>
      <c r="H15" s="41">
        <v>8218.58</v>
      </c>
      <c r="I15" s="41" t="s">
        <v>60</v>
      </c>
    </row>
    <row r="16" spans="1:9" x14ac:dyDescent="0.3">
      <c r="A16" s="41">
        <v>3</v>
      </c>
      <c r="B16" s="41" t="s">
        <v>109</v>
      </c>
      <c r="C16" s="41" t="s">
        <v>112</v>
      </c>
      <c r="D16" s="41" t="s">
        <v>58</v>
      </c>
      <c r="E16" s="41">
        <v>-7332.03</v>
      </c>
      <c r="F16" s="41" t="s">
        <v>18</v>
      </c>
      <c r="G16" s="41">
        <v>-7332.03</v>
      </c>
      <c r="H16" s="41">
        <v>886.55</v>
      </c>
      <c r="I16" s="41" t="s">
        <v>61</v>
      </c>
    </row>
    <row r="17" spans="1:9" x14ac:dyDescent="0.3">
      <c r="A17" s="41">
        <v>4</v>
      </c>
      <c r="B17" s="41" t="s">
        <v>109</v>
      </c>
      <c r="C17" s="41" t="s">
        <v>113</v>
      </c>
      <c r="D17" s="41" t="s">
        <v>63</v>
      </c>
      <c r="E17" s="41">
        <v>-340</v>
      </c>
      <c r="F17" s="41" t="s">
        <v>18</v>
      </c>
      <c r="G17" s="41">
        <v>-340</v>
      </c>
      <c r="H17" s="41">
        <v>546.54999999999995</v>
      </c>
      <c r="I17" s="41" t="s">
        <v>114</v>
      </c>
    </row>
    <row r="18" spans="1:9" x14ac:dyDescent="0.3">
      <c r="A18" s="41">
        <v>5</v>
      </c>
      <c r="B18" s="41" t="s">
        <v>109</v>
      </c>
      <c r="C18" s="41" t="s">
        <v>115</v>
      </c>
      <c r="D18" s="41" t="s">
        <v>59</v>
      </c>
      <c r="E18" s="41">
        <v>-1</v>
      </c>
      <c r="F18" s="41" t="s">
        <v>18</v>
      </c>
      <c r="G18" s="41">
        <v>-1</v>
      </c>
      <c r="H18" s="41">
        <v>545.54999999999995</v>
      </c>
      <c r="I18" s="41" t="s">
        <v>51</v>
      </c>
    </row>
    <row r="19" spans="1:9" x14ac:dyDescent="0.3">
      <c r="A19" s="41">
        <v>6</v>
      </c>
      <c r="B19" s="41" t="s">
        <v>109</v>
      </c>
      <c r="C19" s="41" t="s">
        <v>116</v>
      </c>
      <c r="D19" s="41" t="s">
        <v>62</v>
      </c>
      <c r="E19" s="41">
        <v>-12</v>
      </c>
      <c r="F19" s="41" t="s">
        <v>18</v>
      </c>
      <c r="G19" s="41">
        <v>-12</v>
      </c>
      <c r="H19" s="41">
        <v>533.54999999999995</v>
      </c>
      <c r="I19" s="41" t="s">
        <v>117</v>
      </c>
    </row>
    <row r="20" spans="1:9" x14ac:dyDescent="0.3">
      <c r="A20" s="41">
        <v>7</v>
      </c>
      <c r="B20" s="41" t="s">
        <v>109</v>
      </c>
      <c r="C20" s="41" t="s">
        <v>118</v>
      </c>
      <c r="D20" s="41" t="s">
        <v>59</v>
      </c>
      <c r="E20" s="41">
        <v>-1</v>
      </c>
      <c r="F20" s="41" t="s">
        <v>18</v>
      </c>
      <c r="G20" s="41">
        <v>-1</v>
      </c>
      <c r="H20" s="41">
        <v>532.54999999999995</v>
      </c>
      <c r="I20" s="41" t="s">
        <v>119</v>
      </c>
    </row>
    <row r="21" spans="1:9" x14ac:dyDescent="0.3">
      <c r="A21" s="41">
        <v>8</v>
      </c>
      <c r="B21" s="41" t="s">
        <v>128</v>
      </c>
      <c r="C21" s="41" t="s">
        <v>129</v>
      </c>
      <c r="D21" s="41" t="s">
        <v>130</v>
      </c>
      <c r="E21" s="41">
        <v>-200</v>
      </c>
      <c r="F21" s="41" t="s">
        <v>18</v>
      </c>
      <c r="G21" s="41">
        <v>-200</v>
      </c>
      <c r="H21" s="41">
        <v>332.55</v>
      </c>
      <c r="I21" s="41" t="s">
        <v>131</v>
      </c>
    </row>
    <row r="22" spans="1:9" x14ac:dyDescent="0.3">
      <c r="A22" s="41">
        <v>9</v>
      </c>
      <c r="B22" s="41" t="s">
        <v>128</v>
      </c>
      <c r="C22" s="41" t="s">
        <v>132</v>
      </c>
      <c r="D22" s="41" t="s">
        <v>59</v>
      </c>
      <c r="E22" s="41">
        <v>-1</v>
      </c>
      <c r="F22" s="41" t="s">
        <v>18</v>
      </c>
      <c r="G22" s="41">
        <v>-1</v>
      </c>
      <c r="H22" s="41">
        <v>331.55</v>
      </c>
      <c r="I22" s="41" t="s">
        <v>133</v>
      </c>
    </row>
    <row r="23" spans="1:9" x14ac:dyDescent="0.3">
      <c r="A23" s="41">
        <v>10</v>
      </c>
      <c r="B23" s="41" t="s">
        <v>128</v>
      </c>
      <c r="C23" s="41" t="s">
        <v>134</v>
      </c>
      <c r="D23" s="41" t="s">
        <v>135</v>
      </c>
      <c r="E23" s="41">
        <v>-50</v>
      </c>
      <c r="F23" s="41" t="s">
        <v>18</v>
      </c>
      <c r="G23" s="41">
        <v>-50</v>
      </c>
      <c r="H23" s="41">
        <v>281.55</v>
      </c>
      <c r="I23" s="41" t="s">
        <v>136</v>
      </c>
    </row>
    <row r="24" spans="1:9" x14ac:dyDescent="0.3">
      <c r="A24" s="41">
        <v>11</v>
      </c>
      <c r="B24" s="41" t="s">
        <v>128</v>
      </c>
      <c r="C24" s="41" t="s">
        <v>137</v>
      </c>
      <c r="D24" s="41" t="s">
        <v>59</v>
      </c>
      <c r="E24" s="41">
        <v>-1</v>
      </c>
      <c r="F24" s="41" t="s">
        <v>18</v>
      </c>
      <c r="G24" s="41">
        <v>-1</v>
      </c>
      <c r="H24" s="41">
        <v>280.55</v>
      </c>
      <c r="I24" s="41" t="s">
        <v>138</v>
      </c>
    </row>
    <row r="25" spans="1:9" x14ac:dyDescent="0.3">
      <c r="A25" s="41">
        <v>12</v>
      </c>
      <c r="B25" s="41" t="s">
        <v>148</v>
      </c>
      <c r="C25" s="41" t="s">
        <v>149</v>
      </c>
      <c r="D25" s="41" t="s">
        <v>150</v>
      </c>
      <c r="E25" s="41">
        <v>-46.4</v>
      </c>
      <c r="F25" s="41" t="s">
        <v>18</v>
      </c>
      <c r="G25" s="41">
        <v>-46.4</v>
      </c>
      <c r="H25" s="41">
        <v>234.15</v>
      </c>
      <c r="I25" s="41" t="s">
        <v>151</v>
      </c>
    </row>
    <row r="26" spans="1:9" x14ac:dyDescent="0.3">
      <c r="A26" s="41">
        <v>13</v>
      </c>
      <c r="B26" s="41" t="s">
        <v>160</v>
      </c>
      <c r="C26" s="41" t="s">
        <v>161</v>
      </c>
      <c r="D26" s="41" t="s">
        <v>135</v>
      </c>
      <c r="E26" s="41">
        <v>-100</v>
      </c>
      <c r="F26" s="41" t="s">
        <v>18</v>
      </c>
      <c r="G26" s="41">
        <v>-100</v>
      </c>
      <c r="H26" s="41">
        <v>134.15</v>
      </c>
      <c r="I26" s="41" t="s">
        <v>136</v>
      </c>
    </row>
    <row r="27" spans="1:9" x14ac:dyDescent="0.3">
      <c r="A27" s="41">
        <v>14</v>
      </c>
      <c r="B27" s="41" t="s">
        <v>160</v>
      </c>
      <c r="C27" s="41" t="s">
        <v>162</v>
      </c>
      <c r="D27" s="41" t="s">
        <v>59</v>
      </c>
      <c r="E27" s="41">
        <v>-1</v>
      </c>
      <c r="F27" s="41" t="s">
        <v>18</v>
      </c>
      <c r="G27" s="41">
        <v>-1</v>
      </c>
      <c r="H27" s="41">
        <v>133.15</v>
      </c>
      <c r="I27" s="41" t="s">
        <v>163</v>
      </c>
    </row>
    <row r="28" spans="1:9" x14ac:dyDescent="0.3">
      <c r="A28" s="104">
        <v>15</v>
      </c>
      <c r="B28" s="104" t="s">
        <v>160</v>
      </c>
      <c r="C28" s="104" t="s">
        <v>26</v>
      </c>
      <c r="D28" s="104"/>
      <c r="E28" s="104">
        <v>133.15</v>
      </c>
      <c r="F28" s="104"/>
      <c r="G28" s="104">
        <v>133.15</v>
      </c>
      <c r="H28" s="104"/>
      <c r="I28" s="104"/>
    </row>
  </sheetData>
  <mergeCells count="19">
    <mergeCell ref="A2:H2"/>
    <mergeCell ref="A3:D3"/>
    <mergeCell ref="E3:H3"/>
    <mergeCell ref="A4:H4"/>
    <mergeCell ref="A5:D5"/>
    <mergeCell ref="E5:H5"/>
    <mergeCell ref="A10:C10"/>
    <mergeCell ref="E10:F10"/>
    <mergeCell ref="G10:H10"/>
    <mergeCell ref="A6:H6"/>
    <mergeCell ref="A7:C7"/>
    <mergeCell ref="E7:F7"/>
    <mergeCell ref="G7:H7"/>
    <mergeCell ref="A8:C8"/>
    <mergeCell ref="E8:F8"/>
    <mergeCell ref="G8:H8"/>
    <mergeCell ref="A9:C9"/>
    <mergeCell ref="E9:F9"/>
    <mergeCell ref="G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8" sqref="B8:F8"/>
    </sheetView>
  </sheetViews>
  <sheetFormatPr defaultRowHeight="14.4" x14ac:dyDescent="0.3"/>
  <cols>
    <col min="1" max="1" width="3.44140625" customWidth="1"/>
    <col min="2" max="2" width="12" style="59" customWidth="1"/>
    <col min="3" max="3" width="41" customWidth="1"/>
    <col min="4" max="4" width="36.6640625" style="60" customWidth="1"/>
    <col min="5" max="5" width="10.88671875" customWidth="1"/>
    <col min="6" max="6" width="9.44140625" customWidth="1"/>
    <col min="7" max="7" width="9" bestFit="1" customWidth="1"/>
  </cols>
  <sheetData>
    <row r="2" spans="2:7" ht="16.8" x14ac:dyDescent="0.3">
      <c r="B2" s="42" t="s">
        <v>27</v>
      </c>
      <c r="C2" s="43"/>
      <c r="D2" s="43"/>
      <c r="E2" s="44">
        <v>44713</v>
      </c>
      <c r="F2" s="42"/>
      <c r="G2" s="42"/>
    </row>
    <row r="3" spans="2:7" ht="16.8" x14ac:dyDescent="0.3">
      <c r="B3" s="45"/>
      <c r="C3" s="46"/>
      <c r="D3" s="47"/>
      <c r="E3" s="46"/>
      <c r="F3" s="46"/>
      <c r="G3" s="46"/>
    </row>
    <row r="4" spans="2:7" x14ac:dyDescent="0.3">
      <c r="B4" s="48" t="s">
        <v>0</v>
      </c>
      <c r="C4" s="49" t="s">
        <v>6</v>
      </c>
      <c r="D4" s="49" t="s">
        <v>1</v>
      </c>
      <c r="E4" s="49" t="s">
        <v>3</v>
      </c>
      <c r="F4" s="49" t="s">
        <v>4</v>
      </c>
      <c r="G4" s="49" t="s">
        <v>5</v>
      </c>
    </row>
    <row r="5" spans="2:7" x14ac:dyDescent="0.3">
      <c r="B5" s="50"/>
      <c r="C5" s="51">
        <v>44713</v>
      </c>
      <c r="D5" s="52" t="s">
        <v>15</v>
      </c>
      <c r="E5" s="53"/>
      <c r="F5" s="54"/>
      <c r="G5" s="49">
        <v>125.6200000000006</v>
      </c>
    </row>
    <row r="6" spans="2:7" ht="16.2" customHeight="1" x14ac:dyDescent="0.3">
      <c r="B6" s="55">
        <v>44718</v>
      </c>
      <c r="C6" s="65" t="s">
        <v>106</v>
      </c>
      <c r="D6" s="56" t="s">
        <v>127</v>
      </c>
      <c r="E6" s="56"/>
      <c r="F6" s="56">
        <v>2.16</v>
      </c>
      <c r="G6" s="57">
        <f>G5+E6-F6</f>
        <v>123.4600000000006</v>
      </c>
    </row>
    <row r="7" spans="2:7" ht="16.2" customHeight="1" x14ac:dyDescent="0.3">
      <c r="B7" s="55">
        <v>44726</v>
      </c>
      <c r="C7" s="65" t="s">
        <v>144</v>
      </c>
      <c r="D7" s="56" t="s">
        <v>145</v>
      </c>
      <c r="E7" s="56"/>
      <c r="F7" s="56">
        <v>9</v>
      </c>
      <c r="G7" s="57">
        <f t="shared" ref="G7:G11" si="0">G6+E7-F7</f>
        <v>114.4600000000006</v>
      </c>
    </row>
    <row r="8" spans="2:7" ht="16.2" customHeight="1" x14ac:dyDescent="0.3">
      <c r="B8" s="55">
        <v>44736</v>
      </c>
      <c r="C8" s="65" t="s">
        <v>144</v>
      </c>
      <c r="D8" s="56" t="s">
        <v>145</v>
      </c>
      <c r="E8" s="56"/>
      <c r="F8" s="56">
        <v>18</v>
      </c>
      <c r="G8" s="57">
        <f t="shared" si="0"/>
        <v>96.460000000000605</v>
      </c>
    </row>
    <row r="9" spans="2:7" ht="16.2" customHeight="1" x14ac:dyDescent="0.3">
      <c r="B9" s="55"/>
      <c r="C9" s="65"/>
      <c r="D9" s="56"/>
      <c r="E9" s="56"/>
      <c r="F9" s="56"/>
      <c r="G9" s="57">
        <f t="shared" si="0"/>
        <v>96.460000000000605</v>
      </c>
    </row>
    <row r="10" spans="2:7" ht="16.2" customHeight="1" x14ac:dyDescent="0.3">
      <c r="B10" s="55"/>
      <c r="C10" s="65"/>
      <c r="D10" s="56"/>
      <c r="E10" s="56"/>
      <c r="F10" s="56"/>
      <c r="G10" s="57">
        <f t="shared" si="0"/>
        <v>96.460000000000605</v>
      </c>
    </row>
    <row r="11" spans="2:7" s="67" customFormat="1" ht="16.2" customHeight="1" x14ac:dyDescent="0.3">
      <c r="B11" s="55"/>
      <c r="C11" s="65"/>
      <c r="D11" s="56"/>
      <c r="E11" s="56"/>
      <c r="F11" s="56"/>
      <c r="G11" s="57">
        <f t="shared" si="0"/>
        <v>96.460000000000605</v>
      </c>
    </row>
    <row r="12" spans="2:7" x14ac:dyDescent="0.3">
      <c r="B12" s="58"/>
      <c r="C12" s="139" t="s">
        <v>28</v>
      </c>
      <c r="D12" s="140"/>
      <c r="E12" s="41">
        <f>SUM(E6:E11)</f>
        <v>0</v>
      </c>
      <c r="F12" s="41">
        <f>SUM(F6:F11)</f>
        <v>29.16</v>
      </c>
      <c r="G12" s="41"/>
    </row>
    <row r="14" spans="2:7" x14ac:dyDescent="0.3">
      <c r="F14" s="61"/>
    </row>
  </sheetData>
  <mergeCells count="1">
    <mergeCell ref="C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9" workbookViewId="0">
      <selection activeCell="A6" sqref="A6:G18"/>
    </sheetView>
  </sheetViews>
  <sheetFormatPr defaultRowHeight="14.4" x14ac:dyDescent="0.3"/>
  <sheetData>
    <row r="1" spans="1:7" s="106" customFormat="1" x14ac:dyDescent="0.3">
      <c r="A1" s="107"/>
      <c r="B1"/>
      <c r="C1"/>
      <c r="D1"/>
      <c r="E1"/>
      <c r="F1"/>
      <c r="G1"/>
    </row>
    <row r="2" spans="1:7" s="106" customFormat="1" ht="30" customHeight="1" x14ac:dyDescent="0.3">
      <c r="A2" s="143" t="s">
        <v>142</v>
      </c>
      <c r="B2" s="143"/>
      <c r="C2" s="143"/>
      <c r="D2" s="143"/>
      <c r="E2" s="143"/>
      <c r="F2" s="143"/>
      <c r="G2" s="143"/>
    </row>
    <row r="3" spans="1:7" s="106" customFormat="1" ht="30" customHeight="1" x14ac:dyDescent="0.3">
      <c r="A3" s="143" t="s">
        <v>143</v>
      </c>
      <c r="B3" s="143"/>
      <c r="C3" s="143"/>
      <c r="D3" s="143"/>
      <c r="E3" s="143"/>
      <c r="F3" s="143"/>
      <c r="G3" s="143"/>
    </row>
    <row r="4" spans="1:7" s="106" customFormat="1" x14ac:dyDescent="0.3">
      <c r="A4" s="144"/>
      <c r="B4" s="144"/>
      <c r="C4" s="144"/>
      <c r="D4" s="144"/>
      <c r="E4" s="144"/>
      <c r="F4" s="144"/>
      <c r="G4" s="144"/>
    </row>
    <row r="5" spans="1:7" ht="30" customHeight="1" x14ac:dyDescent="0.3">
      <c r="A5" s="145"/>
      <c r="B5" s="145"/>
      <c r="C5" s="145"/>
      <c r="D5" s="145"/>
      <c r="E5" s="145"/>
      <c r="F5" s="145"/>
      <c r="G5" s="145"/>
    </row>
    <row r="6" spans="1:7" ht="30" customHeight="1" x14ac:dyDescent="0.3">
      <c r="A6" s="112" t="s">
        <v>29</v>
      </c>
      <c r="B6" s="112">
        <v>1402403811</v>
      </c>
      <c r="C6" s="111"/>
      <c r="D6" s="111"/>
      <c r="E6" s="111"/>
      <c r="F6" s="111"/>
      <c r="G6" s="146" t="s">
        <v>154</v>
      </c>
    </row>
    <row r="7" spans="1:7" ht="39" x14ac:dyDescent="0.3">
      <c r="A7" s="112" t="s">
        <v>30</v>
      </c>
      <c r="B7" s="112" t="s">
        <v>31</v>
      </c>
      <c r="C7" s="111"/>
      <c r="D7" s="111"/>
      <c r="E7" s="111"/>
      <c r="F7" s="111"/>
      <c r="G7" s="146"/>
    </row>
    <row r="8" spans="1:7" x14ac:dyDescent="0.3">
      <c r="A8" s="142"/>
      <c r="B8" s="142"/>
      <c r="C8" s="142"/>
      <c r="D8" s="142"/>
      <c r="E8" s="142"/>
      <c r="F8" s="142"/>
      <c r="G8" s="142"/>
    </row>
    <row r="9" spans="1:7" ht="14.4" customHeight="1" x14ac:dyDescent="0.3">
      <c r="A9" s="112" t="s">
        <v>0</v>
      </c>
      <c r="B9" s="112" t="s">
        <v>120</v>
      </c>
      <c r="C9" s="112" t="s">
        <v>32</v>
      </c>
      <c r="D9" s="113" t="s">
        <v>97</v>
      </c>
      <c r="E9" s="111"/>
      <c r="F9" s="111"/>
      <c r="G9" s="111"/>
    </row>
    <row r="10" spans="1:7" ht="14.4" customHeight="1" x14ac:dyDescent="0.3">
      <c r="A10" s="147"/>
      <c r="B10" s="147"/>
      <c r="C10" s="147"/>
      <c r="D10" s="147"/>
      <c r="E10" s="147"/>
      <c r="F10" s="147"/>
      <c r="G10" s="147"/>
    </row>
    <row r="11" spans="1:7" ht="14.4" customHeight="1" x14ac:dyDescent="0.3">
      <c r="A11" s="148" t="s">
        <v>33</v>
      </c>
      <c r="B11" s="148" t="s">
        <v>34</v>
      </c>
      <c r="C11" s="150" t="s">
        <v>29</v>
      </c>
      <c r="D11" s="150" t="s">
        <v>35</v>
      </c>
      <c r="E11" s="114" t="s">
        <v>3</v>
      </c>
      <c r="F11" s="114" t="s">
        <v>4</v>
      </c>
      <c r="G11" s="150" t="s">
        <v>37</v>
      </c>
    </row>
    <row r="12" spans="1:7" ht="14.4" customHeight="1" x14ac:dyDescent="0.3">
      <c r="A12" s="149"/>
      <c r="B12" s="149"/>
      <c r="C12" s="151"/>
      <c r="D12" s="151"/>
      <c r="E12" s="115" t="s">
        <v>36</v>
      </c>
      <c r="F12" s="115" t="s">
        <v>36</v>
      </c>
      <c r="G12" s="151"/>
    </row>
    <row r="13" spans="1:7" ht="39" x14ac:dyDescent="0.3">
      <c r="A13" s="116">
        <v>1</v>
      </c>
      <c r="B13" s="116" t="s">
        <v>121</v>
      </c>
      <c r="C13" s="116">
        <v>1400739821</v>
      </c>
      <c r="D13" s="117" t="s">
        <v>55</v>
      </c>
      <c r="E13" s="118">
        <v>0</v>
      </c>
      <c r="F13" s="118">
        <v>2.16</v>
      </c>
      <c r="G13" s="117" t="s">
        <v>56</v>
      </c>
    </row>
    <row r="14" spans="1:7" ht="14.4" customHeight="1" x14ac:dyDescent="0.3">
      <c r="A14" s="116">
        <v>2</v>
      </c>
      <c r="B14" s="116" t="s">
        <v>139</v>
      </c>
      <c r="C14" s="116">
        <v>1600943181</v>
      </c>
      <c r="D14" s="117" t="s">
        <v>140</v>
      </c>
      <c r="E14" s="118">
        <v>0</v>
      </c>
      <c r="F14" s="118">
        <v>9</v>
      </c>
      <c r="G14" s="117" t="s">
        <v>141</v>
      </c>
    </row>
    <row r="15" spans="1:7" ht="39" x14ac:dyDescent="0.3">
      <c r="A15" s="116">
        <v>3</v>
      </c>
      <c r="B15" s="116" t="s">
        <v>155</v>
      </c>
      <c r="C15" s="116">
        <v>1600943181</v>
      </c>
      <c r="D15" s="117" t="s">
        <v>140</v>
      </c>
      <c r="E15" s="118">
        <v>0</v>
      </c>
      <c r="F15" s="118">
        <v>18</v>
      </c>
      <c r="G15" s="117" t="s">
        <v>141</v>
      </c>
    </row>
    <row r="16" spans="1:7" x14ac:dyDescent="0.3">
      <c r="A16" s="116"/>
      <c r="B16" s="116" t="s">
        <v>54</v>
      </c>
      <c r="C16" s="116"/>
      <c r="D16" s="116"/>
      <c r="E16" s="118">
        <v>0</v>
      </c>
      <c r="F16" s="118">
        <v>29.16</v>
      </c>
      <c r="G16" s="116"/>
    </row>
    <row r="17" spans="1:7" x14ac:dyDescent="0.3">
      <c r="A17" s="141"/>
      <c r="B17" s="141"/>
      <c r="C17" s="141"/>
      <c r="D17" s="141"/>
      <c r="E17" s="141"/>
      <c r="F17" s="141"/>
      <c r="G17" s="141"/>
    </row>
    <row r="18" spans="1:7" x14ac:dyDescent="0.3">
      <c r="A18" s="112" t="s">
        <v>0</v>
      </c>
      <c r="B18" s="113" t="s">
        <v>155</v>
      </c>
      <c r="C18" s="112" t="s">
        <v>32</v>
      </c>
      <c r="D18" s="113" t="s">
        <v>156</v>
      </c>
      <c r="E18" s="111"/>
      <c r="F18" s="111"/>
      <c r="G18" s="111"/>
    </row>
  </sheetData>
  <mergeCells count="13">
    <mergeCell ref="A17:G17"/>
    <mergeCell ref="A8:G8"/>
    <mergeCell ref="A2:G2"/>
    <mergeCell ref="A3:G3"/>
    <mergeCell ref="A4:G4"/>
    <mergeCell ref="A5:G5"/>
    <mergeCell ref="G6:G7"/>
    <mergeCell ref="A10:G10"/>
    <mergeCell ref="A11:A12"/>
    <mergeCell ref="B11:B12"/>
    <mergeCell ref="C11:C12"/>
    <mergeCell ref="D11:D12"/>
    <mergeCell ref="G11:G1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4" sqref="J4"/>
    </sheetView>
  </sheetViews>
  <sheetFormatPr defaultRowHeight="14.4" x14ac:dyDescent="0.3"/>
  <cols>
    <col min="1" max="1" width="8.77734375" style="74" bestFit="1" customWidth="1"/>
    <col min="2" max="2" width="15.6640625" style="74" customWidth="1"/>
    <col min="3" max="3" width="38.88671875" style="74" customWidth="1"/>
    <col min="4" max="4" width="12.44140625" style="74" bestFit="1" customWidth="1"/>
    <col min="5" max="5" width="13.21875" style="74" bestFit="1" customWidth="1"/>
    <col min="6" max="6" width="12.77734375" style="74" bestFit="1" customWidth="1"/>
    <col min="7" max="7" width="17.109375" style="74" customWidth="1"/>
    <col min="8" max="16384" width="8.88671875" style="74"/>
  </cols>
  <sheetData>
    <row r="1" spans="1:7" ht="16.8" x14ac:dyDescent="0.3">
      <c r="A1" s="152" t="s">
        <v>99</v>
      </c>
      <c r="B1" s="152"/>
      <c r="C1" s="152"/>
      <c r="D1" s="152"/>
      <c r="E1" s="152"/>
      <c r="F1" s="152"/>
      <c r="G1" s="152"/>
    </row>
    <row r="2" spans="1:7" ht="41.4" x14ac:dyDescent="0.3">
      <c r="A2" s="75" t="s">
        <v>65</v>
      </c>
      <c r="B2" s="75" t="s">
        <v>29</v>
      </c>
      <c r="C2" s="76" t="s">
        <v>66</v>
      </c>
      <c r="D2" s="77" t="s">
        <v>67</v>
      </c>
      <c r="E2" s="76" t="s">
        <v>68</v>
      </c>
      <c r="F2" s="76" t="s">
        <v>69</v>
      </c>
      <c r="G2" s="78" t="s">
        <v>70</v>
      </c>
    </row>
    <row r="3" spans="1:7" x14ac:dyDescent="0.3">
      <c r="A3" s="79">
        <v>1</v>
      </c>
      <c r="B3" s="80">
        <v>1004126101</v>
      </c>
      <c r="C3" s="81" t="s">
        <v>71</v>
      </c>
      <c r="D3" s="82">
        <v>46540</v>
      </c>
      <c r="E3" s="83"/>
      <c r="F3" s="84"/>
      <c r="G3" s="85">
        <f>Table242[[#This Row],[Ayın əvvəlinə qalıq]]+Table242[[#This Row],[Hesablanan məbləğ]]-Table242[[#This Row],[Ödənilənən]]</f>
        <v>46540</v>
      </c>
    </row>
    <row r="4" spans="1:7" x14ac:dyDescent="0.3">
      <c r="A4" s="79">
        <f>A3+1</f>
        <v>2</v>
      </c>
      <c r="B4" s="80">
        <v>1305340461</v>
      </c>
      <c r="C4" s="81" t="s">
        <v>72</v>
      </c>
      <c r="D4" s="82">
        <v>19427.52</v>
      </c>
      <c r="E4" s="82">
        <v>20319.599999999999</v>
      </c>
      <c r="F4" s="84"/>
      <c r="G4" s="100">
        <f>Table242[[#This Row],[Ayın əvvəlinə qalıq]]+Table242[[#This Row],[Hesablanan məbləğ]]-Table242[[#This Row],[Ödənilənən]]</f>
        <v>39747.119999999995</v>
      </c>
    </row>
    <row r="5" spans="1:7" x14ac:dyDescent="0.3">
      <c r="A5" s="79">
        <f t="shared" ref="A5:A6" si="0">A4+1</f>
        <v>3</v>
      </c>
      <c r="B5" s="80">
        <v>1701646402</v>
      </c>
      <c r="C5" s="81" t="s">
        <v>73</v>
      </c>
      <c r="D5" s="82">
        <v>1600</v>
      </c>
      <c r="E5" s="83"/>
      <c r="F5" s="84"/>
      <c r="G5" s="85">
        <f>Table242[[#This Row],[Ayın əvvəlinə qalıq]]+Table242[[#This Row],[Hesablanan məbləğ]]-Table242[[#This Row],[Ödənilənən]]</f>
        <v>1600</v>
      </c>
    </row>
    <row r="6" spans="1:7" x14ac:dyDescent="0.3">
      <c r="A6" s="79">
        <f t="shared" si="0"/>
        <v>4</v>
      </c>
      <c r="B6" s="80">
        <v>1304239282</v>
      </c>
      <c r="C6" s="81" t="s">
        <v>74</v>
      </c>
      <c r="D6" s="82">
        <v>800</v>
      </c>
      <c r="E6" s="83"/>
      <c r="F6" s="84"/>
      <c r="G6" s="85">
        <f>Table242[[#This Row],[Ayın əvvəlinə qalıq]]+Table242[[#This Row],[Hesablanan məbləğ]]-Table242[[#This Row],[Ödənilənən]]</f>
        <v>800</v>
      </c>
    </row>
    <row r="7" spans="1:7" ht="36" customHeight="1" x14ac:dyDescent="0.3">
      <c r="A7" s="86"/>
      <c r="B7" s="87"/>
      <c r="C7" s="88" t="s">
        <v>75</v>
      </c>
      <c r="D7" s="89">
        <f>SUM(D3:D6)</f>
        <v>68367.520000000004</v>
      </c>
      <c r="E7" s="89">
        <f>SUM(E3:E6)</f>
        <v>20319.599999999999</v>
      </c>
      <c r="F7" s="89">
        <f>SUM(F3:F6)</f>
        <v>0</v>
      </c>
      <c r="G7" s="89">
        <f>SUM(G3:G6)</f>
        <v>88687.12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E24" sqref="E24"/>
    </sheetView>
  </sheetViews>
  <sheetFormatPr defaultRowHeight="14.4" x14ac:dyDescent="0.3"/>
  <cols>
    <col min="1" max="2" width="8.88671875" style="74"/>
    <col min="3" max="3" width="42.44140625" style="74" customWidth="1"/>
    <col min="4" max="4" width="18.5546875" style="74" customWidth="1"/>
    <col min="5" max="5" width="17.33203125" style="74" customWidth="1"/>
    <col min="6" max="7" width="16" style="74" customWidth="1"/>
    <col min="8" max="16384" width="8.88671875" style="74"/>
  </cols>
  <sheetData>
    <row r="2" spans="2:10" ht="21" x14ac:dyDescent="0.3">
      <c r="B2" s="74" t="s">
        <v>76</v>
      </c>
      <c r="C2" s="153" t="s">
        <v>100</v>
      </c>
      <c r="D2" s="153"/>
      <c r="E2" s="153"/>
      <c r="F2" s="153"/>
      <c r="G2" s="90"/>
    </row>
    <row r="3" spans="2:10" ht="33.6" customHeight="1" x14ac:dyDescent="0.3">
      <c r="B3" s="91" t="s">
        <v>65</v>
      </c>
      <c r="C3" s="92" t="s">
        <v>77</v>
      </c>
      <c r="D3" s="93" t="s">
        <v>67</v>
      </c>
      <c r="E3" s="93" t="s">
        <v>68</v>
      </c>
      <c r="F3" s="93" t="s">
        <v>69</v>
      </c>
      <c r="G3" s="93" t="s">
        <v>70</v>
      </c>
    </row>
    <row r="4" spans="2:10" x14ac:dyDescent="0.3">
      <c r="B4" s="74">
        <v>1</v>
      </c>
      <c r="C4" s="74" t="s">
        <v>78</v>
      </c>
      <c r="D4" s="94">
        <v>6279.4221467213174</v>
      </c>
      <c r="E4" s="94"/>
      <c r="F4" s="94"/>
      <c r="G4" s="94">
        <f t="shared" ref="G4:G25" si="0">D4+E4-F4</f>
        <v>6279.4221467213174</v>
      </c>
    </row>
    <row r="5" spans="2:10" x14ac:dyDescent="0.3">
      <c r="B5" s="74">
        <v>2</v>
      </c>
      <c r="C5" s="74" t="s">
        <v>13</v>
      </c>
      <c r="D5" s="94">
        <v>0</v>
      </c>
      <c r="E5" s="94"/>
      <c r="F5" s="94"/>
      <c r="G5" s="94">
        <f t="shared" si="0"/>
        <v>0</v>
      </c>
    </row>
    <row r="6" spans="2:10" x14ac:dyDescent="0.3">
      <c r="B6" s="74">
        <v>3</v>
      </c>
      <c r="C6" s="74" t="s">
        <v>79</v>
      </c>
      <c r="D6" s="94">
        <v>11706.18</v>
      </c>
      <c r="E6" s="94"/>
      <c r="F6" s="94">
        <v>7332.03</v>
      </c>
      <c r="G6" s="94">
        <f>D6+E6-F6</f>
        <v>4374.1500000000005</v>
      </c>
    </row>
    <row r="7" spans="2:10" x14ac:dyDescent="0.3">
      <c r="B7" s="74">
        <v>4</v>
      </c>
      <c r="C7" s="74" t="s">
        <v>80</v>
      </c>
      <c r="D7" s="94">
        <v>-4.5957930024087545E-3</v>
      </c>
      <c r="E7" s="94"/>
      <c r="F7" s="94"/>
      <c r="G7" s="94">
        <f t="shared" si="0"/>
        <v>-4.5957930024087545E-3</v>
      </c>
      <c r="J7" s="94"/>
    </row>
    <row r="8" spans="2:10" x14ac:dyDescent="0.3">
      <c r="B8" s="74">
        <v>5</v>
      </c>
      <c r="C8" s="74" t="s">
        <v>81</v>
      </c>
      <c r="D8" s="94">
        <v>-3.1593455780694057E-3</v>
      </c>
      <c r="E8" s="94"/>
      <c r="F8" s="94"/>
      <c r="G8" s="94">
        <f t="shared" si="0"/>
        <v>-3.1593455780694057E-3</v>
      </c>
    </row>
    <row r="9" spans="2:10" x14ac:dyDescent="0.3">
      <c r="B9" s="74">
        <v>6</v>
      </c>
      <c r="C9" s="74" t="s">
        <v>82</v>
      </c>
      <c r="D9" s="94">
        <v>-2.1555694792141367E-3</v>
      </c>
      <c r="E9" s="94"/>
      <c r="F9" s="94"/>
      <c r="G9" s="94">
        <f t="shared" si="0"/>
        <v>-2.1555694792141367E-3</v>
      </c>
    </row>
    <row r="10" spans="2:10" x14ac:dyDescent="0.3">
      <c r="B10" s="74">
        <v>7</v>
      </c>
      <c r="C10" s="74" t="s">
        <v>83</v>
      </c>
      <c r="D10" s="94">
        <v>6424.9625018698298</v>
      </c>
      <c r="E10" s="94"/>
      <c r="F10" s="94"/>
      <c r="G10" s="94">
        <f t="shared" si="0"/>
        <v>6424.9625018698298</v>
      </c>
    </row>
    <row r="11" spans="2:10" x14ac:dyDescent="0.3">
      <c r="B11" s="74">
        <v>8</v>
      </c>
      <c r="C11" s="74" t="s">
        <v>52</v>
      </c>
      <c r="D11" s="94">
        <v>0</v>
      </c>
      <c r="E11" s="94"/>
      <c r="F11" s="94"/>
      <c r="G11" s="94">
        <f t="shared" si="0"/>
        <v>0</v>
      </c>
    </row>
    <row r="12" spans="2:10" x14ac:dyDescent="0.3">
      <c r="B12" s="74">
        <v>9</v>
      </c>
      <c r="C12" s="74" t="s">
        <v>84</v>
      </c>
      <c r="D12" s="94">
        <v>2000</v>
      </c>
      <c r="E12" s="94"/>
      <c r="F12" s="94"/>
      <c r="G12" s="94">
        <f t="shared" si="0"/>
        <v>2000</v>
      </c>
    </row>
    <row r="13" spans="2:10" x14ac:dyDescent="0.3">
      <c r="B13" s="74">
        <v>10</v>
      </c>
      <c r="C13" s="74" t="s">
        <v>85</v>
      </c>
      <c r="D13" s="94">
        <v>0</v>
      </c>
      <c r="E13" s="94"/>
      <c r="F13" s="94"/>
      <c r="G13" s="94">
        <f t="shared" si="0"/>
        <v>0</v>
      </c>
    </row>
    <row r="14" spans="2:10" x14ac:dyDescent="0.3">
      <c r="B14" s="74">
        <v>11</v>
      </c>
      <c r="C14" s="74" t="s">
        <v>86</v>
      </c>
      <c r="D14" s="94">
        <v>40000</v>
      </c>
      <c r="E14" s="94"/>
      <c r="F14" s="94"/>
      <c r="G14" s="94">
        <f t="shared" si="0"/>
        <v>40000</v>
      </c>
    </row>
    <row r="15" spans="2:10" x14ac:dyDescent="0.3">
      <c r="B15" s="74">
        <v>12</v>
      </c>
      <c r="C15" s="74" t="s">
        <v>87</v>
      </c>
      <c r="D15" s="94">
        <v>0</v>
      </c>
      <c r="E15" s="94"/>
      <c r="F15" s="94"/>
      <c r="G15" s="94">
        <f>D15+E15-F15</f>
        <v>0</v>
      </c>
    </row>
    <row r="16" spans="2:10" x14ac:dyDescent="0.3">
      <c r="B16" s="74">
        <v>13</v>
      </c>
      <c r="C16" s="74" t="s">
        <v>88</v>
      </c>
      <c r="D16" s="94">
        <v>0</v>
      </c>
      <c r="E16" s="94"/>
      <c r="F16" s="94"/>
      <c r="G16" s="94">
        <f>D16+E16-F16</f>
        <v>0</v>
      </c>
    </row>
    <row r="17" spans="2:7" x14ac:dyDescent="0.3">
      <c r="B17" s="74">
        <v>14</v>
      </c>
      <c r="C17" s="74" t="s">
        <v>89</v>
      </c>
      <c r="D17" s="94">
        <v>0</v>
      </c>
      <c r="E17" s="94"/>
      <c r="F17" s="94"/>
      <c r="G17" s="94">
        <f t="shared" si="0"/>
        <v>0</v>
      </c>
    </row>
    <row r="18" spans="2:7" x14ac:dyDescent="0.3">
      <c r="B18" s="74">
        <v>15</v>
      </c>
      <c r="C18" s="74" t="s">
        <v>90</v>
      </c>
      <c r="D18" s="94">
        <v>0</v>
      </c>
      <c r="E18" s="94"/>
      <c r="F18" s="94"/>
      <c r="G18" s="94">
        <f t="shared" si="0"/>
        <v>0</v>
      </c>
    </row>
    <row r="19" spans="2:7" x14ac:dyDescent="0.3">
      <c r="B19" s="74">
        <v>16</v>
      </c>
      <c r="C19" s="74" t="s">
        <v>91</v>
      </c>
      <c r="D19" s="94">
        <v>0</v>
      </c>
      <c r="E19" s="94"/>
      <c r="F19" s="94"/>
      <c r="G19" s="94">
        <f t="shared" si="0"/>
        <v>0</v>
      </c>
    </row>
    <row r="20" spans="2:7" x14ac:dyDescent="0.3">
      <c r="B20" s="74">
        <v>17</v>
      </c>
      <c r="C20" s="74" t="s">
        <v>92</v>
      </c>
      <c r="D20" s="94">
        <v>0</v>
      </c>
      <c r="E20" s="94"/>
      <c r="F20" s="94"/>
      <c r="G20" s="94">
        <f t="shared" si="0"/>
        <v>0</v>
      </c>
    </row>
    <row r="21" spans="2:7" x14ac:dyDescent="0.3">
      <c r="B21" s="74">
        <v>18</v>
      </c>
      <c r="C21" s="74" t="s">
        <v>93</v>
      </c>
      <c r="D21" s="94">
        <v>0</v>
      </c>
      <c r="E21" s="94"/>
      <c r="F21" s="94"/>
      <c r="G21" s="94">
        <f>D21+E21-F21</f>
        <v>0</v>
      </c>
    </row>
    <row r="22" spans="2:7" x14ac:dyDescent="0.3">
      <c r="B22" s="74">
        <v>19</v>
      </c>
      <c r="C22" s="74" t="s">
        <v>94</v>
      </c>
      <c r="D22" s="94">
        <v>0</v>
      </c>
      <c r="E22" s="94"/>
      <c r="F22" s="94"/>
      <c r="G22" s="94">
        <f t="shared" si="0"/>
        <v>0</v>
      </c>
    </row>
    <row r="23" spans="2:7" x14ac:dyDescent="0.3">
      <c r="B23" s="74">
        <v>20</v>
      </c>
      <c r="C23" s="74" t="s">
        <v>95</v>
      </c>
      <c r="D23" s="94">
        <v>789.57</v>
      </c>
      <c r="E23" s="94"/>
      <c r="F23" s="94"/>
      <c r="G23" s="94">
        <f t="shared" si="0"/>
        <v>789.57</v>
      </c>
    </row>
    <row r="24" spans="2:7" x14ac:dyDescent="0.3">
      <c r="B24" s="74">
        <v>21</v>
      </c>
      <c r="C24" s="74" t="s">
        <v>96</v>
      </c>
      <c r="D24" s="94">
        <v>0</v>
      </c>
      <c r="E24" s="94">
        <v>654.55999999999995</v>
      </c>
      <c r="F24" s="94"/>
      <c r="G24" s="94">
        <f>D24+E24-F24</f>
        <v>654.55999999999995</v>
      </c>
    </row>
    <row r="25" spans="2:7" x14ac:dyDescent="0.3">
      <c r="B25" s="74">
        <v>22</v>
      </c>
      <c r="C25" s="74" t="s">
        <v>64</v>
      </c>
      <c r="D25" s="94">
        <v>0</v>
      </c>
      <c r="E25" s="94"/>
      <c r="F25" s="94"/>
      <c r="G25" s="94">
        <f t="shared" si="0"/>
        <v>0</v>
      </c>
    </row>
    <row r="26" spans="2:7" ht="18" x14ac:dyDescent="0.3">
      <c r="B26" s="95"/>
      <c r="C26" s="95" t="s">
        <v>75</v>
      </c>
      <c r="D26" s="96">
        <f>SUM(D4:D25)</f>
        <v>67200.124737883103</v>
      </c>
      <c r="E26" s="96">
        <f>SUM(E4:E25)</f>
        <v>654.55999999999995</v>
      </c>
      <c r="F26" s="96">
        <f>SUM(F4:F25)</f>
        <v>7332.03</v>
      </c>
      <c r="G26" s="96">
        <f>SUM(G4:G25)</f>
        <v>60522.654737883087</v>
      </c>
    </row>
    <row r="28" spans="2:7" x14ac:dyDescent="0.3">
      <c r="D28" s="94"/>
      <c r="E28" s="97">
        <f>E26-E7-E8-E9-E10-E4</f>
        <v>654.55999999999995</v>
      </c>
      <c r="F28" s="97">
        <f>F26-F7-F8-F9-F10</f>
        <v>7332.03</v>
      </c>
    </row>
    <row r="29" spans="2:7" x14ac:dyDescent="0.3">
      <c r="E29" s="98"/>
      <c r="F29" s="97"/>
    </row>
    <row r="30" spans="2:7" x14ac:dyDescent="0.3">
      <c r="E30" s="98"/>
    </row>
    <row r="31" spans="2:7" x14ac:dyDescent="0.3">
      <c r="E31" s="98"/>
    </row>
  </sheetData>
  <mergeCells count="1">
    <mergeCell ref="C2:F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2" max="2" width="9.5546875" bestFit="1" customWidth="1"/>
    <col min="3" max="3" width="31.44140625" bestFit="1" customWidth="1"/>
    <col min="4" max="4" width="30.33203125" bestFit="1" customWidth="1"/>
    <col min="5" max="5" width="13.88671875" bestFit="1" customWidth="1"/>
    <col min="8" max="8" width="21" bestFit="1" customWidth="1"/>
  </cols>
  <sheetData>
    <row r="1" spans="1:8" ht="18" thickBot="1" x14ac:dyDescent="0.35">
      <c r="A1" s="34" t="s">
        <v>9</v>
      </c>
      <c r="B1" s="34" t="s">
        <v>10</v>
      </c>
      <c r="C1" s="34" t="s">
        <v>11</v>
      </c>
      <c r="D1" s="34" t="s">
        <v>6</v>
      </c>
      <c r="E1" s="34" t="s">
        <v>12</v>
      </c>
      <c r="F1" s="34" t="s">
        <v>13</v>
      </c>
      <c r="G1" s="34" t="s">
        <v>7</v>
      </c>
      <c r="H1" s="34" t="s">
        <v>14</v>
      </c>
    </row>
    <row r="2" spans="1:8" ht="15" thickTop="1" x14ac:dyDescent="0.3">
      <c r="A2">
        <v>1</v>
      </c>
      <c r="B2" s="62">
        <v>44718</v>
      </c>
      <c r="C2" t="s">
        <v>104</v>
      </c>
      <c r="D2" t="s">
        <v>105</v>
      </c>
      <c r="E2">
        <v>7289.6</v>
      </c>
      <c r="G2" s="68">
        <f>E2+F2</f>
        <v>7289.6</v>
      </c>
      <c r="H2" t="s">
        <v>108</v>
      </c>
    </row>
    <row r="3" spans="1:8" x14ac:dyDescent="0.3">
      <c r="B3" s="62">
        <v>44718</v>
      </c>
      <c r="C3" s="66" t="s">
        <v>106</v>
      </c>
      <c r="D3" s="66" t="s">
        <v>107</v>
      </c>
      <c r="E3" s="66">
        <v>12</v>
      </c>
      <c r="F3">
        <v>2.16</v>
      </c>
      <c r="G3" s="101">
        <f t="shared" ref="G3:G4" si="0">E3+F3</f>
        <v>14.16</v>
      </c>
      <c r="H3" s="101" t="s">
        <v>108</v>
      </c>
    </row>
    <row r="4" spans="1:8" x14ac:dyDescent="0.3">
      <c r="B4" s="62">
        <v>44718</v>
      </c>
      <c r="C4" s="66" t="s">
        <v>52</v>
      </c>
      <c r="D4" s="102">
        <v>44682</v>
      </c>
      <c r="E4" s="66">
        <v>340</v>
      </c>
      <c r="F4" s="66"/>
      <c r="G4" s="101">
        <f t="shared" si="0"/>
        <v>340</v>
      </c>
      <c r="H4" s="101" t="s">
        <v>108</v>
      </c>
    </row>
    <row r="5" spans="1:8" x14ac:dyDescent="0.3">
      <c r="B5" s="62"/>
      <c r="G5" s="70"/>
    </row>
    <row r="6" spans="1:8" x14ac:dyDescent="0.3">
      <c r="A6" s="71"/>
      <c r="B6" s="62"/>
      <c r="C6" s="66"/>
      <c r="G6" s="71"/>
      <c r="H6" s="71"/>
    </row>
    <row r="7" spans="1:8" x14ac:dyDescent="0.3">
      <c r="A7" s="71"/>
      <c r="B7" s="62"/>
      <c r="C7" s="66"/>
      <c r="D7" s="71"/>
      <c r="G7" s="71"/>
      <c r="H7" s="71"/>
    </row>
    <row r="8" spans="1:8" x14ac:dyDescent="0.3">
      <c r="A8" s="71"/>
      <c r="B8" s="62"/>
      <c r="C8" s="66"/>
      <c r="D8" s="71"/>
      <c r="G8" s="71"/>
      <c r="H8" s="71"/>
    </row>
    <row r="9" spans="1:8" x14ac:dyDescent="0.3">
      <c r="A9" s="71"/>
      <c r="B9" s="62"/>
      <c r="C9" s="66"/>
      <c r="D9" s="71"/>
      <c r="G9" s="71"/>
      <c r="H9" s="71"/>
    </row>
    <row r="10" spans="1:8" x14ac:dyDescent="0.3">
      <c r="A10" s="71"/>
      <c r="B10" s="62"/>
      <c r="C10" s="66"/>
      <c r="D10" s="71"/>
      <c r="G10" s="71"/>
      <c r="H10" s="71"/>
    </row>
    <row r="11" spans="1:8" x14ac:dyDescent="0.3">
      <c r="A11" s="71"/>
      <c r="B11" s="62"/>
      <c r="C11" s="66"/>
      <c r="D11" s="71"/>
      <c r="G11" s="71"/>
      <c r="H11" s="71"/>
    </row>
    <row r="12" spans="1:8" x14ac:dyDescent="0.3">
      <c r="B12" s="62"/>
      <c r="C12" s="66"/>
    </row>
    <row r="13" spans="1:8" x14ac:dyDescent="0.3">
      <c r="B13" s="62"/>
      <c r="C13" s="66"/>
      <c r="G13" s="72"/>
      <c r="H13" s="72"/>
    </row>
    <row r="14" spans="1:8" x14ac:dyDescent="0.3">
      <c r="B14" s="62"/>
      <c r="C14" s="66"/>
      <c r="G14" s="7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Kassa hərəkəti</vt:lpstr>
      <vt:lpstr>Bank hesabı hərəkəti </vt:lpstr>
      <vt:lpstr>Kapitalbank</vt:lpstr>
      <vt:lpstr>ƏDV depozit</vt:lpstr>
      <vt:lpstr>ƏDV</vt:lpstr>
      <vt:lpstr>Debitor borclar</vt:lpstr>
      <vt:lpstr>Kreditor borclar</vt:lpstr>
      <vt:lpstr>Ödəmə planı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2021-10-02T08:00:50Z</dcterms:created>
  <dcterms:modified xsi:type="dcterms:W3CDTF">2022-06-24T19:05:01Z</dcterms:modified>
</cp:coreProperties>
</file>