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YED ABDUL GAFFAR\Desktop\BRILLIANT TRAINERS INTERNATIONAL\HVAC\KITCHEN HOOD CALCULATION\"/>
    </mc:Choice>
  </mc:AlternateContent>
  <bookViews>
    <workbookView xWindow="240" yWindow="45" windowWidth="15600" windowHeight="7995"/>
  </bookViews>
  <sheets>
    <sheet name="KITCHEN HOOD " sheetId="1" r:id="rId1"/>
    <sheet name="Sample " sheetId="4" r:id="rId2"/>
  </sheets>
  <definedNames>
    <definedName name="_xlnm.Print_Area" localSheetId="0">'KITCHEN HOOD '!$B$1:$L$22</definedName>
  </definedNames>
  <calcPr calcId="162913"/>
</workbook>
</file>

<file path=xl/calcChain.xml><?xml version="1.0" encoding="utf-8"?>
<calcChain xmlns="http://schemas.openxmlformats.org/spreadsheetml/2006/main">
  <c r="C9" i="1" l="1"/>
  <c r="C20" i="1"/>
  <c r="C11" i="1"/>
  <c r="C17" i="1" l="1"/>
  <c r="C18" i="1"/>
  <c r="C16" i="1" s="1"/>
  <c r="C22" i="1" s="1"/>
  <c r="I8" i="1" s="1"/>
  <c r="I10" i="1" s="1"/>
  <c r="I11" i="1" s="1"/>
  <c r="L8" i="1" l="1"/>
  <c r="L9" i="1" s="1"/>
  <c r="L11" i="1" s="1"/>
  <c r="L12" i="1" s="1"/>
  <c r="L13" i="1" s="1"/>
  <c r="L15" i="1" s="1"/>
  <c r="L16" i="1" s="1"/>
  <c r="I12" i="1"/>
  <c r="I14" i="1" s="1"/>
  <c r="I15" i="1" s="1"/>
</calcChain>
</file>

<file path=xl/sharedStrings.xml><?xml version="1.0" encoding="utf-8"?>
<sst xmlns="http://schemas.openxmlformats.org/spreadsheetml/2006/main" count="49" uniqueCount="46">
  <si>
    <t>FAN CAPACITY</t>
  </si>
  <si>
    <t>Equivalent Length(ft)</t>
  </si>
  <si>
    <t>Type of hood(wall/Island)</t>
  </si>
  <si>
    <t>Duty(Heavy/Medium/Low)</t>
  </si>
  <si>
    <t>P of hood</t>
  </si>
  <si>
    <t>P-wall</t>
  </si>
  <si>
    <t>P-island</t>
  </si>
  <si>
    <t>CFM</t>
  </si>
  <si>
    <t>ISLAND</t>
  </si>
  <si>
    <t>FINAL CFM</t>
  </si>
  <si>
    <t>Q=CFM</t>
  </si>
  <si>
    <t>V=Velocity in fpm(1500-2000 fpm)</t>
  </si>
  <si>
    <t>A=Area in ft2</t>
  </si>
  <si>
    <t>Area in sq.m</t>
  </si>
  <si>
    <t>aspect ratio=(w/h,should &lt;4)</t>
  </si>
  <si>
    <t>CFM(85% 0f Exhaust air)</t>
  </si>
  <si>
    <t>Aspect Ration</t>
  </si>
  <si>
    <t>WALL</t>
  </si>
  <si>
    <t>Area in sq. ft</t>
  </si>
  <si>
    <t>Velocity in fpm</t>
  </si>
  <si>
    <t>TOTAL CFM</t>
  </si>
  <si>
    <t>Area in sq.mm</t>
  </si>
  <si>
    <t>Width of duct-mm</t>
  </si>
  <si>
    <t>Usual height of duct -mm</t>
  </si>
  <si>
    <t>Area in sq. mm</t>
  </si>
  <si>
    <t>height of duct-mm</t>
  </si>
  <si>
    <t>width-mm</t>
  </si>
  <si>
    <r>
      <t xml:space="preserve">Length of stove(ft) - </t>
    </r>
    <r>
      <rPr>
        <b/>
        <sz val="12"/>
        <rFont val="Times New Roman"/>
        <family val="1"/>
      </rPr>
      <t>L</t>
    </r>
  </si>
  <si>
    <r>
      <t xml:space="preserve">Width of stove(ft) - </t>
    </r>
    <r>
      <rPr>
        <b/>
        <sz val="12"/>
        <rFont val="Times New Roman"/>
        <family val="1"/>
      </rPr>
      <t>W</t>
    </r>
  </si>
  <si>
    <r>
      <t xml:space="preserve">height(ft) - </t>
    </r>
    <r>
      <rPr>
        <b/>
        <sz val="12"/>
        <rFont val="Times New Roman"/>
        <family val="1"/>
      </rPr>
      <t>H</t>
    </r>
    <r>
      <rPr>
        <sz val="12"/>
        <rFont val="Times New Roman"/>
        <family val="1"/>
      </rPr>
      <t xml:space="preserve">
(between stove and hood)</t>
    </r>
  </si>
  <si>
    <t>Centrifugal Upblast Exhaust Fans</t>
  </si>
  <si>
    <t>CONSULTANT</t>
  </si>
  <si>
    <t>CONTRACTOR</t>
  </si>
  <si>
    <t>DESIGNER</t>
  </si>
  <si>
    <t>Location</t>
  </si>
  <si>
    <t>Building Ref.</t>
  </si>
  <si>
    <t>DATE</t>
  </si>
  <si>
    <t>Kitchen Hood Ref.</t>
  </si>
  <si>
    <t>Project</t>
  </si>
  <si>
    <t>KED SIZING</t>
  </si>
  <si>
    <t>FAD SIZING</t>
  </si>
  <si>
    <t>Continental Hotel Project</t>
  </si>
  <si>
    <t>QA</t>
  </si>
  <si>
    <t>Hood 001</t>
  </si>
  <si>
    <t>heavy</t>
  </si>
  <si>
    <t>wall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</si>
</sst>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>
    <font>
      <sz val="11"/>
      <color theme="1"/>
      <name val="Calibri"/>
      <family val="2"/>
      <scheme val="minor"/>
    </font>
    <font>
      <sz val="10"/>
      <name val="Arial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sz val="12"/>
      <name val="Times New Roman"/>
      <family val="1"/>
    </font>
    <font>
      <sz val="10"/>
      <name val="Arial"/>
      <family val="2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  <font>
      <b/>
      <sz val="12"/>
      <name val="Times New Roman"/>
      <family val="1"/>
    </font>
    <font>
      <b/>
      <sz val="12"/>
      <color theme="0"/>
      <name val="Times New Roman"/>
      <family val="1"/>
    </font>
    <font>
      <b/>
      <sz val="11"/>
      <color theme="0"/>
      <name val="Times New Roman"/>
      <family val="1"/>
    </font>
    <font>
      <b/>
      <sz val="10"/>
      <name val="Andalus"/>
      <family val="1"/>
    </font>
    <font>
      <sz val="11"/>
      <color theme="1"/>
      <name val="Andalus"/>
      <family val="1"/>
    </font>
  </fonts>
  <fills count="7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</fills>
  <borders count="29">
    <border>
      <left/>
      <right/>
      <top/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hair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hair">
        <color auto="1"/>
      </bottom>
      <diagonal/>
    </border>
    <border>
      <left style="double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double">
        <color auto="1"/>
      </right>
      <top style="hair">
        <color auto="1"/>
      </top>
      <bottom style="hair">
        <color auto="1"/>
      </bottom>
      <diagonal/>
    </border>
    <border>
      <left style="double">
        <color auto="1"/>
      </left>
      <right style="thin">
        <color auto="1"/>
      </right>
      <top style="hair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hair">
        <color auto="1"/>
      </top>
      <bottom style="double">
        <color auto="1"/>
      </bottom>
      <diagonal/>
    </border>
    <border>
      <left style="double">
        <color auto="1"/>
      </left>
      <right/>
      <top style="hair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hair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/>
      <right/>
      <top/>
      <bottom style="double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/>
      <bottom/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 style="double">
        <color auto="1"/>
      </top>
      <bottom/>
      <diagonal/>
    </border>
  </borders>
  <cellStyleXfs count="3">
    <xf numFmtId="0" fontId="0" fillId="0" borderId="0"/>
    <xf numFmtId="0" fontId="1" fillId="0" borderId="0"/>
    <xf numFmtId="0" fontId="5" fillId="0" borderId="0"/>
  </cellStyleXfs>
  <cellXfs count="66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Fill="1" applyAlignment="1"/>
    <xf numFmtId="0" fontId="2" fillId="0" borderId="0" xfId="0" applyFont="1" applyFill="1"/>
    <xf numFmtId="0" fontId="2" fillId="0" borderId="5" xfId="0" applyFont="1" applyBorder="1" applyAlignment="1" applyProtection="1">
      <alignment horizontal="center" vertical="center"/>
      <protection hidden="1"/>
    </xf>
    <xf numFmtId="0" fontId="2" fillId="0" borderId="5" xfId="0" applyFont="1" applyBorder="1" applyProtection="1">
      <protection hidden="1"/>
    </xf>
    <xf numFmtId="0" fontId="2" fillId="0" borderId="7" xfId="0" applyFont="1" applyBorder="1" applyProtection="1">
      <protection hidden="1"/>
    </xf>
    <xf numFmtId="0" fontId="2" fillId="0" borderId="5" xfId="0" applyFont="1" applyFill="1" applyBorder="1" applyAlignment="1" applyProtection="1">
      <protection hidden="1"/>
    </xf>
    <xf numFmtId="0" fontId="11" fillId="1" borderId="25" xfId="0" applyFont="1" applyFill="1" applyBorder="1" applyAlignment="1" applyProtection="1">
      <alignment horizontal="left"/>
      <protection locked="0"/>
    </xf>
    <xf numFmtId="0" fontId="11" fillId="1" borderId="23" xfId="0" applyFont="1" applyFill="1" applyBorder="1" applyAlignment="1" applyProtection="1">
      <alignment horizontal="left"/>
      <protection locked="0"/>
    </xf>
    <xf numFmtId="0" fontId="11" fillId="1" borderId="12" xfId="0" applyFont="1" applyFill="1" applyBorder="1" applyAlignment="1" applyProtection="1">
      <alignment horizontal="left"/>
      <protection locked="0"/>
    </xf>
    <xf numFmtId="0" fontId="11" fillId="1" borderId="26" xfId="0" applyFont="1" applyFill="1" applyBorder="1" applyAlignment="1" applyProtection="1">
      <alignment horizontal="left"/>
      <protection locked="0"/>
    </xf>
    <xf numFmtId="0" fontId="9" fillId="6" borderId="16" xfId="0" applyFont="1" applyFill="1" applyBorder="1" applyAlignment="1" applyProtection="1">
      <alignment horizontal="left" vertical="center"/>
      <protection locked="0"/>
    </xf>
    <xf numFmtId="0" fontId="11" fillId="1" borderId="24" xfId="0" applyFont="1" applyFill="1" applyBorder="1" applyAlignment="1" applyProtection="1">
      <alignment horizontal="left"/>
      <protection locked="0"/>
    </xf>
    <xf numFmtId="0" fontId="10" fillId="6" borderId="16" xfId="0" applyFont="1" applyFill="1" applyBorder="1" applyAlignment="1" applyProtection="1">
      <alignment horizontal="left" vertical="center"/>
      <protection locked="0"/>
    </xf>
    <xf numFmtId="0" fontId="11" fillId="1" borderId="27" xfId="0" applyFont="1" applyFill="1" applyBorder="1" applyAlignment="1" applyProtection="1">
      <alignment horizontal="left"/>
      <protection locked="0"/>
    </xf>
    <xf numFmtId="0" fontId="9" fillId="6" borderId="14" xfId="0" applyFont="1" applyFill="1" applyBorder="1" applyAlignment="1" applyProtection="1">
      <alignment horizontal="left" vertical="center"/>
      <protection locked="0"/>
    </xf>
    <xf numFmtId="0" fontId="10" fillId="6" borderId="14" xfId="0" applyFont="1" applyFill="1" applyBorder="1" applyAlignment="1" applyProtection="1">
      <alignment horizontal="left" vertical="center"/>
      <protection locked="0"/>
    </xf>
    <xf numFmtId="0" fontId="9" fillId="6" borderId="20" xfId="0" applyFont="1" applyFill="1" applyBorder="1" applyAlignment="1" applyProtection="1">
      <alignment horizontal="left" vertical="center"/>
      <protection locked="0"/>
    </xf>
    <xf numFmtId="0" fontId="10" fillId="6" borderId="20" xfId="0" applyFont="1" applyFill="1" applyBorder="1" applyAlignment="1" applyProtection="1">
      <alignment horizontal="left" vertical="center"/>
      <protection locked="0"/>
    </xf>
    <xf numFmtId="0" fontId="11" fillId="1" borderId="28" xfId="0" applyFont="1" applyFill="1" applyBorder="1" applyAlignment="1" applyProtection="1">
      <alignment horizontal="left"/>
      <protection locked="0"/>
    </xf>
    <xf numFmtId="0" fontId="11" fillId="1" borderId="0" xfId="0" applyFont="1" applyFill="1" applyBorder="1" applyAlignment="1" applyProtection="1">
      <alignment horizontal="left"/>
      <protection locked="0"/>
    </xf>
    <xf numFmtId="0" fontId="2" fillId="0" borderId="0" xfId="0" applyFont="1" applyBorder="1" applyProtection="1">
      <protection locked="0"/>
    </xf>
    <xf numFmtId="0" fontId="2" fillId="0" borderId="0" xfId="0" applyFont="1" applyFill="1" applyBorder="1" applyAlignment="1" applyProtection="1">
      <protection locked="0"/>
    </xf>
    <xf numFmtId="0" fontId="4" fillId="0" borderId="4" xfId="1" applyFont="1" applyBorder="1" applyAlignment="1" applyProtection="1">
      <alignment vertical="center"/>
      <protection locked="0"/>
    </xf>
    <xf numFmtId="0" fontId="2" fillId="3" borderId="5" xfId="0" applyFont="1" applyFill="1" applyBorder="1" applyAlignment="1" applyProtection="1">
      <alignment horizontal="center" vertical="center"/>
      <protection locked="0"/>
    </xf>
    <xf numFmtId="0" fontId="3" fillId="0" borderId="2" xfId="0" applyFont="1" applyBorder="1" applyProtection="1">
      <protection locked="0"/>
    </xf>
    <xf numFmtId="0" fontId="4" fillId="0" borderId="2" xfId="2" applyFont="1" applyFill="1" applyBorder="1" applyProtection="1">
      <protection locked="0"/>
    </xf>
    <xf numFmtId="0" fontId="4" fillId="0" borderId="4" xfId="2" applyFont="1" applyBorder="1" applyAlignment="1" applyProtection="1">
      <alignment vertical="center"/>
      <protection locked="0"/>
    </xf>
    <xf numFmtId="0" fontId="3" fillId="0" borderId="4" xfId="0" applyFont="1" applyBorder="1" applyProtection="1">
      <protection locked="0"/>
    </xf>
    <xf numFmtId="0" fontId="2" fillId="3" borderId="5" xfId="0" applyFont="1" applyFill="1" applyBorder="1" applyProtection="1">
      <protection locked="0"/>
    </xf>
    <xf numFmtId="0" fontId="4" fillId="0" borderId="4" xfId="2" applyFont="1" applyFill="1" applyBorder="1" applyProtection="1">
      <protection locked="0"/>
    </xf>
    <xf numFmtId="0" fontId="4" fillId="0" borderId="4" xfId="2" applyFont="1" applyBorder="1" applyProtection="1">
      <protection locked="0"/>
    </xf>
    <xf numFmtId="0" fontId="2" fillId="3" borderId="5" xfId="0" applyFont="1" applyFill="1" applyBorder="1" applyAlignment="1" applyProtection="1">
      <protection locked="0"/>
    </xf>
    <xf numFmtId="0" fontId="4" fillId="0" borderId="4" xfId="1" applyFont="1" applyBorder="1" applyAlignment="1" applyProtection="1">
      <alignment vertical="center" wrapText="1"/>
      <protection locked="0"/>
    </xf>
    <xf numFmtId="0" fontId="3" fillId="0" borderId="4" xfId="0" applyFont="1" applyBorder="1" applyAlignment="1" applyProtection="1">
      <alignment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4" fillId="0" borderId="6" xfId="2" applyFont="1" applyFill="1" applyBorder="1" applyProtection="1">
      <protection locked="0"/>
    </xf>
    <xf numFmtId="0" fontId="4" fillId="0" borderId="4" xfId="2" applyFont="1" applyFill="1" applyBorder="1" applyAlignment="1" applyProtection="1">
      <alignment vertical="center"/>
      <protection locked="0"/>
    </xf>
    <xf numFmtId="0" fontId="8" fillId="1" borderId="0" xfId="0" applyFont="1" applyFill="1" applyBorder="1" applyAlignment="1" applyProtection="1">
      <alignment horizontal="left"/>
      <protection locked="0"/>
    </xf>
    <xf numFmtId="0" fontId="2" fillId="0" borderId="9" xfId="0" applyFont="1" applyBorder="1" applyAlignment="1" applyProtection="1">
      <alignment horizontal="center" vertical="center"/>
      <protection locked="0"/>
    </xf>
    <xf numFmtId="0" fontId="6" fillId="0" borderId="8" xfId="0" applyFont="1" applyBorder="1" applyAlignment="1" applyProtection="1">
      <alignment vertical="center"/>
      <protection locked="0"/>
    </xf>
    <xf numFmtId="0" fontId="2" fillId="0" borderId="13" xfId="0" applyFont="1" applyBorder="1" applyProtection="1">
      <protection locked="0"/>
    </xf>
    <xf numFmtId="0" fontId="2" fillId="0" borderId="13" xfId="0" applyFont="1" applyFill="1" applyBorder="1" applyProtection="1">
      <protection locked="0"/>
    </xf>
    <xf numFmtId="0" fontId="11" fillId="1" borderId="13" xfId="0" applyFont="1" applyFill="1" applyBorder="1" applyAlignment="1" applyProtection="1">
      <alignment horizontal="left"/>
      <protection locked="0"/>
    </xf>
    <xf numFmtId="0" fontId="11" fillId="1" borderId="11" xfId="0" applyFont="1" applyFill="1" applyBorder="1" applyAlignment="1" applyProtection="1">
      <alignment horizontal="left"/>
      <protection locked="0"/>
    </xf>
    <xf numFmtId="0" fontId="7" fillId="4" borderId="1" xfId="0" applyFont="1" applyFill="1" applyBorder="1" applyAlignment="1" applyProtection="1">
      <alignment horizontal="center" vertical="center"/>
      <protection hidden="1"/>
    </xf>
    <xf numFmtId="0" fontId="2" fillId="4" borderId="3" xfId="0" applyFont="1" applyFill="1" applyBorder="1" applyAlignment="1" applyProtection="1">
      <protection hidden="1"/>
    </xf>
    <xf numFmtId="0" fontId="8" fillId="1" borderId="0" xfId="0" applyFont="1" applyFill="1" applyBorder="1" applyAlignment="1" applyProtection="1">
      <alignment horizontal="center" vertical="center"/>
      <protection locked="0"/>
    </xf>
    <xf numFmtId="0" fontId="8" fillId="1" borderId="27" xfId="0" applyFont="1" applyFill="1" applyBorder="1" applyAlignment="1" applyProtection="1">
      <alignment horizontal="center" vertical="center"/>
      <protection locked="0"/>
    </xf>
    <xf numFmtId="0" fontId="6" fillId="2" borderId="10" xfId="0" applyFont="1" applyFill="1" applyBorder="1" applyAlignment="1" applyProtection="1">
      <alignment horizontal="center"/>
      <protection locked="0"/>
    </xf>
    <xf numFmtId="0" fontId="6" fillId="2" borderId="11" xfId="0" applyFont="1" applyFill="1" applyBorder="1" applyAlignment="1" applyProtection="1">
      <alignment horizontal="center"/>
      <protection locked="0"/>
    </xf>
    <xf numFmtId="0" fontId="7" fillId="2" borderId="10" xfId="0" applyFont="1" applyFill="1" applyBorder="1" applyAlignment="1" applyProtection="1">
      <alignment horizontal="center"/>
      <protection locked="0"/>
    </xf>
    <xf numFmtId="0" fontId="7" fillId="2" borderId="11" xfId="0" applyFont="1" applyFill="1" applyBorder="1" applyAlignment="1" applyProtection="1">
      <alignment horizontal="center"/>
      <protection locked="0"/>
    </xf>
    <xf numFmtId="0" fontId="2" fillId="5" borderId="0" xfId="0" applyFont="1" applyFill="1" applyBorder="1" applyAlignment="1" applyProtection="1">
      <alignment horizontal="center" vertical="top"/>
      <protection locked="0"/>
    </xf>
    <xf numFmtId="0" fontId="2" fillId="5" borderId="0" xfId="0" applyFont="1" applyFill="1" applyBorder="1" applyAlignment="1" applyProtection="1">
      <alignment horizontal="left" vertical="center"/>
      <protection locked="0"/>
    </xf>
    <xf numFmtId="0" fontId="2" fillId="0" borderId="17" xfId="0" applyFont="1" applyBorder="1" applyAlignment="1" applyProtection="1">
      <alignment horizontal="left" vertical="center"/>
      <protection locked="0"/>
    </xf>
    <xf numFmtId="0" fontId="2" fillId="0" borderId="18" xfId="0" applyFont="1" applyBorder="1" applyAlignment="1" applyProtection="1">
      <alignment horizontal="left" vertical="center"/>
      <protection locked="0"/>
    </xf>
    <xf numFmtId="0" fontId="2" fillId="0" borderId="15" xfId="0" applyFont="1" applyBorder="1" applyAlignment="1" applyProtection="1">
      <alignment horizontal="left" vertical="center"/>
      <protection locked="0"/>
    </xf>
    <xf numFmtId="0" fontId="2" fillId="0" borderId="19" xfId="0" applyFont="1" applyBorder="1" applyAlignment="1" applyProtection="1">
      <alignment horizontal="left" vertical="center"/>
      <protection locked="0"/>
    </xf>
    <xf numFmtId="0" fontId="2" fillId="0" borderId="21" xfId="0" applyFont="1" applyBorder="1" applyAlignment="1" applyProtection="1">
      <alignment horizontal="left" vertical="center"/>
      <protection locked="0"/>
    </xf>
    <xf numFmtId="0" fontId="2" fillId="0" borderId="22" xfId="0" applyFont="1" applyBorder="1" applyAlignment="1" applyProtection="1">
      <alignment horizontal="left" vertical="center"/>
      <protection locked="0"/>
    </xf>
    <xf numFmtId="0" fontId="12" fillId="0" borderId="17" xfId="0" applyFont="1" applyBorder="1" applyAlignment="1" applyProtection="1">
      <alignment horizontal="left" vertical="center"/>
      <protection locked="0"/>
    </xf>
    <xf numFmtId="0" fontId="12" fillId="0" borderId="18" xfId="0" applyFont="1" applyBorder="1" applyAlignment="1" applyProtection="1">
      <alignment horizontal="left" vertical="center"/>
      <protection locked="0"/>
    </xf>
    <xf numFmtId="14" fontId="2" fillId="0" borderId="21" xfId="0" applyNumberFormat="1" applyFont="1" applyBorder="1" applyAlignment="1" applyProtection="1">
      <alignment horizontal="left" vertical="center"/>
      <protection locked="0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jpeg"/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39687</xdr:colOff>
      <xdr:row>5</xdr:row>
      <xdr:rowOff>198440</xdr:rowOff>
    </xdr:from>
    <xdr:to>
      <xdr:col>6</xdr:col>
      <xdr:colOff>152651</xdr:colOff>
      <xdr:row>12</xdr:row>
      <xdr:rowOff>6626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62250" y="793753"/>
          <a:ext cx="1438527" cy="1428747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56235</xdr:colOff>
      <xdr:row>16</xdr:row>
      <xdr:rowOff>21394</xdr:rowOff>
    </xdr:from>
    <xdr:to>
      <xdr:col>7</xdr:col>
      <xdr:colOff>1443240</xdr:colOff>
      <xdr:row>21</xdr:row>
      <xdr:rowOff>149087</xdr:rowOff>
    </xdr:to>
    <xdr:pic>
      <xdr:nvPicPr>
        <xdr:cNvPr id="102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839192" y="3309590"/>
          <a:ext cx="2902722" cy="1080193"/>
        </a:xfrm>
        <a:prstGeom prst="rect">
          <a:avLst/>
        </a:prstGeom>
        <a:noFill/>
      </xdr:spPr>
    </xdr:pic>
    <xdr:clientData/>
  </xdr:twoCellAnchor>
  <xdr:twoCellAnchor>
    <xdr:from>
      <xdr:col>5</xdr:col>
      <xdr:colOff>1726</xdr:colOff>
      <xdr:row>14</xdr:row>
      <xdr:rowOff>84553</xdr:rowOff>
    </xdr:from>
    <xdr:to>
      <xdr:col>5</xdr:col>
      <xdr:colOff>314739</xdr:colOff>
      <xdr:row>15</xdr:row>
      <xdr:rowOff>165656</xdr:rowOff>
    </xdr:to>
    <xdr:sp macro="" textlink="">
      <xdr:nvSpPr>
        <xdr:cNvPr id="6" name="Right Arrow 5"/>
        <xdr:cNvSpPr/>
      </xdr:nvSpPr>
      <xdr:spPr>
        <a:xfrm rot="5400000">
          <a:off x="3517692" y="2995891"/>
          <a:ext cx="288168" cy="313013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 editAs="oneCell">
    <xdr:from>
      <xdr:col>9</xdr:col>
      <xdr:colOff>190500</xdr:colOff>
      <xdr:row>16</xdr:row>
      <xdr:rowOff>63502</xdr:rowOff>
    </xdr:from>
    <xdr:to>
      <xdr:col>10</xdr:col>
      <xdr:colOff>1452562</xdr:colOff>
      <xdr:row>22</xdr:row>
      <xdr:rowOff>90764</xdr:rowOff>
    </xdr:to>
    <xdr:pic>
      <xdr:nvPicPr>
        <xdr:cNvPr id="1030" name="Picture 6" descr="Roof Upblast and Sidewall Exhaust Fans" hidden="1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7413625" y="2714627"/>
          <a:ext cx="1500188" cy="1174748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1499137</xdr:colOff>
      <xdr:row>15</xdr:row>
      <xdr:rowOff>41413</xdr:rowOff>
    </xdr:from>
    <xdr:to>
      <xdr:col>9</xdr:col>
      <xdr:colOff>138270</xdr:colOff>
      <xdr:row>21</xdr:row>
      <xdr:rowOff>165653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5797811" y="3114261"/>
          <a:ext cx="1571175" cy="1292088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381000</xdr:colOff>
      <xdr:row>0</xdr:row>
      <xdr:rowOff>127242</xdr:rowOff>
    </xdr:from>
    <xdr:to>
      <xdr:col>15</xdr:col>
      <xdr:colOff>19050</xdr:colOff>
      <xdr:row>23</xdr:row>
      <xdr:rowOff>123825</xdr:rowOff>
    </xdr:to>
    <xdr:pic>
      <xdr:nvPicPr>
        <xdr:cNvPr id="205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038600" y="127242"/>
          <a:ext cx="5124450" cy="4378083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142875</xdr:colOff>
      <xdr:row>0</xdr:row>
      <xdr:rowOff>142876</xdr:rowOff>
    </xdr:from>
    <xdr:to>
      <xdr:col>9</xdr:col>
      <xdr:colOff>102625</xdr:colOff>
      <xdr:row>10</xdr:row>
      <xdr:rowOff>133350</xdr:rowOff>
    </xdr:to>
    <xdr:pic>
      <xdr:nvPicPr>
        <xdr:cNvPr id="205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2875" y="142876"/>
          <a:ext cx="5446150" cy="1895474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209550</xdr:colOff>
      <xdr:row>0</xdr:row>
      <xdr:rowOff>0</xdr:rowOff>
    </xdr:from>
    <xdr:to>
      <xdr:col>15</xdr:col>
      <xdr:colOff>171450</xdr:colOff>
      <xdr:row>12</xdr:row>
      <xdr:rowOff>114300</xdr:rowOff>
    </xdr:to>
    <xdr:pic>
      <xdr:nvPicPr>
        <xdr:cNvPr id="2053" name="Picture 5" descr="http://www.webstaurantstore.com/images/products/extra_large/61447/300578.jp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915150" y="0"/>
          <a:ext cx="2400300" cy="24003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23"/>
  <sheetViews>
    <sheetView tabSelected="1" topLeftCell="B4" zoomScaleNormal="100" workbookViewId="0">
      <selection activeCell="C9" sqref="C9"/>
    </sheetView>
  </sheetViews>
  <sheetFormatPr defaultRowHeight="15.75"/>
  <cols>
    <col min="1" max="1" width="2" style="1" customWidth="1"/>
    <col min="2" max="2" width="24.85546875" style="2" customWidth="1"/>
    <col min="3" max="3" width="9" style="1" customWidth="1"/>
    <col min="4" max="4" width="1.5703125" style="1" customWidth="1"/>
    <col min="5" max="6" width="9.140625" style="1"/>
    <col min="7" max="7" width="2.7109375" style="1" customWidth="1"/>
    <col min="8" max="8" width="32.85546875" style="1" customWidth="1"/>
    <col min="9" max="9" width="11" style="1" customWidth="1"/>
    <col min="10" max="10" width="3.5703125" style="1" customWidth="1"/>
    <col min="11" max="11" width="24.140625" style="1" customWidth="1"/>
    <col min="12" max="12" width="10.28515625" style="1" customWidth="1"/>
    <col min="13" max="16384" width="9.140625" style="1"/>
  </cols>
  <sheetData>
    <row r="1" spans="2:17" ht="13.5" customHeight="1" thickTop="1" thickBot="1">
      <c r="B1" s="9"/>
      <c r="C1" s="10"/>
      <c r="D1" s="10"/>
      <c r="E1" s="10"/>
      <c r="F1" s="10"/>
      <c r="G1" s="11"/>
      <c r="H1" s="10"/>
      <c r="I1" s="10"/>
      <c r="J1" s="10"/>
      <c r="K1" s="10"/>
      <c r="L1" s="12"/>
    </row>
    <row r="2" spans="2:17" ht="15" customHeight="1" thickTop="1">
      <c r="B2" s="13" t="s">
        <v>38</v>
      </c>
      <c r="C2" s="57" t="s">
        <v>41</v>
      </c>
      <c r="D2" s="57"/>
      <c r="E2" s="57"/>
      <c r="F2" s="58"/>
      <c r="G2" s="14"/>
      <c r="H2" s="15" t="s">
        <v>31</v>
      </c>
      <c r="I2" s="63"/>
      <c r="J2" s="63"/>
      <c r="K2" s="64"/>
      <c r="L2" s="16"/>
    </row>
    <row r="3" spans="2:17" ht="15" customHeight="1">
      <c r="B3" s="17" t="s">
        <v>34</v>
      </c>
      <c r="C3" s="59"/>
      <c r="D3" s="59"/>
      <c r="E3" s="59"/>
      <c r="F3" s="60"/>
      <c r="G3" s="14"/>
      <c r="H3" s="18" t="s">
        <v>32</v>
      </c>
      <c r="I3" s="59"/>
      <c r="J3" s="59"/>
      <c r="K3" s="60"/>
      <c r="L3" s="16"/>
    </row>
    <row r="4" spans="2:17" ht="15" customHeight="1">
      <c r="B4" s="17" t="s">
        <v>35</v>
      </c>
      <c r="C4" s="59" t="s">
        <v>41</v>
      </c>
      <c r="D4" s="59"/>
      <c r="E4" s="59"/>
      <c r="F4" s="60"/>
      <c r="G4" s="14"/>
      <c r="H4" s="18" t="s">
        <v>33</v>
      </c>
      <c r="I4" s="59" t="s">
        <v>42</v>
      </c>
      <c r="J4" s="59"/>
      <c r="K4" s="60"/>
      <c r="L4" s="16"/>
    </row>
    <row r="5" spans="2:17" ht="15" customHeight="1" thickBot="1">
      <c r="B5" s="19" t="s">
        <v>37</v>
      </c>
      <c r="C5" s="61" t="s">
        <v>43</v>
      </c>
      <c r="D5" s="61"/>
      <c r="E5" s="61"/>
      <c r="F5" s="62"/>
      <c r="G5" s="14"/>
      <c r="H5" s="20" t="s">
        <v>36</v>
      </c>
      <c r="I5" s="65">
        <v>42499</v>
      </c>
      <c r="J5" s="61"/>
      <c r="K5" s="62"/>
      <c r="L5" s="16"/>
    </row>
    <row r="6" spans="2:17" ht="9.75" customHeight="1" thickTop="1">
      <c r="B6" s="21"/>
      <c r="C6" s="11"/>
      <c r="D6" s="11"/>
      <c r="E6" s="11"/>
      <c r="F6" s="11"/>
      <c r="G6" s="22"/>
      <c r="H6" s="11"/>
      <c r="I6" s="11"/>
      <c r="J6" s="11"/>
      <c r="K6" s="11"/>
      <c r="L6" s="16"/>
    </row>
    <row r="7" spans="2:17" ht="16.5" thickBot="1">
      <c r="B7" s="51" t="s">
        <v>0</v>
      </c>
      <c r="C7" s="52"/>
      <c r="D7" s="23"/>
      <c r="E7" s="23"/>
      <c r="F7" s="23"/>
      <c r="G7" s="23"/>
      <c r="H7" s="53" t="s">
        <v>39</v>
      </c>
      <c r="I7" s="54"/>
      <c r="J7" s="24"/>
      <c r="K7" s="53" t="s">
        <v>40</v>
      </c>
      <c r="L7" s="54"/>
      <c r="M7" s="3"/>
      <c r="N7" s="3"/>
      <c r="O7" s="3"/>
      <c r="P7" s="3"/>
      <c r="Q7" s="4"/>
    </row>
    <row r="8" spans="2:17" ht="16.5" thickTop="1">
      <c r="B8" s="25" t="s">
        <v>27</v>
      </c>
      <c r="C8" s="26">
        <v>2.952</v>
      </c>
      <c r="D8" s="23"/>
      <c r="E8" s="23"/>
      <c r="F8" s="23"/>
      <c r="G8" s="23"/>
      <c r="H8" s="27" t="s">
        <v>20</v>
      </c>
      <c r="I8" s="48">
        <f>C22</f>
        <v>2978.24</v>
      </c>
      <c r="J8" s="24"/>
      <c r="K8" s="28" t="s">
        <v>15</v>
      </c>
      <c r="L8" s="48">
        <f>C22*0.85</f>
        <v>2531.5039999999999</v>
      </c>
      <c r="M8" s="3"/>
      <c r="N8" s="3"/>
      <c r="O8" s="3"/>
      <c r="P8" s="3"/>
      <c r="Q8" s="4"/>
    </row>
    <row r="9" spans="2:17">
      <c r="B9" s="29" t="s">
        <v>1</v>
      </c>
      <c r="C9" s="5">
        <f>C8+0.8*C12</f>
        <v>5.1823999999999995</v>
      </c>
      <c r="D9" s="23"/>
      <c r="E9" s="23"/>
      <c r="F9" s="23"/>
      <c r="G9" s="23"/>
      <c r="H9" s="30" t="s">
        <v>11</v>
      </c>
      <c r="I9" s="31">
        <v>1800</v>
      </c>
      <c r="J9" s="24"/>
      <c r="K9" s="32" t="s">
        <v>10</v>
      </c>
      <c r="L9" s="8">
        <f>L8</f>
        <v>2531.5039999999999</v>
      </c>
      <c r="M9" s="3"/>
      <c r="N9" s="3"/>
      <c r="O9" s="3"/>
      <c r="P9" s="3"/>
      <c r="Q9" s="4"/>
    </row>
    <row r="10" spans="2:17">
      <c r="B10" s="25" t="s">
        <v>28</v>
      </c>
      <c r="C10" s="26">
        <v>2.2959999999999998</v>
      </c>
      <c r="D10" s="23"/>
      <c r="E10" s="23"/>
      <c r="F10" s="23"/>
      <c r="G10" s="23"/>
      <c r="H10" s="33" t="s">
        <v>12</v>
      </c>
      <c r="I10" s="6">
        <f>I8/I9</f>
        <v>1.6545777777777777</v>
      </c>
      <c r="J10" s="24"/>
      <c r="K10" s="32" t="s">
        <v>19</v>
      </c>
      <c r="L10" s="34">
        <v>1800</v>
      </c>
      <c r="M10" s="3"/>
      <c r="N10" s="3"/>
      <c r="O10" s="3"/>
      <c r="P10" s="3"/>
      <c r="Q10" s="4"/>
    </row>
    <row r="11" spans="2:17">
      <c r="B11" s="25" t="s">
        <v>1</v>
      </c>
      <c r="C11" s="5">
        <f>C10+0.8*C12</f>
        <v>4.5263999999999998</v>
      </c>
      <c r="D11" s="23"/>
      <c r="E11" s="23"/>
      <c r="F11" s="23"/>
      <c r="G11" s="23"/>
      <c r="H11" s="33" t="s">
        <v>13</v>
      </c>
      <c r="I11" s="6">
        <f>I10*0.093</f>
        <v>0.15387573333333332</v>
      </c>
      <c r="J11" s="24"/>
      <c r="K11" s="32" t="s">
        <v>18</v>
      </c>
      <c r="L11" s="8">
        <f>L9/L10</f>
        <v>1.4063911111111111</v>
      </c>
      <c r="M11" s="3"/>
      <c r="N11" s="3"/>
      <c r="O11" s="3"/>
      <c r="P11" s="3"/>
      <c r="Q11" s="4"/>
    </row>
    <row r="12" spans="2:17" ht="31.5">
      <c r="B12" s="35" t="s">
        <v>29</v>
      </c>
      <c r="C12" s="26">
        <v>2.7879999999999998</v>
      </c>
      <c r="D12" s="23"/>
      <c r="E12" s="23"/>
      <c r="F12" s="23"/>
      <c r="G12" s="23"/>
      <c r="H12" s="33" t="s">
        <v>21</v>
      </c>
      <c r="I12" s="6">
        <f>I11*1000000</f>
        <v>153875.73333333331</v>
      </c>
      <c r="J12" s="23"/>
      <c r="K12" s="32" t="s">
        <v>13</v>
      </c>
      <c r="L12" s="6">
        <f>L11*0.093</f>
        <v>0.13079437333333332</v>
      </c>
    </row>
    <row r="13" spans="2:17">
      <c r="B13" s="29" t="s">
        <v>2</v>
      </c>
      <c r="C13" s="26" t="s">
        <v>45</v>
      </c>
      <c r="D13" s="23"/>
      <c r="E13" s="55" t="s">
        <v>8</v>
      </c>
      <c r="F13" s="55"/>
      <c r="G13" s="23"/>
      <c r="H13" s="32" t="s">
        <v>23</v>
      </c>
      <c r="I13" s="31">
        <v>400</v>
      </c>
      <c r="J13" s="23"/>
      <c r="K13" s="32" t="s">
        <v>24</v>
      </c>
      <c r="L13" s="6">
        <f>L12*1000000</f>
        <v>130794.37333333332</v>
      </c>
    </row>
    <row r="14" spans="2:17">
      <c r="B14" s="36"/>
      <c r="C14" s="37"/>
      <c r="D14" s="23"/>
      <c r="E14" s="23"/>
      <c r="F14" s="23"/>
      <c r="G14" s="23"/>
      <c r="H14" s="32" t="s">
        <v>22</v>
      </c>
      <c r="I14" s="6">
        <f>I12/I13</f>
        <v>384.68933333333325</v>
      </c>
      <c r="J14" s="23"/>
      <c r="K14" s="32" t="s">
        <v>25</v>
      </c>
      <c r="L14" s="31">
        <v>350</v>
      </c>
    </row>
    <row r="15" spans="2:17" ht="16.5" thickBot="1">
      <c r="B15" s="29" t="s">
        <v>3</v>
      </c>
      <c r="C15" s="26" t="s">
        <v>44</v>
      </c>
      <c r="D15" s="23"/>
      <c r="E15" s="56" t="s">
        <v>17</v>
      </c>
      <c r="F15" s="56"/>
      <c r="G15" s="23"/>
      <c r="H15" s="38" t="s">
        <v>14</v>
      </c>
      <c r="I15" s="7">
        <f>I14/I13</f>
        <v>0.96172333333333315</v>
      </c>
      <c r="J15" s="23"/>
      <c r="K15" s="32" t="s">
        <v>26</v>
      </c>
      <c r="L15" s="6">
        <f>L13/L14</f>
        <v>373.69820952380951</v>
      </c>
    </row>
    <row r="16" spans="2:17" ht="17.25" thickTop="1" thickBot="1">
      <c r="B16" s="39" t="s">
        <v>4</v>
      </c>
      <c r="C16" s="5">
        <f>IF(C13="wall",C17,C18)</f>
        <v>14.891199999999998</v>
      </c>
      <c r="D16" s="23"/>
      <c r="E16" s="56"/>
      <c r="F16" s="56"/>
      <c r="G16" s="23"/>
      <c r="H16" s="23"/>
      <c r="I16" s="23"/>
      <c r="J16" s="23"/>
      <c r="K16" s="38" t="s">
        <v>16</v>
      </c>
      <c r="L16" s="7">
        <f>L15/L14</f>
        <v>1.0677091700680272</v>
      </c>
    </row>
    <row r="17" spans="2:12" ht="15" customHeight="1" thickTop="1">
      <c r="B17" s="29" t="s">
        <v>5</v>
      </c>
      <c r="C17" s="5">
        <f>2*C9+C11</f>
        <v>14.891199999999998</v>
      </c>
      <c r="D17" s="23"/>
      <c r="E17" s="23"/>
      <c r="F17" s="23"/>
      <c r="G17" s="23"/>
      <c r="H17" s="23"/>
      <c r="I17" s="23"/>
      <c r="J17" s="23"/>
      <c r="K17" s="11"/>
      <c r="L17" s="12"/>
    </row>
    <row r="18" spans="2:12" ht="15" customHeight="1">
      <c r="B18" s="29" t="s">
        <v>6</v>
      </c>
      <c r="C18" s="5">
        <f>2*C9+2*C11</f>
        <v>19.4176</v>
      </c>
      <c r="D18" s="23"/>
      <c r="E18" s="23"/>
      <c r="F18" s="23"/>
      <c r="G18" s="23"/>
      <c r="H18" s="23"/>
      <c r="I18" s="23"/>
      <c r="J18" s="23"/>
      <c r="K18" s="40"/>
      <c r="L18" s="16"/>
    </row>
    <row r="19" spans="2:12" ht="15" customHeight="1">
      <c r="B19" s="36"/>
      <c r="C19" s="37"/>
      <c r="D19" s="23"/>
      <c r="E19" s="23"/>
      <c r="F19" s="23"/>
      <c r="G19" s="23"/>
      <c r="H19" s="23"/>
      <c r="I19" s="23"/>
      <c r="J19" s="23"/>
      <c r="K19" s="49" t="s">
        <v>30</v>
      </c>
      <c r="L19" s="50"/>
    </row>
    <row r="20" spans="2:12" ht="15" customHeight="1">
      <c r="B20" s="36" t="s">
        <v>7</v>
      </c>
      <c r="C20" s="5">
        <f>IF(C15="heavy",200,IF(C15="medium",150,100))</f>
        <v>200</v>
      </c>
      <c r="D20" s="23"/>
      <c r="E20" s="23"/>
      <c r="F20" s="23"/>
      <c r="G20" s="23"/>
      <c r="H20" s="23"/>
      <c r="I20" s="23"/>
      <c r="J20" s="23"/>
      <c r="K20" s="22"/>
      <c r="L20" s="16"/>
    </row>
    <row r="21" spans="2:12" ht="15" customHeight="1" thickBot="1">
      <c r="B21" s="36"/>
      <c r="C21" s="41"/>
      <c r="D21" s="23"/>
      <c r="E21" s="23"/>
      <c r="F21" s="23"/>
      <c r="G21" s="23"/>
      <c r="H21" s="23"/>
      <c r="I21" s="23"/>
      <c r="J21" s="23"/>
      <c r="K21" s="22"/>
      <c r="L21" s="16"/>
    </row>
    <row r="22" spans="2:12" ht="15" customHeight="1" thickTop="1" thickBot="1">
      <c r="B22" s="42" t="s">
        <v>9</v>
      </c>
      <c r="C22" s="47">
        <f>C16*C20</f>
        <v>2978.24</v>
      </c>
      <c r="D22" s="43"/>
      <c r="E22" s="43"/>
      <c r="F22" s="44"/>
      <c r="G22" s="43"/>
      <c r="H22" s="43"/>
      <c r="I22" s="43"/>
      <c r="J22" s="43"/>
      <c r="K22" s="45"/>
      <c r="L22" s="46"/>
    </row>
    <row r="23" spans="2:12" ht="16.5" thickTop="1"/>
  </sheetData>
  <sheetProtection password="CC9E" sheet="1" objects="1" scenarios="1"/>
  <mergeCells count="14">
    <mergeCell ref="C2:F2"/>
    <mergeCell ref="C3:F3"/>
    <mergeCell ref="C4:F4"/>
    <mergeCell ref="C5:F5"/>
    <mergeCell ref="I2:K2"/>
    <mergeCell ref="I3:K3"/>
    <mergeCell ref="I4:K4"/>
    <mergeCell ref="I5:K5"/>
    <mergeCell ref="K19:L19"/>
    <mergeCell ref="B7:C7"/>
    <mergeCell ref="H7:I7"/>
    <mergeCell ref="K7:L7"/>
    <mergeCell ref="E13:F13"/>
    <mergeCell ref="E15:F16"/>
  </mergeCells>
  <printOptions horizontalCentered="1"/>
  <pageMargins left="0.45" right="0" top="0.75" bottom="0.75" header="0.3" footer="0.3"/>
  <pageSetup scale="90" orientation="landscape" horizontalDpi="4294967292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17" sqref="E17"/>
    </sheetView>
  </sheetViews>
  <sheetFormatPr defaultRowHeight="15"/>
  <sheetData/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KITCHEN HOOD </vt:lpstr>
      <vt:lpstr>Sample </vt:lpstr>
      <vt:lpstr>'KITCHEN HOOD 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SYED ABDUL GAFFAR</dc:creator>
  <cp:lastModifiedBy>SYED ABDUL GAFFAR</cp:lastModifiedBy>
  <cp:lastPrinted>2016-09-19T16:00:27Z</cp:lastPrinted>
  <dcterms:created xsi:type="dcterms:W3CDTF">2015-07-13T05:38:03Z</dcterms:created>
  <dcterms:modified xsi:type="dcterms:W3CDTF">2016-09-19T17:34:01Z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S9Connected">
    <vt:bool>true</vt:bool>
  </property>
</Properties>
</file>