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BBC50AE-5209-4786-A58E-F80E0D2C2BF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iderwise report" sheetId="1" r:id="rId1"/>
    <sheet name="Data validation" sheetId="6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2" i="1" l="1"/>
  <c r="G63" i="1"/>
  <c r="G64" i="1"/>
  <c r="G65" i="1"/>
  <c r="G66" i="1"/>
  <c r="G67" i="1"/>
  <c r="G68" i="1"/>
  <c r="G69" i="1"/>
  <c r="G50" i="1" l="1"/>
  <c r="G51" i="1"/>
  <c r="G52" i="1"/>
  <c r="G53" i="1"/>
  <c r="G54" i="1"/>
  <c r="G55" i="1"/>
  <c r="G56" i="1"/>
  <c r="G57" i="1"/>
  <c r="G58" i="1"/>
  <c r="G74" i="1" l="1"/>
  <c r="G73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9" i="1"/>
  <c r="G60" i="1"/>
  <c r="G61" i="1"/>
  <c r="G70" i="1"/>
  <c r="G71" i="1"/>
  <c r="G72" i="1"/>
  <c r="G75" i="1" l="1"/>
  <c r="F75" i="1" l="1"/>
  <c r="A75" i="1" l="1"/>
  <c r="E75" i="1" l="1"/>
</calcChain>
</file>

<file path=xl/sharedStrings.xml><?xml version="1.0" encoding="utf-8"?>
<sst xmlns="http://schemas.openxmlformats.org/spreadsheetml/2006/main" count="479" uniqueCount="105">
  <si>
    <t>Courier Name In Hurrier</t>
  </si>
  <si>
    <t>Isa Town</t>
  </si>
  <si>
    <t>Juffair</t>
  </si>
  <si>
    <t>Madinat Hamad</t>
  </si>
  <si>
    <t>Maqabah SP</t>
  </si>
  <si>
    <t>Muharraq</t>
  </si>
  <si>
    <t>Riffa</t>
  </si>
  <si>
    <t>Seef</t>
  </si>
  <si>
    <t>Starting point</t>
  </si>
  <si>
    <t>DP</t>
  </si>
  <si>
    <t>Monaco</t>
  </si>
  <si>
    <t>KTB</t>
  </si>
  <si>
    <t>Talabat</t>
  </si>
  <si>
    <t>Prime</t>
  </si>
  <si>
    <t>Service Provider</t>
  </si>
  <si>
    <t>Working Status</t>
  </si>
  <si>
    <t>Vacation</t>
  </si>
  <si>
    <t>Working</t>
  </si>
  <si>
    <t>Suspended</t>
  </si>
  <si>
    <t>Terminated</t>
  </si>
  <si>
    <t>LM</t>
  </si>
  <si>
    <t>RC</t>
  </si>
  <si>
    <t>Resigned</t>
  </si>
  <si>
    <t>Sick Leave</t>
  </si>
  <si>
    <t>Sitra</t>
  </si>
  <si>
    <t>Inactive</t>
  </si>
  <si>
    <t>KF</t>
  </si>
  <si>
    <t>CPR</t>
  </si>
  <si>
    <t>Balance to be deposit Today</t>
  </si>
  <si>
    <t>Riyad Ibrahiem #KA</t>
  </si>
  <si>
    <t>KA</t>
  </si>
  <si>
    <t>Habib Ullah #KA</t>
  </si>
  <si>
    <t>Kandunori Goud #KA</t>
  </si>
  <si>
    <t>Zia Atif #KA</t>
  </si>
  <si>
    <t>Muhammad Kanwer #KA</t>
  </si>
  <si>
    <t>Rashaddul karim #KA</t>
  </si>
  <si>
    <t>Abaas alwy #KA</t>
  </si>
  <si>
    <t>Muhammad Waseem #KA</t>
  </si>
  <si>
    <t>Bilal nasir #KA</t>
  </si>
  <si>
    <t>Nizam hoque #KA</t>
  </si>
  <si>
    <t>Mohammed abdus #KA</t>
  </si>
  <si>
    <t>Wael sayed #KA</t>
  </si>
  <si>
    <t>Atiq Khan #KA</t>
  </si>
  <si>
    <t>Raheel Riaz #KA</t>
  </si>
  <si>
    <t>Adel Aziz #KA</t>
  </si>
  <si>
    <t>Ali Mumtaz #KA</t>
  </si>
  <si>
    <t>Asad Javed #KA</t>
  </si>
  <si>
    <t>Naveed Aziz #KA</t>
  </si>
  <si>
    <t>Omar Faruk #KA</t>
  </si>
  <si>
    <t>Imran Yassin #KA</t>
  </si>
  <si>
    <t>Razib Hasan #KA</t>
  </si>
  <si>
    <t>Mohammad giasuddin #KA</t>
  </si>
  <si>
    <t>Ayaz abdul #KA</t>
  </si>
  <si>
    <t>Khurram imtiaz #KA</t>
  </si>
  <si>
    <t>Alimranur Rashid #KA</t>
  </si>
  <si>
    <t>Atif Hussain #KA</t>
  </si>
  <si>
    <t>Dulal Ali #KACaptain</t>
  </si>
  <si>
    <t>Mohamed Fathelbab #KA</t>
  </si>
  <si>
    <t>Hazem Badie #KA</t>
  </si>
  <si>
    <t>Mohamed Foad #KA</t>
  </si>
  <si>
    <t>gias uddin #KA</t>
  </si>
  <si>
    <t>khaled Abdelaal #KA</t>
  </si>
  <si>
    <t>Umair Amjed #KA</t>
  </si>
  <si>
    <t>Taha Jadoon #KA</t>
  </si>
  <si>
    <t>Rameez muhammad #KA</t>
  </si>
  <si>
    <t>Muhammad Shahzad #KA</t>
  </si>
  <si>
    <t>Asgor malek #KA</t>
  </si>
  <si>
    <t>Mohammed Younus #KA</t>
  </si>
  <si>
    <t>Amit Kumar #KA</t>
  </si>
  <si>
    <t>Tauseef Ahasan #KA</t>
  </si>
  <si>
    <t>Mohammad Faisal #KA</t>
  </si>
  <si>
    <t>Furqan Shahbaz #KA</t>
  </si>
  <si>
    <t>Yasin Miah #KA</t>
  </si>
  <si>
    <t>Alaa Uddin #KA</t>
  </si>
  <si>
    <t>Junaid qayyum #KA</t>
  </si>
  <si>
    <t>Sany ahmed #KA</t>
  </si>
  <si>
    <t>Md muymul hossen #KA</t>
  </si>
  <si>
    <t>Salah Shabrawy #KACaptain</t>
  </si>
  <si>
    <t>Harun Rashid #KA</t>
  </si>
  <si>
    <t>Manir Abdulhai #KA</t>
  </si>
  <si>
    <t>Iqbal ullah #KA</t>
  </si>
  <si>
    <t>Mostafa Galal #KA</t>
  </si>
  <si>
    <t>Babar Chaudhry #KA</t>
  </si>
  <si>
    <t>Mohamed Topon #KA</t>
  </si>
  <si>
    <t>Abdul Bashar #KA</t>
  </si>
  <si>
    <t>ZAHIR ARSHAD #KA</t>
  </si>
  <si>
    <t>Mohammad Milon #KA</t>
  </si>
  <si>
    <t>Saqib ashraf #KA</t>
  </si>
  <si>
    <t>Hanif Kamal #KA</t>
  </si>
  <si>
    <t>Muhammad Rashid #KA</t>
  </si>
  <si>
    <t>Amir Muhammad #KA</t>
  </si>
  <si>
    <t>Muhammad Zahib #KA</t>
  </si>
  <si>
    <t>Waqas Ahmed #KA</t>
  </si>
  <si>
    <t>Riyad anowar #KA</t>
  </si>
  <si>
    <t>Ameer Hamza #KA</t>
  </si>
  <si>
    <t>Niaz Ahmed #KA</t>
  </si>
  <si>
    <t>Ziaull Hoque#KA</t>
  </si>
  <si>
    <t>Moahmmed Jaker #KA</t>
  </si>
  <si>
    <t xml:space="preserve">Ali Syam #KACaptain </t>
  </si>
  <si>
    <t>Khaled bedeer #KA</t>
  </si>
  <si>
    <t>Khurram Mehmood #KA</t>
  </si>
  <si>
    <t>Toriqul Mokades #KA</t>
  </si>
  <si>
    <t>Pending as on 17-Sep</t>
  </si>
  <si>
    <t>Deposit 18-Sep (upto 11.30 AM)</t>
  </si>
  <si>
    <t>Haseeb Mehr #KA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</si>
</sst>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4" fillId="0" borderId="2" xfId="0" applyFont="1" applyFill="1" applyBorder="1"/>
    <xf numFmtId="0" fontId="4" fillId="0" borderId="2" xfId="0" applyNumberFormat="1" applyFont="1" applyFill="1" applyBorder="1"/>
    <xf numFmtId="2" fontId="0" fillId="0" borderId="2" xfId="0" applyNumberFormat="1" applyBorder="1"/>
    <xf numFmtId="2" fontId="4" fillId="0" borderId="2" xfId="0" applyNumberFormat="1" applyFont="1" applyFill="1" applyBorder="1" applyAlignment="1"/>
    <xf numFmtId="0" fontId="5" fillId="0" borderId="2" xfId="0" applyFont="1" applyFill="1" applyBorder="1"/>
    <xf numFmtId="2" fontId="5" fillId="0" borderId="2" xfId="0" applyNumberFormat="1" applyFont="1" applyFill="1" applyBorder="1" applyAlignment="1"/>
    <xf numFmtId="2" fontId="5" fillId="0" borderId="2" xfId="0" applyNumberFormat="1" applyFont="1" applyFill="1" applyBorder="1"/>
    <xf numFmtId="2" fontId="5" fillId="0" borderId="2" xfId="0" applyNumberFormat="1" applyFont="1" applyBorder="1"/>
    <xf numFmtId="2" fontId="4" fillId="0" borderId="2" xfId="0" applyNumberFormat="1" applyFont="1" applyFill="1" applyBorder="1"/>
    <xf numFmtId="2" fontId="4" fillId="0" borderId="2" xfId="0" applyNumberFormat="1" applyFont="1" applyBorder="1"/>
    <xf numFmtId="0" fontId="4" fillId="0" borderId="4" xfId="0" applyFont="1" applyFill="1" applyBorder="1"/>
    <xf numFmtId="0" fontId="4" fillId="0" borderId="4" xfId="0" applyNumberFormat="1" applyFont="1" applyFill="1" applyBorder="1"/>
    <xf numFmtId="2" fontId="4" fillId="0" borderId="4" xfId="0" applyNumberFormat="1" applyFont="1" applyFill="1" applyBorder="1" applyAlignment="1"/>
    <xf numFmtId="2" fontId="4" fillId="0" borderId="4" xfId="0" applyNumberFormat="1" applyFont="1" applyFill="1" applyBorder="1"/>
    <xf numFmtId="2" fontId="4" fillId="0" borderId="4" xfId="0" applyNumberFormat="1" applyFont="1" applyBorder="1"/>
  </cellXfs>
  <cellStyles count="1">
    <cellStyle name="Normal" xfId="0" builtinId="0"/>
  </cellStyles>
  <dxfs count="26">
    <dxf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9F37BB"/>
          </stop>
        </gradientFill>
      </fill>
    </dxf>
    <dxf>
      <fill>
        <gradientFill>
          <stop position="0">
            <color theme="0"/>
          </stop>
          <stop position="1">
            <color rgb="FF48E0E8"/>
          </stop>
        </gradientFill>
      </fill>
    </dxf>
    <dxf>
      <fill>
        <gradientFill degree="45">
          <stop position="0">
            <color theme="0"/>
          </stop>
          <stop position="1">
            <color theme="2" tint="-0.25098422193060094"/>
          </stop>
        </gradientFill>
      </fill>
    </dxf>
    <dxf>
      <fill>
        <gradientFill type="path">
          <stop position="0">
            <color theme="7" tint="0.59999389629810485"/>
          </stop>
          <stop position="1">
            <color theme="9" tint="-0.49803155613879818"/>
          </stop>
        </gradientFill>
      </fill>
    </dxf>
    <dxf>
      <fill>
        <patternFill patternType="solid">
          <fgColor auto="1"/>
          <bgColor rgb="FF00FFFF"/>
        </patternFill>
      </fill>
    </dxf>
    <dxf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>
        <left style="dashed">
          <color auto="1"/>
        </left>
        <right style="dashed">
          <color auto="1"/>
        </right>
        <top/>
        <bottom/>
        <vertical style="dashed">
          <color auto="1"/>
        </vertical>
        <horizontal style="dashed">
          <color auto="1"/>
        </horizontal>
      </border>
    </dxf>
  </dxfs>
  <tableStyles count="0" defaultTableStyle="TableStyleMedium2" defaultPivotStyle="PivotStyleLight16"/>
  <colors>
    <mruColors>
      <color rgb="FF00FFFF"/>
      <color rgb="FF48E0E8"/>
      <color rgb="FF9F37BB"/>
      <color rgb="FFE86348"/>
      <color rgb="FFF4F43C"/>
      <color rgb="FF43ED4B"/>
      <color rgb="FFA422D8"/>
      <color rgb="FFE94781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725829-819E-4570-B05A-BD2D575A3850}" name="Table3" displayName="Table3" ref="A1:G75" totalsRowCount="1" headerRowDxfId="25" dataDxfId="24">
  <autoFilter ref="A1:G74" xr:uid="{57DA052B-04B4-4294-8842-B403BF67B661}"/>
  <sortState ref="A2:G69">
    <sortCondition descending="1" ref="G1:G69"/>
  </sortState>
  <tableColumns count="7">
    <tableColumn id="2" xr3:uid="{37E5B0F0-09A7-4402-B88F-0C2BA85238FD}" name="CPR" totalsRowFunction="custom" dataDxfId="23" totalsRowDxfId="6">
      <totalsRowFormula>SUBTOTAL(3,Table3[CPR])</totalsRowFormula>
    </tableColumn>
    <tableColumn id="3" xr3:uid="{F34BB386-6A38-4F0E-AC5B-A65EBF5CC3C4}" name="Courier Name In Hurrier" dataDxfId="22" totalsRowDxfId="5"/>
    <tableColumn id="63" xr3:uid="{35592B47-BBDC-4654-A6B2-CEF7C55E8351}" name="Service Provider" dataDxfId="21" totalsRowDxfId="4"/>
    <tableColumn id="64" xr3:uid="{C3B1D208-DDC2-4C5F-BD34-C4BF000368D7}" name="Working Status" dataDxfId="20" totalsRowDxfId="3"/>
    <tableColumn id="75" xr3:uid="{B7FE95FF-E6C2-473C-B1EC-920D516BB89D}" name="Pending as on 17-Sep" totalsRowFunction="sum" dataDxfId="19" totalsRowDxfId="2"/>
    <tableColumn id="1" xr3:uid="{9D01AF4C-C4DA-4A6E-958A-726E05253E04}" name="Deposit 18-Sep (upto 11.30 AM)" totalsRowFunction="sum" dataDxfId="18" totalsRowDxfId="1"/>
    <tableColumn id="4" xr3:uid="{43A69E00-75E0-4C74-BAD9-C26FCF9F05BD}" name="Balance to be deposit Today" totalsRowFunction="sum" dataDxfId="17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topLeftCell="A37" zoomScaleNormal="100" workbookViewId="0">
      <selection activeCell="B74" sqref="B74"/>
    </sheetView>
  </sheetViews>
  <sheetFormatPr defaultRowHeight="15" x14ac:dyDescent="0.25"/>
  <cols>
    <col min="1" max="1" width="10" bestFit="1" customWidth="1"/>
    <col min="2" max="2" width="29.85546875" bestFit="1" customWidth="1"/>
    <col min="3" max="3" width="15.5703125" bestFit="1" customWidth="1"/>
    <col min="4" max="4" width="14.5703125" bestFit="1" customWidth="1"/>
    <col min="5" max="5" width="22.42578125" style="1" customWidth="1"/>
    <col min="6" max="6" width="31.7109375" style="1" customWidth="1"/>
    <col min="7" max="7" width="29.42578125" customWidth="1"/>
  </cols>
  <sheetData>
    <row r="1" spans="1:7" x14ac:dyDescent="0.25">
      <c r="A1" s="4" t="s">
        <v>27</v>
      </c>
      <c r="B1" s="4" t="s">
        <v>0</v>
      </c>
      <c r="C1" s="4" t="s">
        <v>14</v>
      </c>
      <c r="D1" s="4" t="s">
        <v>15</v>
      </c>
      <c r="E1" s="13" t="s">
        <v>102</v>
      </c>
      <c r="F1" s="13" t="s">
        <v>103</v>
      </c>
      <c r="G1" s="4" t="s">
        <v>28</v>
      </c>
    </row>
    <row r="2" spans="1:7" x14ac:dyDescent="0.25">
      <c r="A2" s="15">
        <v>950829374</v>
      </c>
      <c r="B2" s="15" t="s">
        <v>29</v>
      </c>
      <c r="C2" s="15" t="s">
        <v>30</v>
      </c>
      <c r="D2" s="15" t="s">
        <v>18</v>
      </c>
      <c r="E2" s="16">
        <v>146.55599999999998</v>
      </c>
      <c r="F2" s="17"/>
      <c r="G2" s="18">
        <f>+Table3[[#This Row],[Pending as on 17-Sep]]-Table3[[#This Row],[Deposit 18-Sep (upto 11.30 AM)]]</f>
        <v>146.55599999999998</v>
      </c>
    </row>
    <row r="3" spans="1:7" x14ac:dyDescent="0.25">
      <c r="A3" s="15">
        <v>930414284</v>
      </c>
      <c r="B3" s="15" t="s">
        <v>33</v>
      </c>
      <c r="C3" s="15" t="s">
        <v>30</v>
      </c>
      <c r="D3" s="15" t="s">
        <v>17</v>
      </c>
      <c r="E3" s="16">
        <v>110.67500000000001</v>
      </c>
      <c r="F3" s="17"/>
      <c r="G3" s="18">
        <f>+Table3[[#This Row],[Pending as on 17-Sep]]-Table3[[#This Row],[Deposit 18-Sep (upto 11.30 AM)]]</f>
        <v>110.67500000000001</v>
      </c>
    </row>
    <row r="4" spans="1:7" x14ac:dyDescent="0.25">
      <c r="A4" s="15">
        <v>890551804</v>
      </c>
      <c r="B4" s="15" t="s">
        <v>49</v>
      </c>
      <c r="C4" s="15" t="s">
        <v>30</v>
      </c>
      <c r="D4" s="15" t="s">
        <v>17</v>
      </c>
      <c r="E4" s="16">
        <v>107.85100000000016</v>
      </c>
      <c r="F4" s="17"/>
      <c r="G4" s="18">
        <f>+Table3[[#This Row],[Pending as on 17-Sep]]-Table3[[#This Row],[Deposit 18-Sep (upto 11.30 AM)]]</f>
        <v>107.85100000000016</v>
      </c>
    </row>
    <row r="5" spans="1:7" x14ac:dyDescent="0.25">
      <c r="A5" s="15">
        <v>800149297</v>
      </c>
      <c r="B5" s="15" t="s">
        <v>35</v>
      </c>
      <c r="C5" s="15" t="s">
        <v>30</v>
      </c>
      <c r="D5" s="15" t="s">
        <v>17</v>
      </c>
      <c r="E5" s="16">
        <v>104.13900000000019</v>
      </c>
      <c r="F5" s="17"/>
      <c r="G5" s="18">
        <f>+Table3[[#This Row],[Pending as on 17-Sep]]-Table3[[#This Row],[Deposit 18-Sep (upto 11.30 AM)]]</f>
        <v>104.13900000000019</v>
      </c>
    </row>
    <row r="6" spans="1:7" x14ac:dyDescent="0.25">
      <c r="A6" s="15">
        <v>850734100</v>
      </c>
      <c r="B6" s="15" t="s">
        <v>48</v>
      </c>
      <c r="C6" s="15" t="s">
        <v>30</v>
      </c>
      <c r="D6" s="15" t="s">
        <v>17</v>
      </c>
      <c r="E6" s="16">
        <v>88.381</v>
      </c>
      <c r="F6" s="17"/>
      <c r="G6" s="18">
        <f>+Table3[[#This Row],[Pending as on 17-Sep]]-Table3[[#This Row],[Deposit 18-Sep (upto 11.30 AM)]]</f>
        <v>88.381</v>
      </c>
    </row>
    <row r="7" spans="1:7" x14ac:dyDescent="0.25">
      <c r="A7" s="15">
        <v>940910543</v>
      </c>
      <c r="B7" s="15" t="s">
        <v>31</v>
      </c>
      <c r="C7" s="15" t="s">
        <v>30</v>
      </c>
      <c r="D7" s="15" t="s">
        <v>17</v>
      </c>
      <c r="E7" s="16">
        <v>87.151000000000138</v>
      </c>
      <c r="F7" s="17"/>
      <c r="G7" s="18">
        <f>+Table3[[#This Row],[Pending as on 17-Sep]]-Table3[[#This Row],[Deposit 18-Sep (upto 11.30 AM)]]</f>
        <v>87.151000000000138</v>
      </c>
    </row>
    <row r="8" spans="1:7" x14ac:dyDescent="0.25">
      <c r="A8" s="15">
        <v>630441472</v>
      </c>
      <c r="B8" s="15" t="s">
        <v>40</v>
      </c>
      <c r="C8" s="15" t="s">
        <v>30</v>
      </c>
      <c r="D8" s="15" t="s">
        <v>17</v>
      </c>
      <c r="E8" s="16">
        <v>80.522999999999996</v>
      </c>
      <c r="F8" s="17"/>
      <c r="G8" s="18">
        <f>+Table3[[#This Row],[Pending as on 17-Sep]]-Table3[[#This Row],[Deposit 18-Sep (upto 11.30 AM)]]</f>
        <v>80.522999999999996</v>
      </c>
    </row>
    <row r="9" spans="1:7" x14ac:dyDescent="0.25">
      <c r="A9" s="15">
        <v>921027753</v>
      </c>
      <c r="B9" s="15" t="s">
        <v>34</v>
      </c>
      <c r="C9" s="15" t="s">
        <v>30</v>
      </c>
      <c r="D9" s="15" t="s">
        <v>17</v>
      </c>
      <c r="E9" s="16">
        <v>79.863500000000016</v>
      </c>
      <c r="F9" s="17"/>
      <c r="G9" s="18">
        <f>+Table3[[#This Row],[Pending as on 17-Sep]]-Table3[[#This Row],[Deposit 18-Sep (upto 11.30 AM)]]</f>
        <v>79.863500000000016</v>
      </c>
    </row>
    <row r="10" spans="1:7" x14ac:dyDescent="0.25">
      <c r="A10" s="15">
        <v>830128310</v>
      </c>
      <c r="B10" s="15" t="s">
        <v>42</v>
      </c>
      <c r="C10" s="15" t="s">
        <v>30</v>
      </c>
      <c r="D10" s="15" t="s">
        <v>17</v>
      </c>
      <c r="E10" s="16">
        <v>76.562999999999946</v>
      </c>
      <c r="F10" s="17"/>
      <c r="G10" s="18">
        <f>+Table3[[#This Row],[Pending as on 17-Sep]]-Table3[[#This Row],[Deposit 18-Sep (upto 11.30 AM)]]</f>
        <v>76.562999999999946</v>
      </c>
    </row>
    <row r="11" spans="1:7" x14ac:dyDescent="0.25">
      <c r="A11" s="15">
        <v>810577577</v>
      </c>
      <c r="B11" s="15" t="s">
        <v>56</v>
      </c>
      <c r="C11" s="15" t="s">
        <v>30</v>
      </c>
      <c r="D11" s="15" t="s">
        <v>17</v>
      </c>
      <c r="E11" s="16">
        <v>73.159999999999982</v>
      </c>
      <c r="F11" s="17"/>
      <c r="G11" s="18">
        <f>+Table3[[#This Row],[Pending as on 17-Sep]]-Table3[[#This Row],[Deposit 18-Sep (upto 11.30 AM)]]</f>
        <v>73.159999999999982</v>
      </c>
    </row>
    <row r="12" spans="1:7" x14ac:dyDescent="0.25">
      <c r="A12" s="15">
        <v>950917532</v>
      </c>
      <c r="B12" s="15" t="s">
        <v>38</v>
      </c>
      <c r="C12" s="15" t="s">
        <v>30</v>
      </c>
      <c r="D12" s="15" t="s">
        <v>17</v>
      </c>
      <c r="E12" s="16">
        <v>71.567000000000135</v>
      </c>
      <c r="F12" s="17"/>
      <c r="G12" s="18">
        <f>+Table3[[#This Row],[Pending as on 17-Sep]]-Table3[[#This Row],[Deposit 18-Sep (upto 11.30 AM)]]</f>
        <v>71.567000000000135</v>
      </c>
    </row>
    <row r="13" spans="1:7" x14ac:dyDescent="0.25">
      <c r="A13" s="15">
        <v>610202863</v>
      </c>
      <c r="B13" s="15" t="s">
        <v>44</v>
      </c>
      <c r="C13" s="15" t="s">
        <v>30</v>
      </c>
      <c r="D13" s="15" t="s">
        <v>17</v>
      </c>
      <c r="E13" s="16">
        <v>63.585000000000015</v>
      </c>
      <c r="F13" s="17"/>
      <c r="G13" s="18">
        <f>+Table3[[#This Row],[Pending as on 17-Sep]]-Table3[[#This Row],[Deposit 18-Sep (upto 11.30 AM)]]</f>
        <v>63.585000000000015</v>
      </c>
    </row>
    <row r="14" spans="1:7" x14ac:dyDescent="0.25">
      <c r="A14" s="15">
        <v>910942854</v>
      </c>
      <c r="B14" s="15" t="s">
        <v>69</v>
      </c>
      <c r="C14" s="15" t="s">
        <v>30</v>
      </c>
      <c r="D14" s="15" t="s">
        <v>17</v>
      </c>
      <c r="E14" s="16">
        <v>62.06</v>
      </c>
      <c r="F14" s="17"/>
      <c r="G14" s="18">
        <f>+Table3[[#This Row],[Pending as on 17-Sep]]-Table3[[#This Row],[Deposit 18-Sep (upto 11.30 AM)]]</f>
        <v>62.06</v>
      </c>
    </row>
    <row r="15" spans="1:7" x14ac:dyDescent="0.25">
      <c r="A15" s="15">
        <v>880452706</v>
      </c>
      <c r="B15" s="15" t="s">
        <v>54</v>
      </c>
      <c r="C15" s="15" t="s">
        <v>30</v>
      </c>
      <c r="D15" s="15" t="s">
        <v>17</v>
      </c>
      <c r="E15" s="16">
        <v>60.070000000000007</v>
      </c>
      <c r="F15" s="17"/>
      <c r="G15" s="18">
        <f>+Table3[[#This Row],[Pending as on 17-Sep]]-Table3[[#This Row],[Deposit 18-Sep (upto 11.30 AM)]]</f>
        <v>60.070000000000007</v>
      </c>
    </row>
    <row r="16" spans="1:7" x14ac:dyDescent="0.25">
      <c r="A16" s="11">
        <v>931032962</v>
      </c>
      <c r="B16" s="11" t="s">
        <v>46</v>
      </c>
      <c r="C16" s="11" t="s">
        <v>30</v>
      </c>
      <c r="D16" s="11" t="s">
        <v>17</v>
      </c>
      <c r="E16" s="14">
        <v>56.881500000000074</v>
      </c>
      <c r="F16" s="19"/>
      <c r="G16" s="20">
        <f>+Table3[[#This Row],[Pending as on 17-Sep]]-Table3[[#This Row],[Deposit 18-Sep (upto 11.30 AM)]]</f>
        <v>56.881500000000074</v>
      </c>
    </row>
    <row r="17" spans="1:7" x14ac:dyDescent="0.25">
      <c r="A17" s="11">
        <v>840718527</v>
      </c>
      <c r="B17" s="11" t="s">
        <v>32</v>
      </c>
      <c r="C17" s="11" t="s">
        <v>30</v>
      </c>
      <c r="D17" s="11" t="s">
        <v>17</v>
      </c>
      <c r="E17" s="14">
        <v>51.535499999999935</v>
      </c>
      <c r="F17" s="19"/>
      <c r="G17" s="20">
        <f>+Table3[[#This Row],[Pending as on 17-Sep]]-Table3[[#This Row],[Deposit 18-Sep (upto 11.30 AM)]]</f>
        <v>51.535499999999935</v>
      </c>
    </row>
    <row r="18" spans="1:7" x14ac:dyDescent="0.25">
      <c r="A18" s="11">
        <v>890410704</v>
      </c>
      <c r="B18" s="11" t="s">
        <v>95</v>
      </c>
      <c r="C18" s="11" t="s">
        <v>30</v>
      </c>
      <c r="D18" s="11" t="s">
        <v>17</v>
      </c>
      <c r="E18" s="14">
        <v>49.579999999999927</v>
      </c>
      <c r="F18" s="19"/>
      <c r="G18" s="20">
        <f>+Table3[[#This Row],[Pending as on 17-Sep]]-Table3[[#This Row],[Deposit 18-Sep (upto 11.30 AM)]]</f>
        <v>49.579999999999927</v>
      </c>
    </row>
    <row r="19" spans="1:7" x14ac:dyDescent="0.25">
      <c r="A19" s="11">
        <v>890246408</v>
      </c>
      <c r="B19" s="11" t="s">
        <v>50</v>
      </c>
      <c r="C19" s="11" t="s">
        <v>30</v>
      </c>
      <c r="D19" s="11" t="s">
        <v>17</v>
      </c>
      <c r="E19" s="14">
        <v>48.483499999999871</v>
      </c>
      <c r="F19" s="19"/>
      <c r="G19" s="20">
        <f>+Table3[[#This Row],[Pending as on 17-Sep]]-Table3[[#This Row],[Deposit 18-Sep (upto 11.30 AM)]]</f>
        <v>48.483499999999871</v>
      </c>
    </row>
    <row r="20" spans="1:7" x14ac:dyDescent="0.25">
      <c r="A20" s="11">
        <v>960215263</v>
      </c>
      <c r="B20" s="11" t="s">
        <v>63</v>
      </c>
      <c r="C20" s="11" t="s">
        <v>30</v>
      </c>
      <c r="D20" s="11" t="s">
        <v>17</v>
      </c>
      <c r="E20" s="14">
        <v>48.45649999999997</v>
      </c>
      <c r="F20" s="19"/>
      <c r="G20" s="20">
        <f>+Table3[[#This Row],[Pending as on 17-Sep]]-Table3[[#This Row],[Deposit 18-Sep (upto 11.30 AM)]]</f>
        <v>48.45649999999997</v>
      </c>
    </row>
    <row r="21" spans="1:7" x14ac:dyDescent="0.25">
      <c r="A21" s="11">
        <v>870198556</v>
      </c>
      <c r="B21" s="11" t="s">
        <v>51</v>
      </c>
      <c r="C21" s="11" t="s">
        <v>30</v>
      </c>
      <c r="D21" s="11" t="s">
        <v>17</v>
      </c>
      <c r="E21" s="14">
        <v>47.960500000000067</v>
      </c>
      <c r="F21" s="19"/>
      <c r="G21" s="20">
        <f>+Table3[[#This Row],[Pending as on 17-Sep]]-Table3[[#This Row],[Deposit 18-Sep (upto 11.30 AM)]]</f>
        <v>47.960500000000067</v>
      </c>
    </row>
    <row r="22" spans="1:7" x14ac:dyDescent="0.25">
      <c r="A22" s="11">
        <v>790623188</v>
      </c>
      <c r="B22" s="11" t="s">
        <v>39</v>
      </c>
      <c r="C22" s="11" t="s">
        <v>30</v>
      </c>
      <c r="D22" s="11" t="s">
        <v>17</v>
      </c>
      <c r="E22" s="14">
        <v>93.025399999999863</v>
      </c>
      <c r="F22" s="19">
        <v>48.45</v>
      </c>
      <c r="G22" s="20">
        <f>+Table3[[#This Row],[Pending as on 17-Sep]]-Table3[[#This Row],[Deposit 18-Sep (upto 11.30 AM)]]</f>
        <v>44.57539999999986</v>
      </c>
    </row>
    <row r="23" spans="1:7" x14ac:dyDescent="0.25">
      <c r="A23" s="11">
        <v>811225658</v>
      </c>
      <c r="B23" s="11" t="s">
        <v>58</v>
      </c>
      <c r="C23" s="11" t="s">
        <v>30</v>
      </c>
      <c r="D23" s="11" t="s">
        <v>17</v>
      </c>
      <c r="E23" s="14">
        <v>44.155000000000001</v>
      </c>
      <c r="F23" s="19"/>
      <c r="G23" s="20">
        <f>+Table3[[#This Row],[Pending as on 17-Sep]]-Table3[[#This Row],[Deposit 18-Sep (upto 11.30 AM)]]</f>
        <v>44.155000000000001</v>
      </c>
    </row>
    <row r="24" spans="1:7" x14ac:dyDescent="0.25">
      <c r="A24" s="11">
        <v>800959035</v>
      </c>
      <c r="B24" s="11" t="s">
        <v>59</v>
      </c>
      <c r="C24" s="11" t="s">
        <v>30</v>
      </c>
      <c r="D24" s="11" t="s">
        <v>17</v>
      </c>
      <c r="E24" s="14">
        <v>41.267999999999986</v>
      </c>
      <c r="F24" s="19"/>
      <c r="G24" s="20">
        <f>+Table3[[#This Row],[Pending as on 17-Sep]]-Table3[[#This Row],[Deposit 18-Sep (upto 11.30 AM)]]</f>
        <v>41.267999999999986</v>
      </c>
    </row>
    <row r="25" spans="1:7" x14ac:dyDescent="0.25">
      <c r="A25" s="11">
        <v>900342862</v>
      </c>
      <c r="B25" s="11" t="s">
        <v>75</v>
      </c>
      <c r="C25" s="11" t="s">
        <v>30</v>
      </c>
      <c r="D25" s="11" t="s">
        <v>17</v>
      </c>
      <c r="E25" s="14">
        <v>40.868999999999851</v>
      </c>
      <c r="F25" s="19"/>
      <c r="G25" s="20">
        <f>+Table3[[#This Row],[Pending as on 17-Sep]]-Table3[[#This Row],[Deposit 18-Sep (upto 11.30 AM)]]</f>
        <v>40.868999999999851</v>
      </c>
    </row>
    <row r="26" spans="1:7" x14ac:dyDescent="0.25">
      <c r="A26" s="11">
        <v>920433960</v>
      </c>
      <c r="B26" s="11" t="s">
        <v>52</v>
      </c>
      <c r="C26" s="11" t="s">
        <v>30</v>
      </c>
      <c r="D26" s="11" t="s">
        <v>17</v>
      </c>
      <c r="E26" s="14">
        <v>40.293999999999997</v>
      </c>
      <c r="F26" s="19"/>
      <c r="G26" s="20">
        <f>+Table3[[#This Row],[Pending as on 17-Sep]]-Table3[[#This Row],[Deposit 18-Sep (upto 11.30 AM)]]</f>
        <v>40.293999999999997</v>
      </c>
    </row>
    <row r="27" spans="1:7" x14ac:dyDescent="0.25">
      <c r="A27" s="11">
        <v>920329128</v>
      </c>
      <c r="B27" s="11" t="s">
        <v>92</v>
      </c>
      <c r="C27" s="11" t="s">
        <v>30</v>
      </c>
      <c r="D27" s="11" t="s">
        <v>17</v>
      </c>
      <c r="E27" s="14">
        <v>39.142000000000152</v>
      </c>
      <c r="F27" s="19"/>
      <c r="G27" s="20">
        <f>+Table3[[#This Row],[Pending as on 17-Sep]]-Table3[[#This Row],[Deposit 18-Sep (upto 11.30 AM)]]</f>
        <v>39.142000000000152</v>
      </c>
    </row>
    <row r="28" spans="1:7" x14ac:dyDescent="0.25">
      <c r="A28" s="11">
        <v>840955634</v>
      </c>
      <c r="B28" s="11" t="s">
        <v>98</v>
      </c>
      <c r="C28" s="11" t="s">
        <v>30</v>
      </c>
      <c r="D28" s="11" t="s">
        <v>17</v>
      </c>
      <c r="E28" s="14">
        <v>38.056100000000029</v>
      </c>
      <c r="F28" s="19"/>
      <c r="G28" s="20">
        <f>+Table3[[#This Row],[Pending as on 17-Sep]]-Table3[[#This Row],[Deposit 18-Sep (upto 11.30 AM)]]</f>
        <v>38.056100000000029</v>
      </c>
    </row>
    <row r="29" spans="1:7" x14ac:dyDescent="0.25">
      <c r="A29" s="11">
        <v>930225511</v>
      </c>
      <c r="B29" s="11" t="s">
        <v>65</v>
      </c>
      <c r="C29" s="11" t="s">
        <v>30</v>
      </c>
      <c r="D29" s="11" t="s">
        <v>17</v>
      </c>
      <c r="E29" s="14">
        <v>36.308700000000073</v>
      </c>
      <c r="F29" s="19"/>
      <c r="G29" s="20">
        <f>+Table3[[#This Row],[Pending as on 17-Sep]]-Table3[[#This Row],[Deposit 18-Sep (upto 11.30 AM)]]</f>
        <v>36.308700000000073</v>
      </c>
    </row>
    <row r="30" spans="1:7" x14ac:dyDescent="0.25">
      <c r="A30" s="11">
        <v>870730045</v>
      </c>
      <c r="B30" s="11" t="s">
        <v>37</v>
      </c>
      <c r="C30" s="11" t="s">
        <v>30</v>
      </c>
      <c r="D30" s="11" t="s">
        <v>17</v>
      </c>
      <c r="E30" s="14">
        <v>36.213000000000093</v>
      </c>
      <c r="F30" s="19"/>
      <c r="G30" s="20">
        <f>+Table3[[#This Row],[Pending as on 17-Sep]]-Table3[[#This Row],[Deposit 18-Sep (upto 11.30 AM)]]</f>
        <v>36.213000000000093</v>
      </c>
    </row>
    <row r="31" spans="1:7" x14ac:dyDescent="0.25">
      <c r="A31" s="11">
        <v>920166954</v>
      </c>
      <c r="B31" s="11" t="s">
        <v>62</v>
      </c>
      <c r="C31" s="11" t="s">
        <v>30</v>
      </c>
      <c r="D31" s="11" t="s">
        <v>17</v>
      </c>
      <c r="E31" s="14">
        <v>34.359000000000009</v>
      </c>
      <c r="F31" s="19"/>
      <c r="G31" s="20">
        <f>+Table3[[#This Row],[Pending as on 17-Sep]]-Table3[[#This Row],[Deposit 18-Sep (upto 11.30 AM)]]</f>
        <v>34.359000000000009</v>
      </c>
    </row>
    <row r="32" spans="1:7" x14ac:dyDescent="0.25">
      <c r="A32" s="11">
        <v>821235702</v>
      </c>
      <c r="B32" s="12" t="s">
        <v>66</v>
      </c>
      <c r="C32" s="11" t="s">
        <v>30</v>
      </c>
      <c r="D32" s="11" t="s">
        <v>17</v>
      </c>
      <c r="E32" s="14">
        <v>34.302000000000142</v>
      </c>
      <c r="F32" s="19"/>
      <c r="G32" s="20">
        <f>+Table3[[#This Row],[Pending as on 17-Sep]]-Table3[[#This Row],[Deposit 18-Sep (upto 11.30 AM)]]</f>
        <v>34.302000000000142</v>
      </c>
    </row>
    <row r="33" spans="1:7" x14ac:dyDescent="0.25">
      <c r="A33" s="11">
        <v>840709234</v>
      </c>
      <c r="B33" s="11" t="s">
        <v>47</v>
      </c>
      <c r="C33" s="11" t="s">
        <v>30</v>
      </c>
      <c r="D33" s="11" t="s">
        <v>17</v>
      </c>
      <c r="E33" s="14">
        <v>33.88820000000004</v>
      </c>
      <c r="F33" s="19"/>
      <c r="G33" s="20">
        <f>+Table3[[#This Row],[Pending as on 17-Sep]]-Table3[[#This Row],[Deposit 18-Sep (upto 11.30 AM)]]</f>
        <v>33.88820000000004</v>
      </c>
    </row>
    <row r="34" spans="1:7" x14ac:dyDescent="0.25">
      <c r="A34" s="11">
        <v>780472403</v>
      </c>
      <c r="B34" s="11" t="s">
        <v>36</v>
      </c>
      <c r="C34" s="11" t="s">
        <v>30</v>
      </c>
      <c r="D34" s="11" t="s">
        <v>17</v>
      </c>
      <c r="E34" s="14">
        <v>30.334500000000112</v>
      </c>
      <c r="F34" s="19"/>
      <c r="G34" s="20">
        <f>+Table3[[#This Row],[Pending as on 17-Sep]]-Table3[[#This Row],[Deposit 18-Sep (upto 11.30 AM)]]</f>
        <v>30.334500000000112</v>
      </c>
    </row>
    <row r="35" spans="1:7" x14ac:dyDescent="0.25">
      <c r="A35" s="11">
        <v>761145320</v>
      </c>
      <c r="B35" s="12" t="s">
        <v>41</v>
      </c>
      <c r="C35" s="11" t="s">
        <v>30</v>
      </c>
      <c r="D35" s="11" t="s">
        <v>17</v>
      </c>
      <c r="E35" s="14">
        <v>29.815000000000023</v>
      </c>
      <c r="F35" s="19"/>
      <c r="G35" s="20">
        <f>+Table3[[#This Row],[Pending as on 17-Sep]]-Table3[[#This Row],[Deposit 18-Sep (upto 11.30 AM)]]</f>
        <v>29.815000000000023</v>
      </c>
    </row>
    <row r="36" spans="1:7" x14ac:dyDescent="0.25">
      <c r="A36" s="11">
        <v>830829652</v>
      </c>
      <c r="B36" s="11" t="s">
        <v>68</v>
      </c>
      <c r="C36" s="11" t="s">
        <v>30</v>
      </c>
      <c r="D36" s="11" t="s">
        <v>17</v>
      </c>
      <c r="E36" s="14">
        <v>27.598000000000088</v>
      </c>
      <c r="F36" s="19"/>
      <c r="G36" s="20">
        <f>+Table3[[#This Row],[Pending as on 17-Sep]]-Table3[[#This Row],[Deposit 18-Sep (upto 11.30 AM)]]</f>
        <v>27.598000000000088</v>
      </c>
    </row>
    <row r="37" spans="1:7" x14ac:dyDescent="0.25">
      <c r="A37" s="11">
        <v>970712723</v>
      </c>
      <c r="B37" s="12" t="s">
        <v>43</v>
      </c>
      <c r="C37" s="11" t="s">
        <v>30</v>
      </c>
      <c r="D37" s="11" t="s">
        <v>17</v>
      </c>
      <c r="E37" s="14">
        <v>27.470500000000008</v>
      </c>
      <c r="F37" s="19"/>
      <c r="G37" s="20">
        <f>+Table3[[#This Row],[Pending as on 17-Sep]]-Table3[[#This Row],[Deposit 18-Sep (upto 11.30 AM)]]</f>
        <v>27.470500000000008</v>
      </c>
    </row>
    <row r="38" spans="1:7" x14ac:dyDescent="0.25">
      <c r="A38" s="11">
        <v>870817744</v>
      </c>
      <c r="B38" s="12" t="s">
        <v>55</v>
      </c>
      <c r="C38" s="11" t="s">
        <v>30</v>
      </c>
      <c r="D38" s="11" t="s">
        <v>17</v>
      </c>
      <c r="E38" s="14">
        <v>27.300000000000008</v>
      </c>
      <c r="F38" s="19"/>
      <c r="G38" s="20">
        <f>+Table3[[#This Row],[Pending as on 17-Sep]]-Table3[[#This Row],[Deposit 18-Sep (upto 11.30 AM)]]</f>
        <v>27.300000000000008</v>
      </c>
    </row>
    <row r="39" spans="1:7" x14ac:dyDescent="0.25">
      <c r="A39" s="11">
        <v>810242974</v>
      </c>
      <c r="B39" s="11" t="s">
        <v>60</v>
      </c>
      <c r="C39" s="11" t="s">
        <v>30</v>
      </c>
      <c r="D39" s="11" t="s">
        <v>17</v>
      </c>
      <c r="E39" s="14">
        <v>27.011499999999941</v>
      </c>
      <c r="F39" s="19"/>
      <c r="G39" s="20">
        <f>+Table3[[#This Row],[Pending as on 17-Sep]]-Table3[[#This Row],[Deposit 18-Sep (upto 11.30 AM)]]</f>
        <v>27.011499999999941</v>
      </c>
    </row>
    <row r="40" spans="1:7" x14ac:dyDescent="0.25">
      <c r="A40" s="11">
        <v>860865177</v>
      </c>
      <c r="B40" s="11" t="s">
        <v>77</v>
      </c>
      <c r="C40" s="11" t="s">
        <v>30</v>
      </c>
      <c r="D40" s="11" t="s">
        <v>17</v>
      </c>
      <c r="E40" s="14">
        <v>25.545000000000002</v>
      </c>
      <c r="F40" s="19"/>
      <c r="G40" s="20">
        <f>+Table3[[#This Row],[Pending as on 17-Sep]]-Table3[[#This Row],[Deposit 18-Sep (upto 11.30 AM)]]</f>
        <v>25.545000000000002</v>
      </c>
    </row>
    <row r="41" spans="1:7" x14ac:dyDescent="0.25">
      <c r="A41" s="11">
        <v>920329373</v>
      </c>
      <c r="B41" s="12" t="s">
        <v>100</v>
      </c>
      <c r="C41" s="11" t="s">
        <v>30</v>
      </c>
      <c r="D41" s="11" t="s">
        <v>17</v>
      </c>
      <c r="E41" s="14">
        <v>23.597000000000008</v>
      </c>
      <c r="F41" s="19"/>
      <c r="G41" s="20">
        <f>+Table3[[#This Row],[Pending as on 17-Sep]]-Table3[[#This Row],[Deposit 18-Sep (upto 11.30 AM)]]</f>
        <v>23.597000000000008</v>
      </c>
    </row>
    <row r="42" spans="1:7" x14ac:dyDescent="0.25">
      <c r="A42" s="11">
        <v>870170171</v>
      </c>
      <c r="B42" s="11" t="s">
        <v>67</v>
      </c>
      <c r="C42" s="11" t="s">
        <v>30</v>
      </c>
      <c r="D42" s="11" t="s">
        <v>17</v>
      </c>
      <c r="E42" s="14">
        <v>23.271699999999978</v>
      </c>
      <c r="F42" s="19"/>
      <c r="G42" s="20">
        <f>+Table3[[#This Row],[Pending as on 17-Sep]]-Table3[[#This Row],[Deposit 18-Sep (upto 11.30 AM)]]</f>
        <v>23.271699999999978</v>
      </c>
    </row>
    <row r="43" spans="1:7" x14ac:dyDescent="0.25">
      <c r="A43" s="11">
        <v>980319587</v>
      </c>
      <c r="B43" s="11" t="s">
        <v>74</v>
      </c>
      <c r="C43" s="11" t="s">
        <v>30</v>
      </c>
      <c r="D43" s="11" t="s">
        <v>17</v>
      </c>
      <c r="E43" s="14">
        <v>20.678500000000017</v>
      </c>
      <c r="F43" s="19"/>
      <c r="G43" s="20">
        <f>+Table3[[#This Row],[Pending as on 17-Sep]]-Table3[[#This Row],[Deposit 18-Sep (upto 11.30 AM)]]</f>
        <v>20.678500000000017</v>
      </c>
    </row>
    <row r="44" spans="1:7" x14ac:dyDescent="0.25">
      <c r="A44" s="11">
        <v>911028501</v>
      </c>
      <c r="B44" s="11" t="s">
        <v>71</v>
      </c>
      <c r="C44" s="11" t="s">
        <v>30</v>
      </c>
      <c r="D44" s="11" t="s">
        <v>17</v>
      </c>
      <c r="E44" s="14">
        <v>19.343000000000018</v>
      </c>
      <c r="F44" s="19"/>
      <c r="G44" s="20">
        <f>+Table3[[#This Row],[Pending as on 17-Sep]]-Table3[[#This Row],[Deposit 18-Sep (upto 11.30 AM)]]</f>
        <v>19.343000000000018</v>
      </c>
    </row>
    <row r="45" spans="1:7" x14ac:dyDescent="0.25">
      <c r="A45" s="11">
        <v>950820776</v>
      </c>
      <c r="B45" s="12" t="s">
        <v>45</v>
      </c>
      <c r="C45" s="11" t="s">
        <v>30</v>
      </c>
      <c r="D45" s="11" t="s">
        <v>17</v>
      </c>
      <c r="E45" s="14">
        <v>18.221800000000076</v>
      </c>
      <c r="F45" s="19"/>
      <c r="G45" s="20">
        <f>+Table3[[#This Row],[Pending as on 17-Sep]]-Table3[[#This Row],[Deposit 18-Sep (upto 11.30 AM)]]</f>
        <v>18.221800000000076</v>
      </c>
    </row>
    <row r="46" spans="1:7" x14ac:dyDescent="0.25">
      <c r="A46" s="11">
        <v>990125971</v>
      </c>
      <c r="B46" s="12" t="s">
        <v>104</v>
      </c>
      <c r="C46" s="11" t="s">
        <v>30</v>
      </c>
      <c r="D46" s="11" t="s">
        <v>17</v>
      </c>
      <c r="E46" s="14">
        <v>16.254999999999999</v>
      </c>
      <c r="F46" s="19"/>
      <c r="G46" s="20">
        <f>+Table3[[#This Row],[Pending as on 17-Sep]]-Table3[[#This Row],[Deposit 18-Sep (upto 11.30 AM)]]</f>
        <v>16.254999999999999</v>
      </c>
    </row>
    <row r="47" spans="1:7" x14ac:dyDescent="0.25">
      <c r="A47" s="11">
        <v>980115361</v>
      </c>
      <c r="B47" s="12" t="s">
        <v>94</v>
      </c>
      <c r="C47" s="11" t="s">
        <v>30</v>
      </c>
      <c r="D47" s="11" t="s">
        <v>17</v>
      </c>
      <c r="E47" s="14">
        <v>15.632299999999994</v>
      </c>
      <c r="F47" s="19"/>
      <c r="G47" s="20">
        <f>+Table3[[#This Row],[Pending as on 17-Sep]]-Table3[[#This Row],[Deposit 18-Sep (upto 11.30 AM)]]</f>
        <v>15.632299999999994</v>
      </c>
    </row>
    <row r="48" spans="1:7" x14ac:dyDescent="0.25">
      <c r="A48" s="11">
        <v>980210798</v>
      </c>
      <c r="B48" s="12" t="s">
        <v>53</v>
      </c>
      <c r="C48" s="11" t="s">
        <v>30</v>
      </c>
      <c r="D48" s="11" t="s">
        <v>17</v>
      </c>
      <c r="E48" s="14">
        <v>10.936</v>
      </c>
      <c r="F48" s="19"/>
      <c r="G48" s="20">
        <f>+Table3[[#This Row],[Pending as on 17-Sep]]-Table3[[#This Row],[Deposit 18-Sep (upto 11.30 AM)]]</f>
        <v>10.936</v>
      </c>
    </row>
    <row r="49" spans="1:7" x14ac:dyDescent="0.25">
      <c r="A49" s="11">
        <v>831076739</v>
      </c>
      <c r="B49" s="12" t="s">
        <v>61</v>
      </c>
      <c r="C49" s="11" t="s">
        <v>30</v>
      </c>
      <c r="D49" s="11" t="s">
        <v>17</v>
      </c>
      <c r="E49" s="14">
        <v>7.2180000000000959</v>
      </c>
      <c r="F49" s="19"/>
      <c r="G49" s="20">
        <f>+Table3[[#This Row],[Pending as on 17-Sep]]-Table3[[#This Row],[Deposit 18-Sep (upto 11.30 AM)]]</f>
        <v>7.2180000000000959</v>
      </c>
    </row>
    <row r="50" spans="1:7" x14ac:dyDescent="0.25">
      <c r="A50" s="11">
        <v>840349416</v>
      </c>
      <c r="B50" s="12" t="s">
        <v>83</v>
      </c>
      <c r="C50" s="11" t="s">
        <v>30</v>
      </c>
      <c r="D50" s="11" t="s">
        <v>17</v>
      </c>
      <c r="E50" s="14">
        <v>6.7170000000000059</v>
      </c>
      <c r="F50" s="19"/>
      <c r="G50" s="20">
        <f>+Table3[[#This Row],[Pending as on 17-Sep]]-Table3[[#This Row],[Deposit 18-Sep (upto 11.30 AM)]]</f>
        <v>6.7170000000000059</v>
      </c>
    </row>
    <row r="51" spans="1:7" x14ac:dyDescent="0.25">
      <c r="A51" s="11">
        <v>740541722</v>
      </c>
      <c r="B51" s="12" t="s">
        <v>73</v>
      </c>
      <c r="C51" s="11" t="s">
        <v>30</v>
      </c>
      <c r="D51" s="11" t="s">
        <v>17</v>
      </c>
      <c r="E51" s="14">
        <v>31.81</v>
      </c>
      <c r="F51" s="19">
        <v>25.5</v>
      </c>
      <c r="G51" s="20">
        <f>+Table3[[#This Row],[Pending as on 17-Sep]]-Table3[[#This Row],[Deposit 18-Sep (upto 11.30 AM)]]</f>
        <v>6.3099999999999987</v>
      </c>
    </row>
    <row r="52" spans="1:7" x14ac:dyDescent="0.25">
      <c r="A52" s="11">
        <v>841243441</v>
      </c>
      <c r="B52" s="12" t="s">
        <v>76</v>
      </c>
      <c r="C52" s="11" t="s">
        <v>30</v>
      </c>
      <c r="D52" s="11" t="s">
        <v>17</v>
      </c>
      <c r="E52" s="14">
        <v>3.4979999999999407</v>
      </c>
      <c r="F52" s="19"/>
      <c r="G52" s="20">
        <f>+Table3[[#This Row],[Pending as on 17-Sep]]-Table3[[#This Row],[Deposit 18-Sep (upto 11.30 AM)]]</f>
        <v>3.4979999999999407</v>
      </c>
    </row>
    <row r="53" spans="1:7" x14ac:dyDescent="0.25">
      <c r="A53" s="11">
        <v>850745845</v>
      </c>
      <c r="B53" s="12" t="s">
        <v>78</v>
      </c>
      <c r="C53" s="11" t="s">
        <v>30</v>
      </c>
      <c r="D53" s="11" t="s">
        <v>17</v>
      </c>
      <c r="E53" s="14">
        <v>37.803699999999971</v>
      </c>
      <c r="F53" s="19">
        <v>36.4</v>
      </c>
      <c r="G53" s="20">
        <f>+Table3[[#This Row],[Pending as on 17-Sep]]-Table3[[#This Row],[Deposit 18-Sep (upto 11.30 AM)]]</f>
        <v>1.4036999999999722</v>
      </c>
    </row>
    <row r="54" spans="1:7" x14ac:dyDescent="0.25">
      <c r="A54" s="11">
        <v>780151275</v>
      </c>
      <c r="B54" s="12" t="s">
        <v>79</v>
      </c>
      <c r="C54" s="11" t="s">
        <v>30</v>
      </c>
      <c r="D54" s="11" t="s">
        <v>17</v>
      </c>
      <c r="E54" s="14">
        <v>1.3560999999999801</v>
      </c>
      <c r="F54" s="19"/>
      <c r="G54" s="20">
        <f>+Table3[[#This Row],[Pending as on 17-Sep]]-Table3[[#This Row],[Deposit 18-Sep (upto 11.30 AM)]]</f>
        <v>1.3560999999999801</v>
      </c>
    </row>
    <row r="55" spans="1:7" x14ac:dyDescent="0.25">
      <c r="A55" s="11">
        <v>921125429</v>
      </c>
      <c r="B55" s="12" t="s">
        <v>64</v>
      </c>
      <c r="C55" s="11" t="s">
        <v>30</v>
      </c>
      <c r="D55" s="11" t="s">
        <v>17</v>
      </c>
      <c r="E55" s="14">
        <v>0.93200000000000927</v>
      </c>
      <c r="F55" s="19"/>
      <c r="G55" s="20">
        <f>+Table3[[#This Row],[Pending as on 17-Sep]]-Table3[[#This Row],[Deposit 18-Sep (upto 11.30 AM)]]</f>
        <v>0.93200000000000927</v>
      </c>
    </row>
    <row r="56" spans="1:7" x14ac:dyDescent="0.25">
      <c r="A56" s="11">
        <v>871307553</v>
      </c>
      <c r="B56" s="12" t="s">
        <v>80</v>
      </c>
      <c r="C56" s="11" t="s">
        <v>30</v>
      </c>
      <c r="D56" s="11" t="s">
        <v>17</v>
      </c>
      <c r="E56" s="14">
        <v>0.78100000000006276</v>
      </c>
      <c r="F56" s="19"/>
      <c r="G56" s="20">
        <f>+Table3[[#This Row],[Pending as on 17-Sep]]-Table3[[#This Row],[Deposit 18-Sep (upto 11.30 AM)]]</f>
        <v>0.78100000000006276</v>
      </c>
    </row>
    <row r="57" spans="1:7" x14ac:dyDescent="0.25">
      <c r="A57" s="11">
        <v>840379706</v>
      </c>
      <c r="B57" s="12" t="s">
        <v>57</v>
      </c>
      <c r="C57" s="11" t="s">
        <v>30</v>
      </c>
      <c r="D57" s="11" t="s">
        <v>17</v>
      </c>
      <c r="E57" s="14">
        <v>37.239700000000028</v>
      </c>
      <c r="F57" s="19">
        <v>36.6</v>
      </c>
      <c r="G57" s="20">
        <f>+Table3[[#This Row],[Pending as on 17-Sep]]-Table3[[#This Row],[Deposit 18-Sep (upto 11.30 AM)]]</f>
        <v>0.63970000000002614</v>
      </c>
    </row>
    <row r="58" spans="1:7" x14ac:dyDescent="0.25">
      <c r="A58" s="11">
        <v>800753674</v>
      </c>
      <c r="B58" s="12" t="s">
        <v>81</v>
      </c>
      <c r="C58" s="11" t="s">
        <v>30</v>
      </c>
      <c r="D58" s="11" t="s">
        <v>17</v>
      </c>
      <c r="E58" s="14">
        <v>6.8715000000000401</v>
      </c>
      <c r="F58" s="19">
        <v>6.5</v>
      </c>
      <c r="G58" s="20">
        <f>+Table3[[#This Row],[Pending as on 17-Sep]]-Table3[[#This Row],[Deposit 18-Sep (upto 11.30 AM)]]</f>
        <v>0.37150000000004013</v>
      </c>
    </row>
    <row r="59" spans="1:7" x14ac:dyDescent="0.25">
      <c r="A59" s="11">
        <v>940921715</v>
      </c>
      <c r="B59" s="12" t="s">
        <v>82</v>
      </c>
      <c r="C59" s="11" t="s">
        <v>30</v>
      </c>
      <c r="D59" s="11" t="s">
        <v>17</v>
      </c>
      <c r="E59" s="14">
        <v>0.23699999999997345</v>
      </c>
      <c r="F59" s="19"/>
      <c r="G59" s="20">
        <f>+Table3[[#This Row],[Pending as on 17-Sep]]-Table3[[#This Row],[Deposit 18-Sep (upto 11.30 AM)]]</f>
        <v>0.23699999999997345</v>
      </c>
    </row>
    <row r="60" spans="1:7" x14ac:dyDescent="0.25">
      <c r="A60" s="11">
        <v>711125821</v>
      </c>
      <c r="B60" s="12" t="s">
        <v>84</v>
      </c>
      <c r="C60" s="11" t="s">
        <v>30</v>
      </c>
      <c r="D60" s="11" t="s">
        <v>17</v>
      </c>
      <c r="E60" s="14">
        <v>7.0999999999987295E-2</v>
      </c>
      <c r="F60" s="19"/>
      <c r="G60" s="20">
        <f>+Table3[[#This Row],[Pending as on 17-Sep]]-Table3[[#This Row],[Deposit 18-Sep (upto 11.30 AM)]]</f>
        <v>7.0999999999987295E-2</v>
      </c>
    </row>
    <row r="61" spans="1:7" x14ac:dyDescent="0.25">
      <c r="A61" s="11">
        <v>870583050</v>
      </c>
      <c r="B61" s="12" t="s">
        <v>86</v>
      </c>
      <c r="C61" s="11" t="s">
        <v>30</v>
      </c>
      <c r="D61" s="11" t="s">
        <v>17</v>
      </c>
      <c r="E61" s="14">
        <v>90.93</v>
      </c>
      <c r="F61" s="19">
        <v>90.9</v>
      </c>
      <c r="G61" s="20">
        <f>+Table3[[#This Row],[Pending as on 17-Sep]]-Table3[[#This Row],[Deposit 18-Sep (upto 11.30 AM)]]</f>
        <v>3.0000000000001137E-2</v>
      </c>
    </row>
    <row r="62" spans="1:7" x14ac:dyDescent="0.25">
      <c r="A62" s="11">
        <v>780717015</v>
      </c>
      <c r="B62" s="12" t="s">
        <v>87</v>
      </c>
      <c r="C62" s="11" t="s">
        <v>30</v>
      </c>
      <c r="D62" s="11" t="s">
        <v>17</v>
      </c>
      <c r="E62" s="14">
        <v>43.335000000000001</v>
      </c>
      <c r="F62" s="19">
        <v>43.35</v>
      </c>
      <c r="G62" s="20">
        <f>+Table3[[#This Row],[Pending as on 17-Sep]]-Table3[[#This Row],[Deposit 18-Sep (upto 11.30 AM)]]</f>
        <v>-1.5000000000000568E-2</v>
      </c>
    </row>
    <row r="63" spans="1:7" x14ac:dyDescent="0.25">
      <c r="A63" s="11">
        <v>980209730</v>
      </c>
      <c r="B63" s="12" t="s">
        <v>70</v>
      </c>
      <c r="C63" s="11" t="s">
        <v>30</v>
      </c>
      <c r="D63" s="11" t="s">
        <v>17</v>
      </c>
      <c r="E63" s="14">
        <v>12.570000000000011</v>
      </c>
      <c r="F63" s="19">
        <v>12.600000000000001</v>
      </c>
      <c r="G63" s="20">
        <f>+Table3[[#This Row],[Pending as on 17-Sep]]-Table3[[#This Row],[Deposit 18-Sep (upto 11.30 AM)]]</f>
        <v>-2.9999999999990479E-2</v>
      </c>
    </row>
    <row r="64" spans="1:7" x14ac:dyDescent="0.25">
      <c r="A64" s="11">
        <v>760438544</v>
      </c>
      <c r="B64" s="11" t="s">
        <v>88</v>
      </c>
      <c r="C64" s="11" t="s">
        <v>30</v>
      </c>
      <c r="D64" s="11" t="s">
        <v>17</v>
      </c>
      <c r="E64" s="14">
        <v>-3.9999999999830393E-2</v>
      </c>
      <c r="F64" s="19"/>
      <c r="G64" s="20">
        <f>+Table3[[#This Row],[Pending as on 17-Sep]]-Table3[[#This Row],[Deposit 18-Sep (upto 11.30 AM)]]</f>
        <v>-3.9999999999830393E-2</v>
      </c>
    </row>
    <row r="65" spans="1:7" x14ac:dyDescent="0.25">
      <c r="A65" s="11">
        <v>890936340</v>
      </c>
      <c r="B65" s="11" t="s">
        <v>85</v>
      </c>
      <c r="C65" s="11" t="s">
        <v>30</v>
      </c>
      <c r="D65" s="11" t="s">
        <v>17</v>
      </c>
      <c r="E65" s="14">
        <v>-5.6099999999972283E-2</v>
      </c>
      <c r="F65" s="19"/>
      <c r="G65" s="20">
        <f>+Table3[[#This Row],[Pending as on 17-Sep]]-Table3[[#This Row],[Deposit 18-Sep (upto 11.30 AM)]]</f>
        <v>-5.6099999999972283E-2</v>
      </c>
    </row>
    <row r="66" spans="1:7" x14ac:dyDescent="0.25">
      <c r="A66" s="11">
        <v>760216274</v>
      </c>
      <c r="B66" s="11" t="s">
        <v>89</v>
      </c>
      <c r="C66" s="11" t="s">
        <v>30</v>
      </c>
      <c r="D66" s="11" t="s">
        <v>17</v>
      </c>
      <c r="E66" s="14">
        <v>-0.25750000000001805</v>
      </c>
      <c r="F66" s="19"/>
      <c r="G66" s="20">
        <f>+Table3[[#This Row],[Pending as on 17-Sep]]-Table3[[#This Row],[Deposit 18-Sep (upto 11.30 AM)]]</f>
        <v>-0.25750000000001805</v>
      </c>
    </row>
    <row r="67" spans="1:7" x14ac:dyDescent="0.25">
      <c r="A67" s="11">
        <v>800643100</v>
      </c>
      <c r="B67" s="12" t="s">
        <v>90</v>
      </c>
      <c r="C67" s="11" t="s">
        <v>30</v>
      </c>
      <c r="D67" s="11" t="s">
        <v>17</v>
      </c>
      <c r="E67" s="14">
        <v>-0.28079999999998151</v>
      </c>
      <c r="F67" s="19"/>
      <c r="G67" s="20">
        <f>+Table3[[#This Row],[Pending as on 17-Sep]]-Table3[[#This Row],[Deposit 18-Sep (upto 11.30 AM)]]</f>
        <v>-0.28079999999998151</v>
      </c>
    </row>
    <row r="68" spans="1:7" x14ac:dyDescent="0.25">
      <c r="A68" s="11">
        <v>850330904</v>
      </c>
      <c r="B68" s="12" t="s">
        <v>91</v>
      </c>
      <c r="C68" s="11" t="s">
        <v>30</v>
      </c>
      <c r="D68" s="11" t="s">
        <v>17</v>
      </c>
      <c r="E68" s="14">
        <v>-0.32739999999980895</v>
      </c>
      <c r="F68" s="19"/>
      <c r="G68" s="20">
        <f>+Table3[[#This Row],[Pending as on 17-Sep]]-Table3[[#This Row],[Deposit 18-Sep (upto 11.30 AM)]]</f>
        <v>-0.32739999999980895</v>
      </c>
    </row>
    <row r="69" spans="1:7" x14ac:dyDescent="0.25">
      <c r="A69" s="11">
        <v>740658875</v>
      </c>
      <c r="B69" s="12" t="s">
        <v>72</v>
      </c>
      <c r="C69" s="11" t="s">
        <v>30</v>
      </c>
      <c r="D69" s="11" t="s">
        <v>17</v>
      </c>
      <c r="E69" s="14">
        <v>-1.7269999999999914</v>
      </c>
      <c r="F69" s="19"/>
      <c r="G69" s="20">
        <f>+Table3[[#This Row],[Pending as on 17-Sep]]-Table3[[#This Row],[Deposit 18-Sep (upto 11.30 AM)]]</f>
        <v>-1.7269999999999914</v>
      </c>
    </row>
    <row r="70" spans="1:7" x14ac:dyDescent="0.25">
      <c r="A70" s="11">
        <v>870360850</v>
      </c>
      <c r="B70" s="12" t="s">
        <v>93</v>
      </c>
      <c r="C70" s="11" t="s">
        <v>30</v>
      </c>
      <c r="D70" s="11" t="s">
        <v>17</v>
      </c>
      <c r="E70" s="14">
        <v>-2.0169999999999817</v>
      </c>
      <c r="F70" s="19"/>
      <c r="G70" s="20">
        <f>+Table3[[#This Row],[Pending as on 17-Sep]]-Table3[[#This Row],[Deposit 18-Sep (upto 11.30 AM)]]</f>
        <v>-2.0169999999999817</v>
      </c>
    </row>
    <row r="71" spans="1:7" x14ac:dyDescent="0.25">
      <c r="A71" s="11">
        <v>830837485</v>
      </c>
      <c r="B71" s="12" t="s">
        <v>96</v>
      </c>
      <c r="C71" s="11" t="s">
        <v>30</v>
      </c>
      <c r="D71" s="11" t="s">
        <v>17</v>
      </c>
      <c r="E71" s="14">
        <v>-3.9940000000000353</v>
      </c>
      <c r="F71" s="19"/>
      <c r="G71" s="20">
        <f>+Table3[[#This Row],[Pending as on 17-Sep]]-Table3[[#This Row],[Deposit 18-Sep (upto 11.30 AM)]]</f>
        <v>-3.9940000000000353</v>
      </c>
    </row>
    <row r="72" spans="1:7" x14ac:dyDescent="0.25">
      <c r="A72" s="11">
        <v>840418299</v>
      </c>
      <c r="B72" s="12" t="s">
        <v>99</v>
      </c>
      <c r="C72" s="11" t="s">
        <v>30</v>
      </c>
      <c r="D72" s="11" t="s">
        <v>17</v>
      </c>
      <c r="E72" s="14">
        <v>-4.0270000000000366</v>
      </c>
      <c r="F72" s="19"/>
      <c r="G72" s="20">
        <f>+Table3[[#This Row],[Pending as on 17-Sep]]-Table3[[#This Row],[Deposit 18-Sep (upto 11.30 AM)]]</f>
        <v>-4.0270000000000366</v>
      </c>
    </row>
    <row r="73" spans="1:7" x14ac:dyDescent="0.25">
      <c r="A73" s="21">
        <v>871238390</v>
      </c>
      <c r="B73" s="22" t="s">
        <v>97</v>
      </c>
      <c r="C73" s="11" t="s">
        <v>30</v>
      </c>
      <c r="D73" s="21" t="s">
        <v>17</v>
      </c>
      <c r="E73" s="23">
        <v>31.685500000000069</v>
      </c>
      <c r="F73" s="24">
        <v>36</v>
      </c>
      <c r="G73" s="20">
        <f>+Table3[[#This Row],[Pending as on 17-Sep]]-Table3[[#This Row],[Deposit 18-Sep (upto 11.30 AM)]]</f>
        <v>-4.3144999999999314</v>
      </c>
    </row>
    <row r="74" spans="1:7" x14ac:dyDescent="0.25">
      <c r="A74" s="21">
        <v>831313080</v>
      </c>
      <c r="B74" s="22" t="s">
        <v>101</v>
      </c>
      <c r="C74" s="21" t="s">
        <v>30</v>
      </c>
      <c r="D74" s="21" t="s">
        <v>17</v>
      </c>
      <c r="E74" s="23">
        <v>-22.969599999999961</v>
      </c>
      <c r="F74" s="24"/>
      <c r="G74" s="25">
        <f>+Table3[[#This Row],[Pending as on 17-Sep]]-Table3[[#This Row],[Deposit 18-Sep (upto 11.30 AM)]]</f>
        <v>-22.969599999999961</v>
      </c>
    </row>
    <row r="75" spans="1:7" x14ac:dyDescent="0.25">
      <c r="A75" s="9">
        <f>SUBTOTAL(3,Table3[CPR])</f>
        <v>73</v>
      </c>
      <c r="B75" s="8"/>
      <c r="C75" s="8"/>
      <c r="D75" s="8"/>
      <c r="E75" s="10">
        <f>SUBTOTAL(109,Table3[Pending as on 17-Sep])</f>
        <v>2647.2913000000026</v>
      </c>
      <c r="F75" s="10">
        <f>SUBTOTAL(109,Table3[Deposit 18-Sep (upto 11.30 AM)])</f>
        <v>336.3</v>
      </c>
      <c r="G75" s="8">
        <f>SUBTOTAL(109,Table3[Balance to be deposit Today])</f>
        <v>2310.9913000000033</v>
      </c>
    </row>
  </sheetData>
  <phoneticPr fontId="3" type="noConversion"/>
  <conditionalFormatting sqref="C1 C75:C1048576">
    <cfRule type="containsText" dxfId="16" priority="5" operator="containsText" text="p24">
      <formula>NOT(ISERROR(SEARCH("p24",C1)))</formula>
    </cfRule>
    <cfRule type="containsText" dxfId="15" priority="6" operator="containsText" text="KF">
      <formula>NOT(ISERROR(SEARCH("KF",C1)))</formula>
    </cfRule>
    <cfRule type="containsText" dxfId="14" priority="90" operator="containsText" text="RC">
      <formula>NOT(ISERROR(SEARCH("RC",C1)))</formula>
    </cfRule>
    <cfRule type="containsText" dxfId="13" priority="159" operator="containsText" text="LM">
      <formula>NOT(ISERROR(SEARCH("LM",C1)))</formula>
    </cfRule>
  </conditionalFormatting>
  <conditionalFormatting sqref="D73:D1048576 D1:D9">
    <cfRule type="containsText" dxfId="12" priority="7" operator="containsText" text="Inactive">
      <formula>NOT(ISERROR(SEARCH("Inactive",D1)))</formula>
    </cfRule>
    <cfRule type="containsText" dxfId="11" priority="41" operator="containsText" text="Resigned">
      <formula>NOT(ISERROR(SEARCH("Resigned",D1)))</formula>
    </cfRule>
  </conditionalFormatting>
  <conditionalFormatting sqref="C2:C9">
    <cfRule type="uniqueValues" dxfId="10" priority="10861"/>
  </conditionalFormatting>
  <conditionalFormatting sqref="G2:G74">
    <cfRule type="dataBar" priority="108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{372DD769-56E8-4BC9-88CA-D7117C004CF7}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2DD769-56E8-4BC9-88CA-D7117C004C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G2:G74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334DD3-9E96-4C4A-B685-8F04EDAFBD4A}">
          <x14:formula1>
            <xm:f>'Data validation'!$E$2:$E$8</xm:f>
          </x14:formula1>
          <xm:sqref>D2:D74</xm:sqref>
        </x14:dataValidation>
        <x14:dataValidation type="list" allowBlank="1" showInputMessage="1" showErrorMessage="1" xr:uid="{FA54CE77-D74F-4A11-B50B-E837B20544E6}">
          <x14:formula1>
            <xm:f>'Data validation'!$C$2:$C$10</xm:f>
          </x14:formula1>
          <xm:sqref>C2:C74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3D98-B94D-4EB7-A009-48A871BED9A8}">
  <dimension ref="A1:E10"/>
  <sheetViews>
    <sheetView workbookViewId="0">
      <selection activeCell="C7" sqref="C7"/>
    </sheetView>
  </sheetViews>
  <sheetFormatPr defaultRowHeight="15" x14ac:dyDescent="0.25"/>
  <cols>
    <col min="1" max="1" width="15" bestFit="1" customWidth="1"/>
    <col min="3" max="3" width="15.5703125" bestFit="1" customWidth="1"/>
    <col min="5" max="5" width="14.42578125" bestFit="1" customWidth="1"/>
  </cols>
  <sheetData>
    <row r="1" spans="1:5" x14ac:dyDescent="0.25">
      <c r="A1" s="2" t="s">
        <v>8</v>
      </c>
      <c r="C1" s="5" t="s">
        <v>14</v>
      </c>
      <c r="E1" s="2" t="s">
        <v>15</v>
      </c>
    </row>
    <row r="2" spans="1:5" x14ac:dyDescent="0.25">
      <c r="A2" s="3" t="s">
        <v>2</v>
      </c>
      <c r="C2" s="3" t="s">
        <v>10</v>
      </c>
      <c r="E2" s="3" t="s">
        <v>17</v>
      </c>
    </row>
    <row r="3" spans="1:5" x14ac:dyDescent="0.25">
      <c r="A3" s="3" t="s">
        <v>5</v>
      </c>
      <c r="C3" s="3" t="s">
        <v>11</v>
      </c>
      <c r="E3" s="3" t="s">
        <v>16</v>
      </c>
    </row>
    <row r="4" spans="1:5" x14ac:dyDescent="0.25">
      <c r="A4" s="3" t="s">
        <v>6</v>
      </c>
      <c r="C4" s="3" t="s">
        <v>9</v>
      </c>
      <c r="E4" s="3" t="s">
        <v>25</v>
      </c>
    </row>
    <row r="5" spans="1:5" x14ac:dyDescent="0.25">
      <c r="A5" s="3" t="s">
        <v>3</v>
      </c>
      <c r="C5" s="3" t="s">
        <v>12</v>
      </c>
      <c r="E5" s="3" t="s">
        <v>19</v>
      </c>
    </row>
    <row r="6" spans="1:5" x14ac:dyDescent="0.25">
      <c r="A6" s="3" t="s">
        <v>7</v>
      </c>
      <c r="C6" s="3" t="s">
        <v>30</v>
      </c>
      <c r="E6" s="3" t="s">
        <v>18</v>
      </c>
    </row>
    <row r="7" spans="1:5" x14ac:dyDescent="0.25">
      <c r="A7" s="3" t="s">
        <v>4</v>
      </c>
      <c r="C7" s="3" t="s">
        <v>26</v>
      </c>
      <c r="E7" s="6" t="s">
        <v>23</v>
      </c>
    </row>
    <row r="8" spans="1:5" x14ac:dyDescent="0.25">
      <c r="A8" s="3" t="s">
        <v>1</v>
      </c>
      <c r="C8" s="3" t="s">
        <v>13</v>
      </c>
      <c r="E8" s="7" t="s">
        <v>22</v>
      </c>
    </row>
    <row r="9" spans="1:5" x14ac:dyDescent="0.25">
      <c r="A9" s="3" t="s">
        <v>24</v>
      </c>
      <c r="C9" s="6" t="s">
        <v>20</v>
      </c>
    </row>
    <row r="10" spans="1:5" x14ac:dyDescent="0.25">
      <c r="C10" s="6" t="s">
        <v>21</v>
      </c>
    </row>
  </sheetData>
  <conditionalFormatting sqref="C1">
    <cfRule type="duplicateValues" dxfId="9" priority="1"/>
    <cfRule type="duplicateValues" dxfId="8" priority="2"/>
    <cfRule type="duplicateValues" dxfId="7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Riderwise report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2019-09-18T09:31:09Z</dcterms:modified>
</cp:coreProperties>
</file>