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fileSharing readOnlyRecommended="1"/>
  <workbookPr filterPrivacy="1" defaultThemeVersion="124226"/>
  <xr:revisionPtr revIDLastSave="0" documentId="8_{4D9ACEFE-306C-479F-AB06-FCD94EB83CA0}" xr6:coauthVersionLast="47" xr6:coauthVersionMax="47" xr10:uidLastSave="{00000000-0000-0000-0000-000000000000}"/>
  <bookViews>
    <workbookView xWindow="-110" yWindow="-110" windowWidth="19420" windowHeight="10420" tabRatio="659" firstSheet="1" activeTab="1" xr2:uid="{00000000-000D-0000-FFFF-FFFF00000000}"/>
  </bookViews>
  <sheets>
    <sheet name="summary" sheetId="7" r:id="rId1"/>
    <sheet name="BLOCK1" sheetId="8" r:id="rId2"/>
    <sheet name="BLOCK2" sheetId="18" r:id="rId3"/>
    <sheet name="master_sheet" sheetId="9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8" l="1" a="1"/>
  <c r="C4" i="8" s="1"/>
  <c r="C6" i="18" a="1"/>
  <c r="C6" i="18" s="1"/>
  <c r="C4" i="18" a="1"/>
  <c r="C4" i="18" s="1"/>
  <c r="D2" i="18"/>
  <c r="C2" i="18" a="1"/>
  <c r="C2" i="18" s="1"/>
  <c r="B2" i="18" l="1"/>
  <c r="C2" i="8" l="1" a="1"/>
  <c r="C2" i="8" s="1"/>
  <c r="B2" i="8" s="1"/>
  <c r="D4" i="7"/>
  <c r="C6" i="8" a="1"/>
  <c r="C6" i="8" s="1"/>
  <c r="E4" i="7" s="1"/>
  <c r="E5" i="7"/>
  <c r="D5" i="7"/>
  <c r="C5" i="7"/>
  <c r="D2" i="8"/>
  <c r="C4" i="7" l="1"/>
  <c r="E3" i="7"/>
  <c r="E6" i="7"/>
  <c r="D6" i="7"/>
  <c r="D3" i="7"/>
  <c r="C3" i="7" l="1"/>
  <c r="C6" i="7"/>
  <c r="B5" i="7"/>
  <c r="F5" i="7" s="1"/>
  <c r="B4" i="7"/>
  <c r="F4" i="7" s="1"/>
  <c r="B6" i="7" l="1"/>
  <c r="F6" i="7" s="1"/>
  <c r="B3" i="7" l="1"/>
  <c r="F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<sst xmlns="http://schemas.openxmlformats.org/spreadsheetml/2006/main" count="98" uniqueCount="75">
  <si>
    <t>Major Feature Group</t>
  </si>
  <si>
    <t>Total Feature</t>
  </si>
  <si>
    <t>Review Status</t>
  </si>
  <si>
    <t>Reviewed</t>
  </si>
  <si>
    <t>Pending</t>
  </si>
  <si>
    <t>Closed</t>
  </si>
  <si>
    <t>% Closed</t>
  </si>
  <si>
    <t>Total Features</t>
  </si>
  <si>
    <t>BLOCK1</t>
  </si>
  <si>
    <t>BLOCK2</t>
  </si>
  <si>
    <t>Feature Status</t>
  </si>
  <si>
    <t>Total</t>
  </si>
  <si>
    <t>Suspended</t>
  </si>
  <si>
    <t>Review Pending</t>
  </si>
  <si>
    <t>INDEX</t>
  </si>
  <si>
    <t>Review Closed</t>
  </si>
  <si>
    <t>Feature</t>
  </si>
  <si>
    <t>Description</t>
  </si>
  <si>
    <t>Sub Feature</t>
  </si>
  <si>
    <t xml:space="preserve">Reference </t>
  </si>
  <si>
    <t>Test Case Name</t>
  </si>
  <si>
    <t>Reviewer</t>
  </si>
  <si>
    <t>Review Comments</t>
  </si>
  <si>
    <t>Supported</t>
  </si>
  <si>
    <t>Cover</t>
  </si>
  <si>
    <t>Verification Mode</t>
  </si>
  <si>
    <t>Remarks</t>
  </si>
  <si>
    <t>DONE</t>
  </si>
  <si>
    <t>BLOCK_001</t>
  </si>
  <si>
    <t>BLOCK_002</t>
  </si>
  <si>
    <t>BLOCK_003</t>
  </si>
  <si>
    <t>BLOCK_004</t>
  </si>
  <si>
    <t>BLOCK_005</t>
  </si>
  <si>
    <t>BLOCK_006</t>
  </si>
  <si>
    <t>BLOCK_007</t>
  </si>
  <si>
    <t>BLOCK_008</t>
  </si>
  <si>
    <t>BLOCK_009</t>
  </si>
  <si>
    <t>BLOCK_010</t>
  </si>
  <si>
    <t>BLOCK_011</t>
  </si>
  <si>
    <t>BLOCK_012</t>
  </si>
  <si>
    <t>BLOCK_013</t>
  </si>
  <si>
    <t>BLOCK_014</t>
  </si>
  <si>
    <t>BLOCK_015</t>
  </si>
  <si>
    <t>BLOCK_016</t>
  </si>
  <si>
    <t>BLOCK_017</t>
  </si>
  <si>
    <t>BLOCK_018</t>
  </si>
  <si>
    <t>BLOCK_019</t>
  </si>
  <si>
    <t>BLOCK_020</t>
  </si>
  <si>
    <t>Test Status</t>
  </si>
  <si>
    <t>Error Type</t>
  </si>
  <si>
    <t>Testcase Type</t>
  </si>
  <si>
    <t>Owner</t>
  </si>
  <si>
    <t>Simulation</t>
  </si>
  <si>
    <t>W</t>
  </si>
  <si>
    <t>NORMAL</t>
  </si>
  <si>
    <t>MANUAL</t>
  </si>
  <si>
    <t>ACTION</t>
  </si>
  <si>
    <t>functional</t>
  </si>
  <si>
    <t>Assertion</t>
  </si>
  <si>
    <t>P</t>
  </si>
  <si>
    <t>ERROR</t>
  </si>
  <si>
    <t>SUSPENDED</t>
  </si>
  <si>
    <t>REVIEW</t>
  </si>
  <si>
    <t>gate_level</t>
  </si>
  <si>
    <t>Data Integrity</t>
  </si>
  <si>
    <t>D</t>
  </si>
  <si>
    <t>AUTOMATIC</t>
  </si>
  <si>
    <t>PENDING</t>
  </si>
  <si>
    <t>system</t>
  </si>
  <si>
    <t>Checker</t>
  </si>
  <si>
    <t>F</t>
  </si>
  <si>
    <t>Manual</t>
  </si>
  <si>
    <t>SUSPEND</t>
  </si>
  <si>
    <t>Assertion + Data Integrity</t>
  </si>
  <si>
    <t>Checker + Data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</si>
</sst>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sz val="11"/>
      <name val="Calibri"/>
    </font>
    <font>
      <sz val="11"/>
      <color indexed="8"/>
      <name val="Calibri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theme="6" tint="0.39997558519241921"/>
        <bgColor indexed="49"/>
      </patternFill>
    </fill>
    <fill>
      <patternFill patternType="solid">
        <fgColor theme="6"/>
        <bgColor indexed="49"/>
      </patternFill>
    </fill>
    <fill>
      <patternFill patternType="solid">
        <fgColor theme="3" tint="0.59999389629810485"/>
        <bgColor indexed="22"/>
      </patternFill>
    </fill>
    <fill>
      <patternFill patternType="solid">
        <fgColor theme="5" tint="0.59999389629810485"/>
        <bgColor indexed="24"/>
      </patternFill>
    </fill>
    <fill>
      <patternFill patternType="solid">
        <fgColor theme="5" tint="0.59999389629810485"/>
        <bgColor indexed="4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7" tint="0.59999389629810485"/>
        <bgColor indexed="2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wrapText="1"/>
    </xf>
    <xf numFmtId="1" fontId="0" fillId="0" borderId="3" xfId="0" applyNumberFormat="1" applyBorder="1" applyAlignment="1">
      <alignment horizontal="center" vertical="top"/>
    </xf>
    <xf numFmtId="1" fontId="0" fillId="0" borderId="0" xfId="0" applyNumberFormat="1" applyAlignment="1">
      <alignment vertical="top" wrapText="1"/>
    </xf>
    <xf numFmtId="1" fontId="3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6" borderId="6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top" wrapText="1"/>
    </xf>
    <xf numFmtId="0" fontId="7" fillId="0" borderId="9" xfId="0" applyFont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5" fillId="0" borderId="9" xfId="0" applyFont="1" applyBorder="1" applyAlignment="1">
      <alignment horizontal="justify" vertical="top"/>
    </xf>
    <xf numFmtId="0" fontId="7" fillId="0" borderId="9" xfId="0" applyFont="1" applyBorder="1" applyAlignment="1">
      <alignment vertical="center"/>
    </xf>
    <xf numFmtId="0" fontId="0" fillId="0" borderId="9" xfId="0" applyBorder="1" applyAlignment="1">
      <alignment horizontal="justify" vertical="top"/>
    </xf>
    <xf numFmtId="0" fontId="6" fillId="0" borderId="0" xfId="0" applyFont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3" xfId="3" applyNumberFormat="1" applyFill="1" applyBorder="1" applyAlignment="1" applyProtection="1">
      <alignment horizontal="left" vertical="center"/>
    </xf>
    <xf numFmtId="0" fontId="0" fillId="0" borderId="9" xfId="0" applyBorder="1" applyAlignment="1">
      <alignment horizontal="center" vertical="top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top" wrapText="1"/>
    </xf>
    <xf numFmtId="0" fontId="3" fillId="4" borderId="9" xfId="0" applyFont="1" applyFill="1" applyBorder="1" applyAlignment="1">
      <alignment horizontal="center" vertical="top" wrapText="1"/>
    </xf>
    <xf numFmtId="0" fontId="3" fillId="10" borderId="9" xfId="0" applyFont="1" applyFill="1" applyBorder="1" applyAlignment="1">
      <alignment vertical="center"/>
    </xf>
    <xf numFmtId="1" fontId="3" fillId="10" borderId="9" xfId="0" applyNumberFormat="1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vertical="center"/>
    </xf>
    <xf numFmtId="1" fontId="3" fillId="11" borderId="5" xfId="0" applyNumberFormat="1" applyFont="1" applyFill="1" applyBorder="1" applyAlignment="1">
      <alignment horizontal="center" vertical="center"/>
    </xf>
    <xf numFmtId="0" fontId="4" fillId="0" borderId="0" xfId="3" applyNumberFormat="1" applyFill="1" applyBorder="1" applyAlignment="1" applyProtection="1">
      <alignment horizontal="center" vertical="center" wrapText="1"/>
    </xf>
    <xf numFmtId="0" fontId="3" fillId="12" borderId="3" xfId="0" applyFont="1" applyFill="1" applyBorder="1" applyAlignment="1">
      <alignment horizontal="center" vertical="top" wrapText="1"/>
    </xf>
    <xf numFmtId="0" fontId="5" fillId="0" borderId="9" xfId="0" applyFont="1" applyBorder="1" applyAlignment="1">
      <alignment horizontal="justify" vertical="top" wrapText="1"/>
    </xf>
    <xf numFmtId="10" fontId="1" fillId="10" borderId="0" xfId="0" applyNumberFormat="1" applyFont="1" applyFill="1"/>
    <xf numFmtId="1" fontId="0" fillId="2" borderId="9" xfId="0" applyNumberFormat="1" applyFill="1" applyBorder="1" applyAlignment="1">
      <alignment horizontal="center" vertical="center"/>
    </xf>
    <xf numFmtId="10" fontId="1" fillId="0" borderId="9" xfId="0" applyNumberFormat="1" applyFont="1" applyBorder="1"/>
    <xf numFmtId="0" fontId="5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13" borderId="2" xfId="0" applyFill="1" applyBorder="1" applyAlignment="1">
      <alignment horizontal="left" vertical="top" wrapText="1"/>
    </xf>
    <xf numFmtId="0" fontId="5" fillId="13" borderId="9" xfId="0" applyFont="1" applyFill="1" applyBorder="1" applyAlignment="1">
      <alignment horizontal="center" vertical="center" wrapText="1"/>
    </xf>
    <xf numFmtId="0" fontId="7" fillId="13" borderId="9" xfId="0" applyFont="1" applyFill="1" applyBorder="1" applyAlignment="1">
      <alignment vertical="center"/>
    </xf>
    <xf numFmtId="0" fontId="0" fillId="13" borderId="9" xfId="0" applyFill="1" applyBorder="1" applyAlignment="1">
      <alignment horizontal="center" vertical="top"/>
    </xf>
    <xf numFmtId="0" fontId="0" fillId="13" borderId="9" xfId="0" applyFill="1" applyBorder="1" applyAlignment="1">
      <alignment horizontal="center" vertical="top" wrapText="1"/>
    </xf>
    <xf numFmtId="0" fontId="0" fillId="13" borderId="9" xfId="0" applyFill="1" applyBorder="1" applyAlignment="1">
      <alignment vertical="top" wrapText="1"/>
    </xf>
    <xf numFmtId="0" fontId="0" fillId="13" borderId="9" xfId="0" applyFill="1" applyBorder="1" applyAlignment="1">
      <alignment horizontal="justify" vertical="top"/>
    </xf>
    <xf numFmtId="0" fontId="5" fillId="13" borderId="9" xfId="0" applyFont="1" applyFill="1" applyBorder="1" applyAlignment="1">
      <alignment horizontal="justify" vertical="top"/>
    </xf>
    <xf numFmtId="0" fontId="6" fillId="13" borderId="9" xfId="0" applyFont="1" applyFill="1" applyBorder="1" applyAlignment="1">
      <alignment horizontal="justify" vertical="top"/>
    </xf>
    <xf numFmtId="0" fontId="0" fillId="13" borderId="0" xfId="0" applyFill="1"/>
    <xf numFmtId="0" fontId="1" fillId="0" borderId="11" xfId="0" applyFont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9" xfId="0" applyBorder="1"/>
    <xf numFmtId="0" fontId="9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/>
    <xf numFmtId="1" fontId="10" fillId="0" borderId="0" xfId="0" applyNumberFormat="1" applyFont="1" applyAlignment="1">
      <alignment horizontal="center" vertical="top"/>
    </xf>
    <xf numFmtId="1" fontId="10" fillId="0" borderId="0" xfId="0" applyNumberFormat="1" applyFont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top"/>
    </xf>
    <xf numFmtId="0" fontId="10" fillId="0" borderId="9" xfId="0" applyFont="1" applyBorder="1" applyAlignment="1">
      <alignment horizontal="left" vertical="top" wrapText="1"/>
    </xf>
    <xf numFmtId="0" fontId="10" fillId="0" borderId="9" xfId="0" applyFont="1" applyBorder="1" applyAlignment="1">
      <alignment wrapText="1"/>
    </xf>
    <xf numFmtId="0" fontId="10" fillId="0" borderId="9" xfId="0" applyFont="1" applyBorder="1"/>
    <xf numFmtId="0" fontId="10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top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1" fontId="12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top"/>
    </xf>
    <xf numFmtId="0" fontId="16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top"/>
    </xf>
    <xf numFmtId="0" fontId="10" fillId="0" borderId="11" xfId="0" applyFont="1" applyBorder="1"/>
    <xf numFmtId="0" fontId="10" fillId="0" borderId="11" xfId="0" applyFont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top" wrapText="1"/>
    </xf>
    <xf numFmtId="0" fontId="12" fillId="7" borderId="12" xfId="0" applyFont="1" applyFill="1" applyBorder="1" applyAlignment="1">
      <alignment horizontal="center" vertical="top" wrapText="1"/>
    </xf>
    <xf numFmtId="0" fontId="12" fillId="12" borderId="12" xfId="0" applyFont="1" applyFill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top"/>
    </xf>
    <xf numFmtId="0" fontId="13" fillId="8" borderId="12" xfId="0" applyFont="1" applyFill="1" applyBorder="1" applyAlignment="1">
      <alignment horizontal="center" vertical="top"/>
    </xf>
    <xf numFmtId="1" fontId="12" fillId="0" borderId="12" xfId="0" applyNumberFormat="1" applyFont="1" applyBorder="1" applyAlignment="1">
      <alignment horizontal="center" vertical="top" wrapText="1"/>
    </xf>
    <xf numFmtId="1" fontId="10" fillId="0" borderId="12" xfId="0" applyNumberFormat="1" applyFont="1" applyBorder="1" applyAlignment="1">
      <alignment vertical="top" wrapText="1"/>
    </xf>
    <xf numFmtId="0" fontId="14" fillId="0" borderId="12" xfId="3" applyNumberFormat="1" applyFont="1" applyFill="1" applyBorder="1" applyAlignment="1" applyProtection="1">
      <alignment horizontal="center" vertical="center" wrapText="1"/>
    </xf>
    <xf numFmtId="0" fontId="13" fillId="6" borderId="12" xfId="0" applyFont="1" applyFill="1" applyBorder="1" applyAlignment="1">
      <alignment horizontal="center" vertical="top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49" fontId="13" fillId="0" borderId="12" xfId="0" applyNumberFormat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49" fontId="15" fillId="0" borderId="12" xfId="0" applyNumberFormat="1" applyFont="1" applyBorder="1" applyAlignment="1">
      <alignment horizontal="center" vertical="center" wrapText="1"/>
    </xf>
    <xf numFmtId="49" fontId="15" fillId="0" borderId="12" xfId="0" applyNumberFormat="1" applyFont="1" applyBorder="1" applyAlignment="1">
      <alignment horizontal="left" vertical="top" wrapText="1"/>
    </xf>
    <xf numFmtId="0" fontId="10" fillId="0" borderId="12" xfId="0" applyFont="1" applyBorder="1" applyAlignment="1">
      <alignment horizontal="center" vertical="top"/>
    </xf>
    <xf numFmtId="0" fontId="15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vertical="center" wrapText="1"/>
    </xf>
    <xf numFmtId="0" fontId="10" fillId="0" borderId="12" xfId="0" applyFont="1" applyBorder="1" applyAlignment="1">
      <alignment horizontal="center" vertical="top" wrapText="1"/>
    </xf>
    <xf numFmtId="0" fontId="11" fillId="0" borderId="12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6" fillId="0" borderId="12" xfId="0" applyFont="1" applyBorder="1" applyAlignment="1">
      <alignment horizontal="justify" vertical="top"/>
    </xf>
    <xf numFmtId="0" fontId="15" fillId="0" borderId="12" xfId="0" applyFont="1" applyBorder="1" applyAlignment="1">
      <alignment vertical="center"/>
    </xf>
    <xf numFmtId="0" fontId="16" fillId="0" borderId="12" xfId="0" applyFont="1" applyBorder="1" applyAlignment="1">
      <alignment horizontal="justify" vertical="top" wrapText="1"/>
    </xf>
    <xf numFmtId="0" fontId="10" fillId="13" borderId="12" xfId="0" applyFont="1" applyFill="1" applyBorder="1" applyAlignment="1">
      <alignment horizontal="center" vertical="center" wrapText="1"/>
    </xf>
    <xf numFmtId="0" fontId="10" fillId="13" borderId="12" xfId="0" applyFont="1" applyFill="1" applyBorder="1" applyAlignment="1">
      <alignment horizontal="left" vertical="top" wrapText="1"/>
    </xf>
    <xf numFmtId="0" fontId="16" fillId="13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wrapText="1"/>
    </xf>
    <xf numFmtId="0" fontId="10" fillId="0" borderId="12" xfId="0" applyFont="1" applyBorder="1"/>
    <xf numFmtId="0" fontId="10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top"/>
    </xf>
    <xf numFmtId="1" fontId="10" fillId="0" borderId="13" xfId="0" applyNumberFormat="1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10" fillId="0" borderId="12" xfId="0" applyFont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1" fontId="12" fillId="0" borderId="12" xfId="0" applyNumberFormat="1" applyFont="1" applyBorder="1" applyAlignment="1" applyProtection="1">
      <alignment horizontal="center" vertical="center" wrapText="1"/>
      <protection locked="0"/>
    </xf>
    <xf numFmtId="1" fontId="12" fillId="0" borderId="13" xfId="0" applyNumberFormat="1" applyFont="1" applyBorder="1" applyAlignment="1" applyProtection="1">
      <alignment horizontal="center" vertical="center" wrapText="1"/>
      <protection locked="0"/>
    </xf>
    <xf numFmtId="0" fontId="3" fillId="3" borderId="8" xfId="0" applyFont="1" applyFill="1" applyBorder="1" applyAlignment="1">
      <alignment horizontal="center" vertical="center" wrapText="1"/>
    </xf>
    <xf numFmtId="1" fontId="3" fillId="0" borderId="9" xfId="0" applyNumberFormat="1" applyFont="1" applyBorder="1" applyAlignment="1" applyProtection="1">
      <alignment horizontal="center" vertical="center" wrapText="1"/>
      <protection locked="0"/>
    </xf>
  </cellXfs>
  <cellStyles count="4">
    <cellStyle name="Excel Built-in Normal" xfId="1" xr:uid="{00000000-0005-0000-0000-000000000000}"/>
    <cellStyle name="Excel Built-in Normal 1" xfId="2" xr:uid="{00000000-0005-0000-0000-000001000000}"/>
    <cellStyle name="Hyperlink" xfId="3" builtinId="8"/>
    <cellStyle name="Normal" xfId="0" builtinId="0"/>
  </cellStyles>
  <dxfs count="12">
    <dxf>
      <fill>
        <patternFill patternType="solid">
          <fgColor indexed="49"/>
          <bgColor rgb="FF92D050"/>
        </patternFill>
      </fill>
    </dxf>
    <dxf>
      <fill>
        <patternFill patternType="solid">
          <fgColor indexed="31"/>
          <bgColor indexed="44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indexed="49"/>
          <bgColor rgb="FF92D050"/>
        </patternFill>
      </fill>
    </dxf>
    <dxf>
      <fill>
        <patternFill patternType="solid">
          <fgColor indexed="31"/>
          <bgColor indexed="44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indexed="49"/>
          <bgColor rgb="FF92D050"/>
        </patternFill>
      </fill>
    </dxf>
    <dxf>
      <fill>
        <patternFill patternType="solid">
          <fgColor indexed="31"/>
          <bgColor indexed="44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90" zoomScaleNormal="90" workbookViewId="0">
      <selection activeCell="A6" sqref="A6"/>
    </sheetView>
  </sheetViews>
  <sheetFormatPr defaultRowHeight="14.5"/>
  <cols>
    <col min="1" max="1" width="23.81640625" bestFit="1" customWidth="1"/>
    <col min="2" max="2" width="15.26953125" customWidth="1"/>
    <col min="3" max="3" width="17.81640625" customWidth="1"/>
    <col min="4" max="4" width="13.453125" customWidth="1"/>
    <col min="5" max="5" width="10" bestFit="1" customWidth="1"/>
  </cols>
  <sheetData>
    <row r="1" spans="1:6">
      <c r="A1" s="128" t="s">
        <v>0</v>
      </c>
      <c r="B1" s="128" t="s">
        <v>1</v>
      </c>
      <c r="C1" s="129" t="s">
        <v>2</v>
      </c>
      <c r="D1" s="130"/>
      <c r="E1" s="130"/>
      <c r="F1" s="130"/>
    </row>
    <row r="2" spans="1:6">
      <c r="A2" s="128"/>
      <c r="B2" s="128"/>
      <c r="C2" s="35" t="s">
        <v>3</v>
      </c>
      <c r="D2" s="36" t="s">
        <v>4</v>
      </c>
      <c r="E2" s="37" t="s">
        <v>5</v>
      </c>
      <c r="F2" s="37" t="s">
        <v>6</v>
      </c>
    </row>
    <row r="3" spans="1:6">
      <c r="A3" s="42" t="s">
        <v>7</v>
      </c>
      <c r="B3" s="43">
        <f>B6+B12</f>
        <v>0</v>
      </c>
      <c r="C3" s="43">
        <f>SUM(C4:C5)</f>
        <v>0</v>
      </c>
      <c r="D3" s="43">
        <f>SUM(D4:D5)</f>
        <v>0</v>
      </c>
      <c r="E3" s="43">
        <f>SUM(E4:E5)</f>
        <v>0</v>
      </c>
      <c r="F3" s="47">
        <f t="shared" ref="F3:F6" si="0">IF(B3&lt;&gt;0,E3/B3,0)</f>
        <v>0</v>
      </c>
    </row>
    <row r="4" spans="1:6">
      <c r="A4" s="33" t="s">
        <v>8</v>
      </c>
      <c r="B4" s="2">
        <f>BLOCK1!$B$2</f>
        <v>0</v>
      </c>
      <c r="C4" s="48">
        <f>BLOCK1!$C$2</f>
        <v>0</v>
      </c>
      <c r="D4" s="48">
        <f>BLOCK1!$C$4</f>
        <v>0</v>
      </c>
      <c r="E4" s="48">
        <f>BLOCK1!$C$6</f>
        <v>0</v>
      </c>
      <c r="F4" s="49">
        <f t="shared" si="0"/>
        <v>0</v>
      </c>
    </row>
    <row r="5" spans="1:6">
      <c r="A5" s="33" t="s">
        <v>9</v>
      </c>
      <c r="B5" s="2">
        <f>BLOCK2!$B$2</f>
        <v>0</v>
      </c>
      <c r="C5" s="48">
        <f>BLOCK2!$C$2</f>
        <v>0</v>
      </c>
      <c r="D5" s="48">
        <f>BLOCK2!$C$4</f>
        <v>0</v>
      </c>
      <c r="E5" s="48">
        <f>BLOCK2!$C$6</f>
        <v>0</v>
      </c>
      <c r="F5" s="49">
        <f t="shared" si="0"/>
        <v>0</v>
      </c>
    </row>
    <row r="6" spans="1:6">
      <c r="A6" s="40" t="s">
        <v>7</v>
      </c>
      <c r="B6" s="41">
        <f>SUM(B4:B5)</f>
        <v>0</v>
      </c>
      <c r="C6" s="41">
        <f>SUM(C4:C5)</f>
        <v>0</v>
      </c>
      <c r="D6" s="41">
        <f>SUM(D4:D5)</f>
        <v>0</v>
      </c>
      <c r="E6" s="41">
        <f>SUM(E4:E5)</f>
        <v>0</v>
      </c>
      <c r="F6" s="49">
        <f t="shared" si="0"/>
        <v>0</v>
      </c>
    </row>
  </sheetData>
  <mergeCells count="3">
    <mergeCell ref="A1:A2"/>
    <mergeCell ref="B1:B2"/>
    <mergeCell ref="C1:F1"/>
  </mergeCells>
  <conditionalFormatting sqref="F4:F6">
    <cfRule type="cellIs" dxfId="11" priority="1" operator="between">
      <formula>90%</formula>
      <formula>100%</formula>
    </cfRule>
    <cfRule type="cellIs" dxfId="10" priority="2" operator="between">
      <formula>70%</formula>
      <formula>90%</formula>
    </cfRule>
    <cfRule type="cellIs" dxfId="9" priority="3" operator="between">
      <formula>0%</formula>
      <formula>70%</formula>
    </cfRule>
  </conditionalFormatting>
  <hyperlinks>
    <hyperlink ref="A4" location="CXL!A1" display="CXL" xr:uid="{00000000-0004-0000-0000-000000000000}"/>
    <hyperlink ref="A5" location="cNVMe!A1" display="cNMVe" xr:uid="{00000000-0004-0000-0000-000001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0"/>
  <sheetViews>
    <sheetView tabSelected="1" zoomScale="70" zoomScaleNormal="81" workbookViewId="0">
      <pane xSplit="1" ySplit="7" topLeftCell="B10" activePane="bottomRight" state="frozen"/>
      <selection pane="topRight" activeCell="K11" sqref="K11"/>
      <selection pane="bottomLeft" activeCell="K11" sqref="K11"/>
      <selection pane="bottomRight" activeCell="L11" sqref="L11"/>
    </sheetView>
  </sheetViews>
  <sheetFormatPr defaultRowHeight="14.5"/>
  <cols>
    <col min="1" max="1" width="17.26953125" bestFit="1" customWidth="1"/>
    <col min="2" max="2" width="50.81640625" customWidth="1"/>
    <col min="3" max="3" width="15.54296875" bestFit="1" customWidth="1"/>
    <col min="4" max="4" width="17.1796875" bestFit="1" customWidth="1"/>
    <col min="5" max="5" width="15.54296875" style="1" customWidth="1"/>
    <col min="6" max="6" width="17.453125" customWidth="1"/>
    <col min="7" max="7" width="12.26953125" bestFit="1" customWidth="1"/>
    <col min="8" max="8" width="11.453125" customWidth="1"/>
    <col min="9" max="9" width="11.453125" style="66" customWidth="1"/>
    <col min="10" max="10" width="16.453125" customWidth="1"/>
    <col min="11" max="11" width="20.453125" customWidth="1"/>
    <col min="12" max="12" width="27.453125" customWidth="1"/>
    <col min="13" max="13" width="49.26953125" customWidth="1"/>
  </cols>
  <sheetData>
    <row r="1" spans="1:12">
      <c r="A1" s="132" t="s">
        <v>10</v>
      </c>
      <c r="B1" s="92" t="s">
        <v>11</v>
      </c>
      <c r="C1" s="93" t="s">
        <v>3</v>
      </c>
      <c r="D1" s="94" t="s">
        <v>12</v>
      </c>
      <c r="E1" s="67"/>
      <c r="F1" s="68"/>
      <c r="G1" s="77"/>
      <c r="H1" s="78"/>
      <c r="I1" s="79"/>
      <c r="J1" s="68"/>
      <c r="K1" s="68"/>
      <c r="L1" s="68"/>
    </row>
    <row r="2" spans="1:12">
      <c r="A2" s="132"/>
      <c r="B2" s="133">
        <f>C2+C4</f>
        <v>0</v>
      </c>
      <c r="C2" s="95" cm="1">
        <f t="array" ref="C2">SUM(SUMPRODUCT(($F6:$F314="SUSPEND")*1),SUMPRODUCT(($F6:$F314="DONE")*1),SUMPRODUCT(($F6:$F314="ACTION")*1))</f>
        <v>0</v>
      </c>
      <c r="D2" s="95">
        <f>SUM(SUMPRODUCT(($G6:$G314="SUSPEND")*1))</f>
        <v>0</v>
      </c>
      <c r="E2" s="67"/>
      <c r="F2" s="68"/>
      <c r="G2" s="80"/>
      <c r="H2" s="69"/>
      <c r="I2" s="70"/>
      <c r="J2" s="68"/>
      <c r="K2" s="68"/>
      <c r="L2" s="68"/>
    </row>
    <row r="3" spans="1:12">
      <c r="A3" s="132"/>
      <c r="B3" s="133"/>
      <c r="C3" s="96" t="s">
        <v>13</v>
      </c>
      <c r="D3" s="97"/>
      <c r="E3" s="67"/>
      <c r="F3" s="68"/>
      <c r="G3" s="77"/>
      <c r="H3" s="77"/>
      <c r="I3" s="81"/>
      <c r="J3" s="68"/>
      <c r="K3" s="68"/>
      <c r="L3" s="68"/>
    </row>
    <row r="4" spans="1:12">
      <c r="A4" s="132"/>
      <c r="B4" s="133"/>
      <c r="C4" s="95" cm="1">
        <f t="array" ref="C4">SUM(SUMPRODUCT(($F8:$F316="PENDING")*1))</f>
        <v>0</v>
      </c>
      <c r="D4" s="98"/>
      <c r="E4" s="67"/>
      <c r="F4" s="68"/>
      <c r="G4" s="80"/>
      <c r="H4" s="77"/>
      <c r="I4" s="81"/>
      <c r="J4" s="68"/>
      <c r="K4" s="68"/>
      <c r="L4" s="68"/>
    </row>
    <row r="5" spans="1:12">
      <c r="A5" s="99" t="s">
        <v>14</v>
      </c>
      <c r="B5" s="133"/>
      <c r="C5" s="100" t="s">
        <v>15</v>
      </c>
      <c r="D5" s="98"/>
      <c r="E5" s="67"/>
      <c r="F5" s="68"/>
      <c r="G5" s="82"/>
      <c r="H5" s="80"/>
      <c r="I5" s="83"/>
      <c r="J5" s="68"/>
      <c r="K5" s="68"/>
      <c r="L5" s="68"/>
    </row>
    <row r="6" spans="1:12">
      <c r="A6" s="125"/>
      <c r="B6" s="134"/>
      <c r="C6" s="126" cm="1">
        <f t="array" ref="C6">SUM((SUMPRODUCT(($F8:$F316="DONE")*1)))</f>
        <v>0</v>
      </c>
      <c r="D6" s="127"/>
      <c r="E6" s="67"/>
      <c r="F6" s="68"/>
      <c r="G6" s="84"/>
      <c r="H6" s="77"/>
      <c r="I6" s="81"/>
      <c r="J6" s="68"/>
      <c r="K6" s="68"/>
      <c r="L6" s="68"/>
    </row>
    <row r="7" spans="1:12" ht="29">
      <c r="A7" s="101" t="s">
        <v>16</v>
      </c>
      <c r="B7" s="101" t="s">
        <v>17</v>
      </c>
      <c r="C7" s="101" t="s">
        <v>18</v>
      </c>
      <c r="D7" s="101" t="s">
        <v>19</v>
      </c>
      <c r="E7" s="101" t="s">
        <v>20</v>
      </c>
      <c r="F7" s="101" t="s">
        <v>2</v>
      </c>
      <c r="G7" s="101" t="s">
        <v>21</v>
      </c>
      <c r="H7" s="102" t="s">
        <v>22</v>
      </c>
      <c r="I7" s="102" t="s">
        <v>23</v>
      </c>
      <c r="J7" s="101" t="s">
        <v>24</v>
      </c>
      <c r="K7" s="102" t="s">
        <v>25</v>
      </c>
      <c r="L7" s="103" t="s">
        <v>26</v>
      </c>
    </row>
    <row r="8" spans="1:12">
      <c r="A8" s="104"/>
      <c r="B8" s="105"/>
      <c r="C8" s="106"/>
      <c r="D8" s="105"/>
      <c r="E8" s="101"/>
      <c r="F8" s="107"/>
      <c r="G8" s="101"/>
      <c r="H8" s="102"/>
      <c r="I8" s="108"/>
      <c r="J8" s="101"/>
      <c r="K8" s="102"/>
      <c r="L8" s="103"/>
    </row>
    <row r="9" spans="1:12">
      <c r="A9" s="104"/>
      <c r="B9" s="131"/>
      <c r="C9" s="110"/>
      <c r="D9" s="111"/>
      <c r="E9" s="112"/>
      <c r="F9" s="107"/>
      <c r="G9" s="113"/>
      <c r="H9" s="114"/>
      <c r="I9" s="108"/>
      <c r="J9" s="101"/>
      <c r="K9" s="116"/>
      <c r="L9" s="116"/>
    </row>
    <row r="10" spans="1:12">
      <c r="A10" s="104"/>
      <c r="B10" s="131"/>
      <c r="C10" s="110"/>
      <c r="D10" s="111"/>
      <c r="E10" s="112"/>
      <c r="F10" s="107"/>
      <c r="G10" s="113"/>
      <c r="H10" s="114"/>
      <c r="I10" s="108"/>
      <c r="J10" s="101"/>
      <c r="K10" s="116"/>
      <c r="L10" s="116"/>
    </row>
    <row r="11" spans="1:12" ht="84.75" customHeight="1">
      <c r="A11" s="104"/>
      <c r="B11" s="131"/>
      <c r="C11" s="110"/>
      <c r="D11" s="111"/>
      <c r="E11" s="112"/>
      <c r="F11" s="107"/>
      <c r="G11" s="113"/>
      <c r="H11" s="114"/>
      <c r="I11" s="109"/>
      <c r="J11" s="101"/>
      <c r="K11" s="116"/>
      <c r="L11" s="116"/>
    </row>
    <row r="12" spans="1:12">
      <c r="A12" s="104"/>
      <c r="B12" s="131"/>
      <c r="C12" s="110"/>
      <c r="D12" s="111"/>
      <c r="E12" s="117"/>
      <c r="F12" s="107"/>
      <c r="G12" s="113"/>
      <c r="H12" s="115"/>
      <c r="I12" s="109"/>
      <c r="J12" s="101"/>
      <c r="K12" s="116"/>
      <c r="L12" s="118"/>
    </row>
    <row r="13" spans="1:12">
      <c r="A13" s="104"/>
      <c r="B13" s="131"/>
      <c r="C13" s="110"/>
      <c r="D13" s="111"/>
      <c r="E13" s="117"/>
      <c r="F13" s="107"/>
      <c r="G13" s="113"/>
      <c r="H13" s="115"/>
      <c r="I13" s="109"/>
      <c r="J13" s="101"/>
      <c r="K13" s="116"/>
      <c r="L13" s="116"/>
    </row>
    <row r="14" spans="1:12">
      <c r="A14" s="104"/>
      <c r="B14" s="131"/>
      <c r="C14" s="110"/>
      <c r="D14" s="111"/>
      <c r="E14" s="117"/>
      <c r="F14" s="107"/>
      <c r="G14" s="113"/>
      <c r="H14" s="115"/>
      <c r="I14" s="109"/>
      <c r="J14" s="101"/>
      <c r="K14" s="116"/>
      <c r="L14" s="116"/>
    </row>
    <row r="15" spans="1:12">
      <c r="A15" s="104"/>
      <c r="B15" s="119"/>
      <c r="C15" s="120"/>
      <c r="D15" s="121"/>
      <c r="E15" s="117"/>
      <c r="F15" s="107"/>
      <c r="G15" s="113"/>
      <c r="H15" s="115"/>
      <c r="I15" s="108"/>
      <c r="J15" s="101"/>
      <c r="K15" s="116"/>
      <c r="L15" s="116"/>
    </row>
    <row r="16" spans="1:12">
      <c r="A16" s="104"/>
      <c r="B16" s="109"/>
      <c r="C16" s="110"/>
      <c r="D16" s="111"/>
      <c r="E16" s="117"/>
      <c r="F16" s="107"/>
      <c r="G16" s="113"/>
      <c r="H16" s="115"/>
      <c r="I16" s="109"/>
      <c r="J16" s="101"/>
      <c r="K16" s="116"/>
      <c r="L16" s="116"/>
    </row>
    <row r="17" spans="1:12">
      <c r="A17" s="104"/>
      <c r="B17" s="131"/>
      <c r="C17" s="110"/>
      <c r="D17" s="111"/>
      <c r="E17" s="117"/>
      <c r="F17" s="107"/>
      <c r="G17" s="113"/>
      <c r="H17" s="115"/>
      <c r="I17" s="109"/>
      <c r="J17" s="101"/>
      <c r="K17" s="116"/>
      <c r="L17" s="116"/>
    </row>
    <row r="18" spans="1:12" s="61" customFormat="1">
      <c r="A18" s="104"/>
      <c r="B18" s="131"/>
      <c r="C18" s="110"/>
      <c r="D18" s="111"/>
      <c r="E18" s="117"/>
      <c r="F18" s="107"/>
      <c r="G18" s="113"/>
      <c r="H18" s="115"/>
      <c r="I18" s="109"/>
      <c r="J18" s="101"/>
      <c r="K18" s="116"/>
      <c r="L18" s="116"/>
    </row>
    <row r="19" spans="1:12">
      <c r="A19" s="104"/>
      <c r="B19" s="131"/>
      <c r="C19" s="110"/>
      <c r="D19" s="111"/>
      <c r="E19" s="117"/>
      <c r="F19" s="107"/>
      <c r="G19" s="113"/>
      <c r="H19" s="115"/>
      <c r="I19" s="109"/>
      <c r="J19" s="101"/>
      <c r="K19" s="116"/>
      <c r="L19" s="116"/>
    </row>
    <row r="20" spans="1:12">
      <c r="A20" s="104"/>
      <c r="B20" s="131"/>
      <c r="C20" s="110"/>
      <c r="D20" s="111"/>
      <c r="E20" s="117"/>
      <c r="F20" s="107"/>
      <c r="G20" s="113"/>
      <c r="H20" s="115"/>
      <c r="I20" s="109"/>
      <c r="J20" s="101"/>
      <c r="K20" s="116"/>
      <c r="L20" s="116"/>
    </row>
    <row r="21" spans="1:12">
      <c r="A21" s="104"/>
      <c r="B21" s="131"/>
      <c r="C21" s="122"/>
      <c r="D21" s="111"/>
      <c r="E21" s="122"/>
      <c r="F21" s="107"/>
      <c r="G21" s="123"/>
      <c r="H21" s="123"/>
      <c r="I21" s="109"/>
      <c r="J21" s="101"/>
      <c r="K21" s="123"/>
      <c r="L21" s="123"/>
    </row>
    <row r="22" spans="1:12">
      <c r="A22" s="104"/>
      <c r="B22" s="131"/>
      <c r="C22" s="122"/>
      <c r="D22" s="111"/>
      <c r="E22" s="122"/>
      <c r="F22" s="107"/>
      <c r="G22" s="123"/>
      <c r="H22" s="123"/>
      <c r="I22" s="109"/>
      <c r="J22" s="101"/>
      <c r="K22" s="123"/>
      <c r="L22" s="123"/>
    </row>
    <row r="23" spans="1:12" s="61" customFormat="1">
      <c r="A23" s="104"/>
      <c r="B23" s="131"/>
      <c r="C23" s="122"/>
      <c r="D23" s="111"/>
      <c r="E23" s="122"/>
      <c r="F23" s="107"/>
      <c r="G23" s="123"/>
      <c r="H23" s="123"/>
      <c r="I23" s="109"/>
      <c r="J23" s="101"/>
      <c r="K23" s="123"/>
      <c r="L23" s="123"/>
    </row>
    <row r="24" spans="1:12">
      <c r="A24" s="104"/>
      <c r="B24" s="131"/>
      <c r="C24" s="110"/>
      <c r="D24" s="111"/>
      <c r="E24" s="122"/>
      <c r="F24" s="107"/>
      <c r="G24" s="123"/>
      <c r="H24" s="122"/>
      <c r="I24" s="124"/>
      <c r="J24" s="101"/>
      <c r="K24" s="123"/>
      <c r="L24" s="123"/>
    </row>
    <row r="25" spans="1:12">
      <c r="A25" s="104"/>
      <c r="B25" s="131"/>
      <c r="C25" s="122"/>
      <c r="D25" s="111"/>
      <c r="E25" s="122"/>
      <c r="F25" s="107"/>
      <c r="G25" s="123"/>
      <c r="H25" s="123"/>
      <c r="I25" s="109"/>
      <c r="J25" s="101"/>
      <c r="K25" s="123"/>
      <c r="L25" s="123"/>
    </row>
    <row r="26" spans="1:12">
      <c r="A26" s="104"/>
      <c r="B26" s="131"/>
      <c r="C26" s="110"/>
      <c r="D26" s="111"/>
      <c r="E26" s="122"/>
      <c r="F26" s="107"/>
      <c r="G26" s="123"/>
      <c r="H26" s="123"/>
      <c r="I26" s="109"/>
      <c r="J26" s="101"/>
      <c r="K26" s="123"/>
      <c r="L26" s="123"/>
    </row>
    <row r="27" spans="1:12">
      <c r="A27" s="104"/>
      <c r="B27" s="131"/>
      <c r="C27" s="110"/>
      <c r="D27" s="111"/>
      <c r="E27" s="122"/>
      <c r="F27" s="107"/>
      <c r="G27" s="123"/>
      <c r="H27" s="123"/>
      <c r="I27" s="124"/>
      <c r="J27" s="101"/>
      <c r="K27" s="123"/>
      <c r="L27" s="123"/>
    </row>
    <row r="28" spans="1:12">
      <c r="A28" s="104"/>
      <c r="B28" s="109"/>
      <c r="C28" s="122"/>
      <c r="D28" s="111"/>
      <c r="E28" s="122"/>
      <c r="F28" s="107"/>
      <c r="G28" s="123"/>
      <c r="H28" s="123"/>
      <c r="I28" s="124"/>
      <c r="J28" s="101"/>
      <c r="K28" s="123"/>
      <c r="L28" s="123"/>
    </row>
    <row r="29" spans="1:12">
      <c r="A29" s="104"/>
      <c r="B29" s="124"/>
      <c r="C29" s="123"/>
      <c r="D29" s="111"/>
      <c r="E29" s="122"/>
      <c r="F29" s="107"/>
      <c r="G29" s="123"/>
      <c r="H29" s="123"/>
      <c r="I29" s="124"/>
      <c r="J29" s="101"/>
      <c r="K29" s="123"/>
      <c r="L29" s="123"/>
    </row>
    <row r="30" spans="1:12">
      <c r="A30" s="86"/>
      <c r="B30" s="87"/>
      <c r="C30" s="87"/>
      <c r="D30" s="88"/>
      <c r="E30" s="87"/>
      <c r="F30" s="89"/>
      <c r="G30" s="90"/>
      <c r="H30" s="90"/>
      <c r="I30" s="91"/>
      <c r="J30" s="90"/>
      <c r="K30" s="90"/>
      <c r="L30" s="90"/>
    </row>
    <row r="31" spans="1:12">
      <c r="A31" s="71"/>
      <c r="B31" s="73"/>
      <c r="C31" s="73"/>
      <c r="D31" s="85"/>
      <c r="E31" s="74"/>
      <c r="F31" s="72"/>
      <c r="G31" s="75"/>
      <c r="H31" s="75"/>
      <c r="I31" s="76"/>
      <c r="J31" s="75"/>
      <c r="K31" s="75"/>
      <c r="L31" s="75"/>
    </row>
    <row r="32" spans="1:12">
      <c r="A32" s="71"/>
      <c r="B32" s="74"/>
      <c r="C32" s="74"/>
      <c r="D32" s="85"/>
      <c r="E32" s="74"/>
      <c r="F32" s="72"/>
      <c r="G32" s="75"/>
      <c r="H32" s="75"/>
      <c r="I32" s="76"/>
      <c r="J32" s="75"/>
      <c r="K32" s="75"/>
      <c r="L32" s="75"/>
    </row>
    <row r="33" spans="1:12">
      <c r="A33" s="23"/>
      <c r="B33" s="64"/>
      <c r="C33" s="64"/>
      <c r="D33" s="50"/>
      <c r="E33" s="63"/>
      <c r="F33" s="34"/>
      <c r="G33" s="64"/>
      <c r="H33" s="64"/>
      <c r="I33" s="65"/>
      <c r="J33" s="64"/>
      <c r="K33" s="64"/>
      <c r="L33" s="64"/>
    </row>
    <row r="34" spans="1:12">
      <c r="A34" s="23"/>
      <c r="B34" s="64"/>
      <c r="C34" s="64"/>
      <c r="D34" s="50"/>
      <c r="E34" s="63"/>
      <c r="F34" s="34"/>
      <c r="G34" s="64"/>
      <c r="H34" s="64"/>
      <c r="I34" s="65"/>
      <c r="J34" s="64"/>
      <c r="K34" s="64"/>
      <c r="L34" s="64"/>
    </row>
    <row r="35" spans="1:12">
      <c r="A35" s="23"/>
      <c r="B35" s="64"/>
      <c r="C35" s="64"/>
      <c r="D35" s="50"/>
      <c r="E35" s="63"/>
      <c r="F35" s="34"/>
      <c r="G35" s="64"/>
      <c r="H35" s="64"/>
      <c r="I35" s="65"/>
      <c r="J35" s="64"/>
      <c r="K35" s="64"/>
      <c r="L35" s="64"/>
    </row>
    <row r="36" spans="1:12">
      <c r="A36" s="23"/>
      <c r="B36" s="64"/>
      <c r="C36" s="64"/>
      <c r="D36" s="50"/>
      <c r="E36" s="63"/>
      <c r="F36" s="34"/>
      <c r="G36" s="64"/>
      <c r="H36" s="64"/>
      <c r="I36" s="65"/>
      <c r="J36" s="64"/>
      <c r="K36" s="64"/>
      <c r="L36" s="64"/>
    </row>
    <row r="37" spans="1:12">
      <c r="A37" s="23"/>
      <c r="B37" s="64"/>
      <c r="C37" s="64"/>
      <c r="D37" s="64"/>
      <c r="E37" s="63"/>
      <c r="F37" s="64"/>
      <c r="G37" s="64"/>
      <c r="H37" s="64"/>
      <c r="I37" s="65"/>
      <c r="J37" s="64"/>
      <c r="K37" s="64"/>
      <c r="L37" s="64"/>
    </row>
    <row r="38" spans="1:12">
      <c r="A38" s="62"/>
    </row>
    <row r="39" spans="1:12">
      <c r="A39" s="23"/>
    </row>
    <row r="40" spans="1:12">
      <c r="A40" s="23"/>
    </row>
    <row r="41" spans="1:12">
      <c r="A41" s="23"/>
    </row>
    <row r="42" spans="1:12">
      <c r="A42" s="23"/>
    </row>
    <row r="43" spans="1:12">
      <c r="A43" s="23"/>
    </row>
    <row r="44" spans="1:12">
      <c r="A44" s="23"/>
    </row>
    <row r="45" spans="1:12">
      <c r="A45" s="23"/>
    </row>
    <row r="46" spans="1:12">
      <c r="A46" s="23"/>
    </row>
    <row r="47" spans="1:12">
      <c r="A47" s="23"/>
    </row>
    <row r="48" spans="1:12">
      <c r="A48" s="23"/>
    </row>
    <row r="49" spans="1:1">
      <c r="A49" s="23"/>
    </row>
    <row r="50" spans="1:1">
      <c r="A50" s="23"/>
    </row>
    <row r="51" spans="1:1">
      <c r="A51" s="23"/>
    </row>
    <row r="52" spans="1:1">
      <c r="A52" s="23"/>
    </row>
    <row r="53" spans="1:1">
      <c r="A53" s="23"/>
    </row>
    <row r="54" spans="1:1">
      <c r="A54" s="23"/>
    </row>
    <row r="55" spans="1:1">
      <c r="A55" s="23"/>
    </row>
    <row r="56" spans="1:1">
      <c r="A56" s="23"/>
    </row>
    <row r="57" spans="1:1">
      <c r="A57" s="23"/>
    </row>
    <row r="58" spans="1:1">
      <c r="A58" s="23"/>
    </row>
    <row r="59" spans="1:1">
      <c r="A59" s="23"/>
    </row>
    <row r="60" spans="1:1">
      <c r="A60" s="23"/>
    </row>
    <row r="61" spans="1:1">
      <c r="A61" s="23"/>
    </row>
    <row r="62" spans="1:1">
      <c r="A62" s="23"/>
    </row>
    <row r="63" spans="1:1">
      <c r="A63" s="23"/>
    </row>
    <row r="64" spans="1:1">
      <c r="A64" s="23"/>
    </row>
    <row r="65" spans="1:1">
      <c r="A65" s="23"/>
    </row>
    <row r="66" spans="1:1">
      <c r="A66" s="23"/>
    </row>
    <row r="67" spans="1:1">
      <c r="A67" s="23"/>
    </row>
    <row r="68" spans="1:1">
      <c r="A68" s="23"/>
    </row>
    <row r="69" spans="1:1">
      <c r="A69" s="23"/>
    </row>
    <row r="70" spans="1:1">
      <c r="A70" s="23"/>
    </row>
    <row r="71" spans="1:1">
      <c r="A71" s="23"/>
    </row>
    <row r="72" spans="1:1">
      <c r="A72" s="23"/>
    </row>
    <row r="73" spans="1:1">
      <c r="A73" s="23"/>
    </row>
    <row r="74" spans="1:1">
      <c r="A74" s="23"/>
    </row>
    <row r="75" spans="1:1">
      <c r="A75" s="23"/>
    </row>
    <row r="76" spans="1:1">
      <c r="A76" s="23"/>
    </row>
    <row r="77" spans="1:1">
      <c r="A77" s="23"/>
    </row>
    <row r="78" spans="1:1">
      <c r="A78" s="23"/>
    </row>
    <row r="79" spans="1:1">
      <c r="A79" s="23"/>
    </row>
    <row r="80" spans="1:1">
      <c r="A80" s="23"/>
    </row>
    <row r="81" spans="1:1">
      <c r="A81" s="23"/>
    </row>
    <row r="82" spans="1:1">
      <c r="A82" s="23"/>
    </row>
    <row r="83" spans="1:1">
      <c r="A83" s="23"/>
    </row>
    <row r="84" spans="1:1">
      <c r="A84" s="23"/>
    </row>
    <row r="85" spans="1:1">
      <c r="A85" s="23"/>
    </row>
    <row r="86" spans="1:1">
      <c r="A86" s="23"/>
    </row>
    <row r="87" spans="1:1">
      <c r="A87" s="23"/>
    </row>
    <row r="88" spans="1:1">
      <c r="A88" s="23"/>
    </row>
    <row r="89" spans="1:1">
      <c r="A89" s="23"/>
    </row>
    <row r="90" spans="1:1">
      <c r="A90" s="23"/>
    </row>
    <row r="91" spans="1:1">
      <c r="A91" s="23"/>
    </row>
    <row r="92" spans="1:1">
      <c r="A92" s="23"/>
    </row>
    <row r="93" spans="1:1">
      <c r="A93" s="23"/>
    </row>
    <row r="94" spans="1:1">
      <c r="A94" s="23"/>
    </row>
    <row r="95" spans="1:1">
      <c r="A95" s="23"/>
    </row>
    <row r="96" spans="1:1">
      <c r="A96" s="23"/>
    </row>
    <row r="97" spans="1:1">
      <c r="A97" s="23"/>
    </row>
    <row r="98" spans="1:1">
      <c r="A98" s="23"/>
    </row>
    <row r="99" spans="1:1">
      <c r="A99" s="23"/>
    </row>
    <row r="100" spans="1:1">
      <c r="A100" s="23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  <row r="118" spans="1:1">
      <c r="A118" s="23"/>
    </row>
    <row r="119" spans="1:1">
      <c r="A119" s="23"/>
    </row>
    <row r="120" spans="1:1">
      <c r="A120" s="23"/>
    </row>
    <row r="121" spans="1:1">
      <c r="A121" s="23"/>
    </row>
    <row r="122" spans="1:1">
      <c r="A122" s="23"/>
    </row>
    <row r="123" spans="1:1">
      <c r="A123" s="23"/>
    </row>
    <row r="124" spans="1:1">
      <c r="A124" s="23"/>
    </row>
    <row r="125" spans="1:1">
      <c r="A125" s="23"/>
    </row>
    <row r="126" spans="1:1">
      <c r="A126" s="23"/>
    </row>
    <row r="127" spans="1:1">
      <c r="A127" s="23"/>
    </row>
    <row r="128" spans="1:1">
      <c r="A128" s="23"/>
    </row>
    <row r="129" spans="1:1">
      <c r="A129" s="23"/>
    </row>
    <row r="130" spans="1:1">
      <c r="A130" s="23"/>
    </row>
    <row r="131" spans="1:1">
      <c r="A131" s="23"/>
    </row>
    <row r="132" spans="1:1">
      <c r="A132" s="23"/>
    </row>
    <row r="133" spans="1:1">
      <c r="A133" s="23"/>
    </row>
    <row r="134" spans="1:1">
      <c r="A134" s="23"/>
    </row>
    <row r="135" spans="1:1">
      <c r="A135" s="23"/>
    </row>
    <row r="136" spans="1:1">
      <c r="A136" s="23"/>
    </row>
    <row r="137" spans="1:1">
      <c r="A137" s="23"/>
    </row>
    <row r="138" spans="1:1">
      <c r="A138" s="23"/>
    </row>
    <row r="139" spans="1:1">
      <c r="A139" s="23"/>
    </row>
    <row r="140" spans="1:1">
      <c r="A140" s="23"/>
    </row>
    <row r="141" spans="1:1">
      <c r="A141" s="23"/>
    </row>
    <row r="142" spans="1:1">
      <c r="A142" s="23"/>
    </row>
    <row r="143" spans="1:1">
      <c r="A143" s="23"/>
    </row>
    <row r="144" spans="1:1">
      <c r="A144" s="23"/>
    </row>
    <row r="145" spans="1:1">
      <c r="A145" s="23"/>
    </row>
    <row r="146" spans="1:1">
      <c r="A146" s="23"/>
    </row>
    <row r="147" spans="1:1">
      <c r="A147" s="23"/>
    </row>
    <row r="148" spans="1:1">
      <c r="A148" s="23"/>
    </row>
    <row r="149" spans="1:1">
      <c r="A149" s="23"/>
    </row>
    <row r="150" spans="1:1">
      <c r="A150" s="23"/>
    </row>
    <row r="151" spans="1:1">
      <c r="A151" s="23"/>
    </row>
    <row r="152" spans="1:1">
      <c r="A152" s="23"/>
    </row>
    <row r="153" spans="1:1">
      <c r="A153" s="23"/>
    </row>
    <row r="154" spans="1:1">
      <c r="A154" s="23"/>
    </row>
    <row r="155" spans="1:1">
      <c r="A155" s="23"/>
    </row>
    <row r="156" spans="1:1">
      <c r="A156" s="23"/>
    </row>
    <row r="157" spans="1:1">
      <c r="A157" s="23"/>
    </row>
    <row r="158" spans="1:1">
      <c r="A158" s="23"/>
    </row>
    <row r="159" spans="1:1">
      <c r="A159" s="23"/>
    </row>
    <row r="160" spans="1:1">
      <c r="A160" s="23"/>
    </row>
    <row r="161" spans="1:1">
      <c r="A161" s="23"/>
    </row>
    <row r="162" spans="1:1">
      <c r="A162" s="23"/>
    </row>
    <row r="163" spans="1:1">
      <c r="A163" s="23"/>
    </row>
    <row r="164" spans="1:1">
      <c r="A164" s="23"/>
    </row>
    <row r="165" spans="1:1">
      <c r="A165" s="23"/>
    </row>
    <row r="166" spans="1:1">
      <c r="A166" s="23"/>
    </row>
    <row r="167" spans="1:1">
      <c r="A167" s="23"/>
    </row>
    <row r="168" spans="1:1">
      <c r="A168" s="23"/>
    </row>
    <row r="169" spans="1:1">
      <c r="A169" s="23"/>
    </row>
    <row r="170" spans="1:1">
      <c r="A170" s="23"/>
    </row>
    <row r="171" spans="1:1">
      <c r="A171" s="23"/>
    </row>
    <row r="172" spans="1:1">
      <c r="A172" s="23"/>
    </row>
    <row r="173" spans="1:1">
      <c r="A173" s="23"/>
    </row>
    <row r="174" spans="1:1">
      <c r="A174" s="23"/>
    </row>
    <row r="175" spans="1:1">
      <c r="A175" s="23"/>
    </row>
    <row r="176" spans="1:1">
      <c r="A176" s="23"/>
    </row>
    <row r="177" spans="1:1">
      <c r="A177" s="23"/>
    </row>
    <row r="178" spans="1:1">
      <c r="A178" s="23"/>
    </row>
    <row r="179" spans="1:1">
      <c r="A179" s="23"/>
    </row>
    <row r="180" spans="1:1">
      <c r="A180" s="23"/>
    </row>
    <row r="181" spans="1:1">
      <c r="A181" s="23"/>
    </row>
    <row r="182" spans="1:1">
      <c r="A182" s="23"/>
    </row>
    <row r="183" spans="1:1">
      <c r="A183" s="23"/>
    </row>
    <row r="184" spans="1:1">
      <c r="A184" s="23"/>
    </row>
    <row r="185" spans="1:1">
      <c r="A185" s="23"/>
    </row>
    <row r="186" spans="1:1">
      <c r="A186" s="23"/>
    </row>
    <row r="187" spans="1:1">
      <c r="A187" s="23"/>
    </row>
    <row r="188" spans="1:1">
      <c r="A188" s="23"/>
    </row>
    <row r="189" spans="1:1">
      <c r="A189" s="23"/>
    </row>
    <row r="190" spans="1:1">
      <c r="A190" s="23"/>
    </row>
    <row r="191" spans="1:1">
      <c r="A191" s="23"/>
    </row>
    <row r="192" spans="1:1">
      <c r="A192" s="23"/>
    </row>
    <row r="193" spans="1:1">
      <c r="A193" s="23"/>
    </row>
    <row r="194" spans="1:1">
      <c r="A194" s="23"/>
    </row>
    <row r="195" spans="1:1">
      <c r="A195" s="23"/>
    </row>
    <row r="196" spans="1:1">
      <c r="A196" s="23"/>
    </row>
    <row r="197" spans="1:1">
      <c r="A197" s="23"/>
    </row>
    <row r="198" spans="1:1">
      <c r="A198" s="23"/>
    </row>
    <row r="199" spans="1:1">
      <c r="A199" s="23"/>
    </row>
    <row r="200" spans="1:1">
      <c r="A200" s="23"/>
    </row>
    <row r="201" spans="1:1">
      <c r="A201" s="23"/>
    </row>
    <row r="202" spans="1:1">
      <c r="A202" s="23"/>
    </row>
    <row r="203" spans="1:1">
      <c r="A203" s="23"/>
    </row>
    <row r="204" spans="1:1">
      <c r="A204" s="23"/>
    </row>
    <row r="205" spans="1:1">
      <c r="A205" s="23"/>
    </row>
    <row r="206" spans="1:1">
      <c r="A206" s="23"/>
    </row>
    <row r="207" spans="1:1">
      <c r="A207" s="23"/>
    </row>
    <row r="208" spans="1:1">
      <c r="A208" s="23"/>
    </row>
    <row r="209" spans="1:1">
      <c r="A209" s="23"/>
    </row>
    <row r="210" spans="1:1">
      <c r="A210" s="23"/>
    </row>
    <row r="211" spans="1:1">
      <c r="A211" s="23"/>
    </row>
    <row r="212" spans="1:1">
      <c r="A212" s="23"/>
    </row>
    <row r="213" spans="1:1">
      <c r="A213" s="23"/>
    </row>
    <row r="214" spans="1:1">
      <c r="A214" s="23"/>
    </row>
    <row r="215" spans="1:1">
      <c r="A215" s="23"/>
    </row>
    <row r="216" spans="1:1">
      <c r="A216" s="23"/>
    </row>
    <row r="217" spans="1:1">
      <c r="A217" s="23"/>
    </row>
    <row r="218" spans="1:1">
      <c r="A218" s="23"/>
    </row>
    <row r="219" spans="1:1">
      <c r="A219" s="23"/>
    </row>
    <row r="220" spans="1:1">
      <c r="A220" s="23"/>
    </row>
    <row r="221" spans="1:1">
      <c r="A221" s="23"/>
    </row>
    <row r="222" spans="1:1">
      <c r="A222" s="23"/>
    </row>
    <row r="223" spans="1:1">
      <c r="A223" s="23"/>
    </row>
    <row r="224" spans="1:1">
      <c r="A224" s="23"/>
    </row>
    <row r="225" spans="1:1">
      <c r="A225" s="23"/>
    </row>
    <row r="226" spans="1:1">
      <c r="A226" s="23"/>
    </row>
    <row r="227" spans="1:1">
      <c r="A227" s="23"/>
    </row>
    <row r="228" spans="1:1">
      <c r="A228" s="23"/>
    </row>
    <row r="229" spans="1:1">
      <c r="A229" s="23"/>
    </row>
    <row r="230" spans="1:1">
      <c r="A230" s="23"/>
    </row>
    <row r="231" spans="1:1">
      <c r="A231" s="23"/>
    </row>
    <row r="232" spans="1:1">
      <c r="A232" s="23"/>
    </row>
    <row r="233" spans="1:1">
      <c r="A233" s="23"/>
    </row>
    <row r="234" spans="1:1">
      <c r="A234" s="23"/>
    </row>
    <row r="235" spans="1:1">
      <c r="A235" s="23"/>
    </row>
    <row r="236" spans="1:1">
      <c r="A236" s="23"/>
    </row>
    <row r="237" spans="1:1">
      <c r="A237" s="23"/>
    </row>
    <row r="238" spans="1:1">
      <c r="A238" s="23"/>
    </row>
    <row r="239" spans="1:1">
      <c r="A239" s="23"/>
    </row>
    <row r="240" spans="1:1">
      <c r="A240" s="23"/>
    </row>
    <row r="241" spans="1:1">
      <c r="A241" s="23"/>
    </row>
    <row r="242" spans="1:1">
      <c r="A242" s="23"/>
    </row>
    <row r="243" spans="1:1">
      <c r="A243" s="23"/>
    </row>
    <row r="244" spans="1:1">
      <c r="A244" s="23"/>
    </row>
    <row r="245" spans="1:1">
      <c r="A245" s="23"/>
    </row>
    <row r="246" spans="1:1">
      <c r="A246" s="23"/>
    </row>
    <row r="247" spans="1:1">
      <c r="A247" s="23"/>
    </row>
    <row r="248" spans="1:1">
      <c r="A248" s="23"/>
    </row>
    <row r="249" spans="1:1">
      <c r="A249" s="23"/>
    </row>
    <row r="250" spans="1:1">
      <c r="A250" s="23"/>
    </row>
    <row r="251" spans="1:1">
      <c r="A251" s="23"/>
    </row>
    <row r="252" spans="1:1">
      <c r="A252" s="23"/>
    </row>
    <row r="253" spans="1:1">
      <c r="A253" s="23"/>
    </row>
    <row r="254" spans="1:1">
      <c r="A254" s="23"/>
    </row>
    <row r="255" spans="1:1">
      <c r="A255" s="23"/>
    </row>
    <row r="256" spans="1:1">
      <c r="A256" s="23"/>
    </row>
    <row r="257" spans="1:1">
      <c r="A257" s="23"/>
    </row>
    <row r="258" spans="1:1">
      <c r="A258" s="23"/>
    </row>
    <row r="259" spans="1:1">
      <c r="A259" s="23"/>
    </row>
    <row r="260" spans="1:1">
      <c r="A260" s="23"/>
    </row>
  </sheetData>
  <mergeCells count="7">
    <mergeCell ref="B17:B20"/>
    <mergeCell ref="B21:B24"/>
    <mergeCell ref="B25:B27"/>
    <mergeCell ref="A1:A4"/>
    <mergeCell ref="B2:B6"/>
    <mergeCell ref="B9:B11"/>
    <mergeCell ref="B12:B14"/>
  </mergeCells>
  <phoneticPr fontId="8" type="noConversion"/>
  <conditionalFormatting sqref="F30:F36">
    <cfRule type="cellIs" dxfId="8" priority="9" operator="equal">
      <formula>"SUSPEND"</formula>
    </cfRule>
    <cfRule type="cellIs" priority="16" stopIfTrue="1" operator="equal">
      <formula>"REVIEW"</formula>
    </cfRule>
    <cfRule type="cellIs" dxfId="7" priority="17" stopIfTrue="1" operator="equal">
      <formula>"PENDING"</formula>
    </cfRule>
    <cfRule type="cellIs" dxfId="6" priority="18" stopIfTrue="1" operator="equal">
      <formula>"DONE"</formula>
    </cfRule>
  </conditionalFormatting>
  <conditionalFormatting sqref="F8:F29">
    <cfRule type="cellIs" dxfId="5" priority="1" operator="equal">
      <formula>"SUSPEND"</formula>
    </cfRule>
    <cfRule type="cellIs" priority="2" stopIfTrue="1" operator="equal">
      <formula>"REVIEW"</formula>
    </cfRule>
    <cfRule type="cellIs" dxfId="4" priority="3" stopIfTrue="1" operator="equal">
      <formula>"PENDING"</formula>
    </cfRule>
    <cfRule type="cellIs" dxfId="3" priority="4" stopIfTrue="1" operator="equal">
      <formula>"DONE"</formula>
    </cfRule>
  </conditionalFormatting>
  <dataValidations count="1">
    <dataValidation type="list" operator="equal" allowBlank="1" showErrorMessage="1" sqref="B1 F7 G1:G6" xr:uid="{00000000-0002-0000-0100-000000000000}">
      <formula1>NA()</formula1>
      <formula2>0</formula2>
    </dataValidation>
  </dataValidations>
  <hyperlinks>
    <hyperlink ref="A5" location="summary!A1" display="INDEX" xr:uid="{00000000-0004-0000-0100-000000000000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5000000}">
          <x14:formula1>
            <xm:f>master_sheet!K2:K7</xm:f>
          </x14:formula1>
          <xm:sqref>L1</xm:sqref>
        </x14:dataValidation>
        <x14:dataValidation type="list" operator="equal" allowBlank="1" showErrorMessage="1" xr:uid="{00000000-0002-0000-0100-000001000000}">
          <x14:formula1>
            <xm:f>master_sheet!$D24:$D28</xm:f>
          </x14:formula1>
          <xm:sqref>F30:F36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zoomScale="90" zoomScaleNormal="90" workbookViewId="0">
      <pane xSplit="1" ySplit="7" topLeftCell="B8" activePane="bottomRight" state="frozen"/>
      <selection pane="topRight" activeCell="B39" sqref="B39"/>
      <selection pane="bottomLeft" activeCell="B39" sqref="B39"/>
      <selection pane="bottomRight" activeCell="B7" sqref="B7"/>
    </sheetView>
  </sheetViews>
  <sheetFormatPr defaultRowHeight="14.5"/>
  <cols>
    <col min="1" max="1" width="17.26953125" bestFit="1" customWidth="1"/>
    <col min="2" max="2" width="63" customWidth="1"/>
    <col min="3" max="3" width="17.1796875" bestFit="1" customWidth="1"/>
    <col min="4" max="4" width="15.54296875" style="1" customWidth="1"/>
    <col min="5" max="5" width="17.453125" customWidth="1"/>
    <col min="6" max="6" width="12.26953125" bestFit="1" customWidth="1"/>
    <col min="7" max="7" width="11.453125" customWidth="1"/>
    <col min="8" max="8" width="16.453125" customWidth="1"/>
    <col min="9" max="9" width="20.453125" customWidth="1"/>
    <col min="10" max="10" width="27.453125" customWidth="1"/>
    <col min="11" max="11" width="49.26953125" customWidth="1"/>
  </cols>
  <sheetData>
    <row r="1" spans="1:10">
      <c r="A1" s="135" t="s">
        <v>10</v>
      </c>
      <c r="B1" s="39" t="s">
        <v>11</v>
      </c>
      <c r="C1" s="18" t="s">
        <v>3</v>
      </c>
      <c r="D1" s="45" t="s">
        <v>12</v>
      </c>
      <c r="F1" s="14"/>
      <c r="G1" s="12"/>
    </row>
    <row r="2" spans="1:10">
      <c r="A2" s="135"/>
      <c r="B2" s="136">
        <f>C2+C4</f>
        <v>0</v>
      </c>
      <c r="C2" s="15" cm="1">
        <f t="array" ref="C2">SUM(SUMPRODUCT(($E6:$E319="SUSPEND")*1),SUMPRODUCT(($E6:$E319="DONE")*1),SUMPRODUCT(($E6:$E319="ACTION")*1))</f>
        <v>0</v>
      </c>
      <c r="D2" s="15">
        <f>SUM(SUMPRODUCT(($F6:$F319="SUSPEND")*1))</f>
        <v>0</v>
      </c>
      <c r="F2" s="4"/>
      <c r="G2" s="13"/>
    </row>
    <row r="3" spans="1:10">
      <c r="A3" s="135"/>
      <c r="B3" s="136"/>
      <c r="C3" s="19" t="s">
        <v>13</v>
      </c>
      <c r="D3" s="4"/>
      <c r="F3" s="14"/>
      <c r="G3" s="14"/>
    </row>
    <row r="4" spans="1:10">
      <c r="A4" s="135"/>
      <c r="B4" s="136"/>
      <c r="C4" s="15" cm="1">
        <f t="array" ref="C4">SUM(SUMPRODUCT(($E8:$E321="PENDING")*1))</f>
        <v>0</v>
      </c>
      <c r="D4" s="3"/>
      <c r="F4" s="4"/>
      <c r="G4" s="14"/>
    </row>
    <row r="5" spans="1:10">
      <c r="A5" s="44" t="s">
        <v>14</v>
      </c>
      <c r="B5" s="136"/>
      <c r="C5" s="17" t="s">
        <v>15</v>
      </c>
      <c r="D5" s="3"/>
      <c r="F5" s="30"/>
      <c r="G5" s="4"/>
    </row>
    <row r="6" spans="1:10">
      <c r="A6" s="5"/>
      <c r="B6" s="136"/>
      <c r="C6" s="16" cm="1">
        <f t="array" ref="C6">SUM((SUMPRODUCT(($E8:$E321="DONE")*1)))</f>
        <v>0</v>
      </c>
      <c r="D6" s="3"/>
      <c r="F6" s="6"/>
      <c r="G6" s="14"/>
    </row>
    <row r="7" spans="1:10" ht="26">
      <c r="A7" s="20" t="s">
        <v>16</v>
      </c>
      <c r="B7" s="20" t="s">
        <v>17</v>
      </c>
      <c r="C7" s="20" t="s">
        <v>19</v>
      </c>
      <c r="D7" s="20" t="s">
        <v>20</v>
      </c>
      <c r="E7" s="20" t="s">
        <v>2</v>
      </c>
      <c r="F7" s="20" t="s">
        <v>21</v>
      </c>
      <c r="G7" s="21" t="s">
        <v>22</v>
      </c>
      <c r="H7" s="20" t="s">
        <v>24</v>
      </c>
      <c r="I7" s="21" t="s">
        <v>25</v>
      </c>
      <c r="J7" s="22" t="s">
        <v>26</v>
      </c>
    </row>
    <row r="8" spans="1:10">
      <c r="A8" s="23" t="s">
        <v>28</v>
      </c>
      <c r="B8" s="31"/>
      <c r="C8" s="50"/>
      <c r="D8" s="25"/>
      <c r="E8" s="34"/>
      <c r="F8" s="24"/>
      <c r="G8" s="38"/>
      <c r="H8" s="26"/>
      <c r="I8" s="27"/>
      <c r="J8" s="27"/>
    </row>
    <row r="9" spans="1:10">
      <c r="A9" s="23" t="s">
        <v>29</v>
      </c>
      <c r="B9" s="31"/>
      <c r="C9" s="50"/>
      <c r="D9" s="25"/>
      <c r="E9" s="34"/>
      <c r="F9" s="24"/>
      <c r="G9" s="26"/>
      <c r="H9" s="26"/>
      <c r="I9" s="27"/>
      <c r="J9" s="27"/>
    </row>
    <row r="10" spans="1:10">
      <c r="A10" s="23" t="s">
        <v>30</v>
      </c>
      <c r="B10" s="32"/>
      <c r="C10" s="50"/>
      <c r="D10" s="28"/>
      <c r="E10" s="34"/>
      <c r="F10" s="24"/>
      <c r="G10" s="26"/>
      <c r="H10" s="29"/>
      <c r="I10" s="27"/>
      <c r="J10" s="46"/>
    </row>
    <row r="11" spans="1:10">
      <c r="A11" s="23" t="s">
        <v>31</v>
      </c>
      <c r="B11" s="31"/>
      <c r="C11" s="50"/>
      <c r="D11" s="28"/>
      <c r="E11" s="34"/>
      <c r="F11" s="24"/>
      <c r="G11" s="26"/>
      <c r="H11" s="29"/>
      <c r="I11" s="27"/>
      <c r="J11" s="27"/>
    </row>
    <row r="12" spans="1:10">
      <c r="A12" s="23" t="s">
        <v>32</v>
      </c>
      <c r="B12" s="31"/>
      <c r="C12" s="50"/>
      <c r="D12" s="28"/>
      <c r="E12" s="34"/>
      <c r="F12" s="24"/>
      <c r="G12" s="38"/>
      <c r="H12" s="29"/>
      <c r="I12" s="27"/>
      <c r="J12" s="27"/>
    </row>
    <row r="13" spans="1:10">
      <c r="A13" s="23" t="s">
        <v>33</v>
      </c>
      <c r="B13" s="31"/>
      <c r="C13" s="50"/>
      <c r="D13" s="28"/>
      <c r="E13" s="34"/>
      <c r="F13" s="24"/>
      <c r="G13" s="26"/>
      <c r="H13" s="29"/>
      <c r="I13" s="27"/>
      <c r="J13" s="27"/>
    </row>
    <row r="14" spans="1:10">
      <c r="A14" s="23" t="s">
        <v>34</v>
      </c>
      <c r="B14" s="31"/>
      <c r="C14" s="50"/>
      <c r="D14" s="28"/>
      <c r="E14" s="34"/>
      <c r="F14" s="24"/>
      <c r="G14" s="26"/>
      <c r="H14" s="29"/>
      <c r="I14" s="27"/>
      <c r="J14" s="27"/>
    </row>
    <row r="15" spans="1:10">
      <c r="A15" s="23" t="s">
        <v>35</v>
      </c>
      <c r="B15" s="31"/>
      <c r="C15" s="50"/>
      <c r="D15" s="28"/>
      <c r="E15" s="34"/>
      <c r="F15" s="24"/>
      <c r="G15" s="26"/>
      <c r="H15" s="29"/>
      <c r="I15" s="27"/>
      <c r="J15" s="27"/>
    </row>
    <row r="16" spans="1:10">
      <c r="A16" s="23" t="s">
        <v>36</v>
      </c>
      <c r="B16" s="31"/>
      <c r="C16" s="50"/>
      <c r="D16" s="28"/>
      <c r="E16" s="34"/>
      <c r="F16" s="24"/>
      <c r="G16" s="26"/>
      <c r="H16" s="29"/>
      <c r="I16" s="27"/>
      <c r="J16" s="27"/>
    </row>
    <row r="17" spans="1:10">
      <c r="A17" s="23" t="s">
        <v>37</v>
      </c>
      <c r="B17" s="31"/>
      <c r="C17" s="50"/>
      <c r="D17" s="28"/>
      <c r="E17" s="34"/>
      <c r="F17" s="24"/>
      <c r="G17" s="26"/>
      <c r="H17" s="29"/>
      <c r="I17" s="27"/>
      <c r="J17" s="27"/>
    </row>
    <row r="18" spans="1:10" s="61" customFormat="1">
      <c r="A18" s="23" t="s">
        <v>38</v>
      </c>
      <c r="B18" s="52"/>
      <c r="C18" s="53"/>
      <c r="D18" s="54"/>
      <c r="E18" s="55"/>
      <c r="F18" s="56"/>
      <c r="G18" s="57"/>
      <c r="H18" s="58"/>
      <c r="I18" s="59"/>
      <c r="J18" s="60"/>
    </row>
    <row r="19" spans="1:10">
      <c r="A19" s="23" t="s">
        <v>39</v>
      </c>
      <c r="B19" s="31"/>
      <c r="C19" s="50"/>
      <c r="D19" s="28"/>
      <c r="E19" s="34"/>
      <c r="F19" s="24"/>
      <c r="G19" s="26"/>
      <c r="H19" s="29"/>
      <c r="I19" s="27"/>
      <c r="J19" s="27"/>
    </row>
    <row r="20" spans="1:10">
      <c r="A20" s="23" t="s">
        <v>40</v>
      </c>
      <c r="B20" s="31"/>
      <c r="C20" s="50"/>
      <c r="D20" s="28"/>
      <c r="E20" s="34"/>
      <c r="F20" s="24"/>
      <c r="G20" s="26"/>
      <c r="H20" s="29"/>
      <c r="I20" s="27"/>
      <c r="J20" s="27"/>
    </row>
    <row r="21" spans="1:10">
      <c r="A21" s="23" t="s">
        <v>41</v>
      </c>
      <c r="B21" s="31"/>
      <c r="C21" s="50"/>
      <c r="D21" s="28"/>
      <c r="E21" s="34"/>
      <c r="F21" s="24"/>
      <c r="G21" s="26"/>
      <c r="H21" s="29"/>
      <c r="I21" s="27"/>
      <c r="J21" s="27"/>
    </row>
    <row r="22" spans="1:10">
      <c r="A22" s="23" t="s">
        <v>42</v>
      </c>
      <c r="B22" s="31"/>
      <c r="C22" s="50"/>
      <c r="D22" s="28"/>
      <c r="E22" s="34"/>
      <c r="F22" s="24"/>
      <c r="G22" s="26"/>
      <c r="H22" s="29"/>
      <c r="I22" s="27"/>
      <c r="J22" s="27"/>
    </row>
    <row r="23" spans="1:10" s="61" customFormat="1">
      <c r="A23" s="23" t="s">
        <v>43</v>
      </c>
      <c r="B23" s="52"/>
      <c r="C23" s="53"/>
      <c r="D23" s="54"/>
      <c r="E23" s="55"/>
      <c r="F23" s="56"/>
      <c r="G23" s="57"/>
      <c r="H23" s="58"/>
      <c r="I23" s="59"/>
      <c r="J23" s="60"/>
    </row>
    <row r="24" spans="1:10">
      <c r="A24" s="23" t="s">
        <v>44</v>
      </c>
      <c r="B24" s="32"/>
      <c r="C24" s="50"/>
      <c r="D24" s="28"/>
      <c r="E24" s="34"/>
      <c r="F24" s="24"/>
      <c r="G24" s="26"/>
      <c r="H24" s="29"/>
      <c r="I24" s="27"/>
      <c r="J24" s="27"/>
    </row>
    <row r="25" spans="1:10">
      <c r="A25" s="23" t="s">
        <v>45</v>
      </c>
      <c r="B25" s="32"/>
      <c r="C25" s="50"/>
      <c r="D25" s="28"/>
      <c r="E25" s="34"/>
      <c r="F25" s="24"/>
      <c r="G25" s="26"/>
      <c r="H25" s="29"/>
      <c r="I25" s="27"/>
      <c r="J25" s="27"/>
    </row>
    <row r="26" spans="1:10">
      <c r="A26" s="23" t="s">
        <v>46</v>
      </c>
      <c r="B26" s="32"/>
      <c r="C26" s="50"/>
      <c r="D26" s="28"/>
      <c r="E26" s="34"/>
      <c r="F26" s="24"/>
      <c r="G26" s="26"/>
      <c r="H26" s="29"/>
      <c r="I26" s="27"/>
      <c r="J26" s="46"/>
    </row>
    <row r="27" spans="1:10">
      <c r="A27" s="23" t="s">
        <v>47</v>
      </c>
      <c r="B27" s="31"/>
      <c r="C27" s="51"/>
      <c r="D27" s="28"/>
      <c r="E27" s="34"/>
      <c r="F27" s="24"/>
      <c r="G27" s="38"/>
      <c r="H27" s="29"/>
      <c r="I27" s="27"/>
      <c r="J27" s="27"/>
    </row>
  </sheetData>
  <mergeCells count="2">
    <mergeCell ref="A1:A4"/>
    <mergeCell ref="B2:B6"/>
  </mergeCells>
  <phoneticPr fontId="8" type="noConversion"/>
  <conditionalFormatting sqref="F28:F31 E8:E27">
    <cfRule type="cellIs" dxfId="2" priority="5" operator="equal">
      <formula>"SUSPEND"</formula>
    </cfRule>
    <cfRule type="cellIs" priority="6" stopIfTrue="1" operator="equal">
      <formula>"REVIEW"</formula>
    </cfRule>
    <cfRule type="cellIs" dxfId="1" priority="7" stopIfTrue="1" operator="equal">
      <formula>"PENDING"</formula>
    </cfRule>
    <cfRule type="cellIs" dxfId="0" priority="8" stopIfTrue="1" operator="equal">
      <formula>"DONE"</formula>
    </cfRule>
  </conditionalFormatting>
  <dataValidations count="1">
    <dataValidation type="list" operator="equal" allowBlank="1" showErrorMessage="1" sqref="B1 E7 F1:F6" xr:uid="{BB8CB0AA-3624-429C-BB53-61FF25653E1F}">
      <formula1>NA()</formula1>
      <formula2>0</formula2>
    </dataValidation>
  </dataValidations>
  <hyperlinks>
    <hyperlink ref="A5" location="summary!A1" display="INDEX" xr:uid="{2E535F57-92A4-4FAE-888C-6606EFD287C1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equal" allowBlank="1" showErrorMessage="1" xr:uid="{9B208ABA-06CC-4C47-91DF-D9E31CE60606}">
          <x14:formula1>
            <xm:f>master_sheet!$F$2:$F$15</xm:f>
          </x14:formula1>
          <xm:sqref>F8:F27</xm:sqref>
        </x14:dataValidation>
        <x14:dataValidation type="list" operator="equal" allowBlank="1" showErrorMessage="1" xr:uid="{40C880E5-1BD2-4B88-A8F9-10B141500C1B}">
          <x14:formula1>
            <xm:f>master_sheet!$D2:$D6</xm:f>
          </x14:formula1>
          <xm:sqref>E8:E27</xm:sqref>
        </x14:dataValidation>
        <x14:dataValidation type="list" allowBlank="1" showInputMessage="1" showErrorMessage="1" xr:uid="{C1F548AD-474A-4307-A325-A40C31EF4876}">
          <x14:formula1>
            <xm:f>master_sheet!H2:H7</xm:f>
          </x14:formula1>
          <xm:sqref>J1</xm:sqref>
        </x14:dataValidation>
        <x14:dataValidation type="list" allowBlank="1" showInputMessage="1" showErrorMessage="1" xr:uid="{90F10A32-087A-4CE2-A7A6-F9DFC47BC9AB}">
          <x14:formula1>
            <xm:f>master_sheet!H2:H7</xm:f>
          </x14:formula1>
          <xm:sqref>I8:I27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C17" sqref="C17"/>
    </sheetView>
  </sheetViews>
  <sheetFormatPr defaultRowHeight="14.5"/>
  <cols>
    <col min="1" max="1" width="10.81640625" bestFit="1" customWidth="1"/>
    <col min="2" max="2" width="10.453125" bestFit="1" customWidth="1"/>
    <col min="3" max="4" width="14" bestFit="1" customWidth="1"/>
    <col min="5" max="5" width="11.26953125" bestFit="1" customWidth="1"/>
    <col min="6" max="6" width="11.26953125" customWidth="1"/>
    <col min="7" max="7" width="10.81640625" bestFit="1" customWidth="1"/>
    <col min="8" max="8" width="23.7265625" bestFit="1" customWidth="1"/>
  </cols>
  <sheetData>
    <row r="1" spans="1:8">
      <c r="A1" s="8" t="s">
        <v>48</v>
      </c>
      <c r="B1" s="8" t="s">
        <v>49</v>
      </c>
      <c r="C1" s="8" t="s">
        <v>50</v>
      </c>
      <c r="D1" s="8" t="s">
        <v>2</v>
      </c>
      <c r="E1" s="10" t="s">
        <v>51</v>
      </c>
      <c r="F1" s="10" t="s">
        <v>21</v>
      </c>
      <c r="G1" s="8" t="s">
        <v>52</v>
      </c>
      <c r="H1" s="10" t="s">
        <v>25</v>
      </c>
    </row>
    <row r="2" spans="1:8">
      <c r="A2" s="9" t="s">
        <v>53</v>
      </c>
      <c r="B2" s="9" t="s">
        <v>54</v>
      </c>
      <c r="C2" s="9" t="s">
        <v>55</v>
      </c>
      <c r="D2" s="9" t="s">
        <v>56</v>
      </c>
      <c r="E2" s="7"/>
      <c r="F2" s="7"/>
      <c r="G2" t="s">
        <v>57</v>
      </c>
      <c r="H2" s="9" t="s">
        <v>58</v>
      </c>
    </row>
    <row r="3" spans="1:8">
      <c r="A3" s="9" t="s">
        <v>59</v>
      </c>
      <c r="B3" s="9" t="s">
        <v>60</v>
      </c>
      <c r="C3" s="7" t="s">
        <v>61</v>
      </c>
      <c r="D3" s="7" t="s">
        <v>62</v>
      </c>
      <c r="E3" s="7"/>
      <c r="F3" s="7"/>
      <c r="G3" s="11" t="s">
        <v>63</v>
      </c>
      <c r="H3" s="7" t="s">
        <v>64</v>
      </c>
    </row>
    <row r="4" spans="1:8">
      <c r="A4" s="9" t="s">
        <v>65</v>
      </c>
      <c r="C4" s="9" t="s">
        <v>66</v>
      </c>
      <c r="D4" s="9" t="s">
        <v>67</v>
      </c>
      <c r="E4" s="7"/>
      <c r="F4" s="7"/>
      <c r="G4" t="s">
        <v>68</v>
      </c>
      <c r="H4" s="9" t="s">
        <v>69</v>
      </c>
    </row>
    <row r="5" spans="1:8">
      <c r="A5" s="9" t="s">
        <v>70</v>
      </c>
      <c r="B5" s="7"/>
      <c r="C5" s="7"/>
      <c r="D5" s="7" t="s">
        <v>27</v>
      </c>
      <c r="E5" s="7"/>
      <c r="F5" s="7"/>
      <c r="G5" s="10"/>
      <c r="H5" s="7" t="s">
        <v>71</v>
      </c>
    </row>
    <row r="6" spans="1:8">
      <c r="D6" s="7" t="s">
        <v>72</v>
      </c>
      <c r="E6" s="7"/>
      <c r="F6" s="7"/>
      <c r="H6" s="7" t="s">
        <v>73</v>
      </c>
    </row>
    <row r="7" spans="1:8">
      <c r="E7" s="7"/>
      <c r="F7" s="7"/>
      <c r="H7" s="7" t="s">
        <v>74</v>
      </c>
    </row>
    <row r="8" spans="1:8">
      <c r="E8" s="7"/>
      <c r="F8" s="7"/>
    </row>
    <row r="9" spans="1:8">
      <c r="E9" s="7"/>
      <c r="F9" s="7"/>
    </row>
    <row r="10" spans="1:8">
      <c r="E10" s="7"/>
      <c r="F10" s="7"/>
    </row>
    <row r="11" spans="1:8">
      <c r="E11" s="7"/>
      <c r="F11" s="7"/>
    </row>
    <row r="12" spans="1:8">
      <c r="E12" s="7"/>
      <c r="F12" s="7"/>
    </row>
    <row r="13" spans="1:8">
      <c r="E13" s="7"/>
      <c r="F13" s="7"/>
    </row>
    <row r="14" spans="1:8">
      <c r="E14" s="7"/>
      <c r="F14" s="7"/>
    </row>
    <row r="15" spans="1:8">
      <c r="E15" s="7"/>
      <c r="F15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66BD7F38F8B468FB41DF233F21F4E" ma:contentTypeVersion="1" ma:contentTypeDescription="Create a new document." ma:contentTypeScope="" ma:versionID="b97a8a2eacf0154e3ebafed731ab8b30">
  <xsd:schema xmlns:xsd="http://www.w3.org/2001/XMLSchema" xmlns:xs="http://www.w3.org/2001/XMLSchema" xmlns:p="http://schemas.microsoft.com/office/2006/metadata/properties" xmlns:ns2="e3b1d012-8d6e-4bff-9829-57a5229b06af" xmlns:ns3="http://schemas.microsoft.com/sharepoint/v4" targetNamespace="http://schemas.microsoft.com/office/2006/metadata/properties" ma:root="true" ma:fieldsID="43e6861d4bde314aa35fdac2512a261a" ns2:_="" ns3:_="">
    <xsd:import namespace="e3b1d012-8d6e-4bff-9829-57a5229b06af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1d012-8d6e-4bff-9829-57a5229b06a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e3b1d012-8d6e-4bff-9829-57a5229b06af">4J67CQ7F7KHM-305-981</_dlc_DocId>
    <_dlc_DocIdUrl xmlns="e3b1d012-8d6e-4bff-9829-57a5229b06af">
      <Url>http://cso.intranet.danahertm.com/Microelectronics/Groups/SantaClara/_layouts/DocIdRedir.aspx?ID=4J67CQ7F7KHM-305-981</Url>
      <Description>4J67CQ7F7KHM-305-981</Description>
    </_dlc_DocIdUrl>
  </documentManagement>
</p:properties>
</file>

<file path=customXml/itemProps1.xml><?xml version="1.0" encoding="utf-8"?>
<ds:datastoreItem xmlns:ds="http://schemas.openxmlformats.org/officeDocument/2006/customXml" ds:itemID="{5A439771-E70A-4EE8-8EBE-93FC749594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b1d012-8d6e-4bff-9829-57a5229b06af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10868F-7F59-4776-89DE-C7E9973CA1E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827A46A-D0D1-4975-A00C-3EADB1A7E4F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7EAC9A2-EDE2-45EC-9D48-EE7AA8C9A2A3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e3b1d012-8d6e-4bff-9829-57a5229b06af"/>
    <ds:schemaRef ds:uri="http://schemas.microsoft.com/sharepoint/v4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BLOCK1</vt:lpstr>
      <vt:lpstr>BLOCK2</vt:lpstr>
      <vt:lpstr>master_sheet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SOCMega_FeatureList</dc:title>
  <dc:subject/>
  <dc:creator/>
  <cp:keywords/>
  <dc:description/>
  <cp:lastModifiedBy/>
  <cp:revision/>
  <dcterms:created xsi:type="dcterms:W3CDTF">2006-09-16T00:00:00Z</dcterms:created>
  <dcterms:modified xsi:type="dcterms:W3CDTF">2022-11-30T15:18:47Z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0x010100CF466BD7F38F8B468FB41DF233F21F4E</vt:lpwstr>
  </property>
  <property fmtid="{D5CDD505-2E9C-101B-9397-08002B2CF9AE}" pid="3" name="_dlc_DocIdItemGuid">
    <vt:lpwstr>caf9b5f4-1154-4906-bfc4-83079ba42cbc</vt:lpwstr>
  </property>
  <property fmtid="{D5CDD505-2E9C-101B-9397-08002B2CF9AE}" pid="4" name="MSIP_Label_879e395e-e3b5-421f-8616-70a10f9451af_Enabled">
    <vt:lpwstr>true</vt:lpwstr>
  </property>
  <property fmtid="{D5CDD505-2E9C-101B-9397-08002B2CF9AE}" pid="5" name="MSIP_Label_879e395e-e3b5-421f-8616-70a10f9451af_SetDate">
    <vt:lpwstr>2022-05-23T05:59:16Z</vt:lpwstr>
  </property>
  <property fmtid="{D5CDD505-2E9C-101B-9397-08002B2CF9AE}" pid="6" name="MSIP_Label_879e395e-e3b5-421f-8616-70a10f9451af_Method">
    <vt:lpwstr>Standard</vt:lpwstr>
  </property>
  <property fmtid="{D5CDD505-2E9C-101B-9397-08002B2CF9AE}" pid="7" name="MSIP_Label_879e395e-e3b5-421f-8616-70a10f9451af_Name">
    <vt:lpwstr>879e395e-e3b5-421f-8616-70a10f9451af</vt:lpwstr>
  </property>
  <property fmtid="{D5CDD505-2E9C-101B-9397-08002B2CF9AE}" pid="8" name="MSIP_Label_879e395e-e3b5-421f-8616-70a10f9451af_SiteId">
    <vt:lpwstr>0beb0c35-9cbb-4feb-99e5-589e415c7944</vt:lpwstr>
  </property>
  <property fmtid="{D5CDD505-2E9C-101B-9397-08002B2CF9AE}" pid="9" name="MSIP_Label_879e395e-e3b5-421f-8616-70a10f9451af_ActionId">
    <vt:lpwstr>5c0c52c1-b562-4a8e-9204-5665ab9c966f</vt:lpwstr>
  </property>
  <property fmtid="{D5CDD505-2E9C-101B-9397-08002B2CF9AE}" pid="10" name="MSIP_Label_879e395e-e3b5-421f-8616-70a10f9451af_ContentBits">
    <vt:lpwstr>0</vt:lpwstr>
  </property>
</Properties>
</file>