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dan.idris\Documents\git\EPDAutomation\"/>
    </mc:Choice>
  </mc:AlternateContent>
  <xr:revisionPtr revIDLastSave="0" documentId="13_ncr:1_{D64F41EA-26EE-4A3A-A6BE-86DF4CD04FB1}" xr6:coauthVersionLast="47" xr6:coauthVersionMax="47" xr10:uidLastSave="{00000000-0000-0000-0000-000000000000}"/>
  <bookViews>
    <workbookView xWindow="-110" yWindow="-110" windowWidth="19420" windowHeight="10420" tabRatio="854" activeTab="2" xr2:uid="{00000000-000D-0000-FFFF-FFFF00000000}"/>
  </bookViews>
  <sheets>
    <sheet name="Procedure" sheetId="4" r:id="rId1"/>
    <sheet name="EPD" sheetId="39" r:id="rId2"/>
    <sheet name="FAILURE_DATA" sheetId="36" r:id="rId3"/>
    <sheet name="Degradation analysis vibration" sheetId="41" state="hidden" r:id="rId4"/>
    <sheet name="Sheet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6" l="1"/>
  <c r="M15" i="36" s="1"/>
  <c r="L14" i="36"/>
  <c r="K14" i="36"/>
  <c r="Y13" i="41" l="1"/>
  <c r="V429" i="41"/>
  <c r="V430" i="41" s="1"/>
  <c r="V431" i="41" s="1"/>
  <c r="V432" i="41" s="1"/>
  <c r="V433" i="41" s="1"/>
  <c r="V434" i="41" s="1"/>
  <c r="V435" i="41" s="1"/>
  <c r="V436" i="41" s="1"/>
  <c r="V437" i="41" s="1"/>
  <c r="V438" i="41" s="1"/>
  <c r="V439" i="41" s="1"/>
  <c r="V440" i="41" s="1"/>
  <c r="V441" i="41" s="1"/>
  <c r="V442" i="41" s="1"/>
  <c r="V443" i="41" s="1"/>
  <c r="V444" i="41" s="1"/>
  <c r="V445" i="41" s="1"/>
  <c r="V446" i="41" s="1"/>
  <c r="V447" i="41" s="1"/>
  <c r="V448" i="41" s="1"/>
  <c r="V449" i="41" s="1"/>
  <c r="V450" i="41" s="1"/>
  <c r="V451" i="41" s="1"/>
  <c r="V452" i="41" s="1"/>
  <c r="V453" i="41" s="1"/>
  <c r="V454" i="41" s="1"/>
  <c r="V455" i="41" s="1"/>
  <c r="V456" i="41" s="1"/>
  <c r="V457" i="41" s="1"/>
  <c r="V458" i="41" s="1"/>
  <c r="V459" i="41" s="1"/>
  <c r="V460" i="41" s="1"/>
  <c r="V461" i="41" s="1"/>
  <c r="V462" i="41" s="1"/>
  <c r="V463" i="41" s="1"/>
  <c r="V464" i="41" s="1"/>
  <c r="V465" i="41" s="1"/>
  <c r="V466" i="41" s="1"/>
  <c r="V467" i="41" s="1"/>
  <c r="V468" i="41" s="1"/>
  <c r="V469" i="41" s="1"/>
  <c r="V470" i="41" s="1"/>
  <c r="V471" i="41" s="1"/>
  <c r="V472" i="41" s="1"/>
  <c r="V473" i="41" s="1"/>
  <c r="V474" i="41" s="1"/>
  <c r="V475" i="41" s="1"/>
  <c r="V476" i="41" s="1"/>
  <c r="V477" i="41" s="1"/>
  <c r="V478" i="41" s="1"/>
  <c r="V479" i="41" s="1"/>
  <c r="V480" i="41" s="1"/>
  <c r="V481" i="41" s="1"/>
  <c r="V482" i="41" s="1"/>
  <c r="W429" i="41"/>
  <c r="W430" i="41" s="1"/>
  <c r="X429" i="41"/>
  <c r="X430" i="41" s="1"/>
  <c r="X431" i="41" s="1"/>
  <c r="X432" i="41" s="1"/>
  <c r="X433" i="41" s="1"/>
  <c r="X434" i="41" s="1"/>
  <c r="X435" i="41" s="1"/>
  <c r="X436" i="41" s="1"/>
  <c r="X437" i="41" s="1"/>
  <c r="X438" i="41" s="1"/>
  <c r="X439" i="41" s="1"/>
  <c r="X440" i="41" s="1"/>
  <c r="X441" i="41" s="1"/>
  <c r="X442" i="41" s="1"/>
  <c r="X443" i="41" s="1"/>
  <c r="X444" i="41" s="1"/>
  <c r="X445" i="41" s="1"/>
  <c r="X446" i="41" s="1"/>
  <c r="X447" i="41" s="1"/>
  <c r="X448" i="41" s="1"/>
  <c r="X449" i="41" s="1"/>
  <c r="X450" i="41" s="1"/>
  <c r="X451" i="41" s="1"/>
  <c r="X452" i="41" s="1"/>
  <c r="X453" i="41" s="1"/>
  <c r="X454" i="41" s="1"/>
  <c r="X455" i="41" s="1"/>
  <c r="X456" i="41" s="1"/>
  <c r="X457" i="41" s="1"/>
  <c r="X458" i="41" s="1"/>
  <c r="X459" i="41" s="1"/>
  <c r="X460" i="41" s="1"/>
  <c r="X461" i="41" s="1"/>
  <c r="X462" i="41" s="1"/>
  <c r="X463" i="41" s="1"/>
  <c r="X464" i="41" s="1"/>
  <c r="X465" i="41" s="1"/>
  <c r="X466" i="41" s="1"/>
  <c r="X467" i="41" s="1"/>
  <c r="X468" i="41" s="1"/>
  <c r="X469" i="41" s="1"/>
  <c r="X470" i="41" s="1"/>
  <c r="X471" i="41" s="1"/>
  <c r="X472" i="41" s="1"/>
  <c r="X473" i="41" s="1"/>
  <c r="X474" i="41" s="1"/>
  <c r="X475" i="41" s="1"/>
  <c r="X476" i="41" s="1"/>
  <c r="X477" i="41" s="1"/>
  <c r="X478" i="41" s="1"/>
  <c r="X479" i="41" s="1"/>
  <c r="X480" i="41" s="1"/>
  <c r="X481" i="41" s="1"/>
  <c r="X482" i="41" s="1"/>
  <c r="W431" i="41"/>
  <c r="W432" i="41" s="1"/>
  <c r="W433" i="41" s="1"/>
  <c r="W434" i="41" s="1"/>
  <c r="W435" i="41" s="1"/>
  <c r="W436" i="41"/>
  <c r="W437" i="41" s="1"/>
  <c r="W438" i="41" s="1"/>
  <c r="W439" i="41" s="1"/>
  <c r="W440" i="41" s="1"/>
  <c r="W441" i="41" s="1"/>
  <c r="W442" i="41" s="1"/>
  <c r="W443" i="41" s="1"/>
  <c r="W444" i="41" s="1"/>
  <c r="W445" i="41" s="1"/>
  <c r="W446" i="41" s="1"/>
  <c r="W447" i="41" s="1"/>
  <c r="W448" i="41" s="1"/>
  <c r="W449" i="41" s="1"/>
  <c r="W450" i="41" s="1"/>
  <c r="W451" i="41" s="1"/>
  <c r="W452" i="41" s="1"/>
  <c r="W453" i="41" s="1"/>
  <c r="W454" i="41" s="1"/>
  <c r="W455" i="41" s="1"/>
  <c r="W456" i="41" s="1"/>
  <c r="W457" i="41" s="1"/>
  <c r="W458" i="41" s="1"/>
  <c r="W459" i="41" s="1"/>
  <c r="W460" i="41" s="1"/>
  <c r="W461" i="41" s="1"/>
  <c r="W462" i="41" s="1"/>
  <c r="W463" i="41" s="1"/>
  <c r="W464" i="41" s="1"/>
  <c r="W465" i="41" s="1"/>
  <c r="W466" i="41" s="1"/>
  <c r="W467" i="41" s="1"/>
  <c r="W468" i="41" s="1"/>
  <c r="W469" i="41" s="1"/>
  <c r="W470" i="41" s="1"/>
  <c r="W471" i="41" s="1"/>
  <c r="W472" i="41" s="1"/>
  <c r="W473" i="41" s="1"/>
  <c r="W474" i="41" s="1"/>
  <c r="W475" i="41" s="1"/>
  <c r="W476" i="41" s="1"/>
  <c r="W477" i="41" s="1"/>
  <c r="W478" i="41" s="1"/>
  <c r="W479" i="41" s="1"/>
  <c r="W480" i="41" s="1"/>
  <c r="W481" i="41" s="1"/>
  <c r="W482" i="41" s="1"/>
  <c r="V372" i="41"/>
  <c r="V373" i="41" s="1"/>
  <c r="V374" i="41" s="1"/>
  <c r="V375" i="41" s="1"/>
  <c r="V376" i="41" s="1"/>
  <c r="V377" i="41" s="1"/>
  <c r="V378" i="41" s="1"/>
  <c r="V379" i="41" s="1"/>
  <c r="V380" i="41" s="1"/>
  <c r="V381" i="41" s="1"/>
  <c r="V382" i="41" s="1"/>
  <c r="V383" i="41" s="1"/>
  <c r="V384" i="41" s="1"/>
  <c r="V385" i="41" s="1"/>
  <c r="V386" i="41" s="1"/>
  <c r="V387" i="41" s="1"/>
  <c r="V388" i="41" s="1"/>
  <c r="V389" i="41" s="1"/>
  <c r="V390" i="41" s="1"/>
  <c r="V391" i="41" s="1"/>
  <c r="V392" i="41" s="1"/>
  <c r="V393" i="41" s="1"/>
  <c r="V394" i="41" s="1"/>
  <c r="V395" i="41" s="1"/>
  <c r="V396" i="41" s="1"/>
  <c r="V397" i="41" s="1"/>
  <c r="V398" i="41" s="1"/>
  <c r="V399" i="41" s="1"/>
  <c r="V400" i="41" s="1"/>
  <c r="V401" i="41" s="1"/>
  <c r="V402" i="41" s="1"/>
  <c r="V403" i="41" s="1"/>
  <c r="V404" i="41" s="1"/>
  <c r="V405" i="41" s="1"/>
  <c r="V406" i="41" s="1"/>
  <c r="V407" i="41" s="1"/>
  <c r="V408" i="41" s="1"/>
  <c r="V409" i="41" s="1"/>
  <c r="V410" i="41" s="1"/>
  <c r="V411" i="41" s="1"/>
  <c r="V412" i="41" s="1"/>
  <c r="V413" i="41" s="1"/>
  <c r="V414" i="41" s="1"/>
  <c r="V415" i="41" s="1"/>
  <c r="V416" i="41" s="1"/>
  <c r="V417" i="41" s="1"/>
  <c r="V418" i="41" s="1"/>
  <c r="V419" i="41" s="1"/>
  <c r="V420" i="41" s="1"/>
  <c r="V421" i="41" s="1"/>
  <c r="V422" i="41" s="1"/>
  <c r="V423" i="41" s="1"/>
  <c r="V424" i="41" s="1"/>
  <c r="V425" i="41" s="1"/>
  <c r="V426" i="41" s="1"/>
  <c r="V427" i="41" s="1"/>
  <c r="V428" i="41" s="1"/>
  <c r="W372" i="41"/>
  <c r="W373" i="41" s="1"/>
  <c r="W374" i="41" s="1"/>
  <c r="W375" i="41" s="1"/>
  <c r="W376" i="41" s="1"/>
  <c r="W377" i="41" s="1"/>
  <c r="W378" i="41" s="1"/>
  <c r="W379" i="41" s="1"/>
  <c r="W380" i="41" s="1"/>
  <c r="W381" i="41" s="1"/>
  <c r="W382" i="41" s="1"/>
  <c r="W383" i="41" s="1"/>
  <c r="W384" i="41" s="1"/>
  <c r="W385" i="41" s="1"/>
  <c r="W386" i="41" s="1"/>
  <c r="W387" i="41" s="1"/>
  <c r="W388" i="41" s="1"/>
  <c r="W389" i="41" s="1"/>
  <c r="W390" i="41" s="1"/>
  <c r="W391" i="41" s="1"/>
  <c r="W392" i="41" s="1"/>
  <c r="W393" i="41" s="1"/>
  <c r="W394" i="41" s="1"/>
  <c r="W395" i="41" s="1"/>
  <c r="W396" i="41" s="1"/>
  <c r="W397" i="41" s="1"/>
  <c r="W398" i="41" s="1"/>
  <c r="W399" i="41" s="1"/>
  <c r="W400" i="41" s="1"/>
  <c r="W401" i="41" s="1"/>
  <c r="W402" i="41" s="1"/>
  <c r="W403" i="41" s="1"/>
  <c r="W404" i="41" s="1"/>
  <c r="W405" i="41" s="1"/>
  <c r="W406" i="41" s="1"/>
  <c r="W407" i="41" s="1"/>
  <c r="W408" i="41" s="1"/>
  <c r="W409" i="41" s="1"/>
  <c r="W410" i="41" s="1"/>
  <c r="W411" i="41" s="1"/>
  <c r="W412" i="41" s="1"/>
  <c r="W413" i="41" s="1"/>
  <c r="W414" i="41" s="1"/>
  <c r="W415" i="41" s="1"/>
  <c r="W416" i="41" s="1"/>
  <c r="W417" i="41" s="1"/>
  <c r="W418" i="41" s="1"/>
  <c r="W419" i="41" s="1"/>
  <c r="W420" i="41" s="1"/>
  <c r="W421" i="41" s="1"/>
  <c r="W422" i="41" s="1"/>
  <c r="W423" i="41" s="1"/>
  <c r="W424" i="41" s="1"/>
  <c r="W425" i="41" s="1"/>
  <c r="W426" i="41" s="1"/>
  <c r="W427" i="41" s="1"/>
  <c r="W428" i="41" s="1"/>
  <c r="X372" i="41"/>
  <c r="X373" i="41"/>
  <c r="X374" i="41"/>
  <c r="X375" i="41" s="1"/>
  <c r="X376" i="41" s="1"/>
  <c r="X377" i="41" s="1"/>
  <c r="X378" i="41" s="1"/>
  <c r="X379" i="41" s="1"/>
  <c r="X380" i="41" s="1"/>
  <c r="X381" i="41" s="1"/>
  <c r="X382" i="41" s="1"/>
  <c r="X383" i="41" s="1"/>
  <c r="X384" i="41" s="1"/>
  <c r="X385" i="41" s="1"/>
  <c r="X386" i="41" s="1"/>
  <c r="X387" i="41" s="1"/>
  <c r="X388" i="41" s="1"/>
  <c r="X389" i="41" s="1"/>
  <c r="X390" i="41" s="1"/>
  <c r="X391" i="41" s="1"/>
  <c r="X392" i="41" s="1"/>
  <c r="X393" i="41" s="1"/>
  <c r="X394" i="41" s="1"/>
  <c r="X395" i="41" s="1"/>
  <c r="X396" i="41" s="1"/>
  <c r="X397" i="41" s="1"/>
  <c r="X398" i="41" s="1"/>
  <c r="X399" i="41" s="1"/>
  <c r="X400" i="41" s="1"/>
  <c r="X401" i="41" s="1"/>
  <c r="X402" i="41" s="1"/>
  <c r="X403" i="41" s="1"/>
  <c r="X404" i="41" s="1"/>
  <c r="X405" i="41" s="1"/>
  <c r="X406" i="41" s="1"/>
  <c r="X407" i="41" s="1"/>
  <c r="X408" i="41" s="1"/>
  <c r="X409" i="41" s="1"/>
  <c r="X410" i="41" s="1"/>
  <c r="X411" i="41" s="1"/>
  <c r="X412" i="41" s="1"/>
  <c r="X413" i="41" s="1"/>
  <c r="X414" i="41" s="1"/>
  <c r="X415" i="41" s="1"/>
  <c r="X416" i="41" s="1"/>
  <c r="X417" i="41" s="1"/>
  <c r="X418" i="41" s="1"/>
  <c r="X419" i="41" s="1"/>
  <c r="X420" i="41" s="1"/>
  <c r="X421" i="41" s="1"/>
  <c r="X422" i="41" s="1"/>
  <c r="X423" i="41" s="1"/>
  <c r="X424" i="41" s="1"/>
  <c r="X425" i="41" s="1"/>
  <c r="X426" i="41" s="1"/>
  <c r="X427" i="41" s="1"/>
  <c r="X428" i="41" s="1"/>
  <c r="V358" i="41"/>
  <c r="W358" i="41"/>
  <c r="V359" i="41"/>
  <c r="V360" i="41" s="1"/>
  <c r="V361" i="41" s="1"/>
  <c r="V362" i="41" s="1"/>
  <c r="V363" i="41" s="1"/>
  <c r="V364" i="41" s="1"/>
  <c r="V365" i="41" s="1"/>
  <c r="V366" i="41" s="1"/>
  <c r="V367" i="41" s="1"/>
  <c r="V368" i="41" s="1"/>
  <c r="V369" i="41" s="1"/>
  <c r="V370" i="41" s="1"/>
  <c r="V371" i="41" s="1"/>
  <c r="W359" i="41"/>
  <c r="W360" i="41" s="1"/>
  <c r="W361" i="41" s="1"/>
  <c r="W362" i="41" s="1"/>
  <c r="W363" i="41" s="1"/>
  <c r="W364" i="41" s="1"/>
  <c r="W365" i="41" s="1"/>
  <c r="W366" i="41" s="1"/>
  <c r="W367" i="41" s="1"/>
  <c r="W368" i="41" s="1"/>
  <c r="W369" i="41" s="1"/>
  <c r="W370" i="41" s="1"/>
  <c r="W371" i="41" s="1"/>
  <c r="X358" i="41"/>
  <c r="X359" i="41" s="1"/>
  <c r="X360" i="41" s="1"/>
  <c r="X361" i="41" s="1"/>
  <c r="X362" i="41" s="1"/>
  <c r="X363" i="41" s="1"/>
  <c r="X364" i="41" s="1"/>
  <c r="X365" i="41" s="1"/>
  <c r="X366" i="41" s="1"/>
  <c r="X367" i="41" s="1"/>
  <c r="X368" i="41" s="1"/>
  <c r="X369" i="41" s="1"/>
  <c r="X370" i="41" s="1"/>
  <c r="X371" i="41" s="1"/>
  <c r="V349" i="41"/>
  <c r="V350" i="41" s="1"/>
  <c r="V351" i="41" s="1"/>
  <c r="V352" i="41" s="1"/>
  <c r="V353" i="41" s="1"/>
  <c r="V354" i="41" s="1"/>
  <c r="V355" i="41" s="1"/>
  <c r="V356" i="41" s="1"/>
  <c r="V357" i="41" s="1"/>
  <c r="W349" i="41"/>
  <c r="X349" i="41"/>
  <c r="X350" i="41" s="1"/>
  <c r="X351" i="41" s="1"/>
  <c r="X352" i="41" s="1"/>
  <c r="X353" i="41" s="1"/>
  <c r="X354" i="41" s="1"/>
  <c r="X355" i="41" s="1"/>
  <c r="X356" i="41" s="1"/>
  <c r="X357" i="41" s="1"/>
  <c r="W350" i="41"/>
  <c r="W351" i="41"/>
  <c r="W352" i="41"/>
  <c r="W353" i="41" s="1"/>
  <c r="W354" i="41" s="1"/>
  <c r="W355" i="41" s="1"/>
  <c r="W356" i="41" s="1"/>
  <c r="W357" i="41" s="1"/>
  <c r="V320" i="41"/>
  <c r="V321" i="41" s="1"/>
  <c r="V322" i="41" s="1"/>
  <c r="V323" i="41" s="1"/>
  <c r="V324" i="41" s="1"/>
  <c r="V325" i="41" s="1"/>
  <c r="V326" i="41" s="1"/>
  <c r="V327" i="41" s="1"/>
  <c r="V328" i="41" s="1"/>
  <c r="V329" i="41" s="1"/>
  <c r="V330" i="41" s="1"/>
  <c r="V331" i="41" s="1"/>
  <c r="V332" i="41" s="1"/>
  <c r="V333" i="41" s="1"/>
  <c r="V334" i="41" s="1"/>
  <c r="V335" i="41" s="1"/>
  <c r="V336" i="41" s="1"/>
  <c r="V337" i="41" s="1"/>
  <c r="V338" i="41" s="1"/>
  <c r="V339" i="41" s="1"/>
  <c r="V340" i="41" s="1"/>
  <c r="V341" i="41" s="1"/>
  <c r="V342" i="41" s="1"/>
  <c r="V343" i="41" s="1"/>
  <c r="V344" i="41" s="1"/>
  <c r="V345" i="41" s="1"/>
  <c r="V346" i="41" s="1"/>
  <c r="V347" i="41" s="1"/>
  <c r="V348" i="41" s="1"/>
  <c r="W320" i="41"/>
  <c r="W321" i="41" s="1"/>
  <c r="W322" i="41" s="1"/>
  <c r="W323" i="41" s="1"/>
  <c r="W324" i="41" s="1"/>
  <c r="W325" i="41" s="1"/>
  <c r="W326" i="41" s="1"/>
  <c r="W327" i="41" s="1"/>
  <c r="W328" i="41" s="1"/>
  <c r="W329" i="41" s="1"/>
  <c r="W330" i="41" s="1"/>
  <c r="W331" i="41" s="1"/>
  <c r="W332" i="41" s="1"/>
  <c r="W333" i="41" s="1"/>
  <c r="W334" i="41" s="1"/>
  <c r="W335" i="41" s="1"/>
  <c r="W336" i="41" s="1"/>
  <c r="W337" i="41" s="1"/>
  <c r="W338" i="41" s="1"/>
  <c r="W339" i="41" s="1"/>
  <c r="W340" i="41" s="1"/>
  <c r="W341" i="41" s="1"/>
  <c r="W342" i="41" s="1"/>
  <c r="W343" i="41" s="1"/>
  <c r="W344" i="41" s="1"/>
  <c r="W345" i="41" s="1"/>
  <c r="W346" i="41" s="1"/>
  <c r="W347" i="41" s="1"/>
  <c r="W348" i="41" s="1"/>
  <c r="X320" i="41"/>
  <c r="X321" i="41"/>
  <c r="X322" i="41"/>
  <c r="X323" i="41" s="1"/>
  <c r="X324" i="41" s="1"/>
  <c r="X325" i="41" s="1"/>
  <c r="X326" i="41" s="1"/>
  <c r="X327" i="41" s="1"/>
  <c r="X328" i="41" s="1"/>
  <c r="X329" i="41" s="1"/>
  <c r="X330" i="41" s="1"/>
  <c r="X331" i="41" s="1"/>
  <c r="X332" i="41" s="1"/>
  <c r="X333" i="41" s="1"/>
  <c r="X334" i="41" s="1"/>
  <c r="X335" i="41" s="1"/>
  <c r="X336" i="41" s="1"/>
  <c r="X337" i="41" s="1"/>
  <c r="X338" i="41" s="1"/>
  <c r="X339" i="41" s="1"/>
  <c r="X340" i="41" s="1"/>
  <c r="X341" i="41" s="1"/>
  <c r="X342" i="41" s="1"/>
  <c r="X343" i="41" s="1"/>
  <c r="X344" i="41" s="1"/>
  <c r="X345" i="41" s="1"/>
  <c r="X346" i="41" s="1"/>
  <c r="X347" i="41" s="1"/>
  <c r="X348" i="41" s="1"/>
  <c r="V302" i="41"/>
  <c r="W302" i="41"/>
  <c r="W303" i="41" s="1"/>
  <c r="W304" i="41" s="1"/>
  <c r="W305" i="41" s="1"/>
  <c r="W306" i="41" s="1"/>
  <c r="W307" i="41" s="1"/>
  <c r="W308" i="41" s="1"/>
  <c r="W309" i="41" s="1"/>
  <c r="W310" i="41" s="1"/>
  <c r="W311" i="41" s="1"/>
  <c r="W312" i="41" s="1"/>
  <c r="W313" i="41" s="1"/>
  <c r="W314" i="41" s="1"/>
  <c r="W315" i="41" s="1"/>
  <c r="W316" i="41" s="1"/>
  <c r="W317" i="41" s="1"/>
  <c r="W318" i="41" s="1"/>
  <c r="W319" i="41" s="1"/>
  <c r="X302" i="41"/>
  <c r="X303" i="41" s="1"/>
  <c r="X304" i="41" s="1"/>
  <c r="X305" i="41" s="1"/>
  <c r="X306" i="41" s="1"/>
  <c r="X307" i="41" s="1"/>
  <c r="X308" i="41" s="1"/>
  <c r="X309" i="41" s="1"/>
  <c r="X310" i="41" s="1"/>
  <c r="X311" i="41" s="1"/>
  <c r="X312" i="41" s="1"/>
  <c r="X313" i="41" s="1"/>
  <c r="X314" i="41" s="1"/>
  <c r="X315" i="41" s="1"/>
  <c r="X316" i="41" s="1"/>
  <c r="X317" i="41" s="1"/>
  <c r="X318" i="41" s="1"/>
  <c r="X319" i="41" s="1"/>
  <c r="V303" i="41"/>
  <c r="V304" i="41"/>
  <c r="V305" i="41"/>
  <c r="V306" i="41" s="1"/>
  <c r="V307" i="41" s="1"/>
  <c r="V308" i="41" s="1"/>
  <c r="V309" i="41" s="1"/>
  <c r="V310" i="41" s="1"/>
  <c r="V311" i="41" s="1"/>
  <c r="V312" i="41" s="1"/>
  <c r="V313" i="41" s="1"/>
  <c r="V314" i="41" s="1"/>
  <c r="V315" i="41" s="1"/>
  <c r="V316" i="41" s="1"/>
  <c r="V317" i="41" s="1"/>
  <c r="V318" i="41" s="1"/>
  <c r="V319" i="41" s="1"/>
  <c r="V287" i="41"/>
  <c r="V288" i="41" s="1"/>
  <c r="V289" i="41" s="1"/>
  <c r="V290" i="41" s="1"/>
  <c r="V291" i="41" s="1"/>
  <c r="V292" i="41" s="1"/>
  <c r="V293" i="41" s="1"/>
  <c r="V294" i="41" s="1"/>
  <c r="V295" i="41" s="1"/>
  <c r="V296" i="41" s="1"/>
  <c r="V297" i="41" s="1"/>
  <c r="V298" i="41" s="1"/>
  <c r="V299" i="41" s="1"/>
  <c r="V300" i="41" s="1"/>
  <c r="V301" i="41" s="1"/>
  <c r="W287" i="41"/>
  <c r="W288" i="41" s="1"/>
  <c r="W289" i="41" s="1"/>
  <c r="W290" i="41" s="1"/>
  <c r="W291" i="41" s="1"/>
  <c r="W292" i="41" s="1"/>
  <c r="W293" i="41" s="1"/>
  <c r="W294" i="41" s="1"/>
  <c r="W295" i="41" s="1"/>
  <c r="W296" i="41" s="1"/>
  <c r="W297" i="41" s="1"/>
  <c r="W298" i="41" s="1"/>
  <c r="W299" i="41" s="1"/>
  <c r="W300" i="41" s="1"/>
  <c r="W301" i="41" s="1"/>
  <c r="X287" i="41"/>
  <c r="X288" i="41"/>
  <c r="X289" i="41"/>
  <c r="X290" i="41" s="1"/>
  <c r="X291" i="41" s="1"/>
  <c r="X292" i="41" s="1"/>
  <c r="X293" i="41" s="1"/>
  <c r="X294" i="41" s="1"/>
  <c r="X295" i="41" s="1"/>
  <c r="X296" i="41" s="1"/>
  <c r="X297" i="41" s="1"/>
  <c r="X298" i="41" s="1"/>
  <c r="X299" i="41" s="1"/>
  <c r="X300" i="41" s="1"/>
  <c r="X301" i="41" s="1"/>
  <c r="V275" i="41"/>
  <c r="W275" i="41"/>
  <c r="X275" i="41"/>
  <c r="V276" i="41"/>
  <c r="W276" i="41"/>
  <c r="X276" i="41"/>
  <c r="X277" i="41" s="1"/>
  <c r="X278" i="41" s="1"/>
  <c r="X279" i="41" s="1"/>
  <c r="X280" i="41" s="1"/>
  <c r="X281" i="41" s="1"/>
  <c r="X282" i="41" s="1"/>
  <c r="X283" i="41" s="1"/>
  <c r="X284" i="41" s="1"/>
  <c r="X285" i="41" s="1"/>
  <c r="X286" i="41" s="1"/>
  <c r="V277" i="41"/>
  <c r="V278" i="41" s="1"/>
  <c r="V279" i="41" s="1"/>
  <c r="V280" i="41" s="1"/>
  <c r="V281" i="41" s="1"/>
  <c r="V282" i="41" s="1"/>
  <c r="V283" i="41" s="1"/>
  <c r="V284" i="41" s="1"/>
  <c r="V285" i="41" s="1"/>
  <c r="V286" i="41" s="1"/>
  <c r="W277" i="41"/>
  <c r="W278" i="41" s="1"/>
  <c r="W279" i="41" s="1"/>
  <c r="W280" i="41" s="1"/>
  <c r="W281" i="41" s="1"/>
  <c r="W282" i="41" s="1"/>
  <c r="W283" i="41" s="1"/>
  <c r="W284" i="41" s="1"/>
  <c r="W285" i="41" s="1"/>
  <c r="W286" i="41" s="1"/>
  <c r="V15" i="41"/>
  <c r="V16" i="41" s="1"/>
  <c r="V17" i="41" s="1"/>
  <c r="W15" i="41"/>
  <c r="W16" i="41" s="1"/>
  <c r="W17" i="41" s="1"/>
  <c r="W18" i="41" s="1"/>
  <c r="W19" i="41" s="1"/>
  <c r="W20" i="41" s="1"/>
  <c r="W21" i="41" s="1"/>
  <c r="W22" i="41" s="1"/>
  <c r="W23" i="41" s="1"/>
  <c r="W24" i="41" s="1"/>
  <c r="W25" i="41" s="1"/>
  <c r="W26" i="41" s="1"/>
  <c r="W27" i="41" s="1"/>
  <c r="W28" i="41" s="1"/>
  <c r="W29" i="41" s="1"/>
  <c r="W30" i="41" s="1"/>
  <c r="W31" i="41" s="1"/>
  <c r="W32" i="41" s="1"/>
  <c r="W33" i="41" s="1"/>
  <c r="W34" i="41" s="1"/>
  <c r="W35" i="41" s="1"/>
  <c r="W36" i="41" s="1"/>
  <c r="W37" i="41" s="1"/>
  <c r="W38" i="41" s="1"/>
  <c r="W39" i="41" s="1"/>
  <c r="W40" i="41" s="1"/>
  <c r="W41" i="41" s="1"/>
  <c r="W42" i="41" s="1"/>
  <c r="W43" i="41" s="1"/>
  <c r="W44" i="41" s="1"/>
  <c r="W45" i="41" s="1"/>
  <c r="W46" i="41" s="1"/>
  <c r="W47" i="41" s="1"/>
  <c r="W48" i="41" s="1"/>
  <c r="W49" i="41" s="1"/>
  <c r="W50" i="41" s="1"/>
  <c r="W51" i="41" s="1"/>
  <c r="W52" i="41" s="1"/>
  <c r="W53" i="41" s="1"/>
  <c r="W54" i="41" s="1"/>
  <c r="W55" i="41" s="1"/>
  <c r="W56" i="41" s="1"/>
  <c r="W57" i="41" s="1"/>
  <c r="W58" i="41" s="1"/>
  <c r="W59" i="41" s="1"/>
  <c r="W60" i="41" s="1"/>
  <c r="W61" i="41" s="1"/>
  <c r="W62" i="41" s="1"/>
  <c r="W63" i="41" s="1"/>
  <c r="W64" i="41" s="1"/>
  <c r="W65" i="41" s="1"/>
  <c r="W66" i="41" s="1"/>
  <c r="W67" i="41" s="1"/>
  <c r="W68" i="41" s="1"/>
  <c r="W69" i="41" s="1"/>
  <c r="W70" i="41" s="1"/>
  <c r="W71" i="41" s="1"/>
  <c r="W72" i="41" s="1"/>
  <c r="W73" i="41" s="1"/>
  <c r="W74" i="41" s="1"/>
  <c r="W75" i="41" s="1"/>
  <c r="W76" i="41" s="1"/>
  <c r="W77" i="41" s="1"/>
  <c r="W78" i="41" s="1"/>
  <c r="W79" i="41" s="1"/>
  <c r="W80" i="41" s="1"/>
  <c r="W81" i="41" s="1"/>
  <c r="W82" i="41" s="1"/>
  <c r="W83" i="41" s="1"/>
  <c r="W84" i="41" s="1"/>
  <c r="W85" i="41" s="1"/>
  <c r="W86" i="41" s="1"/>
  <c r="W87" i="41" s="1"/>
  <c r="W88" i="41" s="1"/>
  <c r="W89" i="41" s="1"/>
  <c r="W90" i="41" s="1"/>
  <c r="W91" i="41" s="1"/>
  <c r="W92" i="41" s="1"/>
  <c r="W93" i="41" s="1"/>
  <c r="W94" i="41" s="1"/>
  <c r="W95" i="41" s="1"/>
  <c r="W96" i="41" s="1"/>
  <c r="W97" i="41" s="1"/>
  <c r="W98" i="41" s="1"/>
  <c r="W99" i="41" s="1"/>
  <c r="W100" i="41" s="1"/>
  <c r="W101" i="41" s="1"/>
  <c r="W102" i="41" s="1"/>
  <c r="W103" i="41" s="1"/>
  <c r="W104" i="41" s="1"/>
  <c r="W105" i="41" s="1"/>
  <c r="W106" i="41" s="1"/>
  <c r="W107" i="41" s="1"/>
  <c r="W108" i="41" s="1"/>
  <c r="W109" i="41" s="1"/>
  <c r="W110" i="41" s="1"/>
  <c r="W111" i="41" s="1"/>
  <c r="W112" i="41" s="1"/>
  <c r="W113" i="41" s="1"/>
  <c r="W114" i="41" s="1"/>
  <c r="W115" i="41" s="1"/>
  <c r="W116" i="41" s="1"/>
  <c r="W117" i="41" s="1"/>
  <c r="W118" i="41" s="1"/>
  <c r="W119" i="41" s="1"/>
  <c r="W120" i="41" s="1"/>
  <c r="W121" i="41" s="1"/>
  <c r="W122" i="41" s="1"/>
  <c r="W123" i="41" s="1"/>
  <c r="W124" i="41" s="1"/>
  <c r="W125" i="41" s="1"/>
  <c r="W126" i="41" s="1"/>
  <c r="W127" i="41" s="1"/>
  <c r="W128" i="41" s="1"/>
  <c r="W129" i="41" s="1"/>
  <c r="W130" i="41" s="1"/>
  <c r="W131" i="41" s="1"/>
  <c r="W132" i="41" s="1"/>
  <c r="W133" i="41" s="1"/>
  <c r="W134" i="41" s="1"/>
  <c r="W135" i="41" s="1"/>
  <c r="W136" i="41" s="1"/>
  <c r="W137" i="41" s="1"/>
  <c r="W138" i="41" s="1"/>
  <c r="W139" i="41" s="1"/>
  <c r="W140" i="41" s="1"/>
  <c r="W141" i="41" s="1"/>
  <c r="W142" i="41" s="1"/>
  <c r="W143" i="41" s="1"/>
  <c r="W144" i="41" s="1"/>
  <c r="W145" i="41" s="1"/>
  <c r="W146" i="41" s="1"/>
  <c r="W147" i="41" s="1"/>
  <c r="W148" i="41" s="1"/>
  <c r="W149" i="41" s="1"/>
  <c r="W150" i="41" s="1"/>
  <c r="W151" i="41" s="1"/>
  <c r="W152" i="41" s="1"/>
  <c r="W153" i="41" s="1"/>
  <c r="W154" i="41" s="1"/>
  <c r="W155" i="41" s="1"/>
  <c r="W156" i="41" s="1"/>
  <c r="W157" i="41" s="1"/>
  <c r="W158" i="41" s="1"/>
  <c r="W159" i="41" s="1"/>
  <c r="W160" i="41" s="1"/>
  <c r="W161" i="41" s="1"/>
  <c r="W162" i="41" s="1"/>
  <c r="W163" i="41" s="1"/>
  <c r="W164" i="41" s="1"/>
  <c r="W165" i="41" s="1"/>
  <c r="W166" i="41" s="1"/>
  <c r="W167" i="41" s="1"/>
  <c r="W168" i="41" s="1"/>
  <c r="W169" i="41" s="1"/>
  <c r="W170" i="41" s="1"/>
  <c r="W171" i="41" s="1"/>
  <c r="W172" i="41" s="1"/>
  <c r="W173" i="41" s="1"/>
  <c r="W174" i="41" s="1"/>
  <c r="W175" i="41" s="1"/>
  <c r="W176" i="41" s="1"/>
  <c r="W177" i="41" s="1"/>
  <c r="W178" i="41" s="1"/>
  <c r="W179" i="41" s="1"/>
  <c r="W180" i="41" s="1"/>
  <c r="W181" i="41" s="1"/>
  <c r="W182" i="41" s="1"/>
  <c r="W183" i="41" s="1"/>
  <c r="W184" i="41" s="1"/>
  <c r="W185" i="41" s="1"/>
  <c r="W186" i="41" s="1"/>
  <c r="W187" i="41" s="1"/>
  <c r="W188" i="41" s="1"/>
  <c r="W189" i="41" s="1"/>
  <c r="W190" i="41" s="1"/>
  <c r="W191" i="41" s="1"/>
  <c r="W192" i="41" s="1"/>
  <c r="W193" i="41" s="1"/>
  <c r="W194" i="41" s="1"/>
  <c r="W195" i="41" s="1"/>
  <c r="W196" i="41" s="1"/>
  <c r="W197" i="41" s="1"/>
  <c r="W198" i="41" s="1"/>
  <c r="W199" i="41" s="1"/>
  <c r="W200" i="41" s="1"/>
  <c r="W201" i="41" s="1"/>
  <c r="W202" i="41" s="1"/>
  <c r="W203" i="41" s="1"/>
  <c r="W204" i="41" s="1"/>
  <c r="W205" i="41" s="1"/>
  <c r="W206" i="41" s="1"/>
  <c r="W207" i="41" s="1"/>
  <c r="W208" i="41" s="1"/>
  <c r="W209" i="41" s="1"/>
  <c r="W210" i="41" s="1"/>
  <c r="W211" i="41" s="1"/>
  <c r="W212" i="41" s="1"/>
  <c r="W213" i="41" s="1"/>
  <c r="W214" i="41" s="1"/>
  <c r="W215" i="41" s="1"/>
  <c r="W216" i="41" s="1"/>
  <c r="W217" i="41" s="1"/>
  <c r="W218" i="41" s="1"/>
  <c r="W219" i="41" s="1"/>
  <c r="W220" i="41" s="1"/>
  <c r="W221" i="41" s="1"/>
  <c r="W222" i="41" s="1"/>
  <c r="W223" i="41" s="1"/>
  <c r="W224" i="41" s="1"/>
  <c r="W225" i="41" s="1"/>
  <c r="W226" i="41" s="1"/>
  <c r="W227" i="41" s="1"/>
  <c r="W228" i="41" s="1"/>
  <c r="W229" i="41" s="1"/>
  <c r="W230" i="41" s="1"/>
  <c r="W231" i="41" s="1"/>
  <c r="W232" i="41" s="1"/>
  <c r="W233" i="41" s="1"/>
  <c r="W234" i="41" s="1"/>
  <c r="W235" i="41" s="1"/>
  <c r="W236" i="41" s="1"/>
  <c r="W237" i="41" s="1"/>
  <c r="W238" i="41" s="1"/>
  <c r="W239" i="41" s="1"/>
  <c r="W240" i="41" s="1"/>
  <c r="W241" i="41" s="1"/>
  <c r="W242" i="41" s="1"/>
  <c r="W243" i="41" s="1"/>
  <c r="W244" i="41" s="1"/>
  <c r="W245" i="41" s="1"/>
  <c r="W246" i="41" s="1"/>
  <c r="W247" i="41" s="1"/>
  <c r="W248" i="41" s="1"/>
  <c r="W249" i="41" s="1"/>
  <c r="W250" i="41" s="1"/>
  <c r="W251" i="41" s="1"/>
  <c r="W252" i="41" s="1"/>
  <c r="W253" i="41" s="1"/>
  <c r="W254" i="41" s="1"/>
  <c r="W255" i="41" s="1"/>
  <c r="W256" i="41" s="1"/>
  <c r="W257" i="41" s="1"/>
  <c r="W258" i="41" s="1"/>
  <c r="W259" i="41" s="1"/>
  <c r="W260" i="41" s="1"/>
  <c r="W261" i="41" s="1"/>
  <c r="W262" i="41" s="1"/>
  <c r="W263" i="41" s="1"/>
  <c r="W264" i="41" s="1"/>
  <c r="W265" i="41" s="1"/>
  <c r="W266" i="41" s="1"/>
  <c r="W267" i="41" s="1"/>
  <c r="W268" i="41" s="1"/>
  <c r="W269" i="41" s="1"/>
  <c r="W270" i="41" s="1"/>
  <c r="W271" i="41" s="1"/>
  <c r="W272" i="41" s="1"/>
  <c r="W273" i="41" s="1"/>
  <c r="W274" i="41" s="1"/>
  <c r="X15" i="41"/>
  <c r="X16" i="41"/>
  <c r="X17" i="41" s="1"/>
  <c r="X18" i="41" s="1"/>
  <c r="X19" i="41" s="1"/>
  <c r="X20" i="41" s="1"/>
  <c r="X21" i="41" s="1"/>
  <c r="X22" i="41" s="1"/>
  <c r="X23" i="41" s="1"/>
  <c r="X24" i="41" s="1"/>
  <c r="X25" i="41" s="1"/>
  <c r="X26" i="41" s="1"/>
  <c r="X27" i="41" s="1"/>
  <c r="X28" i="41" s="1"/>
  <c r="X29" i="41" s="1"/>
  <c r="X30" i="41" s="1"/>
  <c r="X31" i="41" s="1"/>
  <c r="X32" i="41" s="1"/>
  <c r="X33" i="41" s="1"/>
  <c r="X34" i="41" s="1"/>
  <c r="X35" i="41" s="1"/>
  <c r="X36" i="41" s="1"/>
  <c r="X37" i="41" s="1"/>
  <c r="X38" i="41" s="1"/>
  <c r="X39" i="41" s="1"/>
  <c r="X40" i="41" s="1"/>
  <c r="X41" i="41" s="1"/>
  <c r="X42" i="41" s="1"/>
  <c r="X43" i="41" s="1"/>
  <c r="X44" i="41" s="1"/>
  <c r="X45" i="41" s="1"/>
  <c r="X46" i="41" s="1"/>
  <c r="X47" i="41" s="1"/>
  <c r="X48" i="41" s="1"/>
  <c r="X49" i="41" s="1"/>
  <c r="X50" i="41" s="1"/>
  <c r="X51" i="41" s="1"/>
  <c r="X52" i="41" s="1"/>
  <c r="X53" i="41" s="1"/>
  <c r="X54" i="41" s="1"/>
  <c r="X55" i="41" s="1"/>
  <c r="X56" i="41" s="1"/>
  <c r="X57" i="41" s="1"/>
  <c r="X58" i="41" s="1"/>
  <c r="X59" i="41" s="1"/>
  <c r="X60" i="41" s="1"/>
  <c r="X61" i="41" s="1"/>
  <c r="X62" i="41" s="1"/>
  <c r="X63" i="41" s="1"/>
  <c r="X64" i="41" s="1"/>
  <c r="X65" i="41" s="1"/>
  <c r="X66" i="41" s="1"/>
  <c r="X67" i="41" s="1"/>
  <c r="X68" i="41" s="1"/>
  <c r="X69" i="41" s="1"/>
  <c r="X70" i="41" s="1"/>
  <c r="X71" i="41" s="1"/>
  <c r="X72" i="41" s="1"/>
  <c r="X73" i="41" s="1"/>
  <c r="X74" i="41" s="1"/>
  <c r="X75" i="41" s="1"/>
  <c r="X76" i="41" s="1"/>
  <c r="X77" i="41" s="1"/>
  <c r="X78" i="41" s="1"/>
  <c r="X79" i="41" s="1"/>
  <c r="X80" i="41" s="1"/>
  <c r="X81" i="41" s="1"/>
  <c r="X82" i="41" s="1"/>
  <c r="X83" i="41" s="1"/>
  <c r="X84" i="41" s="1"/>
  <c r="X85" i="41" s="1"/>
  <c r="X86" i="41" s="1"/>
  <c r="X87" i="41" s="1"/>
  <c r="X88" i="41" s="1"/>
  <c r="X89" i="41" s="1"/>
  <c r="X90" i="41" s="1"/>
  <c r="X91" i="41" s="1"/>
  <c r="X92" i="41" s="1"/>
  <c r="X93" i="41" s="1"/>
  <c r="X94" i="41" s="1"/>
  <c r="X95" i="41" s="1"/>
  <c r="X96" i="41" s="1"/>
  <c r="X97" i="41" s="1"/>
  <c r="X98" i="41" s="1"/>
  <c r="X99" i="41" s="1"/>
  <c r="X100" i="41" s="1"/>
  <c r="X101" i="41" s="1"/>
  <c r="X102" i="41" s="1"/>
  <c r="X103" i="41" s="1"/>
  <c r="X104" i="41" s="1"/>
  <c r="X105" i="41" s="1"/>
  <c r="X106" i="41" s="1"/>
  <c r="X107" i="41" s="1"/>
  <c r="X108" i="41" s="1"/>
  <c r="X109" i="41" s="1"/>
  <c r="X110" i="41" s="1"/>
  <c r="X111" i="41" s="1"/>
  <c r="X112" i="41" s="1"/>
  <c r="X113" i="41" s="1"/>
  <c r="X114" i="41" s="1"/>
  <c r="X115" i="41" s="1"/>
  <c r="X116" i="41" s="1"/>
  <c r="X117" i="41" s="1"/>
  <c r="X118" i="41" s="1"/>
  <c r="X119" i="41" s="1"/>
  <c r="X120" i="41" s="1"/>
  <c r="X121" i="41" s="1"/>
  <c r="X122" i="41" s="1"/>
  <c r="X123" i="41" s="1"/>
  <c r="X124" i="41" s="1"/>
  <c r="X125" i="41" s="1"/>
  <c r="X126" i="41" s="1"/>
  <c r="X127" i="41" s="1"/>
  <c r="X128" i="41" s="1"/>
  <c r="X129" i="41" s="1"/>
  <c r="X130" i="41" s="1"/>
  <c r="X131" i="41" s="1"/>
  <c r="X132" i="41" s="1"/>
  <c r="X133" i="41" s="1"/>
  <c r="X134" i="41" s="1"/>
  <c r="X135" i="41" s="1"/>
  <c r="X136" i="41" s="1"/>
  <c r="X137" i="41" s="1"/>
  <c r="X138" i="41" s="1"/>
  <c r="X139" i="41" s="1"/>
  <c r="X140" i="41" s="1"/>
  <c r="X141" i="41" s="1"/>
  <c r="X142" i="41" s="1"/>
  <c r="X143" i="41" s="1"/>
  <c r="X144" i="41" s="1"/>
  <c r="X145" i="41" s="1"/>
  <c r="X146" i="41" s="1"/>
  <c r="X147" i="41" s="1"/>
  <c r="X148" i="41" s="1"/>
  <c r="X149" i="41" s="1"/>
  <c r="X150" i="41" s="1"/>
  <c r="X151" i="41" s="1"/>
  <c r="X152" i="41" s="1"/>
  <c r="X153" i="41" s="1"/>
  <c r="X154" i="41" s="1"/>
  <c r="X155" i="41" s="1"/>
  <c r="X156" i="41" s="1"/>
  <c r="X157" i="41" s="1"/>
  <c r="X158" i="41" s="1"/>
  <c r="X159" i="41" s="1"/>
  <c r="X160" i="41" s="1"/>
  <c r="X161" i="41" s="1"/>
  <c r="X162" i="41" s="1"/>
  <c r="X163" i="41" s="1"/>
  <c r="X164" i="41" s="1"/>
  <c r="X165" i="41" s="1"/>
  <c r="X166" i="41" s="1"/>
  <c r="X167" i="41" s="1"/>
  <c r="X168" i="41" s="1"/>
  <c r="X169" i="41" s="1"/>
  <c r="X170" i="41" s="1"/>
  <c r="X171" i="41" s="1"/>
  <c r="X172" i="41" s="1"/>
  <c r="X173" i="41" s="1"/>
  <c r="X174" i="41" s="1"/>
  <c r="X175" i="41" s="1"/>
  <c r="X176" i="41" s="1"/>
  <c r="X177" i="41" s="1"/>
  <c r="X178" i="41" s="1"/>
  <c r="X179" i="41" s="1"/>
  <c r="X180" i="41" s="1"/>
  <c r="X181" i="41" s="1"/>
  <c r="X182" i="41" s="1"/>
  <c r="X183" i="41" s="1"/>
  <c r="X184" i="41" s="1"/>
  <c r="X185" i="41" s="1"/>
  <c r="X186" i="41" s="1"/>
  <c r="X187" i="41" s="1"/>
  <c r="X188" i="41" s="1"/>
  <c r="X189" i="41" s="1"/>
  <c r="X190" i="41" s="1"/>
  <c r="X191" i="41" s="1"/>
  <c r="X192" i="41" s="1"/>
  <c r="X193" i="41" s="1"/>
  <c r="X194" i="41" s="1"/>
  <c r="X195" i="41" s="1"/>
  <c r="X196" i="41" s="1"/>
  <c r="X197" i="41" s="1"/>
  <c r="X198" i="41" s="1"/>
  <c r="X199" i="41" s="1"/>
  <c r="X200" i="41" s="1"/>
  <c r="X201" i="41" s="1"/>
  <c r="X202" i="41" s="1"/>
  <c r="X203" i="41" s="1"/>
  <c r="X204" i="41" s="1"/>
  <c r="X205" i="41" s="1"/>
  <c r="X206" i="41" s="1"/>
  <c r="X207" i="41" s="1"/>
  <c r="X208" i="41" s="1"/>
  <c r="X209" i="41" s="1"/>
  <c r="X210" i="41" s="1"/>
  <c r="X211" i="41" s="1"/>
  <c r="X212" i="41" s="1"/>
  <c r="X213" i="41" s="1"/>
  <c r="X214" i="41" s="1"/>
  <c r="X215" i="41" s="1"/>
  <c r="X216" i="41" s="1"/>
  <c r="X217" i="41" s="1"/>
  <c r="X218" i="41" s="1"/>
  <c r="X219" i="41" s="1"/>
  <c r="X220" i="41" s="1"/>
  <c r="X221" i="41" s="1"/>
  <c r="X222" i="41" s="1"/>
  <c r="X223" i="41" s="1"/>
  <c r="X224" i="41" s="1"/>
  <c r="X225" i="41" s="1"/>
  <c r="X226" i="41" s="1"/>
  <c r="X227" i="41" s="1"/>
  <c r="X228" i="41" s="1"/>
  <c r="X229" i="41" s="1"/>
  <c r="X230" i="41" s="1"/>
  <c r="X231" i="41" s="1"/>
  <c r="X232" i="41" s="1"/>
  <c r="X233" i="41" s="1"/>
  <c r="X234" i="41" s="1"/>
  <c r="X235" i="41" s="1"/>
  <c r="X236" i="41" s="1"/>
  <c r="X237" i="41" s="1"/>
  <c r="X238" i="41" s="1"/>
  <c r="X239" i="41" s="1"/>
  <c r="X240" i="41" s="1"/>
  <c r="X241" i="41" s="1"/>
  <c r="X242" i="41" s="1"/>
  <c r="X243" i="41" s="1"/>
  <c r="X244" i="41" s="1"/>
  <c r="X245" i="41" s="1"/>
  <c r="X246" i="41" s="1"/>
  <c r="X247" i="41" s="1"/>
  <c r="X248" i="41" s="1"/>
  <c r="X249" i="41" s="1"/>
  <c r="X250" i="41" s="1"/>
  <c r="X251" i="41" s="1"/>
  <c r="X252" i="41" s="1"/>
  <c r="X253" i="41" s="1"/>
  <c r="X254" i="41" s="1"/>
  <c r="X255" i="41" s="1"/>
  <c r="X256" i="41" s="1"/>
  <c r="X257" i="41" s="1"/>
  <c r="X258" i="41" s="1"/>
  <c r="X259" i="41" s="1"/>
  <c r="X260" i="41" s="1"/>
  <c r="X261" i="41" s="1"/>
  <c r="X262" i="41" s="1"/>
  <c r="X263" i="41" s="1"/>
  <c r="X264" i="41" s="1"/>
  <c r="X265" i="41" s="1"/>
  <c r="X266" i="41" s="1"/>
  <c r="X267" i="41" s="1"/>
  <c r="X268" i="41" s="1"/>
  <c r="X269" i="41" s="1"/>
  <c r="X270" i="41" s="1"/>
  <c r="X271" i="41" s="1"/>
  <c r="X272" i="41" s="1"/>
  <c r="X273" i="41" s="1"/>
  <c r="X274" i="41" s="1"/>
  <c r="V18" i="41"/>
  <c r="V19" i="41" s="1"/>
  <c r="V20" i="41" s="1"/>
  <c r="V21" i="41" s="1"/>
  <c r="V22" i="41" s="1"/>
  <c r="V23" i="41" s="1"/>
  <c r="V24" i="41" s="1"/>
  <c r="V25" i="41" s="1"/>
  <c r="V26" i="41" s="1"/>
  <c r="V27" i="41" s="1"/>
  <c r="V28" i="41" s="1"/>
  <c r="V29" i="41" s="1"/>
  <c r="V30" i="41" s="1"/>
  <c r="V31" i="41" s="1"/>
  <c r="V32" i="41" s="1"/>
  <c r="V33" i="41" s="1"/>
  <c r="V34" i="41" s="1"/>
  <c r="V35" i="41" s="1"/>
  <c r="V36" i="41" s="1"/>
  <c r="V37" i="41" s="1"/>
  <c r="V38" i="41" s="1"/>
  <c r="V39" i="41" s="1"/>
  <c r="V40" i="41" s="1"/>
  <c r="V41" i="41" s="1"/>
  <c r="V42" i="41" s="1"/>
  <c r="V43" i="41" s="1"/>
  <c r="V44" i="41" s="1"/>
  <c r="V45" i="41" s="1"/>
  <c r="V46" i="41" s="1"/>
  <c r="V47" i="41" s="1"/>
  <c r="V48" i="41" s="1"/>
  <c r="V49" i="41" s="1"/>
  <c r="V50" i="41" s="1"/>
  <c r="V51" i="41" s="1"/>
  <c r="V52" i="41" s="1"/>
  <c r="V53" i="41" s="1"/>
  <c r="V54" i="41" s="1"/>
  <c r="V55" i="41" s="1"/>
  <c r="V56" i="41" s="1"/>
  <c r="V57" i="41" s="1"/>
  <c r="V58" i="41" s="1"/>
  <c r="V59" i="41" s="1"/>
  <c r="V60" i="41" s="1"/>
  <c r="V61" i="41" s="1"/>
  <c r="V62" i="41" s="1"/>
  <c r="V63" i="41" s="1"/>
  <c r="V64" i="41" s="1"/>
  <c r="V65" i="41" s="1"/>
  <c r="V66" i="41" s="1"/>
  <c r="V67" i="41" s="1"/>
  <c r="V68" i="41" s="1"/>
  <c r="V69" i="41" s="1"/>
  <c r="V70" i="41" s="1"/>
  <c r="V71" i="41" s="1"/>
  <c r="V72" i="41" s="1"/>
  <c r="V73" i="41" s="1"/>
  <c r="V74" i="41" s="1"/>
  <c r="V75" i="41" s="1"/>
  <c r="V76" i="41" s="1"/>
  <c r="V77" i="41" s="1"/>
  <c r="V78" i="41" s="1"/>
  <c r="V79" i="41" s="1"/>
  <c r="V80" i="41" s="1"/>
  <c r="V81" i="41" s="1"/>
  <c r="V82" i="41" s="1"/>
  <c r="V83" i="41" s="1"/>
  <c r="V84" i="41" s="1"/>
  <c r="V85" i="41" s="1"/>
  <c r="V86" i="41" s="1"/>
  <c r="V87" i="41" s="1"/>
  <c r="V88" i="41" s="1"/>
  <c r="V89" i="41" s="1"/>
  <c r="V90" i="41" s="1"/>
  <c r="V91" i="41" s="1"/>
  <c r="V92" i="41" s="1"/>
  <c r="V93" i="41" s="1"/>
  <c r="V94" i="41" s="1"/>
  <c r="V95" i="41" s="1"/>
  <c r="V96" i="41" s="1"/>
  <c r="V97" i="41" s="1"/>
  <c r="V98" i="41" s="1"/>
  <c r="V99" i="41" s="1"/>
  <c r="V100" i="41" s="1"/>
  <c r="V101" i="41" s="1"/>
  <c r="V102" i="41" s="1"/>
  <c r="V103" i="41" s="1"/>
  <c r="V104" i="41" s="1"/>
  <c r="V105" i="41" s="1"/>
  <c r="V106" i="41" s="1"/>
  <c r="V107" i="41" s="1"/>
  <c r="V108" i="41" s="1"/>
  <c r="V109" i="41" s="1"/>
  <c r="V110" i="41" s="1"/>
  <c r="V111" i="41" s="1"/>
  <c r="V112" i="41" s="1"/>
  <c r="V113" i="41" s="1"/>
  <c r="V114" i="41" s="1"/>
  <c r="V115" i="41" s="1"/>
  <c r="V116" i="41" s="1"/>
  <c r="V117" i="41" s="1"/>
  <c r="V118" i="41" s="1"/>
  <c r="V119" i="41" s="1"/>
  <c r="V120" i="41" s="1"/>
  <c r="V121" i="41" s="1"/>
  <c r="V122" i="41" s="1"/>
  <c r="V123" i="41" s="1"/>
  <c r="V124" i="41" s="1"/>
  <c r="V125" i="41" s="1"/>
  <c r="V126" i="41" s="1"/>
  <c r="V127" i="41" s="1"/>
  <c r="V128" i="41" s="1"/>
  <c r="V129" i="41" s="1"/>
  <c r="V130" i="41" s="1"/>
  <c r="V131" i="41" s="1"/>
  <c r="V132" i="41" s="1"/>
  <c r="V133" i="41" s="1"/>
  <c r="V134" i="41" s="1"/>
  <c r="V135" i="41" s="1"/>
  <c r="V136" i="41" s="1"/>
  <c r="V137" i="41" s="1"/>
  <c r="V138" i="41" s="1"/>
  <c r="V139" i="41" s="1"/>
  <c r="V140" i="41" s="1"/>
  <c r="V141" i="41" s="1"/>
  <c r="V142" i="41" s="1"/>
  <c r="V143" i="41" s="1"/>
  <c r="V144" i="41" s="1"/>
  <c r="V145" i="41" s="1"/>
  <c r="V146" i="41" s="1"/>
  <c r="V147" i="41" s="1"/>
  <c r="V148" i="41" s="1"/>
  <c r="V149" i="41" s="1"/>
  <c r="V150" i="41" s="1"/>
  <c r="V151" i="41" s="1"/>
  <c r="V152" i="41" s="1"/>
  <c r="V153" i="41" s="1"/>
  <c r="V154" i="41" s="1"/>
  <c r="V155" i="41" s="1"/>
  <c r="V156" i="41" s="1"/>
  <c r="V157" i="41" s="1"/>
  <c r="V158" i="41" s="1"/>
  <c r="V159" i="41" s="1"/>
  <c r="V160" i="41" s="1"/>
  <c r="V161" i="41" s="1"/>
  <c r="V162" i="41" s="1"/>
  <c r="V163" i="41" s="1"/>
  <c r="V164" i="41" s="1"/>
  <c r="V165" i="41" s="1"/>
  <c r="V166" i="41" s="1"/>
  <c r="V167" i="41" s="1"/>
  <c r="V168" i="41" s="1"/>
  <c r="V169" i="41" s="1"/>
  <c r="V170" i="41" s="1"/>
  <c r="V171" i="41" s="1"/>
  <c r="V172" i="41" s="1"/>
  <c r="V173" i="41" s="1"/>
  <c r="V174" i="41" s="1"/>
  <c r="V175" i="41" s="1"/>
  <c r="V176" i="41" s="1"/>
  <c r="V177" i="41" s="1"/>
  <c r="V178" i="41" s="1"/>
  <c r="V179" i="41" s="1"/>
  <c r="V180" i="41" s="1"/>
  <c r="V181" i="41" s="1"/>
  <c r="V182" i="41" s="1"/>
  <c r="V183" i="41" s="1"/>
  <c r="V184" i="41" s="1"/>
  <c r="V185" i="41" s="1"/>
  <c r="V186" i="41" s="1"/>
  <c r="V187" i="41" s="1"/>
  <c r="V188" i="41" s="1"/>
  <c r="V189" i="41" s="1"/>
  <c r="V190" i="41" s="1"/>
  <c r="V191" i="41" s="1"/>
  <c r="V192" i="41" s="1"/>
  <c r="V193" i="41" s="1"/>
  <c r="V194" i="41" s="1"/>
  <c r="V195" i="41" s="1"/>
  <c r="V196" i="41" s="1"/>
  <c r="V197" i="41" s="1"/>
  <c r="V198" i="41" s="1"/>
  <c r="V199" i="41" s="1"/>
  <c r="V200" i="41" s="1"/>
  <c r="V201" i="41" s="1"/>
  <c r="V202" i="41" s="1"/>
  <c r="V203" i="41" s="1"/>
  <c r="V204" i="41" s="1"/>
  <c r="V205" i="41" s="1"/>
  <c r="V206" i="41" s="1"/>
  <c r="V207" i="41" s="1"/>
  <c r="V208" i="41" s="1"/>
  <c r="V209" i="41" s="1"/>
  <c r="V210" i="41" s="1"/>
  <c r="V211" i="41" s="1"/>
  <c r="V212" i="41" s="1"/>
  <c r="V213" i="41" s="1"/>
  <c r="V214" i="41" s="1"/>
  <c r="V215" i="41" s="1"/>
  <c r="V216" i="41" s="1"/>
  <c r="V217" i="41" s="1"/>
  <c r="V218" i="41" s="1"/>
  <c r="V219" i="41" s="1"/>
  <c r="V220" i="41" s="1"/>
  <c r="V221" i="41" s="1"/>
  <c r="V222" i="41" s="1"/>
  <c r="V223" i="41" s="1"/>
  <c r="V224" i="41" s="1"/>
  <c r="V225" i="41" s="1"/>
  <c r="V226" i="41" s="1"/>
  <c r="V227" i="41" s="1"/>
  <c r="V228" i="41" s="1"/>
  <c r="V229" i="41" s="1"/>
  <c r="V230" i="41" s="1"/>
  <c r="V231" i="41" s="1"/>
  <c r="V232" i="41" s="1"/>
  <c r="V233" i="41" s="1"/>
  <c r="V234" i="41" s="1"/>
  <c r="V235" i="41" s="1"/>
  <c r="V236" i="41" s="1"/>
  <c r="V237" i="41" s="1"/>
  <c r="V238" i="41" s="1"/>
  <c r="V239" i="41" s="1"/>
  <c r="V240" i="41" s="1"/>
  <c r="V241" i="41" s="1"/>
  <c r="V242" i="41" s="1"/>
  <c r="V243" i="41" s="1"/>
  <c r="V244" i="41" s="1"/>
  <c r="V245" i="41" s="1"/>
  <c r="V246" i="41" s="1"/>
  <c r="V247" i="41" s="1"/>
  <c r="V248" i="41" s="1"/>
  <c r="V249" i="41" s="1"/>
  <c r="V250" i="41" s="1"/>
  <c r="V251" i="41" s="1"/>
  <c r="V252" i="41" s="1"/>
  <c r="V253" i="41" s="1"/>
  <c r="V254" i="41" s="1"/>
  <c r="V255" i="41" s="1"/>
  <c r="V256" i="41" s="1"/>
  <c r="V257" i="41" s="1"/>
  <c r="V258" i="41" s="1"/>
  <c r="V259" i="41" s="1"/>
  <c r="V260" i="41" s="1"/>
  <c r="V261" i="41" s="1"/>
  <c r="V262" i="41" s="1"/>
  <c r="V263" i="41" s="1"/>
  <c r="V264" i="41" s="1"/>
  <c r="V265" i="41" s="1"/>
  <c r="V266" i="41" s="1"/>
  <c r="V267" i="41" s="1"/>
  <c r="V268" i="41" s="1"/>
  <c r="V269" i="41" s="1"/>
  <c r="V270" i="41" s="1"/>
  <c r="V271" i="41" s="1"/>
  <c r="V272" i="41" s="1"/>
  <c r="V273" i="41" s="1"/>
  <c r="V274" i="41" s="1"/>
  <c r="V14" i="41"/>
  <c r="W14" i="41"/>
  <c r="X14" i="41"/>
  <c r="X13" i="41"/>
  <c r="W13" i="41"/>
  <c r="V13" i="41"/>
  <c r="N13" i="41"/>
  <c r="L15" i="4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26" i="41" s="1"/>
  <c r="L27" i="41" s="1"/>
  <c r="L28" i="41" s="1"/>
  <c r="L29" i="41" s="1"/>
  <c r="L30" i="41" s="1"/>
  <c r="L31" i="41" s="1"/>
  <c r="L32" i="41" s="1"/>
  <c r="L33" i="41" s="1"/>
  <c r="L34" i="41" s="1"/>
  <c r="L35" i="41" s="1"/>
  <c r="L36" i="41" s="1"/>
  <c r="L37" i="41" s="1"/>
  <c r="L38" i="41" s="1"/>
  <c r="L39" i="41" s="1"/>
  <c r="L40" i="41" s="1"/>
  <c r="L41" i="41" s="1"/>
  <c r="L42" i="41" s="1"/>
  <c r="L43" i="41" s="1"/>
  <c r="L44" i="41" s="1"/>
  <c r="L45" i="41" s="1"/>
  <c r="L46" i="41" s="1"/>
  <c r="L47" i="41" s="1"/>
  <c r="L48" i="41" s="1"/>
  <c r="L49" i="41" s="1"/>
  <c r="L50" i="41" s="1"/>
  <c r="L51" i="41" s="1"/>
  <c r="L52" i="41" s="1"/>
  <c r="L53" i="41" s="1"/>
  <c r="L54" i="41" s="1"/>
  <c r="L55" i="41" s="1"/>
  <c r="L56" i="41" s="1"/>
  <c r="L57" i="41" s="1"/>
  <c r="L58" i="41" s="1"/>
  <c r="L59" i="41" s="1"/>
  <c r="L60" i="41" s="1"/>
  <c r="L61" i="41" s="1"/>
  <c r="L62" i="41" s="1"/>
  <c r="L63" i="41" s="1"/>
  <c r="L64" i="41" s="1"/>
  <c r="L65" i="41" s="1"/>
  <c r="L66" i="41" s="1"/>
  <c r="L67" i="41" s="1"/>
  <c r="L68" i="41" s="1"/>
  <c r="L69" i="41" s="1"/>
  <c r="L70" i="41" s="1"/>
  <c r="L71" i="41" s="1"/>
  <c r="L72" i="41" s="1"/>
  <c r="L73" i="41" s="1"/>
  <c r="L74" i="41" s="1"/>
  <c r="L75" i="41" s="1"/>
  <c r="L76" i="41" s="1"/>
  <c r="L77" i="41" s="1"/>
  <c r="L78" i="41" s="1"/>
  <c r="L79" i="41" s="1"/>
  <c r="L80" i="41" s="1"/>
  <c r="L81" i="41" s="1"/>
  <c r="L82" i="41" s="1"/>
  <c r="L83" i="41" s="1"/>
  <c r="L84" i="41" s="1"/>
  <c r="L85" i="41" s="1"/>
  <c r="L86" i="41" s="1"/>
  <c r="L87" i="41" s="1"/>
  <c r="L88" i="41" s="1"/>
  <c r="L89" i="41" s="1"/>
  <c r="L90" i="41" s="1"/>
  <c r="L91" i="41" s="1"/>
  <c r="L92" i="41" s="1"/>
  <c r="L93" i="41" s="1"/>
  <c r="L94" i="41" s="1"/>
  <c r="L95" i="41" s="1"/>
  <c r="L96" i="41" s="1"/>
  <c r="L97" i="41" s="1"/>
  <c r="L98" i="41" s="1"/>
  <c r="L99" i="41" s="1"/>
  <c r="L100" i="41" s="1"/>
  <c r="L101" i="41" s="1"/>
  <c r="L102" i="41" s="1"/>
  <c r="L103" i="41" s="1"/>
  <c r="L104" i="41" s="1"/>
  <c r="L105" i="41" s="1"/>
  <c r="L106" i="41" s="1"/>
  <c r="L107" i="41" s="1"/>
  <c r="L108" i="41" s="1"/>
  <c r="L109" i="41" s="1"/>
  <c r="L110" i="41" s="1"/>
  <c r="L111" i="41" s="1"/>
  <c r="L112" i="41" s="1"/>
  <c r="L113" i="41" s="1"/>
  <c r="L114" i="41" s="1"/>
  <c r="L115" i="41" s="1"/>
  <c r="L116" i="41" s="1"/>
  <c r="L117" i="41" s="1"/>
  <c r="L118" i="41" s="1"/>
  <c r="L119" i="41" s="1"/>
  <c r="L120" i="41" s="1"/>
  <c r="L121" i="41" s="1"/>
  <c r="L122" i="41" s="1"/>
  <c r="L123" i="41" s="1"/>
  <c r="L124" i="41" s="1"/>
  <c r="L125" i="41" s="1"/>
  <c r="L126" i="41" s="1"/>
  <c r="L127" i="41" s="1"/>
  <c r="L128" i="41" s="1"/>
  <c r="L129" i="41" s="1"/>
  <c r="M14" i="41"/>
  <c r="M15" i="41" s="1"/>
  <c r="M16" i="41" s="1"/>
  <c r="M17" i="41" s="1"/>
  <c r="M18" i="41" s="1"/>
  <c r="M19" i="41" s="1"/>
  <c r="M20" i="41" s="1"/>
  <c r="M21" i="41" s="1"/>
  <c r="M22" i="41" s="1"/>
  <c r="M23" i="41" s="1"/>
  <c r="M24" i="41" s="1"/>
  <c r="M25" i="41" s="1"/>
  <c r="M26" i="41" s="1"/>
  <c r="M27" i="41" s="1"/>
  <c r="M28" i="41" s="1"/>
  <c r="M29" i="41" s="1"/>
  <c r="M30" i="41" s="1"/>
  <c r="M31" i="41" s="1"/>
  <c r="M32" i="41" s="1"/>
  <c r="M33" i="41" s="1"/>
  <c r="M34" i="41" s="1"/>
  <c r="M35" i="41" s="1"/>
  <c r="M36" i="41" s="1"/>
  <c r="M37" i="41" s="1"/>
  <c r="M38" i="41" s="1"/>
  <c r="M39" i="41" s="1"/>
  <c r="M40" i="41" s="1"/>
  <c r="M41" i="41" s="1"/>
  <c r="M42" i="41" s="1"/>
  <c r="M43" i="41" s="1"/>
  <c r="M44" i="41" s="1"/>
  <c r="M45" i="41" s="1"/>
  <c r="M46" i="41" s="1"/>
  <c r="M47" i="41" s="1"/>
  <c r="M48" i="41" s="1"/>
  <c r="M49" i="41" s="1"/>
  <c r="M50" i="41" s="1"/>
  <c r="M51" i="41" s="1"/>
  <c r="M52" i="41" s="1"/>
  <c r="M53" i="41" s="1"/>
  <c r="M54" i="41" s="1"/>
  <c r="M55" i="41" s="1"/>
  <c r="M56" i="41" s="1"/>
  <c r="M57" i="41" s="1"/>
  <c r="M58" i="41" s="1"/>
  <c r="M59" i="41" s="1"/>
  <c r="M60" i="41" s="1"/>
  <c r="M61" i="41" s="1"/>
  <c r="M62" i="41" s="1"/>
  <c r="M63" i="41" s="1"/>
  <c r="M64" i="41" s="1"/>
  <c r="M65" i="41" s="1"/>
  <c r="M66" i="41" s="1"/>
  <c r="M67" i="41" s="1"/>
  <c r="M68" i="41" s="1"/>
  <c r="M69" i="41" s="1"/>
  <c r="M70" i="41" s="1"/>
  <c r="M71" i="41" s="1"/>
  <c r="M72" i="41" s="1"/>
  <c r="M73" i="41" s="1"/>
  <c r="M74" i="41" s="1"/>
  <c r="M75" i="41" s="1"/>
  <c r="M76" i="41" s="1"/>
  <c r="M77" i="41" s="1"/>
  <c r="M78" i="41" s="1"/>
  <c r="M79" i="41" s="1"/>
  <c r="M80" i="41" s="1"/>
  <c r="M81" i="41" s="1"/>
  <c r="M82" i="41" s="1"/>
  <c r="M83" i="41" s="1"/>
  <c r="M84" i="41" s="1"/>
  <c r="M85" i="41" s="1"/>
  <c r="M86" i="41" s="1"/>
  <c r="M87" i="41" s="1"/>
  <c r="M88" i="41" s="1"/>
  <c r="M89" i="41" s="1"/>
  <c r="M90" i="41" s="1"/>
  <c r="M91" i="41" s="1"/>
  <c r="M92" i="41" s="1"/>
  <c r="M93" i="41" s="1"/>
  <c r="M94" i="41" s="1"/>
  <c r="M95" i="41" s="1"/>
  <c r="M96" i="41" s="1"/>
  <c r="M97" i="41" s="1"/>
  <c r="M98" i="41" s="1"/>
  <c r="M99" i="41" s="1"/>
  <c r="M100" i="41" s="1"/>
  <c r="M101" i="41" s="1"/>
  <c r="M102" i="41" s="1"/>
  <c r="M103" i="41" s="1"/>
  <c r="M104" i="41" s="1"/>
  <c r="M105" i="41" s="1"/>
  <c r="M106" i="41" s="1"/>
  <c r="M107" i="41" s="1"/>
  <c r="M108" i="41" s="1"/>
  <c r="M109" i="41" s="1"/>
  <c r="M110" i="41" s="1"/>
  <c r="M111" i="41" s="1"/>
  <c r="M112" i="41" s="1"/>
  <c r="M113" i="41" s="1"/>
  <c r="M114" i="41" s="1"/>
  <c r="M115" i="41" s="1"/>
  <c r="M116" i="41" s="1"/>
  <c r="M117" i="41" s="1"/>
  <c r="M118" i="41" s="1"/>
  <c r="M119" i="41" s="1"/>
  <c r="M120" i="41" s="1"/>
  <c r="M121" i="41" s="1"/>
  <c r="M122" i="41" s="1"/>
  <c r="M123" i="41" s="1"/>
  <c r="M124" i="41" s="1"/>
  <c r="M125" i="41" s="1"/>
  <c r="M126" i="41" s="1"/>
  <c r="M127" i="41" s="1"/>
  <c r="M128" i="41" s="1"/>
  <c r="M129" i="41" s="1"/>
  <c r="L14" i="41"/>
  <c r="L13" i="41"/>
  <c r="K14" i="4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K29" i="41" s="1"/>
  <c r="K30" i="41" s="1"/>
  <c r="K31" i="41" s="1"/>
  <c r="K32" i="41" s="1"/>
  <c r="K33" i="41" s="1"/>
  <c r="K34" i="41" s="1"/>
  <c r="K35" i="41" s="1"/>
  <c r="K36" i="41" s="1"/>
  <c r="K37" i="41" s="1"/>
  <c r="K38" i="41" s="1"/>
  <c r="K39" i="41" s="1"/>
  <c r="K40" i="41" s="1"/>
  <c r="K41" i="41" s="1"/>
  <c r="K42" i="41" s="1"/>
  <c r="K43" i="41" s="1"/>
  <c r="K44" i="41" s="1"/>
  <c r="K45" i="41" s="1"/>
  <c r="K46" i="41" s="1"/>
  <c r="K47" i="41" s="1"/>
  <c r="K48" i="41" s="1"/>
  <c r="K49" i="41" s="1"/>
  <c r="K50" i="41" s="1"/>
  <c r="K51" i="41" s="1"/>
  <c r="K52" i="41" s="1"/>
  <c r="K53" i="41" s="1"/>
  <c r="K54" i="41" s="1"/>
  <c r="K55" i="41" s="1"/>
  <c r="K56" i="41" s="1"/>
  <c r="K57" i="41" s="1"/>
  <c r="K58" i="41" s="1"/>
  <c r="K59" i="41" s="1"/>
  <c r="K60" i="41" s="1"/>
  <c r="K61" i="41" s="1"/>
  <c r="K62" i="41" s="1"/>
  <c r="K63" i="41" s="1"/>
  <c r="K64" i="41" s="1"/>
  <c r="K65" i="41" s="1"/>
  <c r="K66" i="41" s="1"/>
  <c r="K67" i="41" s="1"/>
  <c r="K68" i="41" s="1"/>
  <c r="K69" i="41" s="1"/>
  <c r="K70" i="41" s="1"/>
  <c r="K71" i="41" s="1"/>
  <c r="K72" i="41" s="1"/>
  <c r="K73" i="41" s="1"/>
  <c r="K74" i="41" s="1"/>
  <c r="K75" i="41" s="1"/>
  <c r="K76" i="41" s="1"/>
  <c r="K77" i="41" s="1"/>
  <c r="K78" i="41" s="1"/>
  <c r="K79" i="41" s="1"/>
  <c r="K80" i="41" s="1"/>
  <c r="K81" i="41" s="1"/>
  <c r="K82" i="41" s="1"/>
  <c r="K83" i="41" s="1"/>
  <c r="K84" i="41" s="1"/>
  <c r="K85" i="41" s="1"/>
  <c r="K86" i="41" s="1"/>
  <c r="K87" i="41" s="1"/>
  <c r="K88" i="41" s="1"/>
  <c r="K89" i="41" s="1"/>
  <c r="K90" i="41" s="1"/>
  <c r="K91" i="41" s="1"/>
  <c r="K92" i="41" s="1"/>
  <c r="K93" i="41" s="1"/>
  <c r="K94" i="41" s="1"/>
  <c r="K95" i="41" s="1"/>
  <c r="K96" i="41" s="1"/>
  <c r="K97" i="41" s="1"/>
  <c r="K98" i="41" s="1"/>
  <c r="K99" i="41" s="1"/>
  <c r="K100" i="41" s="1"/>
  <c r="K101" i="41" s="1"/>
  <c r="K102" i="41" s="1"/>
  <c r="K103" i="41" s="1"/>
  <c r="K104" i="41" s="1"/>
  <c r="K105" i="41" s="1"/>
  <c r="K106" i="41" s="1"/>
  <c r="K107" i="41" s="1"/>
  <c r="K108" i="41" s="1"/>
  <c r="K109" i="41" s="1"/>
  <c r="K110" i="41" s="1"/>
  <c r="K111" i="41" s="1"/>
  <c r="K112" i="41" s="1"/>
  <c r="K113" i="41" s="1"/>
  <c r="K114" i="41" s="1"/>
  <c r="K115" i="41" s="1"/>
  <c r="K116" i="41" s="1"/>
  <c r="K117" i="41" s="1"/>
  <c r="K118" i="41" s="1"/>
  <c r="K119" i="41" s="1"/>
  <c r="K120" i="41" s="1"/>
  <c r="K121" i="41" s="1"/>
  <c r="K122" i="41" s="1"/>
  <c r="K123" i="41" s="1"/>
  <c r="K124" i="41" s="1"/>
  <c r="K125" i="41" s="1"/>
  <c r="K126" i="41" s="1"/>
  <c r="K127" i="41" s="1"/>
  <c r="K128" i="41" s="1"/>
  <c r="K129" i="41" s="1"/>
  <c r="M13" i="41"/>
  <c r="K13" i="41"/>
  <c r="D13" i="41"/>
  <c r="C906" i="41"/>
  <c r="C891" i="41"/>
  <c r="C892" i="41" s="1"/>
  <c r="C893" i="41" s="1"/>
  <c r="C894" i="41" s="1"/>
  <c r="C895" i="41" s="1"/>
  <c r="C896" i="41" s="1"/>
  <c r="C897" i="41" s="1"/>
  <c r="C898" i="41" s="1"/>
  <c r="C899" i="41" s="1"/>
  <c r="C900" i="41" s="1"/>
  <c r="C901" i="41" s="1"/>
  <c r="C902" i="41" s="1"/>
  <c r="C903" i="41" s="1"/>
  <c r="C904" i="41" s="1"/>
  <c r="C905" i="41" s="1"/>
  <c r="C14" i="41"/>
  <c r="C15" i="41" s="1"/>
  <c r="C16" i="41" s="1"/>
  <c r="C17" i="41" s="1"/>
  <c r="C18" i="41" s="1"/>
  <c r="C19" i="41" s="1"/>
  <c r="C20" i="41" s="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58" i="41" s="1"/>
  <c r="C59" i="41" s="1"/>
  <c r="C60" i="41" s="1"/>
  <c r="C61" i="41" s="1"/>
  <c r="C62" i="41" s="1"/>
  <c r="C63" i="41" s="1"/>
  <c r="C64" i="41" s="1"/>
  <c r="C65" i="41" s="1"/>
  <c r="C66" i="41" s="1"/>
  <c r="C67" i="41" s="1"/>
  <c r="C68" i="41" s="1"/>
  <c r="C69" i="41" s="1"/>
  <c r="C70" i="41" s="1"/>
  <c r="C71" i="41" s="1"/>
  <c r="C72" i="41" s="1"/>
  <c r="C73" i="41" s="1"/>
  <c r="C74" i="41" s="1"/>
  <c r="C75" i="41" s="1"/>
  <c r="C76" i="41" s="1"/>
  <c r="C77" i="41" s="1"/>
  <c r="C78" i="41" s="1"/>
  <c r="C79" i="41" s="1"/>
  <c r="C80" i="41" s="1"/>
  <c r="C81" i="41" s="1"/>
  <c r="C82" i="41" s="1"/>
  <c r="C83" i="41" s="1"/>
  <c r="C84" i="41" s="1"/>
  <c r="C85" i="41" s="1"/>
  <c r="C86" i="41" s="1"/>
  <c r="C87" i="41" s="1"/>
  <c r="C88" i="41" s="1"/>
  <c r="C89" i="41" s="1"/>
  <c r="C90" i="41" s="1"/>
  <c r="C91" i="41" s="1"/>
  <c r="C92" i="41" s="1"/>
  <c r="C93" i="41" s="1"/>
  <c r="C94" i="41" s="1"/>
  <c r="C95" i="41" s="1"/>
  <c r="C96" i="41" s="1"/>
  <c r="C97" i="41" s="1"/>
  <c r="C98" i="41" s="1"/>
  <c r="C99" i="41" s="1"/>
  <c r="C100" i="41" s="1"/>
  <c r="C101" i="41" s="1"/>
  <c r="C102" i="41" s="1"/>
  <c r="C103" i="41" s="1"/>
  <c r="C104" i="41" s="1"/>
  <c r="C105" i="41" s="1"/>
  <c r="C106" i="41" s="1"/>
  <c r="C107" i="41" s="1"/>
  <c r="C108" i="41" s="1"/>
  <c r="C109" i="41" s="1"/>
  <c r="C110" i="41" s="1"/>
  <c r="C111" i="41" s="1"/>
  <c r="C112" i="41" s="1"/>
  <c r="C113" i="41" s="1"/>
  <c r="C114" i="41" s="1"/>
  <c r="C115" i="41" s="1"/>
  <c r="C116" i="41" s="1"/>
  <c r="C117" i="41" s="1"/>
  <c r="C118" i="41" s="1"/>
  <c r="C119" i="41" s="1"/>
  <c r="C120" i="41" s="1"/>
  <c r="C121" i="41" s="1"/>
  <c r="C122" i="41" s="1"/>
  <c r="C123" i="41" s="1"/>
  <c r="C124" i="41" s="1"/>
  <c r="C125" i="41" s="1"/>
  <c r="C126" i="41" s="1"/>
  <c r="C127" i="41" s="1"/>
  <c r="C128" i="41" s="1"/>
  <c r="C129" i="41" s="1"/>
  <c r="C130" i="41" s="1"/>
  <c r="C131" i="41" s="1"/>
  <c r="C132" i="41" s="1"/>
  <c r="C133" i="41" s="1"/>
  <c r="C134" i="41" s="1"/>
  <c r="C135" i="41" s="1"/>
  <c r="C136" i="41" s="1"/>
  <c r="C137" i="41" s="1"/>
  <c r="C138" i="41" s="1"/>
  <c r="C139" i="41" s="1"/>
  <c r="C140" i="41" s="1"/>
  <c r="C141" i="41" s="1"/>
  <c r="C142" i="41" s="1"/>
  <c r="C143" i="41" s="1"/>
  <c r="C144" i="41" s="1"/>
  <c r="C145" i="41" s="1"/>
  <c r="C146" i="41" s="1"/>
  <c r="C147" i="41" s="1"/>
  <c r="C148" i="41" s="1"/>
  <c r="C149" i="41" s="1"/>
  <c r="C150" i="41" s="1"/>
  <c r="C151" i="41" s="1"/>
  <c r="C152" i="41" s="1"/>
  <c r="C153" i="41" s="1"/>
  <c r="C154" i="41" s="1"/>
  <c r="C155" i="41" s="1"/>
  <c r="C156" i="41" s="1"/>
  <c r="C157" i="41" s="1"/>
  <c r="C158" i="41" s="1"/>
  <c r="C159" i="41" s="1"/>
  <c r="C160" i="41" s="1"/>
  <c r="C161" i="41" s="1"/>
  <c r="C162" i="41" s="1"/>
  <c r="C163" i="41" s="1"/>
  <c r="C164" i="41" s="1"/>
  <c r="C165" i="41" s="1"/>
  <c r="C166" i="41" s="1"/>
  <c r="C167" i="41" s="1"/>
  <c r="C168" i="41" s="1"/>
  <c r="C169" i="41" s="1"/>
  <c r="C170" i="41" s="1"/>
  <c r="C171" i="41" s="1"/>
  <c r="C172" i="41" s="1"/>
  <c r="C173" i="41" s="1"/>
  <c r="C174" i="41" s="1"/>
  <c r="C175" i="41" s="1"/>
  <c r="C176" i="41" s="1"/>
  <c r="C177" i="41" s="1"/>
  <c r="C178" i="41" s="1"/>
  <c r="C179" i="41" s="1"/>
  <c r="C180" i="41" s="1"/>
  <c r="C181" i="41" s="1"/>
  <c r="C182" i="41" s="1"/>
  <c r="C183" i="41" s="1"/>
  <c r="C184" i="41" s="1"/>
  <c r="C185" i="41" s="1"/>
  <c r="C186" i="41" s="1"/>
  <c r="C187" i="41" s="1"/>
  <c r="C188" i="41" s="1"/>
  <c r="C189" i="41" s="1"/>
  <c r="C190" i="41" s="1"/>
  <c r="C191" i="41" s="1"/>
  <c r="C192" i="41" s="1"/>
  <c r="C193" i="41" s="1"/>
  <c r="C194" i="41" s="1"/>
  <c r="C195" i="41" s="1"/>
  <c r="C196" i="41" s="1"/>
  <c r="C197" i="41" s="1"/>
  <c r="C198" i="41" s="1"/>
  <c r="C199" i="41" s="1"/>
  <c r="C200" i="41" s="1"/>
  <c r="C201" i="41" s="1"/>
  <c r="C202" i="41" s="1"/>
  <c r="C203" i="41" s="1"/>
  <c r="C204" i="41" s="1"/>
  <c r="C205" i="41" s="1"/>
  <c r="C206" i="41" s="1"/>
  <c r="C207" i="41" s="1"/>
  <c r="C208" i="41" s="1"/>
  <c r="C209" i="41" s="1"/>
  <c r="C210" i="41" s="1"/>
  <c r="C211" i="41" s="1"/>
  <c r="C212" i="41" s="1"/>
  <c r="C213" i="41" s="1"/>
  <c r="C214" i="41" s="1"/>
  <c r="C215" i="41" s="1"/>
  <c r="C216" i="41" s="1"/>
  <c r="C217" i="41" s="1"/>
  <c r="C218" i="41" s="1"/>
  <c r="C219" i="41" s="1"/>
  <c r="C220" i="41" s="1"/>
  <c r="C221" i="41" s="1"/>
  <c r="C222" i="41" s="1"/>
  <c r="C223" i="41" s="1"/>
  <c r="C224" i="41" s="1"/>
  <c r="C225" i="41" s="1"/>
  <c r="C226" i="41" s="1"/>
  <c r="C227" i="41" s="1"/>
  <c r="C228" i="41" s="1"/>
  <c r="C229" i="41" s="1"/>
  <c r="C230" i="41" s="1"/>
  <c r="C231" i="41" s="1"/>
  <c r="C232" i="41" s="1"/>
  <c r="C233" i="41" s="1"/>
  <c r="C234" i="41" s="1"/>
  <c r="C235" i="41" s="1"/>
  <c r="C236" i="41" s="1"/>
  <c r="C237" i="41" s="1"/>
  <c r="C238" i="41" s="1"/>
  <c r="C239" i="41" s="1"/>
  <c r="C240" i="41" s="1"/>
  <c r="C241" i="41" s="1"/>
  <c r="C242" i="41" s="1"/>
  <c r="C243" i="41" s="1"/>
  <c r="C244" i="41" s="1"/>
  <c r="C245" i="41" s="1"/>
  <c r="C246" i="41" s="1"/>
  <c r="C247" i="41" s="1"/>
  <c r="C248" i="41" s="1"/>
  <c r="C249" i="41" s="1"/>
  <c r="C250" i="41" s="1"/>
  <c r="C251" i="41" s="1"/>
  <c r="C252" i="41" s="1"/>
  <c r="C253" i="41" s="1"/>
  <c r="C254" i="41" s="1"/>
  <c r="C255" i="41" s="1"/>
  <c r="C256" i="41" s="1"/>
  <c r="C257" i="41" s="1"/>
  <c r="C258" i="41" s="1"/>
  <c r="C259" i="41" s="1"/>
  <c r="C260" i="41" s="1"/>
  <c r="C261" i="41" s="1"/>
  <c r="C262" i="41" s="1"/>
  <c r="C263" i="41" s="1"/>
  <c r="C264" i="41" s="1"/>
  <c r="C265" i="41" s="1"/>
  <c r="C266" i="41" s="1"/>
  <c r="C267" i="41" s="1"/>
  <c r="C268" i="41" s="1"/>
  <c r="C269" i="41" s="1"/>
  <c r="C270" i="41" s="1"/>
  <c r="C271" i="41" s="1"/>
  <c r="C272" i="41" s="1"/>
  <c r="C273" i="41" s="1"/>
  <c r="C274" i="41" s="1"/>
  <c r="C275" i="41" s="1"/>
  <c r="C276" i="41" s="1"/>
  <c r="C277" i="41" s="1"/>
  <c r="C278" i="41" s="1"/>
  <c r="C279" i="41" s="1"/>
  <c r="C280" i="41" s="1"/>
  <c r="C281" i="41" s="1"/>
  <c r="C282" i="41" s="1"/>
  <c r="C283" i="41" s="1"/>
  <c r="C284" i="41" s="1"/>
  <c r="C285" i="41" s="1"/>
  <c r="C286" i="41" s="1"/>
  <c r="C287" i="41" s="1"/>
  <c r="C288" i="41" s="1"/>
  <c r="C289" i="41" s="1"/>
  <c r="C290" i="41" s="1"/>
  <c r="C291" i="41" s="1"/>
  <c r="C292" i="41" s="1"/>
  <c r="C293" i="41" s="1"/>
  <c r="C294" i="41" s="1"/>
  <c r="C295" i="41" s="1"/>
  <c r="C296" i="41" s="1"/>
  <c r="C297" i="41" s="1"/>
  <c r="C298" i="41" s="1"/>
  <c r="C299" i="41" s="1"/>
  <c r="C300" i="41" s="1"/>
  <c r="C301" i="41" s="1"/>
  <c r="C302" i="41" s="1"/>
  <c r="C303" i="41" s="1"/>
  <c r="C304" i="41" s="1"/>
  <c r="C305" i="41" s="1"/>
  <c r="C306" i="41" s="1"/>
  <c r="C307" i="41" s="1"/>
  <c r="C308" i="41" s="1"/>
  <c r="C309" i="41" s="1"/>
  <c r="C310" i="41" s="1"/>
  <c r="C311" i="41" s="1"/>
  <c r="C312" i="41" s="1"/>
  <c r="C313" i="41" s="1"/>
  <c r="C314" i="41" s="1"/>
  <c r="C315" i="41" s="1"/>
  <c r="C316" i="41" s="1"/>
  <c r="C317" i="41" s="1"/>
  <c r="C318" i="41" s="1"/>
  <c r="C319" i="41" s="1"/>
  <c r="C320" i="41" s="1"/>
  <c r="C321" i="41" s="1"/>
  <c r="C322" i="41" s="1"/>
  <c r="C323" i="41" s="1"/>
  <c r="C324" i="41" s="1"/>
  <c r="C325" i="41" s="1"/>
  <c r="C326" i="41" s="1"/>
  <c r="C327" i="41" s="1"/>
  <c r="C328" i="41" s="1"/>
  <c r="C329" i="41" s="1"/>
  <c r="C330" i="41" s="1"/>
  <c r="C331" i="41" s="1"/>
  <c r="C332" i="41" s="1"/>
  <c r="C333" i="41" s="1"/>
  <c r="C334" i="41" s="1"/>
  <c r="C335" i="41" s="1"/>
  <c r="C336" i="41" s="1"/>
  <c r="C337" i="41" s="1"/>
  <c r="C338" i="41" s="1"/>
  <c r="C339" i="41" s="1"/>
  <c r="C340" i="41" s="1"/>
  <c r="C341" i="41" s="1"/>
  <c r="C342" i="41" s="1"/>
  <c r="C343" i="41" s="1"/>
  <c r="C344" i="41" s="1"/>
  <c r="C345" i="41" s="1"/>
  <c r="C346" i="41" s="1"/>
  <c r="C347" i="41" s="1"/>
  <c r="C348" i="41" s="1"/>
  <c r="C349" i="41" s="1"/>
  <c r="C350" i="41" s="1"/>
  <c r="C351" i="41" s="1"/>
  <c r="C352" i="41" s="1"/>
  <c r="C353" i="41" s="1"/>
  <c r="C354" i="41" s="1"/>
  <c r="C355" i="41" s="1"/>
  <c r="C356" i="41" s="1"/>
  <c r="C357" i="41" s="1"/>
  <c r="C358" i="41" s="1"/>
  <c r="C359" i="41" s="1"/>
  <c r="C360" i="41" s="1"/>
  <c r="C361" i="41" s="1"/>
  <c r="C362" i="41" s="1"/>
  <c r="C363" i="41" s="1"/>
  <c r="C364" i="41" s="1"/>
  <c r="C365" i="41" s="1"/>
  <c r="C366" i="41" s="1"/>
  <c r="C367" i="41" s="1"/>
  <c r="C368" i="41" s="1"/>
  <c r="C369" i="41" s="1"/>
  <c r="C370" i="41" s="1"/>
  <c r="C371" i="41" s="1"/>
  <c r="C372" i="41" s="1"/>
  <c r="C373" i="41" s="1"/>
  <c r="C374" i="41" s="1"/>
  <c r="C375" i="41" s="1"/>
  <c r="C376" i="41" s="1"/>
  <c r="C377" i="41" s="1"/>
  <c r="C378" i="41" s="1"/>
  <c r="C379" i="41" s="1"/>
  <c r="C380" i="41" s="1"/>
  <c r="C381" i="41" s="1"/>
  <c r="C382" i="41" s="1"/>
  <c r="C383" i="41" s="1"/>
  <c r="C384" i="41" s="1"/>
  <c r="C385" i="41" s="1"/>
  <c r="C386" i="41" s="1"/>
  <c r="C387" i="41" s="1"/>
  <c r="C388" i="41" s="1"/>
  <c r="C389" i="41" s="1"/>
  <c r="C390" i="41" s="1"/>
  <c r="C391" i="41" s="1"/>
  <c r="C392" i="41" s="1"/>
  <c r="C393" i="41" s="1"/>
  <c r="C394" i="41" s="1"/>
  <c r="C395" i="41" s="1"/>
  <c r="C396" i="41" s="1"/>
  <c r="C397" i="41" s="1"/>
  <c r="C398" i="41" s="1"/>
  <c r="C399" i="41" s="1"/>
  <c r="C400" i="41" s="1"/>
  <c r="C401" i="41" s="1"/>
  <c r="C402" i="41" s="1"/>
  <c r="C403" i="41" s="1"/>
  <c r="C404" i="41" s="1"/>
  <c r="C405" i="41" s="1"/>
  <c r="C406" i="41" s="1"/>
  <c r="C407" i="41" s="1"/>
  <c r="C408" i="41" s="1"/>
  <c r="C409" i="41" s="1"/>
  <c r="C410" i="41" s="1"/>
  <c r="C411" i="41" s="1"/>
  <c r="C412" i="41" s="1"/>
  <c r="C413" i="41" s="1"/>
  <c r="C414" i="41" s="1"/>
  <c r="C415" i="41" s="1"/>
  <c r="C416" i="41" s="1"/>
  <c r="C417" i="41" s="1"/>
  <c r="C418" i="41" s="1"/>
  <c r="C419" i="41" s="1"/>
  <c r="C420" i="41" s="1"/>
  <c r="C421" i="41" s="1"/>
  <c r="C422" i="41" s="1"/>
  <c r="C423" i="41" s="1"/>
  <c r="C424" i="41" s="1"/>
  <c r="C425" i="41" s="1"/>
  <c r="C426" i="41" s="1"/>
  <c r="C427" i="41" s="1"/>
  <c r="C428" i="41" s="1"/>
  <c r="C429" i="41" s="1"/>
  <c r="C430" i="41" s="1"/>
  <c r="C431" i="41" s="1"/>
  <c r="C432" i="41" s="1"/>
  <c r="C433" i="41" s="1"/>
  <c r="C434" i="41" s="1"/>
  <c r="C435" i="41" s="1"/>
  <c r="C436" i="41" s="1"/>
  <c r="C437" i="41" s="1"/>
  <c r="C438" i="41" s="1"/>
  <c r="C439" i="41" s="1"/>
  <c r="C440" i="41" s="1"/>
  <c r="C441" i="41" s="1"/>
  <c r="C442" i="41" s="1"/>
  <c r="C443" i="41" s="1"/>
  <c r="C444" i="41" s="1"/>
  <c r="C445" i="41" s="1"/>
  <c r="C446" i="41" s="1"/>
  <c r="C447" i="41" s="1"/>
  <c r="C448" i="41" s="1"/>
  <c r="C449" i="41" s="1"/>
  <c r="C450" i="41" s="1"/>
  <c r="C451" i="41" s="1"/>
  <c r="C452" i="41" s="1"/>
  <c r="C453" i="41" s="1"/>
  <c r="C454" i="41" s="1"/>
  <c r="C455" i="41" s="1"/>
  <c r="C456" i="41" s="1"/>
  <c r="C457" i="41" s="1"/>
  <c r="C458" i="41" s="1"/>
  <c r="C459" i="41" s="1"/>
  <c r="C460" i="41" s="1"/>
  <c r="C461" i="41" s="1"/>
  <c r="C462" i="41" s="1"/>
  <c r="C463" i="41" s="1"/>
  <c r="C464" i="41" s="1"/>
  <c r="C465" i="41" s="1"/>
  <c r="C466" i="41" s="1"/>
  <c r="C467" i="41" s="1"/>
  <c r="C468" i="41" s="1"/>
  <c r="C469" i="41" s="1"/>
  <c r="C470" i="41" s="1"/>
  <c r="C471" i="41" s="1"/>
  <c r="C472" i="41" s="1"/>
  <c r="C473" i="41" s="1"/>
  <c r="C474" i="41" s="1"/>
  <c r="C475" i="41" s="1"/>
  <c r="C476" i="41" s="1"/>
  <c r="C477" i="41" s="1"/>
  <c r="C478" i="41" s="1"/>
  <c r="C479" i="41" s="1"/>
  <c r="C480" i="41" s="1"/>
  <c r="C481" i="41" s="1"/>
  <c r="C482" i="41" s="1"/>
  <c r="C483" i="41" s="1"/>
  <c r="C484" i="41" s="1"/>
  <c r="C485" i="41" s="1"/>
  <c r="C486" i="41" s="1"/>
  <c r="C487" i="41" s="1"/>
  <c r="C488" i="41" s="1"/>
  <c r="C489" i="41" s="1"/>
  <c r="C490" i="41" s="1"/>
  <c r="C491" i="41" s="1"/>
  <c r="C492" i="41" s="1"/>
  <c r="C493" i="41" s="1"/>
  <c r="C494" i="41" s="1"/>
  <c r="C495" i="41" s="1"/>
  <c r="C496" i="41" s="1"/>
  <c r="C497" i="41" s="1"/>
  <c r="C498" i="41" s="1"/>
  <c r="C499" i="41" s="1"/>
  <c r="C500" i="41" s="1"/>
  <c r="C501" i="41" s="1"/>
  <c r="C502" i="41" s="1"/>
  <c r="C503" i="41" s="1"/>
  <c r="C504" i="41" s="1"/>
  <c r="C505" i="41" s="1"/>
  <c r="C506" i="41" s="1"/>
  <c r="C507" i="41" s="1"/>
  <c r="C508" i="41" s="1"/>
  <c r="C509" i="41" s="1"/>
  <c r="C510" i="41" s="1"/>
  <c r="C511" i="41" s="1"/>
  <c r="C512" i="41" s="1"/>
  <c r="C513" i="41" s="1"/>
  <c r="C514" i="41" s="1"/>
  <c r="C515" i="41" s="1"/>
  <c r="C516" i="41" s="1"/>
  <c r="C517" i="41" s="1"/>
  <c r="C518" i="41" s="1"/>
  <c r="C519" i="41" s="1"/>
  <c r="C520" i="41" s="1"/>
  <c r="C521" i="41" s="1"/>
  <c r="C522" i="41" s="1"/>
  <c r="C523" i="41" s="1"/>
  <c r="C524" i="41" s="1"/>
  <c r="C525" i="41" s="1"/>
  <c r="C526" i="41" s="1"/>
  <c r="C527" i="41" s="1"/>
  <c r="C528" i="41" s="1"/>
  <c r="C529" i="41" s="1"/>
  <c r="C530" i="41" s="1"/>
  <c r="C531" i="41" s="1"/>
  <c r="C532" i="41" s="1"/>
  <c r="C533" i="41" s="1"/>
  <c r="C534" i="41" s="1"/>
  <c r="C535" i="41" s="1"/>
  <c r="C536" i="41" s="1"/>
  <c r="C537" i="41" s="1"/>
  <c r="C538" i="41" s="1"/>
  <c r="C539" i="41" s="1"/>
  <c r="C540" i="41" s="1"/>
  <c r="C541" i="41" s="1"/>
  <c r="C542" i="41" s="1"/>
  <c r="C543" i="41" s="1"/>
  <c r="C544" i="41" s="1"/>
  <c r="C545" i="41" s="1"/>
  <c r="C546" i="41" s="1"/>
  <c r="C547" i="41" s="1"/>
  <c r="C548" i="41" s="1"/>
  <c r="C549" i="41" s="1"/>
  <c r="C550" i="41" s="1"/>
  <c r="C551" i="41" s="1"/>
  <c r="C552" i="41" s="1"/>
  <c r="C553" i="41" s="1"/>
  <c r="C554" i="41" s="1"/>
  <c r="C555" i="41" s="1"/>
  <c r="C556" i="41" s="1"/>
  <c r="C557" i="41" s="1"/>
  <c r="C558" i="41" s="1"/>
  <c r="C559" i="41" s="1"/>
  <c r="C560" i="41" s="1"/>
  <c r="C561" i="41" s="1"/>
  <c r="C562" i="41" s="1"/>
  <c r="C563" i="41" s="1"/>
  <c r="C564" i="41" s="1"/>
  <c r="C565" i="41" s="1"/>
  <c r="C566" i="41" s="1"/>
  <c r="C567" i="41" s="1"/>
  <c r="C568" i="41" s="1"/>
  <c r="C569" i="41" s="1"/>
  <c r="C570" i="41" s="1"/>
  <c r="C571" i="41" s="1"/>
  <c r="C572" i="41" s="1"/>
  <c r="C573" i="41" s="1"/>
  <c r="C574" i="41" s="1"/>
  <c r="C575" i="41" s="1"/>
  <c r="C576" i="41" s="1"/>
  <c r="C577" i="41" s="1"/>
  <c r="C578" i="41" s="1"/>
  <c r="C579" i="41" s="1"/>
  <c r="C580" i="41" s="1"/>
  <c r="C581" i="41" s="1"/>
  <c r="C582" i="41" s="1"/>
  <c r="C583" i="41" s="1"/>
  <c r="C584" i="41" s="1"/>
  <c r="C585" i="41" s="1"/>
  <c r="C586" i="41" s="1"/>
  <c r="C587" i="41" s="1"/>
  <c r="C588" i="41" s="1"/>
  <c r="C589" i="41" s="1"/>
  <c r="C590" i="41" s="1"/>
  <c r="C591" i="41" s="1"/>
  <c r="C592" i="41" s="1"/>
  <c r="C593" i="41" s="1"/>
  <c r="C594" i="41" s="1"/>
  <c r="C595" i="41" s="1"/>
  <c r="C596" i="41" s="1"/>
  <c r="C597" i="41" s="1"/>
  <c r="C598" i="41" s="1"/>
  <c r="C599" i="41" s="1"/>
  <c r="C600" i="41" s="1"/>
  <c r="C601" i="41" s="1"/>
  <c r="C602" i="41" s="1"/>
  <c r="C603" i="41" s="1"/>
  <c r="C604" i="41" s="1"/>
  <c r="C605" i="41" s="1"/>
  <c r="C606" i="41" s="1"/>
  <c r="C607" i="41" s="1"/>
  <c r="C608" i="41" s="1"/>
  <c r="C609" i="41" s="1"/>
  <c r="C610" i="41" s="1"/>
  <c r="C611" i="41" s="1"/>
  <c r="C612" i="41" s="1"/>
  <c r="C613" i="41" s="1"/>
  <c r="C614" i="41" s="1"/>
  <c r="C615" i="41" s="1"/>
  <c r="C616" i="41" s="1"/>
  <c r="C617" i="41" s="1"/>
  <c r="C618" i="41" s="1"/>
  <c r="C619" i="41" s="1"/>
  <c r="C620" i="41" s="1"/>
  <c r="C621" i="41" s="1"/>
  <c r="C622" i="41" s="1"/>
  <c r="C623" i="41" s="1"/>
  <c r="C624" i="41" s="1"/>
  <c r="C625" i="41" s="1"/>
  <c r="C626" i="41" s="1"/>
  <c r="C627" i="41" s="1"/>
  <c r="C628" i="41" s="1"/>
  <c r="C629" i="41" s="1"/>
  <c r="C630" i="41" s="1"/>
  <c r="C631" i="41" s="1"/>
  <c r="C632" i="41" s="1"/>
  <c r="C633" i="41" s="1"/>
  <c r="C634" i="41" s="1"/>
  <c r="C635" i="41" s="1"/>
  <c r="C636" i="41" s="1"/>
  <c r="C637" i="41" s="1"/>
  <c r="C638" i="41" s="1"/>
  <c r="C639" i="41" s="1"/>
  <c r="C640" i="41" s="1"/>
  <c r="C641" i="41" s="1"/>
  <c r="C642" i="41" s="1"/>
  <c r="C643" i="41" s="1"/>
  <c r="C644" i="41" s="1"/>
  <c r="C645" i="41" s="1"/>
  <c r="C646" i="41" s="1"/>
  <c r="C647" i="41" s="1"/>
  <c r="C648" i="41" s="1"/>
  <c r="C649" i="41" s="1"/>
  <c r="C650" i="41" s="1"/>
  <c r="C651" i="41" s="1"/>
  <c r="C652" i="41" s="1"/>
  <c r="C653" i="41" s="1"/>
  <c r="C654" i="41" s="1"/>
  <c r="C655" i="41" s="1"/>
  <c r="C656" i="41" s="1"/>
  <c r="C657" i="41" s="1"/>
  <c r="C658" i="41" s="1"/>
  <c r="C659" i="41" s="1"/>
  <c r="C660" i="41" s="1"/>
  <c r="C661" i="41" s="1"/>
  <c r="C662" i="41" s="1"/>
  <c r="C663" i="41" s="1"/>
  <c r="C664" i="41" s="1"/>
  <c r="C665" i="41" s="1"/>
  <c r="C666" i="41" s="1"/>
  <c r="C667" i="41" s="1"/>
  <c r="C668" i="41" s="1"/>
  <c r="C669" i="41" s="1"/>
  <c r="C670" i="41" s="1"/>
  <c r="C671" i="41" s="1"/>
  <c r="C672" i="41" s="1"/>
  <c r="C673" i="41" s="1"/>
  <c r="C674" i="41" s="1"/>
  <c r="C675" i="41" s="1"/>
  <c r="C676" i="41" s="1"/>
  <c r="C677" i="41" s="1"/>
  <c r="C678" i="41" s="1"/>
  <c r="C679" i="41" s="1"/>
  <c r="C680" i="41" s="1"/>
  <c r="C681" i="41" s="1"/>
  <c r="C682" i="41" s="1"/>
  <c r="C683" i="41" s="1"/>
  <c r="C684" i="41" s="1"/>
  <c r="C685" i="41" s="1"/>
  <c r="C686" i="41" s="1"/>
  <c r="C687" i="41" s="1"/>
  <c r="C688" i="41" s="1"/>
  <c r="C689" i="41" s="1"/>
  <c r="C690" i="41" s="1"/>
  <c r="C691" i="41" s="1"/>
  <c r="C692" i="41" s="1"/>
  <c r="C693" i="41" s="1"/>
  <c r="C694" i="41" s="1"/>
  <c r="C695" i="41" s="1"/>
  <c r="C696" i="41" s="1"/>
  <c r="C697" i="41" s="1"/>
  <c r="C698" i="41" s="1"/>
  <c r="C699" i="41" s="1"/>
  <c r="C700" i="41" s="1"/>
  <c r="C701" i="41" s="1"/>
  <c r="C702" i="41" s="1"/>
  <c r="C703" i="41" s="1"/>
  <c r="C704" i="41" s="1"/>
  <c r="C705" i="41" s="1"/>
  <c r="C706" i="41" s="1"/>
  <c r="C707" i="41" s="1"/>
  <c r="C708" i="41" s="1"/>
  <c r="C709" i="41" s="1"/>
  <c r="C710" i="41" s="1"/>
  <c r="C711" i="41" s="1"/>
  <c r="C712" i="41" s="1"/>
  <c r="C713" i="41" s="1"/>
  <c r="C714" i="41" s="1"/>
  <c r="C715" i="41" s="1"/>
  <c r="C716" i="41" s="1"/>
  <c r="C717" i="41" s="1"/>
  <c r="C718" i="41" s="1"/>
  <c r="C719" i="41" s="1"/>
  <c r="C720" i="41" s="1"/>
  <c r="C721" i="41" s="1"/>
  <c r="C722" i="41" s="1"/>
  <c r="C723" i="41" s="1"/>
  <c r="C724" i="41" s="1"/>
  <c r="C725" i="41" s="1"/>
  <c r="C726" i="41" s="1"/>
  <c r="C727" i="41" s="1"/>
  <c r="C728" i="41" s="1"/>
  <c r="C729" i="41" s="1"/>
  <c r="C730" i="41" s="1"/>
  <c r="C731" i="41" s="1"/>
  <c r="C732" i="41" s="1"/>
  <c r="C733" i="41" s="1"/>
  <c r="C734" i="41" s="1"/>
  <c r="C735" i="41" s="1"/>
  <c r="C736" i="41" s="1"/>
  <c r="C737" i="41" s="1"/>
  <c r="C738" i="41" s="1"/>
  <c r="C739" i="41" s="1"/>
  <c r="C740" i="41" s="1"/>
  <c r="C741" i="41" s="1"/>
  <c r="C742" i="41" s="1"/>
  <c r="C743" i="41" s="1"/>
  <c r="C744" i="41" s="1"/>
  <c r="C745" i="41" s="1"/>
  <c r="C746" i="41" s="1"/>
  <c r="C747" i="41" s="1"/>
  <c r="C748" i="41" s="1"/>
  <c r="C749" i="41" s="1"/>
  <c r="C750" i="41" s="1"/>
  <c r="C751" i="41" s="1"/>
  <c r="C752" i="41" s="1"/>
  <c r="C753" i="41" s="1"/>
  <c r="C754" i="41" s="1"/>
  <c r="C755" i="41" s="1"/>
  <c r="C756" i="41" s="1"/>
  <c r="C757" i="41" s="1"/>
  <c r="C758" i="41" s="1"/>
  <c r="C759" i="41" s="1"/>
  <c r="C760" i="41" s="1"/>
  <c r="C761" i="41" s="1"/>
  <c r="C762" i="41" s="1"/>
  <c r="C763" i="41" s="1"/>
  <c r="C764" i="41" s="1"/>
  <c r="C765" i="41" s="1"/>
  <c r="C766" i="41" s="1"/>
  <c r="C767" i="41" s="1"/>
  <c r="C768" i="41" s="1"/>
  <c r="C769" i="41" s="1"/>
  <c r="C770" i="41" s="1"/>
  <c r="C771" i="41" s="1"/>
  <c r="C772" i="41" s="1"/>
  <c r="C773" i="41" s="1"/>
  <c r="C774" i="41" s="1"/>
  <c r="C775" i="41" s="1"/>
  <c r="C776" i="41" s="1"/>
  <c r="C777" i="41" s="1"/>
  <c r="C778" i="41" s="1"/>
  <c r="C779" i="41" s="1"/>
  <c r="C780" i="41" s="1"/>
  <c r="C781" i="41" s="1"/>
  <c r="C782" i="41" s="1"/>
  <c r="C783" i="41" s="1"/>
  <c r="C784" i="41" s="1"/>
  <c r="C785" i="41" s="1"/>
  <c r="C786" i="41" s="1"/>
  <c r="C787" i="41" s="1"/>
  <c r="C788" i="41" s="1"/>
  <c r="C789" i="41" s="1"/>
  <c r="C790" i="41" s="1"/>
  <c r="C791" i="41" s="1"/>
  <c r="C792" i="41" s="1"/>
  <c r="C793" i="41" s="1"/>
  <c r="C794" i="41" s="1"/>
  <c r="C795" i="41" s="1"/>
  <c r="C796" i="41" s="1"/>
  <c r="C797" i="41" s="1"/>
  <c r="C798" i="41" s="1"/>
  <c r="C799" i="41" s="1"/>
  <c r="C800" i="41" s="1"/>
  <c r="C801" i="41" s="1"/>
  <c r="C802" i="41" s="1"/>
  <c r="C803" i="41" s="1"/>
  <c r="C804" i="41" s="1"/>
  <c r="C805" i="41" s="1"/>
  <c r="C806" i="41" s="1"/>
  <c r="C807" i="41" s="1"/>
  <c r="C808" i="41" s="1"/>
  <c r="C809" i="41" s="1"/>
  <c r="C810" i="41" s="1"/>
  <c r="C811" i="41" s="1"/>
  <c r="C812" i="41" s="1"/>
  <c r="C813" i="41" s="1"/>
  <c r="C814" i="41" s="1"/>
  <c r="C815" i="41" s="1"/>
  <c r="C816" i="41" s="1"/>
  <c r="C817" i="41" s="1"/>
  <c r="C818" i="41" s="1"/>
  <c r="C819" i="41" s="1"/>
  <c r="C820" i="41" s="1"/>
  <c r="C821" i="41" s="1"/>
  <c r="C822" i="41" s="1"/>
  <c r="C823" i="41" s="1"/>
  <c r="C824" i="41" s="1"/>
  <c r="C825" i="41" s="1"/>
  <c r="C826" i="41" s="1"/>
  <c r="C827" i="41" s="1"/>
  <c r="C828" i="41" s="1"/>
  <c r="C829" i="41" s="1"/>
  <c r="C830" i="41" s="1"/>
  <c r="C831" i="41" s="1"/>
  <c r="C832" i="41" s="1"/>
  <c r="C833" i="41" s="1"/>
  <c r="C834" i="41" s="1"/>
  <c r="C835" i="41" s="1"/>
  <c r="C836" i="41" s="1"/>
  <c r="C837" i="41" s="1"/>
  <c r="C838" i="41" s="1"/>
  <c r="C839" i="41" s="1"/>
  <c r="C840" i="41" s="1"/>
  <c r="C841" i="41" s="1"/>
  <c r="C842" i="41" s="1"/>
  <c r="C843" i="41" s="1"/>
  <c r="C844" i="41" s="1"/>
  <c r="C845" i="41" s="1"/>
  <c r="C846" i="41" s="1"/>
  <c r="C847" i="41" s="1"/>
  <c r="C848" i="41" s="1"/>
  <c r="C849" i="41" s="1"/>
  <c r="C850" i="41" s="1"/>
  <c r="C851" i="41" s="1"/>
  <c r="C852" i="41" s="1"/>
  <c r="C853" i="41" s="1"/>
  <c r="C854" i="41" s="1"/>
  <c r="C855" i="41" s="1"/>
  <c r="C856" i="41" s="1"/>
  <c r="C857" i="41" s="1"/>
  <c r="C858" i="41" s="1"/>
  <c r="C859" i="41" s="1"/>
  <c r="C860" i="41" s="1"/>
  <c r="C861" i="41" s="1"/>
  <c r="C862" i="41" s="1"/>
  <c r="C863" i="41" s="1"/>
  <c r="C864" i="41" s="1"/>
  <c r="C865" i="41" s="1"/>
  <c r="C866" i="41" s="1"/>
  <c r="C867" i="41" s="1"/>
  <c r="C868" i="41" s="1"/>
  <c r="C869" i="41" s="1"/>
  <c r="C870" i="41" s="1"/>
  <c r="C871" i="41" s="1"/>
  <c r="C872" i="41" s="1"/>
  <c r="C873" i="41" s="1"/>
  <c r="C874" i="41" s="1"/>
  <c r="C875" i="41" s="1"/>
  <c r="C876" i="41" s="1"/>
  <c r="C877" i="41" s="1"/>
  <c r="C878" i="41" s="1"/>
  <c r="C879" i="41" s="1"/>
  <c r="C880" i="41" s="1"/>
  <c r="C881" i="41" s="1"/>
  <c r="C882" i="41" s="1"/>
  <c r="C883" i="41" s="1"/>
  <c r="C884" i="41" s="1"/>
  <c r="C885" i="41" s="1"/>
  <c r="C886" i="41" s="1"/>
  <c r="C887" i="41" s="1"/>
  <c r="C888" i="41" s="1"/>
  <c r="C889" i="41" s="1"/>
  <c r="C890" i="41" s="1"/>
  <c r="C13" i="41"/>
  <c r="M14" i="36" l="1"/>
  <c r="L16" i="36"/>
  <c r="L17" i="36"/>
  <c r="AC4" i="39"/>
  <c r="C9" i="36" l="1"/>
  <c r="K12" i="36"/>
  <c r="L1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 Akram B Mamat-Ibrahim (EVP_DOWNSTREAM/PETH)</author>
    <author>Windows User</author>
  </authors>
  <commentList>
    <comment ref="H2" authorId="0" shapeId="0" xr:uid="{47C48B68-FAB6-46E0-8139-0F66B67B8777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Failure type Critical - to use Failure and Repair Data
Failure type Degradation - to use degradation data
</t>
        </r>
      </text>
    </comment>
    <comment ref="AA2" authorId="0" shapeId="0" xr:uid="{87E5138B-A0C9-4320-9994-A63D94806A6B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To follow PETRONAS Risk Matrix</t>
        </r>
      </text>
    </comment>
    <comment ref="AE2" authorId="0" shapeId="0" xr:uid="{71CB1B39-6815-4379-980B-4362E48C8E2E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To follow RCI Trigger Criteria</t>
        </r>
      </text>
    </comment>
    <comment ref="L3" authorId="0" shapeId="0" xr:uid="{F7E8623E-6477-481B-ADCB-F45D4A004E2E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Weibull Parameter 1 - Scale Parameter, Beta Value</t>
        </r>
      </text>
    </comment>
    <comment ref="M3" authorId="0" shapeId="0" xr:uid="{764EC4DC-4FB4-493D-A05F-491498D33CF5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Weibull Parameter 2 - Scale Parameter Etha Value</t>
        </r>
      </text>
    </comment>
    <comment ref="N3" authorId="0" shapeId="0" xr:uid="{E16243C4-66CA-4126-8AB9-2A3D9C2529D1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Weibull Parameter 3 - Location Parameter Gamma</t>
        </r>
      </text>
    </comment>
    <comment ref="Q3" authorId="0" shapeId="0" xr:uid="{EA02FFCB-C9CE-4FD4-AC3A-286B724F2C7C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 xr:uid="{7B44DD27-8F9F-4583-AD3B-8AF3A14744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A: Insignificant
B: Minor
C: Moderate
D: Major
E: Catostrophic</t>
        </r>
      </text>
    </comment>
    <comment ref="AB3" authorId="1" shapeId="0" xr:uid="{44E08589-07D9-46A7-9302-57E5073A44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1: Less than 6M
2: Between 6M to 1Y
3: Between 1Y to 2Y
4: Between 2Y to 3Y
5: More than 3Y</t>
        </r>
      </text>
    </comment>
    <comment ref="AC3" authorId="1" shapeId="0" xr:uid="{7299D209-EB89-4352-9D7F-EAD245C683E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Auto calculate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 Akram B Mamat-Ibrahim (EVP_DOWNSTREAM/PETH)</author>
  </authors>
  <commentList>
    <comment ref="B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Use latest TA date or commisioning date</t>
        </r>
      </text>
    </comment>
    <comment ref="F1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From Part Code</t>
        </r>
      </text>
    </comment>
    <comment ref="G1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From Damage Code</t>
        </r>
      </text>
    </comment>
    <comment ref="H1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 Akram B Mamat-Ibrahim (EVP_DOWNSTREAM/PETH):</t>
        </r>
        <r>
          <rPr>
            <sz val="9"/>
            <color indexed="81"/>
            <rFont val="Tahoma"/>
            <family val="2"/>
          </rPr>
          <t xml:space="preserve">
From Cause Code</t>
        </r>
      </text>
    </comment>
  </commentList>
</comments>
</file>

<file path=xl/sharedStrings.xml><?xml version="1.0" encoding="utf-8"?>
<sst xmlns="http://schemas.openxmlformats.org/spreadsheetml/2006/main" count="1160" uniqueCount="191">
  <si>
    <t>This database is supporting OPMS Work Process stage 5.2 Assess PM Program, and used by Equipment Condition Monitoring role.</t>
  </si>
  <si>
    <t>Procedure to use database</t>
  </si>
  <si>
    <t>Create specific Repair Inspection Database for specific equipment (in one tab)</t>
  </si>
  <si>
    <t>Input failure and repair data from Damage and Cause in SAP in Repair Inspection Database</t>
  </si>
  <si>
    <t>Input degradation data (thinning, lube oil degradation, vibration)</t>
  </si>
  <si>
    <t>Input PRM notification data from PPM or PDM finding</t>
  </si>
  <si>
    <t>Determine deviation occurred</t>
  </si>
  <si>
    <t>Determine RCI triggered</t>
  </si>
  <si>
    <t>Perform Goodness of Fit test and calculate / Update MTBF, MTTF, MTTR, degradation rate using applicable tools or software (Weibull ++)</t>
  </si>
  <si>
    <t>Update MTBF, MTTF, MTTR and degradation rate in Equipment Performance Database Tab</t>
  </si>
  <si>
    <t>Update risk database base on probability equipment to fail and impact</t>
  </si>
  <si>
    <t>Determine if there is opportunity for PM / PDM optimization (extend frequency)?</t>
  </si>
  <si>
    <t>Distribution</t>
  </si>
  <si>
    <t>Parameter 1</t>
  </si>
  <si>
    <t>Parameter 2</t>
  </si>
  <si>
    <t>Parameter 3</t>
  </si>
  <si>
    <t>Exponential</t>
  </si>
  <si>
    <t>Failure rate</t>
  </si>
  <si>
    <t>-</t>
  </si>
  <si>
    <t xml:space="preserve">Weibull </t>
  </si>
  <si>
    <t>Shape parameter</t>
  </si>
  <si>
    <t>Scale Parameter</t>
  </si>
  <si>
    <t>Location Parameter</t>
  </si>
  <si>
    <t xml:space="preserve">Normal </t>
  </si>
  <si>
    <t>Mean</t>
  </si>
  <si>
    <t>Standard Deviation</t>
  </si>
  <si>
    <t>Log Normal</t>
  </si>
  <si>
    <t>Mean of log natural of time to failure</t>
  </si>
  <si>
    <t>Standard deviation of log natural of time to failure</t>
  </si>
  <si>
    <t>Duane Growth</t>
  </si>
  <si>
    <t>Growth Rate</t>
  </si>
  <si>
    <t>CROW-AMSAA</t>
  </si>
  <si>
    <t>Equipment Name</t>
  </si>
  <si>
    <t>Equipment Type</t>
  </si>
  <si>
    <t>Tag No</t>
  </si>
  <si>
    <t>Target MTBF (years)</t>
  </si>
  <si>
    <t>Target MTTR (days)</t>
  </si>
  <si>
    <t>Equipment in operation since</t>
  </si>
  <si>
    <t>suspended</t>
  </si>
  <si>
    <t>sap</t>
  </si>
  <si>
    <t>Equipment Tracking Start Date</t>
  </si>
  <si>
    <t>TODAY</t>
  </si>
  <si>
    <t>Proactive Maintenance Notification Created From PPM or PDM finding</t>
  </si>
  <si>
    <t>Notification number</t>
  </si>
  <si>
    <t xml:space="preserve">Notification Description </t>
  </si>
  <si>
    <t>Top Opportunity/ Equipment Subsystem</t>
  </si>
  <si>
    <t>Type Of Failure 
(Critical = F/ Degraded= D /Incipient= I/Suspended=S)</t>
  </si>
  <si>
    <t xml:space="preserve">Part Damage </t>
  </si>
  <si>
    <t>Damage Description</t>
  </si>
  <si>
    <t>Cause Description</t>
  </si>
  <si>
    <t>Malfunction Start Date</t>
  </si>
  <si>
    <t>Malfunction End Date</t>
  </si>
  <si>
    <t>Time Between Failure (Years)</t>
  </si>
  <si>
    <t>Time Between Repair (Days)</t>
  </si>
  <si>
    <t>PRM Notification</t>
  </si>
  <si>
    <t>Date Notified</t>
  </si>
  <si>
    <t>PRM Work Orders</t>
  </si>
  <si>
    <t>Status</t>
  </si>
  <si>
    <t>Example</t>
  </si>
  <si>
    <t>Lube oil detected at high alarm, lube oil cooler found insufficient cooling</t>
  </si>
  <si>
    <t>Tube</t>
  </si>
  <si>
    <t>Block / Clogged</t>
  </si>
  <si>
    <t>Foreign Material</t>
  </si>
  <si>
    <t>1st observation date</t>
  </si>
  <si>
    <t>D</t>
  </si>
  <si>
    <t>last observation date</t>
  </si>
  <si>
    <t>General MTBF</t>
  </si>
  <si>
    <t>General MTTR</t>
  </si>
  <si>
    <t>Plant</t>
  </si>
  <si>
    <t xml:space="preserve">Unit </t>
  </si>
  <si>
    <t xml:space="preserve">Main Equipment </t>
  </si>
  <si>
    <t>Criticality</t>
  </si>
  <si>
    <t>Failure Type</t>
  </si>
  <si>
    <t>Failure Data</t>
  </si>
  <si>
    <t>Repair Data</t>
  </si>
  <si>
    <t>Degradation Failure Data</t>
  </si>
  <si>
    <t>Risk Data</t>
  </si>
  <si>
    <t>Has deviation occurred?</t>
  </si>
  <si>
    <t>RCI Triggered?</t>
  </si>
  <si>
    <t>Opportunity For Optimization?</t>
  </si>
  <si>
    <t>MTBF / MTTF (years)</t>
  </si>
  <si>
    <t>Failure Distribution</t>
  </si>
  <si>
    <t>MTTR (days)</t>
  </si>
  <si>
    <t>Repair Distribution</t>
  </si>
  <si>
    <t>Degradation type</t>
  </si>
  <si>
    <t>Unit Measurement</t>
  </si>
  <si>
    <t>Nominal Measurement</t>
  </si>
  <si>
    <t>Abnormal (P) Measurement</t>
  </si>
  <si>
    <t>Current Measurement</t>
  </si>
  <si>
    <t>Degradation rate</t>
  </si>
  <si>
    <t>Degradation rate unit</t>
  </si>
  <si>
    <t>Severity</t>
  </si>
  <si>
    <t>Likelihood of failure</t>
  </si>
  <si>
    <t>C1</t>
  </si>
  <si>
    <t>Critical Failure</t>
  </si>
  <si>
    <t>N</t>
  </si>
  <si>
    <t>Y</t>
  </si>
  <si>
    <t>Weibull</t>
  </si>
  <si>
    <t>Degradation</t>
  </si>
  <si>
    <t>Normal</t>
  </si>
  <si>
    <t>A</t>
  </si>
  <si>
    <t>A1 - Low</t>
  </si>
  <si>
    <t>B</t>
  </si>
  <si>
    <t>A2 - Low</t>
  </si>
  <si>
    <t>C</t>
  </si>
  <si>
    <t>A3 - Low</t>
  </si>
  <si>
    <t>Log-Normal</t>
  </si>
  <si>
    <t>A4 - Low</t>
  </si>
  <si>
    <t>Duane</t>
  </si>
  <si>
    <t>E</t>
  </si>
  <si>
    <t>A5 - Medium</t>
  </si>
  <si>
    <t>B1 - Low</t>
  </si>
  <si>
    <t>B2 - Low</t>
  </si>
  <si>
    <t>B3 - Low</t>
  </si>
  <si>
    <t>B4 - Medium</t>
  </si>
  <si>
    <t>B5 - High</t>
  </si>
  <si>
    <t>C1 - Low</t>
  </si>
  <si>
    <t>C2 - Low</t>
  </si>
  <si>
    <t>C3 - Medium</t>
  </si>
  <si>
    <t>C4 - High</t>
  </si>
  <si>
    <t>C5 - High</t>
  </si>
  <si>
    <t>D1 - Low</t>
  </si>
  <si>
    <t>D2 - Medium</t>
  </si>
  <si>
    <t>D3 - High</t>
  </si>
  <si>
    <t>D4 - High</t>
  </si>
  <si>
    <t>D5 - Very High</t>
  </si>
  <si>
    <t>E1 - Medium</t>
  </si>
  <si>
    <t>E2 - High</t>
  </si>
  <si>
    <t>E3 - High</t>
  </si>
  <si>
    <t>E4 - Very High</t>
  </si>
  <si>
    <t>E5 - Very High</t>
  </si>
  <si>
    <t>ASU1 ABC</t>
  </si>
  <si>
    <t xml:space="preserve">Equipment </t>
  </si>
  <si>
    <t>Month</t>
  </si>
  <si>
    <t>Motor</t>
  </si>
  <si>
    <t>Comp St 1</t>
  </si>
  <si>
    <t>Comp St 2</t>
  </si>
  <si>
    <t>Comp St 3</t>
  </si>
  <si>
    <t>Comp Thrust BRG 1</t>
  </si>
  <si>
    <t>Comp Thrust BRG 2</t>
  </si>
  <si>
    <t>Comp Thrust BRG 3</t>
  </si>
  <si>
    <t>Rpm motor</t>
  </si>
  <si>
    <t>Rpm comp 1</t>
  </si>
  <si>
    <t>Rpm comp 2</t>
  </si>
  <si>
    <t>Rpm comp 3</t>
  </si>
  <si>
    <t>Rpm comp trust 1</t>
  </si>
  <si>
    <t>Rpm comp trust 2</t>
  </si>
  <si>
    <t>Rpm comp trust 3</t>
  </si>
  <si>
    <t>Overall Result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</si>
  <si>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</si>
  <si>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</si>
  <si>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</si>
  <si>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</si>
  <si>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</si>
  <si>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</si>
  <si>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</si>
  <si>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</si>
  <si>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</si>
  <si>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</si>
  <si>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Remarks</t>
  </si>
  <si>
    <t>Equipment</t>
  </si>
  <si>
    <t xml:space="preserve">Failure Mode/Failure mechanism </t>
  </si>
  <si>
    <t>Risk (Appendix 3(b))</t>
  </si>
  <si>
    <t>alert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</si>
  <si>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</si>
  <si>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</si>
  <si>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</si>
  <si>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</si>
  <si>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</si>
  <si>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</si>
  <si>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</si>
  <si>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</si>
  <si>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</si>
  <si>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</si>
  <si>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</si>
  <si>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estimate 74 years to reach alert limit motor vibration</t>
  </si>
  <si>
    <t>estimate 9 years to reach alert limit compressor radial vibration</t>
  </si>
  <si>
    <t>estimate 39 years to reach alert limit compressor radial vibration</t>
  </si>
  <si>
    <t>TRANSMITTER</t>
  </si>
  <si>
    <t>F</t>
  </si>
  <si>
    <t>CONFIGURATION ERROR</t>
  </si>
  <si>
    <t>Simple Average</t>
  </si>
  <si>
    <t>TRANSMITTER, PRESS TURBINE EXHAUST GAS</t>
  </si>
  <si>
    <t>121PZA-1E74B-TX</t>
  </si>
  <si>
    <t>23724862</t>
  </si>
  <si>
    <t>TX INTERMITTENT ALARM</t>
  </si>
  <si>
    <t>SENSOR</t>
  </si>
  <si>
    <t>DRIFT</t>
  </si>
  <si>
    <t>UK COGEN</t>
  </si>
  <si>
    <t>GT</t>
  </si>
  <si>
    <t>Sensor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</si>
</sst>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/d/yy\ h:mm\ AM/PM;@"/>
    <numFmt numFmtId="166" formatCode="dd/mmm/yyyy\ hh:mm"/>
    <numFmt numFmtId="167" formatCode="m/d;@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0AEF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/>
    <xf numFmtId="0" fontId="0" fillId="0" borderId="0" xfId="0" applyBorder="1"/>
    <xf numFmtId="0" fontId="0" fillId="12" borderId="1" xfId="0" applyFill="1" applyBorder="1"/>
    <xf numFmtId="166" fontId="1" fillId="6" borderId="1" xfId="0" applyNumberFormat="1" applyFont="1" applyFill="1" applyBorder="1"/>
    <xf numFmtId="0" fontId="0" fillId="12" borderId="0" xfId="0" applyFill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/>
    <xf numFmtId="165" fontId="1" fillId="13" borderId="1" xfId="0" applyNumberFormat="1" applyFont="1" applyFill="1" applyBorder="1"/>
    <xf numFmtId="2" fontId="1" fillId="13" borderId="1" xfId="0" applyNumberFormat="1" applyFont="1" applyFill="1" applyBorder="1"/>
    <xf numFmtId="2" fontId="1" fillId="13" borderId="0" xfId="0" applyNumberFormat="1" applyFont="1" applyFill="1" applyBorder="1"/>
    <xf numFmtId="165" fontId="0" fillId="0" borderId="1" xfId="0" applyNumberFormat="1" applyFont="1" applyFill="1" applyBorder="1"/>
    <xf numFmtId="2" fontId="0" fillId="0" borderId="1" xfId="0" applyNumberFormat="1" applyFont="1" applyBorder="1"/>
    <xf numFmtId="0" fontId="0" fillId="0" borderId="0" xfId="0" applyAlignment="1">
      <alignment horizontal="left"/>
    </xf>
    <xf numFmtId="164" fontId="0" fillId="0" borderId="0" xfId="2" applyFont="1"/>
    <xf numFmtId="164" fontId="1" fillId="13" borderId="1" xfId="2" applyFont="1" applyFill="1" applyBorder="1"/>
    <xf numFmtId="164" fontId="0" fillId="0" borderId="1" xfId="2" applyFont="1" applyBorder="1"/>
    <xf numFmtId="164" fontId="0" fillId="0" borderId="1" xfId="2" applyFont="1" applyFill="1" applyBorder="1" applyAlignment="1">
      <alignment wrapText="1"/>
    </xf>
    <xf numFmtId="165" fontId="1" fillId="0" borderId="1" xfId="0" applyNumberFormat="1" applyFont="1" applyFill="1" applyBorder="1"/>
    <xf numFmtId="164" fontId="1" fillId="0" borderId="1" xfId="2" applyFont="1" applyFill="1" applyBorder="1"/>
    <xf numFmtId="2" fontId="1" fillId="0" borderId="0" xfId="0" applyNumberFormat="1" applyFont="1" applyFill="1" applyBorder="1"/>
    <xf numFmtId="2" fontId="1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2" applyFont="1" applyFill="1" applyBorder="1" applyAlignment="1">
      <alignment vertical="center"/>
    </xf>
    <xf numFmtId="0" fontId="0" fillId="0" borderId="7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14" borderId="1" xfId="0" applyFill="1" applyBorder="1"/>
    <xf numFmtId="167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15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1" fillId="0" borderId="1" xfId="0" applyNumberFormat="1" applyFont="1" applyFill="1" applyBorder="1"/>
    <xf numFmtId="164" fontId="0" fillId="0" borderId="0" xfId="0" applyNumberFormat="1" applyBorder="1"/>
    <xf numFmtId="0" fontId="0" fillId="0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 wrapText="1"/>
    </xf>
  </cellXfs>
  <cellStyles count="4">
    <cellStyle name="Comma" xfId="2" builtinId="3"/>
    <cellStyle name="Hyperlink 2" xfId="3" xr:uid="{00000000-0005-0000-0000-000002000000}"/>
    <cellStyle name="Normal" xfId="0" builtinId="0"/>
    <cellStyle name="Normal 2" xfId="1" xr:uid="{00000000-0005-0000-0000-000004000000}"/>
  </cellStyles>
  <dxfs count="1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00"/>
      <color rgb="FFA0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'Degradation analysis vibration'!$C$1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770209973753281"/>
                  <c:y val="2.509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vibration'!$C$2:$C$10</c:f>
              <c:numCache>
                <c:formatCode>General</c:formatCode>
                <c:ptCount val="9"/>
                <c:pt idx="0">
                  <c:v>47.084000000000003</c:v>
                </c:pt>
                <c:pt idx="1">
                  <c:v>44.055999999999997</c:v>
                </c:pt>
                <c:pt idx="2">
                  <c:v>47.185000000000002</c:v>
                </c:pt>
                <c:pt idx="3">
                  <c:v>46.478999999999999</c:v>
                </c:pt>
                <c:pt idx="4">
                  <c:v>46.125</c:v>
                </c:pt>
                <c:pt idx="5">
                  <c:v>46.176000000000002</c:v>
                </c:pt>
                <c:pt idx="6">
                  <c:v>46.326999999999998</c:v>
                </c:pt>
                <c:pt idx="7">
                  <c:v>42.844999999999999</c:v>
                </c:pt>
                <c:pt idx="8">
                  <c:v>46.176000000000002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2-493B-80F4-026C6BF5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30704"/>
        <c:axId val="997120304"/>
      </c:lineChart>
      <c:catAx>
        <c:axId val="9971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20304"/>
        <c:crosses val="autoZero"/>
        <c:auto val="1"/>
        <c:lblAlgn val="ctr"/>
        <c:lblOffset val="100"/>
        <c:noMultiLvlLbl val="0"/>
      </c:catAx>
      <c:valAx>
        <c:axId val="9971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stage 1 2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'Degradation analysis vibration'!$D$1</c:f>
              <c:strCache>
                <c:ptCount val="1"/>
                <c:pt idx="0">
                  <c:v>Comp 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14654418197724"/>
                  <c:y val="6.1617818606007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vibration'!$D$2:$D$10</c:f>
              <c:numCache>
                <c:formatCode>General</c:formatCode>
                <c:ptCount val="9"/>
                <c:pt idx="0">
                  <c:v>11.481999999999999</c:v>
                </c:pt>
                <c:pt idx="1">
                  <c:v>13.468</c:v>
                </c:pt>
                <c:pt idx="2">
                  <c:v>13.807</c:v>
                </c:pt>
                <c:pt idx="3">
                  <c:v>13.856</c:v>
                </c:pt>
                <c:pt idx="4">
                  <c:v>10.028</c:v>
                </c:pt>
                <c:pt idx="5">
                  <c:v>9.6890000000000001</c:v>
                </c:pt>
                <c:pt idx="6">
                  <c:v>13.032</c:v>
                </c:pt>
                <c:pt idx="7">
                  <c:v>13.952999999999999</c:v>
                </c:pt>
                <c:pt idx="8">
                  <c:v>9.3019999999999996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9-4585-87B6-B0CF2FF55A1A}"/>
            </c:ext>
          </c:extLst>
        </c:ser>
        <c:ser>
          <c:idx val="1"/>
          <c:order val="1"/>
          <c:tx>
            <c:strRef>
              <c:f>'Degradation analysis vibration'!$E$1</c:f>
              <c:strCache>
                <c:ptCount val="1"/>
                <c:pt idx="0">
                  <c:v>Comp 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vibration'!$E$2:$E$10</c:f>
              <c:numCache>
                <c:formatCode>General</c:formatCode>
                <c:ptCount val="9"/>
                <c:pt idx="0">
                  <c:v>12.596</c:v>
                </c:pt>
                <c:pt idx="1">
                  <c:v>11.385</c:v>
                </c:pt>
                <c:pt idx="2">
                  <c:v>10.464</c:v>
                </c:pt>
                <c:pt idx="3">
                  <c:v>13.614000000000001</c:v>
                </c:pt>
                <c:pt idx="4">
                  <c:v>13.565</c:v>
                </c:pt>
                <c:pt idx="5">
                  <c:v>13.516999999999999</c:v>
                </c:pt>
                <c:pt idx="6">
                  <c:v>14.098000000000001</c:v>
                </c:pt>
                <c:pt idx="7">
                  <c:v>13.226000000000001</c:v>
                </c:pt>
                <c:pt idx="8">
                  <c:v>13.323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9-4585-87B6-B0CF2FF55A1A}"/>
            </c:ext>
          </c:extLst>
        </c:ser>
        <c:ser>
          <c:idx val="2"/>
          <c:order val="2"/>
          <c:tx>
            <c:strRef>
              <c:f>'Degradation analysis vibration'!$F$1</c:f>
              <c:strCache>
                <c:ptCount val="1"/>
                <c:pt idx="0">
                  <c:v>Comp 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25765529308836"/>
                  <c:y val="-5.9438247302420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vibration'!$F$2:$F$10</c:f>
              <c:numCache>
                <c:formatCode>General</c:formatCode>
                <c:ptCount val="9"/>
                <c:pt idx="0">
                  <c:v>14.97</c:v>
                </c:pt>
                <c:pt idx="1">
                  <c:v>14.824999999999999</c:v>
                </c:pt>
                <c:pt idx="2">
                  <c:v>13.516999999999999</c:v>
                </c:pt>
                <c:pt idx="3">
                  <c:v>15.067</c:v>
                </c:pt>
                <c:pt idx="4">
                  <c:v>12.112</c:v>
                </c:pt>
                <c:pt idx="5">
                  <c:v>15.018000000000001</c:v>
                </c:pt>
                <c:pt idx="6">
                  <c:v>12.305</c:v>
                </c:pt>
                <c:pt idx="7">
                  <c:v>15.454000000000001</c:v>
                </c:pt>
                <c:pt idx="8">
                  <c:v>13.759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9-4585-87B6-B0CF2FF5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26928"/>
        <c:axId val="554516944"/>
      </c:lineChart>
      <c:catAx>
        <c:axId val="5545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6944"/>
        <c:crosses val="autoZero"/>
        <c:auto val="1"/>
        <c:lblAlgn val="ctr"/>
        <c:lblOffset val="100"/>
        <c:noMultiLvlLbl val="0"/>
      </c:catAx>
      <c:valAx>
        <c:axId val="5545169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thrust stage</a:t>
            </a:r>
            <a:r>
              <a:rPr lang="en-US" baseline="0"/>
              <a:t> 1 2 3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'Degradation analysis vibration'!$G$1</c:f>
              <c:strCache>
                <c:ptCount val="1"/>
                <c:pt idx="0">
                  <c:v>Comp Thrust BRG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334563980034954E-2"/>
                  <c:y val="3.5462127794188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vibration'!$G$2:$G$10</c:f>
              <c:numCache>
                <c:formatCode>General</c:formatCode>
                <c:ptCount val="9"/>
                <c:pt idx="0">
                  <c:v>-0.13900000000000001</c:v>
                </c:pt>
                <c:pt idx="1">
                  <c:v>-0.14199999999999999</c:v>
                </c:pt>
                <c:pt idx="2">
                  <c:v>-0.14199999999999999</c:v>
                </c:pt>
                <c:pt idx="3">
                  <c:v>-0.14099999999999999</c:v>
                </c:pt>
                <c:pt idx="4">
                  <c:v>-0.14199999999999999</c:v>
                </c:pt>
                <c:pt idx="5">
                  <c:v>-0.14000000000000001</c:v>
                </c:pt>
                <c:pt idx="6">
                  <c:v>-0.14099999999999999</c:v>
                </c:pt>
                <c:pt idx="7">
                  <c:v>-0.13800000000000001</c:v>
                </c:pt>
                <c:pt idx="8">
                  <c:v>-0.13900000000000001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3-4AEE-A6A2-E0BE9DE64D6B}"/>
            </c:ext>
          </c:extLst>
        </c:ser>
        <c:ser>
          <c:idx val="1"/>
          <c:order val="1"/>
          <c:tx>
            <c:strRef>
              <c:f>'Degradation analysis vibration'!$H$1</c:f>
              <c:strCache>
                <c:ptCount val="1"/>
                <c:pt idx="0">
                  <c:v>Comp Thrust BRG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322003557576303E-2"/>
                  <c:y val="-3.8119625459500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vibration'!$H$2:$H$10</c:f>
              <c:numCache>
                <c:formatCode>General</c:formatCode>
                <c:ptCount val="9"/>
                <c:pt idx="0">
                  <c:v>-0.13700000000000001</c:v>
                </c:pt>
                <c:pt idx="1">
                  <c:v>-0.14000000000000001</c:v>
                </c:pt>
                <c:pt idx="2">
                  <c:v>-0.14099999999999999</c:v>
                </c:pt>
                <c:pt idx="3">
                  <c:v>-0.14099999999999999</c:v>
                </c:pt>
                <c:pt idx="4">
                  <c:v>-0.14099999999999999</c:v>
                </c:pt>
                <c:pt idx="5">
                  <c:v>-0.13900000000000001</c:v>
                </c:pt>
                <c:pt idx="6">
                  <c:v>-0.14000000000000001</c:v>
                </c:pt>
                <c:pt idx="7">
                  <c:v>-0.13700000000000001</c:v>
                </c:pt>
                <c:pt idx="8">
                  <c:v>-0.13800000000000001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3-4AEE-A6A2-E0BE9DE64D6B}"/>
            </c:ext>
          </c:extLst>
        </c:ser>
        <c:ser>
          <c:idx val="2"/>
          <c:order val="2"/>
          <c:tx>
            <c:strRef>
              <c:f>'Degradation analysis vibration'!$I$1</c:f>
              <c:strCache>
                <c:ptCount val="1"/>
                <c:pt idx="0">
                  <c:v>Comp Thrust BRG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722452474109037E-3"/>
                  <c:y val="6.515359419999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'Degradation analysis vibration'!$B$2:$B$10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'Degradation analysis vibration'!$I$2:$I$10</c:f>
              <c:numCache>
                <c:formatCode>General</c:formatCode>
                <c:ptCount val="9"/>
                <c:pt idx="0">
                  <c:v>-0.114</c:v>
                </c:pt>
                <c:pt idx="1">
                  <c:v>-0.113</c:v>
                </c:pt>
                <c:pt idx="2">
                  <c:v>-0.114</c:v>
                </c:pt>
                <c:pt idx="3">
                  <c:v>-0.112</c:v>
                </c:pt>
                <c:pt idx="4">
                  <c:v>-0.112</c:v>
                </c:pt>
                <c:pt idx="5">
                  <c:v>-0.112</c:v>
                </c:pt>
                <c:pt idx="6">
                  <c:v>-0.112</c:v>
                </c:pt>
                <c:pt idx="7">
                  <c:v>-0.11</c:v>
                </c:pt>
                <c:pt idx="8">
                  <c:v>-0.112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3-4AEE-A6A2-E0BE9DE6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51280"/>
        <c:axId val="1155553360"/>
      </c:lineChart>
      <c:catAx>
        <c:axId val="1155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53360"/>
        <c:crosses val="autoZero"/>
        <c:auto val="1"/>
        <c:lblAlgn val="ctr"/>
        <c:lblOffset val="100"/>
        <c:noMultiLvlLbl val="0"/>
      </c:catAx>
      <c:valAx>
        <c:axId val="1155553360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200025</xdr:colOff>
      <xdr:row>1</xdr:row>
      <xdr:rowOff>0</xdr:rowOff>
    </xdr:from>
    <xdr:to>
      <xdr:col>43</xdr:col>
      <xdr:colOff>219075</xdr:colOff>
      <xdr:row>20</xdr:row>
      <xdr:rowOff>80096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E48D5-B3F9-44A1-9C6E-33AFF642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90725" y="184150"/>
          <a:ext cx="6115050" cy="3952875"/>
        </a:xfrm>
        <a:prstGeom prst="rect">
          <a:avLst/>
        </a:prstGeom>
      </xdr:spPr>
    </xdr:pic>
    <xdr:clientData/>
  </xdr:twoCellAnchor>
  <xdr:twoCellAnchor editAs="oneCell">
    <xdr:from>
      <xdr:col>33</xdr:col>
      <xdr:colOff>399143</xdr:colOff>
      <xdr:row>23</xdr:row>
      <xdr:rowOff>123825</xdr:rowOff>
    </xdr:from>
    <xdr:to>
      <xdr:col>43</xdr:col>
      <xdr:colOff>370568</xdr:colOff>
      <xdr:row>41</xdr:row>
      <xdr:rowOff>142873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21B73A-7BFD-4D46-9EB0-403BBCF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56643" y="3906611"/>
          <a:ext cx="6049282" cy="3284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1752600</xdr:colOff>
      <xdr:row>5</xdr:row>
      <xdr:rowOff>123825</xdr:rowOff>
    </xdr:from>
    <xdr:ext cx="4829175" cy="533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0800" y="1044575"/>
          <a:ext cx="4829175" cy="533400"/>
        </a:xfrm>
        <a:prstGeom prst="rect">
          <a:avLst/>
        </a:prstGeom>
      </xdr:spPr>
    </xdr:pic>
    <xdr:clientData/>
  </xdr:oneCellAnchor>
  <xdr:oneCellAnchor>
    <xdr:from>
      <xdr:col>10</xdr:col>
      <xdr:colOff>990600</xdr:colOff>
      <xdr:row>1</xdr:row>
      <xdr:rowOff>76200</xdr:rowOff>
    </xdr:from>
    <xdr:ext cx="2057400" cy="14573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850" y="260350"/>
          <a:ext cx="2063750" cy="14636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11</xdr:row>
      <xdr:rowOff>0</xdr:rowOff>
    </xdr:from>
    <xdr:to>
      <xdr:col>9</xdr:col>
      <xdr:colOff>292100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0C662-1A7B-401D-97BB-E5433897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593725</xdr:colOff>
      <xdr:row>11</xdr:row>
      <xdr:rowOff>25400</xdr:rowOff>
    </xdr:from>
    <xdr:to>
      <xdr:col>20</xdr:col>
      <xdr:colOff>234950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82B6F-4A31-438E-BEEF-F3BAA4045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22225</xdr:colOff>
      <xdr:row>11</xdr:row>
      <xdr:rowOff>63500</xdr:rowOff>
    </xdr:from>
    <xdr:to>
      <xdr:col>32</xdr:col>
      <xdr:colOff>12700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A9077-56CF-4797-8AA0-4CF7BA44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3"/>
  <sheetViews>
    <sheetView workbookViewId="0">
      <selection activeCell="F21" sqref="F21"/>
    </sheetView>
  </sheetViews>
  <sheetFormatPr defaultRowHeight="14.5" x14ac:dyDescent="0.35"/>
  <cols>
    <col min="4" max="4" width="15.1796875" customWidth="1"/>
    <col min="5" max="5" width="31.81640625" bestFit="1" customWidth="1"/>
    <col min="6" max="6" width="43.1796875" bestFit="1" customWidth="1"/>
    <col min="7" max="7" width="30.1796875" customWidth="1"/>
  </cols>
  <sheetData>
    <row r="2" spans="2:3" x14ac:dyDescent="0.35">
      <c r="B2" s="19" t="s">
        <v>0</v>
      </c>
      <c r="C2" s="19"/>
    </row>
    <row r="4" spans="2:3" x14ac:dyDescent="0.35">
      <c r="B4" s="19" t="s">
        <v>1</v>
      </c>
      <c r="C4" s="19"/>
    </row>
    <row r="5" spans="2:3" x14ac:dyDescent="0.35">
      <c r="B5" s="9">
        <v>1</v>
      </c>
      <c r="C5" s="19" t="s">
        <v>2</v>
      </c>
    </row>
    <row r="6" spans="2:3" x14ac:dyDescent="0.35">
      <c r="B6" s="9">
        <v>2</v>
      </c>
      <c r="C6" s="19" t="s">
        <v>3</v>
      </c>
    </row>
    <row r="7" spans="2:3" x14ac:dyDescent="0.35">
      <c r="B7" s="9">
        <v>3</v>
      </c>
      <c r="C7" s="19" t="s">
        <v>4</v>
      </c>
    </row>
    <row r="8" spans="2:3" x14ac:dyDescent="0.35">
      <c r="B8" s="9">
        <v>4</v>
      </c>
      <c r="C8" s="19" t="s">
        <v>5</v>
      </c>
    </row>
    <row r="9" spans="2:3" x14ac:dyDescent="0.35">
      <c r="B9" s="9">
        <v>5</v>
      </c>
      <c r="C9" s="19" t="s">
        <v>6</v>
      </c>
    </row>
    <row r="10" spans="2:3" x14ac:dyDescent="0.35">
      <c r="B10" s="9">
        <v>6</v>
      </c>
      <c r="C10" s="19" t="s">
        <v>7</v>
      </c>
    </row>
    <row r="11" spans="2:3" x14ac:dyDescent="0.35">
      <c r="B11" s="9">
        <v>7</v>
      </c>
      <c r="C11" s="19" t="s">
        <v>8</v>
      </c>
    </row>
    <row r="12" spans="2:3" x14ac:dyDescent="0.35">
      <c r="B12" s="9">
        <v>8</v>
      </c>
      <c r="C12" s="19" t="s">
        <v>9</v>
      </c>
    </row>
    <row r="13" spans="2:3" x14ac:dyDescent="0.35">
      <c r="B13" s="9">
        <v>9</v>
      </c>
      <c r="C13" s="19" t="s">
        <v>10</v>
      </c>
    </row>
    <row r="14" spans="2:3" x14ac:dyDescent="0.35">
      <c r="B14" s="9">
        <v>10</v>
      </c>
      <c r="C14" s="19" t="s">
        <v>6</v>
      </c>
    </row>
    <row r="15" spans="2:3" x14ac:dyDescent="0.35">
      <c r="B15" s="9">
        <v>11</v>
      </c>
      <c r="C15" s="19" t="s">
        <v>11</v>
      </c>
    </row>
    <row r="17" spans="4:7" x14ac:dyDescent="0.35">
      <c r="D17" s="1" t="s">
        <v>12</v>
      </c>
      <c r="E17" s="1" t="s">
        <v>13</v>
      </c>
      <c r="F17" s="1" t="s">
        <v>14</v>
      </c>
      <c r="G17" s="1" t="s">
        <v>15</v>
      </c>
    </row>
    <row r="18" spans="4:7" x14ac:dyDescent="0.35">
      <c r="D18" s="1" t="s">
        <v>16</v>
      </c>
      <c r="E18" s="1" t="s">
        <v>17</v>
      </c>
      <c r="F18" s="1" t="s">
        <v>18</v>
      </c>
      <c r="G18" s="1" t="s">
        <v>18</v>
      </c>
    </row>
    <row r="19" spans="4:7" x14ac:dyDescent="0.35">
      <c r="D19" s="1" t="s">
        <v>19</v>
      </c>
      <c r="E19" s="1" t="s">
        <v>20</v>
      </c>
      <c r="F19" s="1" t="s">
        <v>21</v>
      </c>
      <c r="G19" s="1" t="s">
        <v>22</v>
      </c>
    </row>
    <row r="20" spans="4:7" x14ac:dyDescent="0.35">
      <c r="D20" s="1" t="s">
        <v>23</v>
      </c>
      <c r="E20" s="1" t="s">
        <v>24</v>
      </c>
      <c r="F20" s="1" t="s">
        <v>25</v>
      </c>
      <c r="G20" s="1" t="s">
        <v>18</v>
      </c>
    </row>
    <row r="21" spans="4:7" x14ac:dyDescent="0.35">
      <c r="D21" s="1" t="s">
        <v>26</v>
      </c>
      <c r="E21" s="1" t="s">
        <v>27</v>
      </c>
      <c r="F21" s="1" t="s">
        <v>28</v>
      </c>
      <c r="G21" s="1" t="s">
        <v>18</v>
      </c>
    </row>
    <row r="22" spans="4:7" x14ac:dyDescent="0.35">
      <c r="D22" s="1" t="s">
        <v>29</v>
      </c>
      <c r="E22" s="1" t="s">
        <v>30</v>
      </c>
      <c r="F22" s="1"/>
      <c r="G22" s="1"/>
    </row>
    <row r="23" spans="4:7" x14ac:dyDescent="0.35">
      <c r="D23" s="1" t="s">
        <v>31</v>
      </c>
      <c r="E23" s="1" t="s">
        <v>20</v>
      </c>
      <c r="F23" s="1" t="s">
        <v>21</v>
      </c>
      <c r="G23" s="1" t="s">
        <v>18</v>
      </c>
    </row>
  </sheetData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0CEB-8F10-417D-987A-61CA8EEE6971}">
  <sheetPr>
    <tabColor rgb="FFFFFF00"/>
  </sheetPr>
  <dimension ref="B2:AG246"/>
  <sheetViews>
    <sheetView topLeftCell="G1" zoomScale="76" zoomScaleNormal="85" workbookViewId="0">
      <pane ySplit="3" topLeftCell="A4" activePane="bottomLeft" state="frozen"/>
      <selection pane="bottomLeft" activeCell="E4" sqref="E4"/>
    </sheetView>
  </sheetViews>
  <sheetFormatPr defaultRowHeight="14.5" x14ac:dyDescent="0.35"/>
  <cols>
    <col min="1" max="1" width="8.7265625" style="38"/>
    <col min="2" max="2" width="9.90625" style="38" customWidth="1"/>
    <col min="3" max="3" width="6.36328125" style="38" customWidth="1"/>
    <col min="4" max="4" width="27.54296875" style="38" customWidth="1"/>
    <col min="5" max="5" width="34.36328125" style="38" customWidth="1"/>
    <col min="6" max="6" width="18" style="38" customWidth="1"/>
    <col min="7" max="7" width="8.54296875" style="38" customWidth="1"/>
    <col min="8" max="8" width="22.54296875" style="38" bestFit="1" customWidth="1"/>
    <col min="9" max="9" width="29.08984375" style="38" bestFit="1" customWidth="1"/>
    <col min="10" max="10" width="18.26953125" style="38" bestFit="1" customWidth="1"/>
    <col min="11" max="11" width="16.81640625" style="38" bestFit="1" customWidth="1"/>
    <col min="12" max="14" width="11" style="38" customWidth="1"/>
    <col min="15" max="15" width="12.453125" style="38" customWidth="1"/>
    <col min="16" max="16" width="16.54296875" style="38" bestFit="1" customWidth="1"/>
    <col min="17" max="19" width="11" style="38" customWidth="1"/>
    <col min="20" max="20" width="27.453125" style="38" bestFit="1" customWidth="1"/>
    <col min="21" max="21" width="16.54296875" style="38" customWidth="1"/>
    <col min="22" max="22" width="20.1796875" style="38" customWidth="1"/>
    <col min="23" max="23" width="23.26953125" style="38" customWidth="1"/>
    <col min="24" max="26" width="19.54296875" style="38" customWidth="1"/>
    <col min="27" max="27" width="12" style="58" customWidth="1"/>
    <col min="28" max="28" width="10.54296875" style="58" customWidth="1"/>
    <col min="29" max="29" width="17.7265625" style="58" bestFit="1" customWidth="1"/>
    <col min="30" max="30" width="12.453125" style="38" customWidth="1"/>
    <col min="31" max="31" width="11.26953125" style="38" customWidth="1"/>
    <col min="32" max="32" width="11.81640625" style="38" customWidth="1"/>
    <col min="33" max="33" width="33.08984375" style="38" customWidth="1"/>
    <col min="34" max="16384" width="8.7265625" style="38"/>
  </cols>
  <sheetData>
    <row r="2" spans="2:33" x14ac:dyDescent="0.35">
      <c r="B2" s="78" t="s">
        <v>68</v>
      </c>
      <c r="C2" s="78" t="s">
        <v>69</v>
      </c>
      <c r="D2" s="78" t="s">
        <v>70</v>
      </c>
      <c r="E2" s="78" t="s">
        <v>160</v>
      </c>
      <c r="F2" s="76" t="s">
        <v>34</v>
      </c>
      <c r="G2" s="76" t="s">
        <v>71</v>
      </c>
      <c r="H2" s="81" t="s">
        <v>72</v>
      </c>
      <c r="I2" s="83" t="s">
        <v>73</v>
      </c>
      <c r="J2" s="84"/>
      <c r="K2" s="84"/>
      <c r="L2" s="84"/>
      <c r="M2" s="84"/>
      <c r="N2" s="85"/>
      <c r="O2" s="86" t="s">
        <v>74</v>
      </c>
      <c r="P2" s="86"/>
      <c r="Q2" s="86"/>
      <c r="R2" s="86"/>
      <c r="S2" s="86"/>
      <c r="T2" s="87" t="s">
        <v>75</v>
      </c>
      <c r="U2" s="87"/>
      <c r="V2" s="87"/>
      <c r="W2" s="87"/>
      <c r="X2" s="87"/>
      <c r="Y2" s="51"/>
      <c r="Z2" s="51"/>
      <c r="AA2" s="88" t="s">
        <v>76</v>
      </c>
      <c r="AB2" s="88"/>
      <c r="AC2" s="88"/>
      <c r="AD2" s="89" t="s">
        <v>77</v>
      </c>
      <c r="AE2" s="80" t="s">
        <v>78</v>
      </c>
      <c r="AF2" s="79" t="s">
        <v>79</v>
      </c>
      <c r="AG2" s="79" t="s">
        <v>159</v>
      </c>
    </row>
    <row r="3" spans="2:33" ht="29" x14ac:dyDescent="0.35">
      <c r="B3" s="78"/>
      <c r="C3" s="78"/>
      <c r="D3" s="78"/>
      <c r="E3" s="78"/>
      <c r="F3" s="77"/>
      <c r="G3" s="77"/>
      <c r="H3" s="82"/>
      <c r="I3" s="52" t="s">
        <v>161</v>
      </c>
      <c r="J3" s="52" t="s">
        <v>80</v>
      </c>
      <c r="K3" s="52" t="s">
        <v>81</v>
      </c>
      <c r="L3" s="52" t="s">
        <v>13</v>
      </c>
      <c r="M3" s="52" t="s">
        <v>14</v>
      </c>
      <c r="N3" s="52" t="s">
        <v>15</v>
      </c>
      <c r="O3" s="53" t="s">
        <v>82</v>
      </c>
      <c r="P3" s="53" t="s">
        <v>83</v>
      </c>
      <c r="Q3" s="53" t="s">
        <v>13</v>
      </c>
      <c r="R3" s="53" t="s">
        <v>14</v>
      </c>
      <c r="S3" s="53" t="s">
        <v>15</v>
      </c>
      <c r="T3" s="54" t="s">
        <v>84</v>
      </c>
      <c r="U3" s="54" t="s">
        <v>85</v>
      </c>
      <c r="V3" s="54" t="s">
        <v>86</v>
      </c>
      <c r="W3" s="54" t="s">
        <v>87</v>
      </c>
      <c r="X3" s="54" t="s">
        <v>88</v>
      </c>
      <c r="Y3" s="54" t="s">
        <v>89</v>
      </c>
      <c r="Z3" s="54" t="s">
        <v>90</v>
      </c>
      <c r="AA3" s="39" t="s">
        <v>92</v>
      </c>
      <c r="AB3" s="39" t="s">
        <v>91</v>
      </c>
      <c r="AC3" s="39" t="s">
        <v>162</v>
      </c>
      <c r="AD3" s="89"/>
      <c r="AE3" s="80"/>
      <c r="AF3" s="79"/>
      <c r="AG3" s="79"/>
    </row>
    <row r="4" spans="2:33" ht="29" x14ac:dyDescent="0.35">
      <c r="B4" s="10" t="s">
        <v>188</v>
      </c>
      <c r="C4" s="10" t="s">
        <v>189</v>
      </c>
      <c r="D4" s="73" t="s">
        <v>182</v>
      </c>
      <c r="E4" s="73" t="s">
        <v>182</v>
      </c>
      <c r="F4" s="74" t="s">
        <v>183</v>
      </c>
      <c r="G4" s="10" t="s">
        <v>93</v>
      </c>
      <c r="H4" s="40" t="s">
        <v>94</v>
      </c>
      <c r="I4" s="41" t="s">
        <v>190</v>
      </c>
      <c r="J4" s="42">
        <v>3.73</v>
      </c>
      <c r="K4" s="41" t="s">
        <v>181</v>
      </c>
      <c r="L4" s="41"/>
      <c r="M4" s="41"/>
      <c r="N4" s="41"/>
      <c r="O4" s="42">
        <v>1.52</v>
      </c>
      <c r="P4" s="41" t="s">
        <v>181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50" t="s">
        <v>100</v>
      </c>
      <c r="AB4" s="50">
        <v>1</v>
      </c>
      <c r="AC4" s="50" t="str">
        <f t="shared" ref="AC4" si="0">IF(AA4="A",IF(AB4=1,"A1",IF(AB4=2,"A2",IF(AB4=3,"A3",IF(AB4=4,"A4","A5")))),IF(AA4="B",IF(AB4=1,"B1",IF(AB4=2,"B2",IF(AB4=3,"B3",IF(AB4=4,"B4","B5")))),IF(AA4="C",IF(AB4=1,"C1",IF(AB4=2,"C2",IF(AB4=3,"C3",IF(AB4=4,"C4","C5")))),IF(AA4="D",IF(AB4=1,"D1",IF(AB4=2,"D2",IF(AB4=3,"D3",IF(AB4=4,"D4","D5")))),IF(AA4="E",IF(AB4=1,"E1",IF(AB4=2,"E2",IF(AB4=3,"E3",IF(AB4=4,"E4","E5")))),"Invalid")))))</f>
        <v>A1</v>
      </c>
      <c r="AD4" s="10" t="s">
        <v>95</v>
      </c>
      <c r="AE4" s="10" t="s">
        <v>95</v>
      </c>
      <c r="AF4" s="10" t="s">
        <v>96</v>
      </c>
      <c r="AG4" s="75"/>
    </row>
    <row r="5" spans="2:33" x14ac:dyDescent="0.35">
      <c r="B5" s="10"/>
      <c r="C5" s="10"/>
      <c r="D5" s="10"/>
      <c r="E5" s="10"/>
      <c r="F5" s="55"/>
      <c r="G5" s="10"/>
      <c r="H5" s="40"/>
      <c r="I5" s="41"/>
      <c r="J5" s="42"/>
      <c r="K5" s="41"/>
      <c r="L5" s="41"/>
      <c r="M5" s="41"/>
      <c r="N5" s="41"/>
      <c r="O5" s="42"/>
      <c r="P5" s="41"/>
      <c r="Q5" s="10"/>
      <c r="R5" s="10"/>
      <c r="S5" s="10"/>
      <c r="T5" s="10"/>
      <c r="U5" s="10"/>
      <c r="V5" s="10"/>
      <c r="W5" s="10"/>
      <c r="X5" s="10"/>
      <c r="Y5" s="10"/>
      <c r="Z5" s="10"/>
      <c r="AA5" s="50"/>
      <c r="AB5" s="50"/>
      <c r="AC5" s="50"/>
      <c r="AD5" s="10"/>
      <c r="AE5" s="10"/>
      <c r="AF5" s="70"/>
      <c r="AG5" s="69"/>
    </row>
    <row r="6" spans="2:33" x14ac:dyDescent="0.35">
      <c r="B6" s="10"/>
      <c r="C6" s="10"/>
      <c r="D6" s="10"/>
      <c r="E6" s="10"/>
      <c r="F6" s="55"/>
      <c r="G6" s="10"/>
      <c r="H6" s="40"/>
      <c r="I6" s="41"/>
      <c r="J6" s="42"/>
      <c r="K6" s="41"/>
      <c r="L6" s="41"/>
      <c r="M6" s="41"/>
      <c r="N6" s="41"/>
      <c r="O6" s="42"/>
      <c r="P6" s="41"/>
      <c r="Q6" s="10"/>
      <c r="R6" s="10"/>
      <c r="S6" s="10"/>
      <c r="T6" s="10"/>
      <c r="U6" s="10"/>
      <c r="V6" s="10"/>
      <c r="W6" s="10"/>
      <c r="X6" s="55"/>
      <c r="Y6" s="10"/>
      <c r="Z6" s="10"/>
      <c r="AA6" s="64"/>
      <c r="AB6" s="64"/>
      <c r="AC6" s="64"/>
      <c r="AD6" s="10"/>
      <c r="AE6" s="10"/>
      <c r="AF6" s="63"/>
      <c r="AG6" s="65"/>
    </row>
    <row r="7" spans="2:33" x14ac:dyDescent="0.35">
      <c r="B7" s="10"/>
      <c r="C7" s="10"/>
      <c r="D7" s="10"/>
      <c r="E7" s="10"/>
      <c r="F7" s="55"/>
      <c r="G7" s="10"/>
      <c r="H7" s="40"/>
      <c r="I7" s="41"/>
      <c r="J7" s="42"/>
      <c r="K7" s="41"/>
      <c r="L7" s="41"/>
      <c r="M7" s="41"/>
      <c r="N7" s="41"/>
      <c r="O7" s="42"/>
      <c r="P7" s="41"/>
      <c r="Q7" s="10"/>
      <c r="R7" s="10"/>
      <c r="S7" s="10"/>
      <c r="T7" s="10"/>
      <c r="U7" s="10"/>
      <c r="V7" s="10"/>
      <c r="W7" s="10"/>
      <c r="X7" s="55"/>
      <c r="Y7" s="10"/>
      <c r="Z7" s="10"/>
      <c r="AA7" s="64"/>
      <c r="AB7" s="64"/>
      <c r="AC7" s="64"/>
      <c r="AD7" s="10"/>
      <c r="AE7" s="10"/>
      <c r="AF7" s="63"/>
      <c r="AG7" s="65"/>
    </row>
    <row r="8" spans="2:33" x14ac:dyDescent="0.35">
      <c r="B8" s="10"/>
      <c r="C8" s="10"/>
      <c r="D8" s="10"/>
      <c r="E8" s="10"/>
      <c r="F8" s="55"/>
      <c r="G8" s="10"/>
      <c r="H8" s="40"/>
      <c r="I8" s="41"/>
      <c r="J8" s="42"/>
      <c r="K8" s="41"/>
      <c r="L8" s="41"/>
      <c r="M8" s="41"/>
      <c r="N8" s="41"/>
      <c r="O8" s="42"/>
      <c r="P8" s="41"/>
      <c r="Q8" s="10"/>
      <c r="R8" s="10"/>
      <c r="S8" s="10"/>
      <c r="T8" s="10"/>
      <c r="U8" s="10"/>
      <c r="V8" s="10"/>
      <c r="W8" s="10"/>
      <c r="X8" s="10"/>
      <c r="Y8" s="10"/>
      <c r="Z8" s="10"/>
      <c r="AA8" s="64"/>
      <c r="AB8" s="64"/>
      <c r="AC8" s="64"/>
      <c r="AD8" s="10"/>
      <c r="AE8" s="10"/>
      <c r="AF8" s="63"/>
      <c r="AG8" s="65"/>
    </row>
    <row r="9" spans="2:33" x14ac:dyDescent="0.35">
      <c r="B9" s="10"/>
      <c r="C9" s="10"/>
      <c r="D9" s="10"/>
      <c r="E9" s="10"/>
      <c r="F9" s="55"/>
      <c r="G9" s="10"/>
      <c r="H9" s="40"/>
      <c r="I9" s="41"/>
      <c r="J9" s="42"/>
      <c r="K9" s="41"/>
      <c r="L9" s="41"/>
      <c r="M9" s="41"/>
      <c r="N9" s="41"/>
      <c r="O9" s="42"/>
      <c r="P9" s="41"/>
      <c r="Q9" s="10"/>
      <c r="R9" s="10"/>
      <c r="S9" s="10"/>
      <c r="T9" s="10"/>
      <c r="U9" s="10"/>
      <c r="V9" s="10"/>
      <c r="W9" s="10"/>
      <c r="X9" s="66"/>
      <c r="Y9" s="10"/>
      <c r="Z9" s="10"/>
      <c r="AA9" s="64"/>
      <c r="AB9" s="64"/>
      <c r="AC9" s="64"/>
      <c r="AD9" s="10"/>
      <c r="AE9" s="10"/>
      <c r="AF9" s="63"/>
      <c r="AG9" s="65"/>
    </row>
    <row r="10" spans="2:33" x14ac:dyDescent="0.35">
      <c r="B10" s="10"/>
      <c r="C10" s="10"/>
      <c r="D10" s="10"/>
      <c r="E10" s="10"/>
      <c r="F10" s="55"/>
      <c r="G10" s="10"/>
      <c r="H10" s="40"/>
      <c r="I10" s="41"/>
      <c r="J10" s="42"/>
      <c r="K10" s="41"/>
      <c r="L10" s="41"/>
      <c r="M10" s="41"/>
      <c r="N10" s="41"/>
      <c r="O10" s="42"/>
      <c r="P10" s="41"/>
      <c r="Q10" s="10"/>
      <c r="R10" s="10"/>
      <c r="S10" s="10"/>
      <c r="T10" s="10"/>
      <c r="U10" s="10"/>
      <c r="V10" s="10"/>
      <c r="W10" s="10"/>
      <c r="X10" s="66"/>
      <c r="Y10" s="10"/>
      <c r="Z10" s="10"/>
      <c r="AA10" s="64"/>
      <c r="AB10" s="64"/>
      <c r="AC10" s="64"/>
      <c r="AD10" s="10"/>
      <c r="AE10" s="10"/>
      <c r="AF10" s="63"/>
      <c r="AG10" s="65"/>
    </row>
    <row r="11" spans="2:33" x14ac:dyDescent="0.35">
      <c r="B11" s="10"/>
      <c r="C11" s="10"/>
      <c r="D11" s="10"/>
      <c r="E11" s="10"/>
      <c r="F11" s="55"/>
      <c r="G11" s="10"/>
      <c r="H11" s="40"/>
      <c r="I11" s="41"/>
      <c r="J11" s="42"/>
      <c r="K11" s="41"/>
      <c r="L11" s="41"/>
      <c r="M11" s="41"/>
      <c r="N11" s="41"/>
      <c r="O11" s="42"/>
      <c r="P11" s="41"/>
      <c r="Q11" s="10"/>
      <c r="R11" s="10"/>
      <c r="S11" s="10"/>
      <c r="T11" s="10"/>
      <c r="U11" s="10"/>
      <c r="V11" s="10"/>
      <c r="W11" s="10"/>
      <c r="X11" s="66"/>
      <c r="Y11" s="10"/>
      <c r="Z11" s="10"/>
      <c r="AA11" s="64"/>
      <c r="AB11" s="64"/>
      <c r="AC11" s="64"/>
      <c r="AD11" s="10"/>
      <c r="AE11" s="10"/>
      <c r="AF11" s="63"/>
      <c r="AG11" s="65"/>
    </row>
    <row r="12" spans="2:33" x14ac:dyDescent="0.35">
      <c r="B12" s="10"/>
      <c r="C12" s="10"/>
      <c r="D12" s="10"/>
      <c r="E12" s="10"/>
      <c r="F12" s="10"/>
      <c r="G12" s="10"/>
      <c r="H12" s="40"/>
      <c r="I12" s="41"/>
      <c r="J12" s="42"/>
      <c r="K12" s="41"/>
      <c r="L12" s="41"/>
      <c r="M12" s="41"/>
      <c r="N12" s="41"/>
      <c r="O12" s="42"/>
      <c r="P12" s="4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50"/>
      <c r="AB12" s="50"/>
      <c r="AC12" s="50"/>
      <c r="AD12" s="10"/>
      <c r="AE12" s="10"/>
      <c r="AF12" s="10"/>
      <c r="AG12" s="62"/>
    </row>
    <row r="13" spans="2:33" x14ac:dyDescent="0.35">
      <c r="B13" s="10"/>
      <c r="C13" s="10"/>
      <c r="D13" s="10"/>
      <c r="E13" s="10"/>
      <c r="F13" s="55"/>
      <c r="G13" s="10"/>
      <c r="H13" s="40"/>
      <c r="I13" s="41"/>
      <c r="J13" s="42"/>
      <c r="K13" s="41"/>
      <c r="L13" s="41"/>
      <c r="M13" s="41"/>
      <c r="N13" s="41"/>
      <c r="O13" s="42"/>
      <c r="P13" s="4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50"/>
      <c r="AB13" s="50"/>
      <c r="AC13" s="50"/>
      <c r="AD13" s="10"/>
      <c r="AE13" s="10"/>
      <c r="AF13" s="10"/>
      <c r="AG13" s="49"/>
    </row>
    <row r="14" spans="2:33" x14ac:dyDescent="0.35">
      <c r="B14" s="10"/>
      <c r="C14" s="10"/>
      <c r="D14" s="10"/>
      <c r="E14" s="10"/>
      <c r="F14" s="55"/>
      <c r="G14" s="10"/>
      <c r="H14" s="40"/>
      <c r="I14" s="41"/>
      <c r="J14" s="42"/>
      <c r="K14" s="41"/>
      <c r="L14" s="41"/>
      <c r="M14" s="41"/>
      <c r="N14" s="41"/>
      <c r="O14" s="42"/>
      <c r="P14" s="41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50"/>
      <c r="AB14" s="50"/>
      <c r="AC14" s="50"/>
      <c r="AD14" s="10"/>
      <c r="AE14" s="10"/>
      <c r="AF14" s="10"/>
      <c r="AG14" s="49"/>
    </row>
    <row r="15" spans="2:33" x14ac:dyDescent="0.35">
      <c r="B15" s="10"/>
      <c r="C15" s="10"/>
      <c r="D15" s="10"/>
      <c r="E15" s="10"/>
      <c r="F15" s="10"/>
      <c r="G15" s="10"/>
      <c r="H15" s="5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50"/>
      <c r="AB15" s="50"/>
      <c r="AC15" s="50"/>
      <c r="AD15" s="10"/>
      <c r="AE15" s="10"/>
      <c r="AF15" s="10"/>
      <c r="AG15" s="10"/>
    </row>
    <row r="16" spans="2:33" x14ac:dyDescent="0.35">
      <c r="B16" s="10"/>
      <c r="C16" s="10"/>
      <c r="D16" s="10"/>
      <c r="E16" s="10"/>
      <c r="F16" s="10"/>
      <c r="G16" s="10"/>
      <c r="H16" s="5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50"/>
      <c r="AB16" s="50"/>
      <c r="AC16" s="50"/>
      <c r="AD16" s="10"/>
      <c r="AE16" s="10"/>
      <c r="AF16" s="10"/>
      <c r="AG16" s="10"/>
    </row>
    <row r="17" spans="2:33" x14ac:dyDescent="0.35">
      <c r="B17" s="10"/>
      <c r="C17" s="10"/>
      <c r="D17" s="10"/>
      <c r="E17" s="10"/>
      <c r="F17" s="10"/>
      <c r="G17" s="10"/>
      <c r="H17" s="5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50"/>
      <c r="AB17" s="50"/>
      <c r="AC17" s="50"/>
      <c r="AD17" s="10"/>
      <c r="AE17" s="10"/>
      <c r="AF17" s="10"/>
      <c r="AG17" s="10"/>
    </row>
    <row r="18" spans="2:33" x14ac:dyDescent="0.35">
      <c r="B18" s="10"/>
      <c r="C18" s="10"/>
      <c r="D18" s="10"/>
      <c r="E18" s="10"/>
      <c r="F18" s="10"/>
      <c r="G18" s="10"/>
      <c r="H18" s="5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50"/>
      <c r="AB18" s="50"/>
      <c r="AC18" s="50"/>
      <c r="AD18" s="10"/>
      <c r="AE18" s="10"/>
      <c r="AF18" s="10"/>
      <c r="AG18" s="10"/>
    </row>
    <row r="19" spans="2:33" x14ac:dyDescent="0.35">
      <c r="B19" s="10"/>
      <c r="C19" s="10"/>
      <c r="D19" s="10"/>
      <c r="E19" s="10"/>
      <c r="F19" s="10"/>
      <c r="G19" s="10"/>
      <c r="H19" s="56"/>
      <c r="I19" s="10"/>
      <c r="J19" s="5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50"/>
      <c r="AB19" s="50"/>
      <c r="AC19" s="50"/>
      <c r="AD19" s="10"/>
      <c r="AE19" s="10"/>
      <c r="AF19" s="10"/>
      <c r="AG19" s="10"/>
    </row>
    <row r="20" spans="2:33" x14ac:dyDescent="0.35">
      <c r="B20" s="10"/>
      <c r="C20" s="10"/>
      <c r="D20" s="10"/>
      <c r="E20" s="10"/>
      <c r="F20" s="10"/>
      <c r="G20" s="10"/>
      <c r="H20" s="56"/>
      <c r="I20" s="10"/>
      <c r="J20" s="5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50"/>
      <c r="AB20" s="50"/>
      <c r="AC20" s="50"/>
      <c r="AD20" s="10"/>
      <c r="AE20" s="10"/>
      <c r="AF20" s="10"/>
      <c r="AG20" s="10"/>
    </row>
    <row r="21" spans="2:33" x14ac:dyDescent="0.35">
      <c r="B21" s="10"/>
      <c r="C21" s="10"/>
      <c r="D21" s="10"/>
      <c r="E21" s="10"/>
      <c r="F21" s="10"/>
      <c r="G21" s="10"/>
      <c r="H21" s="56"/>
      <c r="I21" s="10"/>
      <c r="J21" s="57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50"/>
      <c r="AB21" s="50"/>
      <c r="AC21" s="50"/>
      <c r="AD21" s="10"/>
      <c r="AE21" s="10"/>
      <c r="AF21" s="10"/>
      <c r="AG21" s="10"/>
    </row>
    <row r="22" spans="2:33" x14ac:dyDescent="0.35">
      <c r="B22" s="10"/>
      <c r="C22" s="10"/>
      <c r="D22" s="10"/>
      <c r="E22" s="10"/>
      <c r="F22" s="10"/>
      <c r="G22" s="10"/>
      <c r="H22" s="56"/>
      <c r="I22" s="10"/>
      <c r="J22" s="57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50"/>
      <c r="AB22" s="50"/>
      <c r="AC22" s="50"/>
      <c r="AD22" s="10"/>
      <c r="AE22" s="10"/>
      <c r="AF22" s="10"/>
      <c r="AG22" s="10"/>
    </row>
    <row r="23" spans="2:33" x14ac:dyDescent="0.35">
      <c r="B23" s="10"/>
      <c r="C23" s="10"/>
      <c r="D23" s="10"/>
      <c r="E23" s="10"/>
      <c r="F23" s="10"/>
      <c r="G23" s="10"/>
      <c r="H23" s="5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50"/>
      <c r="AB23" s="50"/>
      <c r="AC23" s="50"/>
      <c r="AD23" s="10"/>
      <c r="AE23" s="10"/>
      <c r="AF23" s="10"/>
      <c r="AG23" s="10"/>
    </row>
    <row r="24" spans="2:33" x14ac:dyDescent="0.35">
      <c r="B24" s="10"/>
      <c r="C24" s="10"/>
      <c r="D24" s="10"/>
      <c r="E24" s="10"/>
      <c r="F24" s="10"/>
      <c r="G24" s="10"/>
      <c r="H24" s="5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50"/>
      <c r="AB24" s="50"/>
      <c r="AC24" s="50"/>
      <c r="AD24" s="10"/>
      <c r="AE24" s="10"/>
      <c r="AF24" s="10"/>
      <c r="AG24" s="10"/>
    </row>
    <row r="25" spans="2:33" x14ac:dyDescent="0.35">
      <c r="B25" s="10"/>
      <c r="C25" s="10"/>
      <c r="D25" s="10"/>
      <c r="E25" s="10"/>
      <c r="F25" s="10"/>
      <c r="G25" s="10"/>
      <c r="H25" s="5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0"/>
      <c r="AB25" s="50"/>
      <c r="AC25" s="50"/>
      <c r="AD25" s="10"/>
      <c r="AE25" s="10"/>
      <c r="AF25" s="10"/>
      <c r="AG25" s="10"/>
    </row>
    <row r="26" spans="2:33" x14ac:dyDescent="0.35">
      <c r="B26" s="10"/>
      <c r="C26" s="10"/>
      <c r="D26" s="10"/>
      <c r="E26" s="10"/>
      <c r="F26" s="10"/>
      <c r="G26" s="10"/>
      <c r="H26" s="5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0"/>
      <c r="AB26" s="50"/>
      <c r="AC26" s="50"/>
      <c r="AD26" s="10"/>
      <c r="AE26" s="10"/>
      <c r="AF26" s="10"/>
      <c r="AG26" s="10"/>
    </row>
    <row r="27" spans="2:33" x14ac:dyDescent="0.35">
      <c r="B27" s="10"/>
      <c r="C27" s="10"/>
      <c r="D27" s="10"/>
      <c r="E27" s="10"/>
      <c r="F27" s="10"/>
      <c r="G27" s="10"/>
      <c r="H27" s="5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50"/>
      <c r="AB27" s="50"/>
      <c r="AC27" s="50"/>
      <c r="AD27" s="10"/>
      <c r="AE27" s="10"/>
      <c r="AF27" s="10"/>
      <c r="AG27" s="10"/>
    </row>
    <row r="28" spans="2:33" x14ac:dyDescent="0.35">
      <c r="B28" s="10"/>
      <c r="C28" s="10"/>
      <c r="D28" s="10"/>
      <c r="E28" s="10"/>
      <c r="F28" s="10"/>
      <c r="G28" s="10"/>
      <c r="H28" s="5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50"/>
      <c r="AB28" s="50"/>
      <c r="AC28" s="50"/>
      <c r="AD28" s="10"/>
      <c r="AE28" s="10"/>
      <c r="AF28" s="10"/>
      <c r="AG28" s="10"/>
    </row>
    <row r="29" spans="2:33" x14ac:dyDescent="0.35">
      <c r="B29" s="10"/>
      <c r="C29" s="10"/>
      <c r="D29" s="10"/>
      <c r="E29" s="10"/>
      <c r="F29" s="10"/>
      <c r="G29" s="10"/>
      <c r="H29" s="5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50"/>
      <c r="AB29" s="50"/>
      <c r="AC29" s="50"/>
      <c r="AD29" s="10"/>
      <c r="AE29" s="10"/>
      <c r="AF29" s="10"/>
      <c r="AG29" s="10"/>
    </row>
    <row r="30" spans="2:33" x14ac:dyDescent="0.35">
      <c r="B30" s="10"/>
      <c r="C30" s="10"/>
      <c r="D30" s="10"/>
      <c r="E30" s="10"/>
      <c r="F30" s="10"/>
      <c r="G30" s="10"/>
      <c r="H30" s="5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0"/>
      <c r="AB30" s="50"/>
      <c r="AC30" s="50"/>
      <c r="AD30" s="10"/>
      <c r="AE30" s="10"/>
      <c r="AF30" s="10"/>
      <c r="AG30" s="10"/>
    </row>
    <row r="31" spans="2:33" x14ac:dyDescent="0.35">
      <c r="B31" s="10"/>
      <c r="C31" s="10"/>
      <c r="D31" s="10"/>
      <c r="E31" s="10"/>
      <c r="F31" s="10"/>
      <c r="G31" s="10"/>
      <c r="H31" s="5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50"/>
      <c r="AB31" s="50"/>
      <c r="AC31" s="50"/>
      <c r="AD31" s="10"/>
      <c r="AE31" s="10"/>
      <c r="AF31" s="10"/>
      <c r="AG31" s="10"/>
    </row>
    <row r="32" spans="2:33" x14ac:dyDescent="0.35">
      <c r="B32" s="10"/>
      <c r="C32" s="10"/>
      <c r="D32" s="10"/>
      <c r="E32" s="10"/>
      <c r="F32" s="10"/>
      <c r="G32" s="10"/>
      <c r="H32" s="5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50"/>
      <c r="AB32" s="50"/>
      <c r="AC32" s="50"/>
      <c r="AD32" s="10"/>
      <c r="AE32" s="10"/>
      <c r="AF32" s="10"/>
      <c r="AG32" s="10"/>
    </row>
    <row r="33" spans="2:33" x14ac:dyDescent="0.35">
      <c r="B33" s="10"/>
      <c r="C33" s="10"/>
      <c r="D33" s="10"/>
      <c r="E33" s="10"/>
      <c r="F33" s="10"/>
      <c r="G33" s="10"/>
      <c r="H33" s="5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50"/>
      <c r="AB33" s="50"/>
      <c r="AC33" s="50"/>
      <c r="AD33" s="10"/>
      <c r="AE33" s="10"/>
      <c r="AF33" s="10"/>
      <c r="AG33" s="10"/>
    </row>
    <row r="34" spans="2:33" x14ac:dyDescent="0.35">
      <c r="B34" s="10"/>
      <c r="C34" s="10"/>
      <c r="D34" s="10"/>
      <c r="E34" s="10"/>
      <c r="F34" s="10"/>
      <c r="G34" s="10"/>
      <c r="H34" s="5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50"/>
      <c r="AB34" s="50"/>
      <c r="AC34" s="50"/>
      <c r="AD34" s="10"/>
      <c r="AE34" s="10"/>
      <c r="AF34" s="10"/>
      <c r="AG34" s="10"/>
    </row>
    <row r="35" spans="2:33" x14ac:dyDescent="0.35">
      <c r="B35" s="10"/>
      <c r="C35" s="10"/>
      <c r="D35" s="10"/>
      <c r="E35" s="10"/>
      <c r="F35" s="10"/>
      <c r="G35" s="10"/>
      <c r="H35" s="5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50"/>
      <c r="AB35" s="50"/>
      <c r="AC35" s="50"/>
      <c r="AD35" s="10"/>
      <c r="AE35" s="10"/>
      <c r="AF35" s="10"/>
      <c r="AG35" s="10"/>
    </row>
    <row r="36" spans="2:33" x14ac:dyDescent="0.35">
      <c r="B36" s="10"/>
      <c r="C36" s="10"/>
      <c r="D36" s="10"/>
      <c r="E36" s="10"/>
      <c r="F36" s="10"/>
      <c r="G36" s="10"/>
      <c r="H36" s="5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50"/>
      <c r="AB36" s="50"/>
      <c r="AC36" s="50"/>
      <c r="AD36" s="10"/>
      <c r="AE36" s="10"/>
      <c r="AF36" s="10"/>
      <c r="AG36" s="10"/>
    </row>
    <row r="37" spans="2:33" x14ac:dyDescent="0.35">
      <c r="B37" s="10"/>
      <c r="C37" s="10"/>
      <c r="D37" s="10"/>
      <c r="E37" s="10"/>
      <c r="F37" s="10"/>
      <c r="G37" s="10"/>
      <c r="H37" s="5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50"/>
      <c r="AB37" s="50"/>
      <c r="AC37" s="50"/>
      <c r="AD37" s="10"/>
      <c r="AE37" s="10"/>
      <c r="AF37" s="10"/>
      <c r="AG37" s="10"/>
    </row>
    <row r="38" spans="2:33" x14ac:dyDescent="0.35">
      <c r="B38" s="10"/>
      <c r="C38" s="10"/>
      <c r="D38" s="10"/>
      <c r="E38" s="10"/>
      <c r="F38" s="10"/>
      <c r="G38" s="10"/>
      <c r="H38" s="5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50"/>
      <c r="AB38" s="50"/>
      <c r="AC38" s="50"/>
      <c r="AD38" s="10"/>
      <c r="AE38" s="10"/>
      <c r="AF38" s="10"/>
      <c r="AG38" s="10"/>
    </row>
    <row r="39" spans="2:33" x14ac:dyDescent="0.35">
      <c r="B39" s="10"/>
      <c r="C39" s="10"/>
      <c r="D39" s="10"/>
      <c r="E39" s="10"/>
      <c r="F39" s="10"/>
      <c r="G39" s="10"/>
      <c r="H39" s="5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50"/>
      <c r="AB39" s="50"/>
      <c r="AC39" s="50"/>
      <c r="AD39" s="10"/>
      <c r="AE39" s="10"/>
      <c r="AF39" s="10"/>
      <c r="AG39" s="10"/>
    </row>
    <row r="40" spans="2:33" x14ac:dyDescent="0.35">
      <c r="B40" s="10"/>
      <c r="C40" s="10"/>
      <c r="D40" s="10"/>
      <c r="E40" s="10"/>
      <c r="F40" s="10"/>
      <c r="G40" s="10"/>
      <c r="H40" s="5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50"/>
      <c r="AB40" s="50"/>
      <c r="AC40" s="50"/>
      <c r="AD40" s="10"/>
      <c r="AE40" s="10"/>
      <c r="AF40" s="10"/>
      <c r="AG40" s="10"/>
    </row>
    <row r="41" spans="2:33" x14ac:dyDescent="0.35">
      <c r="B41" s="10"/>
      <c r="C41" s="10"/>
      <c r="D41" s="10"/>
      <c r="E41" s="10"/>
      <c r="F41" s="10"/>
      <c r="G41" s="10"/>
      <c r="H41" s="5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50"/>
      <c r="AB41" s="50"/>
      <c r="AC41" s="50"/>
      <c r="AD41" s="10"/>
      <c r="AE41" s="10"/>
      <c r="AF41" s="10"/>
      <c r="AG41" s="10"/>
    </row>
    <row r="42" spans="2:33" x14ac:dyDescent="0.35">
      <c r="B42" s="10"/>
      <c r="C42" s="10"/>
      <c r="D42" s="10"/>
      <c r="E42" s="10"/>
      <c r="F42" s="10"/>
      <c r="G42" s="10"/>
      <c r="H42" s="5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50"/>
      <c r="AB42" s="50"/>
      <c r="AC42" s="50"/>
      <c r="AD42" s="10"/>
      <c r="AE42" s="10"/>
      <c r="AF42" s="10"/>
      <c r="AG42" s="10"/>
    </row>
    <row r="43" spans="2:33" x14ac:dyDescent="0.35">
      <c r="B43" s="10"/>
      <c r="C43" s="10"/>
      <c r="D43" s="10"/>
      <c r="E43" s="10"/>
      <c r="F43" s="10"/>
      <c r="G43" s="10"/>
      <c r="H43" s="5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50"/>
      <c r="AB43" s="50"/>
      <c r="AC43" s="50"/>
      <c r="AD43" s="10"/>
      <c r="AE43" s="10"/>
      <c r="AF43" s="10"/>
      <c r="AG43" s="10"/>
    </row>
    <row r="44" spans="2:33" x14ac:dyDescent="0.35">
      <c r="B44" s="10"/>
      <c r="C44" s="10"/>
      <c r="D44" s="10"/>
      <c r="E44" s="10"/>
      <c r="F44" s="10"/>
      <c r="G44" s="10"/>
      <c r="H44" s="5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50"/>
      <c r="AB44" s="50"/>
      <c r="AC44" s="50"/>
      <c r="AD44" s="10"/>
      <c r="AE44" s="10"/>
      <c r="AF44" s="10"/>
      <c r="AG44" s="10"/>
    </row>
    <row r="45" spans="2:33" x14ac:dyDescent="0.35">
      <c r="B45" s="10"/>
      <c r="C45" s="10"/>
      <c r="D45" s="10"/>
      <c r="E45" s="10"/>
      <c r="F45" s="10"/>
      <c r="G45" s="10"/>
      <c r="H45" s="5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50"/>
      <c r="AB45" s="50"/>
      <c r="AC45" s="50"/>
      <c r="AD45" s="10"/>
      <c r="AE45" s="10"/>
      <c r="AF45" s="10"/>
      <c r="AG45" s="10"/>
    </row>
    <row r="46" spans="2:33" x14ac:dyDescent="0.35">
      <c r="B46" s="10"/>
      <c r="C46" s="10"/>
      <c r="D46" s="10"/>
      <c r="E46" s="10"/>
      <c r="F46" s="10"/>
      <c r="G46" s="10"/>
      <c r="H46" s="5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50"/>
      <c r="AB46" s="50"/>
      <c r="AC46" s="50"/>
      <c r="AD46" s="10"/>
      <c r="AE46" s="10"/>
      <c r="AF46" s="10"/>
      <c r="AG46" s="10"/>
    </row>
    <row r="47" spans="2:33" x14ac:dyDescent="0.35">
      <c r="B47" s="10"/>
      <c r="C47" s="10"/>
      <c r="D47" s="10"/>
      <c r="E47" s="10"/>
      <c r="F47" s="10"/>
      <c r="G47" s="10"/>
      <c r="H47" s="5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50"/>
      <c r="AB47" s="50"/>
      <c r="AC47" s="50"/>
      <c r="AD47" s="10"/>
      <c r="AE47" s="10"/>
      <c r="AF47" s="10"/>
      <c r="AG47" s="10"/>
    </row>
    <row r="48" spans="2:33" x14ac:dyDescent="0.35">
      <c r="B48" s="10"/>
      <c r="C48" s="10"/>
      <c r="D48" s="10"/>
      <c r="E48" s="10"/>
      <c r="F48" s="10"/>
      <c r="G48" s="10"/>
      <c r="H48" s="5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50"/>
      <c r="AB48" s="50"/>
      <c r="AC48" s="50"/>
      <c r="AD48" s="10"/>
      <c r="AE48" s="10"/>
      <c r="AF48" s="10"/>
      <c r="AG48" s="10"/>
    </row>
    <row r="49" spans="2:33" x14ac:dyDescent="0.35">
      <c r="B49" s="10"/>
      <c r="C49" s="10"/>
      <c r="D49" s="10"/>
      <c r="E49" s="10"/>
      <c r="F49" s="10"/>
      <c r="G49" s="10"/>
      <c r="H49" s="5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50"/>
      <c r="AB49" s="50"/>
      <c r="AC49" s="50"/>
      <c r="AD49" s="10"/>
      <c r="AE49" s="10"/>
      <c r="AF49" s="10"/>
      <c r="AG49" s="10"/>
    </row>
    <row r="50" spans="2:33" x14ac:dyDescent="0.35">
      <c r="B50" s="10"/>
      <c r="C50" s="10"/>
      <c r="D50" s="10"/>
      <c r="E50" s="10"/>
      <c r="F50" s="10"/>
      <c r="G50" s="10"/>
      <c r="H50" s="5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50"/>
      <c r="AB50" s="50"/>
      <c r="AC50" s="50"/>
      <c r="AD50" s="10"/>
      <c r="AE50" s="10"/>
      <c r="AF50" s="10"/>
      <c r="AG50" s="10"/>
    </row>
    <row r="51" spans="2:33" x14ac:dyDescent="0.35">
      <c r="B51" s="10"/>
      <c r="C51" s="10"/>
      <c r="D51" s="10"/>
      <c r="E51" s="10"/>
      <c r="F51" s="10"/>
      <c r="G51" s="10"/>
      <c r="H51" s="5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50"/>
      <c r="AB51" s="50"/>
      <c r="AC51" s="50"/>
      <c r="AD51" s="10"/>
      <c r="AE51" s="10"/>
      <c r="AF51" s="10"/>
      <c r="AG51" s="10"/>
    </row>
    <row r="52" spans="2:33" x14ac:dyDescent="0.35">
      <c r="B52" s="10"/>
      <c r="C52" s="10"/>
      <c r="D52" s="10"/>
      <c r="E52" s="10"/>
      <c r="F52" s="10"/>
      <c r="G52" s="10"/>
      <c r="H52" s="5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50"/>
      <c r="AB52" s="50"/>
      <c r="AC52" s="50"/>
      <c r="AD52" s="10"/>
      <c r="AE52" s="10"/>
      <c r="AF52" s="10"/>
      <c r="AG52" s="10"/>
    </row>
    <row r="53" spans="2:33" x14ac:dyDescent="0.35">
      <c r="B53" s="10"/>
      <c r="C53" s="10"/>
      <c r="D53" s="10"/>
      <c r="E53" s="10"/>
      <c r="F53" s="10"/>
      <c r="G53" s="10"/>
      <c r="H53" s="5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50"/>
      <c r="AB53" s="50"/>
      <c r="AC53" s="50"/>
      <c r="AD53" s="10"/>
      <c r="AE53" s="10"/>
      <c r="AF53" s="10"/>
      <c r="AG53" s="10"/>
    </row>
    <row r="54" spans="2:33" x14ac:dyDescent="0.35">
      <c r="B54" s="10"/>
      <c r="C54" s="10"/>
      <c r="D54" s="10"/>
      <c r="E54" s="10"/>
      <c r="F54" s="10"/>
      <c r="G54" s="10"/>
      <c r="H54" s="5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50"/>
      <c r="AB54" s="50"/>
      <c r="AC54" s="50"/>
      <c r="AD54" s="10"/>
      <c r="AE54" s="10"/>
      <c r="AF54" s="10"/>
      <c r="AG54" s="10"/>
    </row>
    <row r="55" spans="2:33" x14ac:dyDescent="0.35">
      <c r="B55" s="10"/>
      <c r="C55" s="10"/>
      <c r="D55" s="10"/>
      <c r="E55" s="10"/>
      <c r="F55" s="10"/>
      <c r="G55" s="10"/>
      <c r="H55" s="5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50"/>
      <c r="AB55" s="50"/>
      <c r="AC55" s="50"/>
      <c r="AD55" s="10"/>
      <c r="AE55" s="10"/>
      <c r="AF55" s="10"/>
      <c r="AG55" s="10"/>
    </row>
    <row r="56" spans="2:33" x14ac:dyDescent="0.35">
      <c r="B56" s="10"/>
      <c r="C56" s="10"/>
      <c r="D56" s="10"/>
      <c r="E56" s="10"/>
      <c r="F56" s="10"/>
      <c r="G56" s="10"/>
      <c r="H56" s="5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50"/>
      <c r="AB56" s="50"/>
      <c r="AC56" s="50"/>
      <c r="AD56" s="10"/>
      <c r="AE56" s="10"/>
      <c r="AF56" s="10"/>
      <c r="AG56" s="10"/>
    </row>
    <row r="57" spans="2:33" x14ac:dyDescent="0.35">
      <c r="B57" s="10"/>
      <c r="C57" s="10"/>
      <c r="D57" s="10"/>
      <c r="E57" s="10"/>
      <c r="F57" s="10"/>
      <c r="G57" s="10"/>
      <c r="H57" s="5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50"/>
      <c r="AB57" s="50"/>
      <c r="AC57" s="50"/>
      <c r="AD57" s="10"/>
      <c r="AE57" s="10"/>
      <c r="AF57" s="10"/>
      <c r="AG57" s="10"/>
    </row>
    <row r="58" spans="2:33" x14ac:dyDescent="0.35">
      <c r="B58" s="10"/>
      <c r="C58" s="10"/>
      <c r="D58" s="10"/>
      <c r="E58" s="10"/>
      <c r="F58" s="10"/>
      <c r="G58" s="10"/>
      <c r="H58" s="5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50"/>
      <c r="AB58" s="50"/>
      <c r="AC58" s="50"/>
      <c r="AD58" s="10"/>
      <c r="AE58" s="10"/>
      <c r="AF58" s="10"/>
      <c r="AG58" s="10"/>
    </row>
    <row r="59" spans="2:33" x14ac:dyDescent="0.35">
      <c r="B59" s="10"/>
      <c r="C59" s="10"/>
      <c r="D59" s="10"/>
      <c r="E59" s="10"/>
      <c r="F59" s="10"/>
      <c r="G59" s="10"/>
      <c r="H59" s="5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50"/>
      <c r="AB59" s="50"/>
      <c r="AC59" s="50"/>
      <c r="AD59" s="10"/>
      <c r="AE59" s="10"/>
      <c r="AF59" s="10"/>
      <c r="AG59" s="10"/>
    </row>
    <row r="60" spans="2:33" x14ac:dyDescent="0.35">
      <c r="B60" s="10"/>
      <c r="C60" s="10"/>
      <c r="D60" s="10"/>
      <c r="E60" s="10"/>
      <c r="F60" s="10"/>
      <c r="G60" s="10"/>
      <c r="H60" s="5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50"/>
      <c r="AB60" s="50"/>
      <c r="AC60" s="50"/>
      <c r="AD60" s="10"/>
      <c r="AE60" s="10"/>
      <c r="AF60" s="10"/>
      <c r="AG60" s="10"/>
    </row>
    <row r="61" spans="2:33" x14ac:dyDescent="0.35">
      <c r="B61" s="10"/>
      <c r="C61" s="10"/>
      <c r="D61" s="10"/>
      <c r="E61" s="10"/>
      <c r="F61" s="10"/>
      <c r="G61" s="10"/>
      <c r="H61" s="5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50"/>
      <c r="AB61" s="50"/>
      <c r="AC61" s="50"/>
      <c r="AD61" s="10"/>
      <c r="AE61" s="10"/>
      <c r="AF61" s="10"/>
      <c r="AG61" s="10"/>
    </row>
    <row r="62" spans="2:33" x14ac:dyDescent="0.35">
      <c r="B62" s="10"/>
      <c r="C62" s="10"/>
      <c r="D62" s="10"/>
      <c r="E62" s="10"/>
      <c r="F62" s="10"/>
      <c r="G62" s="10"/>
      <c r="H62" s="5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50"/>
      <c r="AB62" s="50"/>
      <c r="AC62" s="50"/>
      <c r="AD62" s="10"/>
      <c r="AE62" s="10"/>
      <c r="AF62" s="10"/>
      <c r="AG62" s="10"/>
    </row>
    <row r="63" spans="2:33" x14ac:dyDescent="0.35">
      <c r="B63" s="10"/>
      <c r="C63" s="10"/>
      <c r="D63" s="10"/>
      <c r="E63" s="10"/>
      <c r="F63" s="10"/>
      <c r="G63" s="10"/>
      <c r="H63" s="5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50"/>
      <c r="AB63" s="50"/>
      <c r="AC63" s="50"/>
      <c r="AD63" s="10"/>
      <c r="AE63" s="10"/>
      <c r="AF63" s="10"/>
      <c r="AG63" s="10"/>
    </row>
    <row r="64" spans="2:33" x14ac:dyDescent="0.35">
      <c r="B64" s="10"/>
      <c r="C64" s="10"/>
      <c r="D64" s="10"/>
      <c r="E64" s="10"/>
      <c r="F64" s="10"/>
      <c r="G64" s="10"/>
      <c r="H64" s="5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50"/>
      <c r="AB64" s="50"/>
      <c r="AC64" s="50"/>
      <c r="AD64" s="10"/>
      <c r="AE64" s="10"/>
      <c r="AF64" s="10"/>
      <c r="AG64" s="10"/>
    </row>
    <row r="65" spans="2:33" x14ac:dyDescent="0.35">
      <c r="B65" s="10"/>
      <c r="C65" s="10"/>
      <c r="D65" s="10"/>
      <c r="E65" s="10"/>
      <c r="F65" s="10"/>
      <c r="G65" s="10"/>
      <c r="H65" s="5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50"/>
      <c r="AB65" s="50"/>
      <c r="AC65" s="50"/>
      <c r="AD65" s="10"/>
      <c r="AE65" s="10"/>
      <c r="AF65" s="10"/>
      <c r="AG65" s="10"/>
    </row>
    <row r="66" spans="2:33" x14ac:dyDescent="0.35">
      <c r="B66" s="10"/>
      <c r="C66" s="10"/>
      <c r="D66" s="10"/>
      <c r="E66" s="10"/>
      <c r="F66" s="10"/>
      <c r="G66" s="10"/>
      <c r="H66" s="5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50"/>
      <c r="AB66" s="50"/>
      <c r="AC66" s="50"/>
      <c r="AD66" s="10"/>
      <c r="AE66" s="10"/>
      <c r="AF66" s="10"/>
      <c r="AG66" s="10"/>
    </row>
    <row r="67" spans="2:33" x14ac:dyDescent="0.35">
      <c r="B67" s="10"/>
      <c r="C67" s="10"/>
      <c r="D67" s="10"/>
      <c r="E67" s="10"/>
      <c r="F67" s="10"/>
      <c r="G67" s="10"/>
      <c r="H67" s="5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50"/>
      <c r="AB67" s="50"/>
      <c r="AC67" s="50"/>
      <c r="AD67" s="10"/>
      <c r="AE67" s="10"/>
      <c r="AF67" s="10"/>
      <c r="AG67" s="10"/>
    </row>
    <row r="68" spans="2:33" x14ac:dyDescent="0.35">
      <c r="B68" s="10"/>
      <c r="C68" s="10"/>
      <c r="D68" s="10"/>
      <c r="E68" s="10"/>
      <c r="F68" s="10"/>
      <c r="G68" s="10"/>
      <c r="H68" s="5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50"/>
      <c r="AB68" s="50"/>
      <c r="AC68" s="50"/>
      <c r="AD68" s="10"/>
      <c r="AE68" s="10"/>
      <c r="AF68" s="10"/>
      <c r="AG68" s="10"/>
    </row>
    <row r="69" spans="2:33" x14ac:dyDescent="0.35">
      <c r="B69" s="10"/>
      <c r="C69" s="10"/>
      <c r="D69" s="10"/>
      <c r="E69" s="10"/>
      <c r="F69" s="10"/>
      <c r="G69" s="10"/>
      <c r="H69" s="5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50"/>
      <c r="AB69" s="50"/>
      <c r="AC69" s="50"/>
      <c r="AD69" s="10"/>
      <c r="AE69" s="10"/>
      <c r="AF69" s="10"/>
      <c r="AG69" s="10"/>
    </row>
    <row r="70" spans="2:33" x14ac:dyDescent="0.35">
      <c r="B70" s="10"/>
      <c r="C70" s="10"/>
      <c r="D70" s="10"/>
      <c r="E70" s="10"/>
      <c r="F70" s="10"/>
      <c r="G70" s="10"/>
      <c r="H70" s="5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50"/>
      <c r="AB70" s="50"/>
      <c r="AC70" s="50"/>
      <c r="AD70" s="10"/>
      <c r="AE70" s="10"/>
      <c r="AF70" s="10"/>
      <c r="AG70" s="10"/>
    </row>
    <row r="71" spans="2:33" x14ac:dyDescent="0.35">
      <c r="B71" s="10"/>
      <c r="C71" s="10"/>
      <c r="D71" s="10"/>
      <c r="E71" s="10"/>
      <c r="F71" s="10"/>
      <c r="G71" s="10"/>
      <c r="H71" s="5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50"/>
      <c r="AB71" s="50"/>
      <c r="AC71" s="50"/>
      <c r="AD71" s="10"/>
      <c r="AE71" s="10"/>
      <c r="AF71" s="10"/>
      <c r="AG71" s="10"/>
    </row>
    <row r="72" spans="2:33" x14ac:dyDescent="0.35">
      <c r="B72" s="10"/>
      <c r="C72" s="10"/>
      <c r="D72" s="10"/>
      <c r="E72" s="10"/>
      <c r="F72" s="10"/>
      <c r="G72" s="10"/>
      <c r="H72" s="5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50"/>
      <c r="AB72" s="50"/>
      <c r="AC72" s="50"/>
      <c r="AD72" s="10"/>
      <c r="AE72" s="10"/>
      <c r="AF72" s="10"/>
      <c r="AG72" s="10"/>
    </row>
    <row r="73" spans="2:33" x14ac:dyDescent="0.35">
      <c r="B73" s="10"/>
      <c r="C73" s="10"/>
      <c r="D73" s="10"/>
      <c r="E73" s="10"/>
      <c r="F73" s="10"/>
      <c r="G73" s="10"/>
      <c r="H73" s="5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50"/>
      <c r="AB73" s="50"/>
      <c r="AC73" s="50"/>
      <c r="AD73" s="10"/>
      <c r="AE73" s="10"/>
      <c r="AF73" s="10"/>
      <c r="AG73" s="10"/>
    </row>
    <row r="74" spans="2:33" x14ac:dyDescent="0.35">
      <c r="B74" s="10"/>
      <c r="C74" s="10"/>
      <c r="D74" s="10"/>
      <c r="E74" s="10"/>
      <c r="F74" s="10"/>
      <c r="G74" s="10"/>
      <c r="H74" s="5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50"/>
      <c r="AB74" s="50"/>
      <c r="AC74" s="50"/>
      <c r="AD74" s="10"/>
      <c r="AE74" s="10"/>
      <c r="AF74" s="10"/>
      <c r="AG74" s="10"/>
    </row>
    <row r="75" spans="2:33" x14ac:dyDescent="0.35">
      <c r="B75" s="10"/>
      <c r="C75" s="10"/>
      <c r="D75" s="10"/>
      <c r="E75" s="10"/>
      <c r="F75" s="10"/>
      <c r="G75" s="10"/>
      <c r="H75" s="5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50"/>
      <c r="AB75" s="50"/>
      <c r="AC75" s="50"/>
      <c r="AD75" s="10"/>
      <c r="AE75" s="10"/>
      <c r="AF75" s="10"/>
      <c r="AG75" s="10"/>
    </row>
    <row r="76" spans="2:33" x14ac:dyDescent="0.35">
      <c r="B76" s="10"/>
      <c r="C76" s="10"/>
      <c r="D76" s="10"/>
      <c r="E76" s="10"/>
      <c r="F76" s="10"/>
      <c r="G76" s="10"/>
      <c r="H76" s="5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50"/>
      <c r="AB76" s="50"/>
      <c r="AC76" s="50"/>
      <c r="AD76" s="10"/>
      <c r="AE76" s="10"/>
      <c r="AF76" s="10"/>
      <c r="AG76" s="10"/>
    </row>
    <row r="77" spans="2:33" x14ac:dyDescent="0.35">
      <c r="B77" s="10"/>
      <c r="C77" s="10"/>
      <c r="D77" s="10"/>
      <c r="E77" s="10"/>
      <c r="F77" s="10"/>
      <c r="G77" s="10"/>
      <c r="H77" s="5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50"/>
      <c r="AB77" s="50"/>
      <c r="AC77" s="50"/>
      <c r="AD77" s="10"/>
      <c r="AE77" s="10"/>
      <c r="AF77" s="10"/>
      <c r="AG77" s="10"/>
    </row>
    <row r="78" spans="2:33" x14ac:dyDescent="0.35">
      <c r="B78" s="10"/>
      <c r="C78" s="10"/>
      <c r="D78" s="10"/>
      <c r="E78" s="10"/>
      <c r="F78" s="10"/>
      <c r="G78" s="10"/>
      <c r="H78" s="5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50"/>
      <c r="AB78" s="50"/>
      <c r="AC78" s="50"/>
      <c r="AD78" s="10"/>
      <c r="AE78" s="10"/>
      <c r="AF78" s="10"/>
      <c r="AG78" s="10"/>
    </row>
    <row r="79" spans="2:33" x14ac:dyDescent="0.35">
      <c r="B79" s="10"/>
      <c r="C79" s="10"/>
      <c r="D79" s="10"/>
      <c r="E79" s="10"/>
      <c r="F79" s="10"/>
      <c r="G79" s="10"/>
      <c r="H79" s="5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50"/>
      <c r="AB79" s="50"/>
      <c r="AC79" s="50"/>
      <c r="AD79" s="10"/>
      <c r="AE79" s="10"/>
      <c r="AF79" s="10"/>
      <c r="AG79" s="10"/>
    </row>
    <row r="80" spans="2:33" x14ac:dyDescent="0.35">
      <c r="B80" s="10"/>
      <c r="C80" s="10"/>
      <c r="D80" s="10"/>
      <c r="E80" s="10"/>
      <c r="F80" s="10"/>
      <c r="G80" s="10"/>
      <c r="H80" s="5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50"/>
      <c r="AB80" s="50"/>
      <c r="AC80" s="50"/>
      <c r="AD80" s="10"/>
      <c r="AE80" s="10"/>
      <c r="AF80" s="10"/>
      <c r="AG80" s="10"/>
    </row>
    <row r="81" spans="2:33" x14ac:dyDescent="0.35">
      <c r="B81" s="10"/>
      <c r="C81" s="10"/>
      <c r="D81" s="10"/>
      <c r="E81" s="10"/>
      <c r="F81" s="10"/>
      <c r="G81" s="10"/>
      <c r="H81" s="5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50"/>
      <c r="AB81" s="50"/>
      <c r="AC81" s="50"/>
      <c r="AD81" s="10"/>
      <c r="AE81" s="10"/>
      <c r="AF81" s="10"/>
      <c r="AG81" s="10"/>
    </row>
    <row r="82" spans="2:33" x14ac:dyDescent="0.35">
      <c r="B82" s="10"/>
      <c r="C82" s="10"/>
      <c r="D82" s="10"/>
      <c r="E82" s="10"/>
      <c r="F82" s="10"/>
      <c r="G82" s="10"/>
      <c r="H82" s="5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50"/>
      <c r="AB82" s="50"/>
      <c r="AC82" s="50"/>
      <c r="AD82" s="10"/>
      <c r="AE82" s="10"/>
      <c r="AF82" s="10"/>
      <c r="AG82" s="10"/>
    </row>
    <row r="83" spans="2:33" x14ac:dyDescent="0.35">
      <c r="B83" s="10"/>
      <c r="C83" s="10"/>
      <c r="D83" s="10"/>
      <c r="E83" s="10"/>
      <c r="F83" s="10"/>
      <c r="G83" s="10"/>
      <c r="H83" s="5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50"/>
      <c r="AB83" s="50"/>
      <c r="AC83" s="50"/>
      <c r="AD83" s="10"/>
      <c r="AE83" s="10"/>
      <c r="AF83" s="10"/>
      <c r="AG83" s="10"/>
    </row>
    <row r="84" spans="2:33" x14ac:dyDescent="0.35">
      <c r="B84" s="10"/>
      <c r="C84" s="10"/>
      <c r="D84" s="10"/>
      <c r="E84" s="10"/>
      <c r="F84" s="10"/>
      <c r="G84" s="10"/>
      <c r="H84" s="5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50"/>
      <c r="AB84" s="50"/>
      <c r="AC84" s="50"/>
      <c r="AD84" s="10"/>
      <c r="AE84" s="10"/>
      <c r="AF84" s="10"/>
      <c r="AG84" s="10"/>
    </row>
    <row r="85" spans="2:33" x14ac:dyDescent="0.35">
      <c r="B85" s="10"/>
      <c r="C85" s="10"/>
      <c r="D85" s="10"/>
      <c r="E85" s="10"/>
      <c r="F85" s="10"/>
      <c r="G85" s="10"/>
      <c r="H85" s="5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50"/>
      <c r="AB85" s="50"/>
      <c r="AC85" s="50"/>
      <c r="AD85" s="10"/>
      <c r="AE85" s="10"/>
      <c r="AF85" s="10"/>
      <c r="AG85" s="10"/>
    </row>
    <row r="86" spans="2:33" x14ac:dyDescent="0.35">
      <c r="B86" s="10"/>
      <c r="C86" s="10"/>
      <c r="D86" s="10"/>
      <c r="E86" s="10"/>
      <c r="F86" s="10"/>
      <c r="G86" s="10"/>
      <c r="H86" s="5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50"/>
      <c r="AB86" s="50"/>
      <c r="AC86" s="50"/>
      <c r="AD86" s="10"/>
      <c r="AE86" s="10"/>
      <c r="AF86" s="10"/>
      <c r="AG86" s="10"/>
    </row>
    <row r="87" spans="2:33" x14ac:dyDescent="0.35">
      <c r="B87" s="10"/>
      <c r="C87" s="10"/>
      <c r="D87" s="10"/>
      <c r="E87" s="10"/>
      <c r="F87" s="10"/>
      <c r="G87" s="10"/>
      <c r="H87" s="5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50"/>
      <c r="AB87" s="50"/>
      <c r="AC87" s="50"/>
      <c r="AD87" s="10"/>
      <c r="AE87" s="10"/>
      <c r="AF87" s="10"/>
      <c r="AG87" s="10"/>
    </row>
    <row r="88" spans="2:33" x14ac:dyDescent="0.35">
      <c r="B88" s="10"/>
      <c r="C88" s="10"/>
      <c r="D88" s="10"/>
      <c r="E88" s="10"/>
      <c r="F88" s="10"/>
      <c r="G88" s="10"/>
      <c r="H88" s="5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50"/>
      <c r="AB88" s="50"/>
      <c r="AC88" s="50"/>
      <c r="AD88" s="10"/>
      <c r="AE88" s="10"/>
      <c r="AF88" s="10"/>
      <c r="AG88" s="10"/>
    </row>
    <row r="89" spans="2:33" x14ac:dyDescent="0.35">
      <c r="B89" s="10"/>
      <c r="C89" s="10"/>
      <c r="D89" s="10"/>
      <c r="E89" s="10"/>
      <c r="F89" s="10"/>
      <c r="G89" s="10"/>
      <c r="H89" s="5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50"/>
      <c r="AB89" s="50"/>
      <c r="AC89" s="50"/>
      <c r="AD89" s="10"/>
      <c r="AE89" s="10"/>
      <c r="AF89" s="10"/>
      <c r="AG89" s="10"/>
    </row>
    <row r="90" spans="2:33" x14ac:dyDescent="0.35">
      <c r="B90" s="10"/>
      <c r="C90" s="10"/>
      <c r="D90" s="10"/>
      <c r="E90" s="10"/>
      <c r="F90" s="10"/>
      <c r="G90" s="10"/>
      <c r="H90" s="5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50"/>
      <c r="AB90" s="50"/>
      <c r="AC90" s="50"/>
      <c r="AD90" s="10"/>
      <c r="AE90" s="10"/>
      <c r="AF90" s="10"/>
      <c r="AG90" s="10"/>
    </row>
    <row r="91" spans="2:33" x14ac:dyDescent="0.35">
      <c r="B91" s="10"/>
      <c r="C91" s="10"/>
      <c r="D91" s="10"/>
      <c r="E91" s="10"/>
      <c r="F91" s="10"/>
      <c r="G91" s="10"/>
      <c r="H91" s="5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50"/>
      <c r="AB91" s="50"/>
      <c r="AC91" s="50"/>
      <c r="AD91" s="10"/>
      <c r="AE91" s="10"/>
      <c r="AF91" s="10"/>
      <c r="AG91" s="10"/>
    </row>
    <row r="92" spans="2:33" x14ac:dyDescent="0.35">
      <c r="B92" s="10"/>
      <c r="C92" s="10"/>
      <c r="D92" s="10"/>
      <c r="E92" s="10"/>
      <c r="F92" s="10"/>
      <c r="G92" s="10"/>
      <c r="H92" s="5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50"/>
      <c r="AB92" s="50"/>
      <c r="AC92" s="50"/>
      <c r="AD92" s="10"/>
      <c r="AE92" s="10"/>
      <c r="AF92" s="10"/>
      <c r="AG92" s="10"/>
    </row>
    <row r="93" spans="2:33" x14ac:dyDescent="0.35">
      <c r="B93" s="10"/>
      <c r="C93" s="10"/>
      <c r="D93" s="10"/>
      <c r="E93" s="10"/>
      <c r="F93" s="10"/>
      <c r="G93" s="10"/>
      <c r="H93" s="5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50"/>
      <c r="AB93" s="50"/>
      <c r="AC93" s="50"/>
      <c r="AD93" s="10"/>
      <c r="AE93" s="10"/>
      <c r="AF93" s="10"/>
      <c r="AG93" s="10"/>
    </row>
    <row r="94" spans="2:33" x14ac:dyDescent="0.35">
      <c r="B94" s="10"/>
      <c r="C94" s="10"/>
      <c r="D94" s="10"/>
      <c r="E94" s="10"/>
      <c r="F94" s="10"/>
      <c r="G94" s="10"/>
      <c r="H94" s="5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50"/>
      <c r="AB94" s="50"/>
      <c r="AC94" s="50"/>
      <c r="AD94" s="10"/>
      <c r="AE94" s="10"/>
      <c r="AF94" s="10"/>
      <c r="AG94" s="10"/>
    </row>
    <row r="95" spans="2:33" x14ac:dyDescent="0.35">
      <c r="B95" s="10"/>
      <c r="C95" s="10"/>
      <c r="D95" s="10"/>
      <c r="E95" s="10"/>
      <c r="F95" s="10"/>
      <c r="G95" s="10"/>
      <c r="H95" s="5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50"/>
      <c r="AB95" s="50"/>
      <c r="AC95" s="50"/>
      <c r="AD95" s="10"/>
      <c r="AE95" s="10"/>
      <c r="AF95" s="10"/>
      <c r="AG95" s="10"/>
    </row>
    <row r="96" spans="2:33" x14ac:dyDescent="0.35">
      <c r="B96" s="10"/>
      <c r="C96" s="10"/>
      <c r="D96" s="10"/>
      <c r="E96" s="10"/>
      <c r="F96" s="10"/>
      <c r="G96" s="10"/>
      <c r="H96" s="5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50"/>
      <c r="AB96" s="50"/>
      <c r="AC96" s="50"/>
      <c r="AD96" s="10"/>
      <c r="AE96" s="10"/>
      <c r="AF96" s="10"/>
      <c r="AG96" s="10"/>
    </row>
    <row r="97" spans="2:33" x14ac:dyDescent="0.35">
      <c r="B97" s="10"/>
      <c r="C97" s="10"/>
      <c r="D97" s="10"/>
      <c r="E97" s="10"/>
      <c r="F97" s="10"/>
      <c r="G97" s="10"/>
      <c r="H97" s="5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50"/>
      <c r="AB97" s="50"/>
      <c r="AC97" s="50"/>
      <c r="AD97" s="10"/>
      <c r="AE97" s="10"/>
      <c r="AF97" s="10"/>
      <c r="AG97" s="10"/>
    </row>
    <row r="98" spans="2:33" x14ac:dyDescent="0.35">
      <c r="B98" s="10"/>
      <c r="C98" s="10"/>
      <c r="D98" s="10"/>
      <c r="E98" s="10"/>
      <c r="F98" s="10"/>
      <c r="G98" s="10"/>
      <c r="H98" s="5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50"/>
      <c r="AB98" s="50"/>
      <c r="AC98" s="50"/>
      <c r="AD98" s="10"/>
      <c r="AE98" s="10"/>
      <c r="AF98" s="10"/>
      <c r="AG98" s="10"/>
    </row>
    <row r="99" spans="2:33" x14ac:dyDescent="0.35">
      <c r="B99" s="10"/>
      <c r="C99" s="10"/>
      <c r="D99" s="10"/>
      <c r="E99" s="10"/>
      <c r="F99" s="10"/>
      <c r="G99" s="10"/>
      <c r="H99" s="5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50"/>
      <c r="AB99" s="50"/>
      <c r="AC99" s="50"/>
      <c r="AD99" s="10"/>
      <c r="AE99" s="10"/>
      <c r="AF99" s="10"/>
      <c r="AG99" s="10"/>
    </row>
    <row r="100" spans="2:33" x14ac:dyDescent="0.35">
      <c r="B100" s="10"/>
      <c r="C100" s="10"/>
      <c r="D100" s="10"/>
      <c r="E100" s="10"/>
      <c r="F100" s="10"/>
      <c r="G100" s="10"/>
      <c r="H100" s="5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50"/>
      <c r="AB100" s="50"/>
      <c r="AC100" s="50"/>
      <c r="AD100" s="10"/>
      <c r="AE100" s="10"/>
      <c r="AF100" s="10"/>
      <c r="AG100" s="10"/>
    </row>
    <row r="101" spans="2:33" x14ac:dyDescent="0.35">
      <c r="B101" s="10"/>
      <c r="C101" s="10"/>
      <c r="D101" s="10"/>
      <c r="E101" s="10"/>
      <c r="F101" s="10"/>
      <c r="G101" s="10"/>
      <c r="H101" s="5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50"/>
      <c r="AB101" s="50"/>
      <c r="AC101" s="50"/>
      <c r="AD101" s="10"/>
      <c r="AE101" s="10"/>
      <c r="AF101" s="10"/>
      <c r="AG101" s="10"/>
    </row>
    <row r="102" spans="2:33" x14ac:dyDescent="0.35">
      <c r="B102" s="10"/>
      <c r="C102" s="10"/>
      <c r="D102" s="10"/>
      <c r="E102" s="10"/>
      <c r="F102" s="10"/>
      <c r="G102" s="10"/>
      <c r="H102" s="5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50"/>
      <c r="AB102" s="50"/>
      <c r="AC102" s="50"/>
      <c r="AD102" s="10"/>
      <c r="AE102" s="10"/>
      <c r="AF102" s="10"/>
      <c r="AG102" s="10"/>
    </row>
    <row r="103" spans="2:33" x14ac:dyDescent="0.35">
      <c r="B103" s="10"/>
      <c r="C103" s="10"/>
      <c r="D103" s="10"/>
      <c r="E103" s="10"/>
      <c r="F103" s="10"/>
      <c r="G103" s="10"/>
      <c r="H103" s="5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50"/>
      <c r="AB103" s="50"/>
      <c r="AC103" s="50"/>
      <c r="AD103" s="10"/>
      <c r="AE103" s="10"/>
      <c r="AF103" s="10"/>
      <c r="AG103" s="10"/>
    </row>
    <row r="104" spans="2:33" x14ac:dyDescent="0.35">
      <c r="B104" s="10"/>
      <c r="C104" s="10"/>
      <c r="D104" s="10"/>
      <c r="E104" s="10"/>
      <c r="F104" s="10"/>
      <c r="G104" s="10"/>
      <c r="H104" s="5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50"/>
      <c r="AB104" s="50"/>
      <c r="AC104" s="50"/>
      <c r="AD104" s="10"/>
      <c r="AE104" s="10"/>
      <c r="AF104" s="10"/>
      <c r="AG104" s="10"/>
    </row>
    <row r="105" spans="2:33" x14ac:dyDescent="0.35">
      <c r="B105" s="10"/>
      <c r="C105" s="10"/>
      <c r="D105" s="10"/>
      <c r="E105" s="10"/>
      <c r="F105" s="10"/>
      <c r="G105" s="10"/>
      <c r="H105" s="5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50"/>
      <c r="AB105" s="50"/>
      <c r="AC105" s="50"/>
      <c r="AD105" s="10"/>
      <c r="AE105" s="10"/>
      <c r="AF105" s="10"/>
      <c r="AG105" s="10"/>
    </row>
    <row r="106" spans="2:33" x14ac:dyDescent="0.35">
      <c r="B106" s="10"/>
      <c r="C106" s="10"/>
      <c r="D106" s="10"/>
      <c r="E106" s="10"/>
      <c r="F106" s="10"/>
      <c r="G106" s="10"/>
      <c r="H106" s="5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50"/>
      <c r="AB106" s="50"/>
      <c r="AC106" s="50"/>
      <c r="AD106" s="10"/>
      <c r="AE106" s="10"/>
      <c r="AF106" s="10"/>
      <c r="AG106" s="10"/>
    </row>
    <row r="107" spans="2:33" x14ac:dyDescent="0.35">
      <c r="B107" s="10"/>
      <c r="C107" s="10"/>
      <c r="D107" s="10"/>
      <c r="E107" s="10"/>
      <c r="F107" s="10"/>
      <c r="G107" s="10"/>
      <c r="H107" s="5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50"/>
      <c r="AB107" s="50"/>
      <c r="AC107" s="50"/>
      <c r="AD107" s="10"/>
      <c r="AE107" s="10"/>
      <c r="AF107" s="10"/>
      <c r="AG107" s="10"/>
    </row>
    <row r="108" spans="2:33" x14ac:dyDescent="0.35">
      <c r="B108" s="10"/>
      <c r="C108" s="10"/>
      <c r="D108" s="10"/>
      <c r="E108" s="10"/>
      <c r="F108" s="10"/>
      <c r="G108" s="10"/>
      <c r="H108" s="5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50"/>
      <c r="AB108" s="50"/>
      <c r="AC108" s="50"/>
      <c r="AD108" s="10"/>
      <c r="AE108" s="10"/>
      <c r="AF108" s="10"/>
      <c r="AG108" s="10"/>
    </row>
    <row r="109" spans="2:33" x14ac:dyDescent="0.35">
      <c r="B109" s="10"/>
      <c r="C109" s="10"/>
      <c r="D109" s="10"/>
      <c r="E109" s="10"/>
      <c r="F109" s="10"/>
      <c r="G109" s="10"/>
      <c r="H109" s="5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50"/>
      <c r="AB109" s="50"/>
      <c r="AC109" s="50"/>
      <c r="AD109" s="10"/>
      <c r="AE109" s="10"/>
      <c r="AF109" s="10"/>
      <c r="AG109" s="10"/>
    </row>
    <row r="110" spans="2:33" x14ac:dyDescent="0.35">
      <c r="B110" s="10"/>
      <c r="C110" s="10"/>
      <c r="D110" s="10"/>
      <c r="E110" s="10"/>
      <c r="F110" s="10"/>
      <c r="G110" s="10"/>
      <c r="H110" s="5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50"/>
      <c r="AB110" s="50"/>
      <c r="AC110" s="50"/>
      <c r="AD110" s="10"/>
      <c r="AE110" s="10"/>
      <c r="AF110" s="10"/>
      <c r="AG110" s="10"/>
    </row>
    <row r="111" spans="2:33" x14ac:dyDescent="0.35">
      <c r="B111" s="10"/>
      <c r="C111" s="10"/>
      <c r="D111" s="10"/>
      <c r="E111" s="10"/>
      <c r="F111" s="10"/>
      <c r="G111" s="10"/>
      <c r="H111" s="5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50"/>
      <c r="AB111" s="50"/>
      <c r="AC111" s="50"/>
      <c r="AD111" s="10"/>
      <c r="AE111" s="10"/>
      <c r="AF111" s="10"/>
      <c r="AG111" s="10"/>
    </row>
    <row r="112" spans="2:33" x14ac:dyDescent="0.35">
      <c r="B112" s="10"/>
      <c r="C112" s="10"/>
      <c r="D112" s="10"/>
      <c r="E112" s="10"/>
      <c r="F112" s="10"/>
      <c r="G112" s="10"/>
      <c r="H112" s="5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50"/>
      <c r="AB112" s="50"/>
      <c r="AC112" s="50"/>
      <c r="AD112" s="10"/>
      <c r="AE112" s="10"/>
      <c r="AF112" s="10"/>
      <c r="AG112" s="10"/>
    </row>
    <row r="113" spans="2:33" x14ac:dyDescent="0.35">
      <c r="B113" s="10"/>
      <c r="C113" s="10"/>
      <c r="D113" s="10"/>
      <c r="E113" s="10"/>
      <c r="F113" s="10"/>
      <c r="G113" s="10"/>
      <c r="H113" s="5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50"/>
      <c r="AB113" s="50"/>
      <c r="AC113" s="50"/>
      <c r="AD113" s="10"/>
      <c r="AE113" s="10"/>
      <c r="AF113" s="10"/>
      <c r="AG113" s="10"/>
    </row>
    <row r="114" spans="2:33" x14ac:dyDescent="0.35">
      <c r="B114" s="10"/>
      <c r="C114" s="10"/>
      <c r="D114" s="10"/>
      <c r="E114" s="10"/>
      <c r="F114" s="10"/>
      <c r="G114" s="10"/>
      <c r="H114" s="5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50"/>
      <c r="AB114" s="50"/>
      <c r="AC114" s="50"/>
      <c r="AD114" s="10"/>
      <c r="AE114" s="10"/>
      <c r="AF114" s="10"/>
      <c r="AG114" s="10"/>
    </row>
    <row r="115" spans="2:33" x14ac:dyDescent="0.35">
      <c r="B115" s="10"/>
      <c r="C115" s="10"/>
      <c r="D115" s="10"/>
      <c r="E115" s="10"/>
      <c r="F115" s="10"/>
      <c r="G115" s="10"/>
      <c r="H115" s="5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50"/>
      <c r="AB115" s="50"/>
      <c r="AC115" s="50"/>
      <c r="AD115" s="10"/>
      <c r="AE115" s="10"/>
      <c r="AF115" s="10"/>
      <c r="AG115" s="10"/>
    </row>
    <row r="116" spans="2:33" x14ac:dyDescent="0.35">
      <c r="B116" s="10"/>
      <c r="C116" s="10"/>
      <c r="D116" s="10"/>
      <c r="E116" s="10"/>
      <c r="F116" s="10"/>
      <c r="G116" s="10"/>
      <c r="H116" s="5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50"/>
      <c r="AB116" s="50"/>
      <c r="AC116" s="50"/>
      <c r="AD116" s="10"/>
      <c r="AE116" s="10"/>
      <c r="AF116" s="10"/>
      <c r="AG116" s="10"/>
    </row>
    <row r="117" spans="2:33" x14ac:dyDescent="0.35">
      <c r="B117" s="10"/>
      <c r="C117" s="10"/>
      <c r="D117" s="10"/>
      <c r="E117" s="10"/>
      <c r="F117" s="10"/>
      <c r="G117" s="10"/>
      <c r="H117" s="5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50"/>
      <c r="AB117" s="50"/>
      <c r="AC117" s="50"/>
      <c r="AD117" s="10"/>
      <c r="AE117" s="10"/>
      <c r="AF117" s="10"/>
      <c r="AG117" s="10"/>
    </row>
    <row r="118" spans="2:33" x14ac:dyDescent="0.35">
      <c r="B118" s="10"/>
      <c r="C118" s="10"/>
      <c r="D118" s="10"/>
      <c r="E118" s="10"/>
      <c r="F118" s="10"/>
      <c r="G118" s="10"/>
      <c r="H118" s="5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50"/>
      <c r="AB118" s="50"/>
      <c r="AC118" s="50"/>
      <c r="AD118" s="10"/>
      <c r="AE118" s="10"/>
      <c r="AF118" s="10"/>
      <c r="AG118" s="10"/>
    </row>
    <row r="119" spans="2:33" x14ac:dyDescent="0.35">
      <c r="B119" s="10"/>
      <c r="C119" s="10"/>
      <c r="D119" s="10"/>
      <c r="E119" s="10"/>
      <c r="F119" s="10"/>
      <c r="G119" s="10"/>
      <c r="H119" s="5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50"/>
      <c r="AB119" s="50"/>
      <c r="AC119" s="50"/>
      <c r="AD119" s="10"/>
      <c r="AE119" s="10"/>
      <c r="AF119" s="10"/>
      <c r="AG119" s="10"/>
    </row>
    <row r="120" spans="2:33" x14ac:dyDescent="0.35">
      <c r="B120" s="10"/>
      <c r="C120" s="10"/>
      <c r="D120" s="10"/>
      <c r="E120" s="10"/>
      <c r="F120" s="10"/>
      <c r="G120" s="10"/>
      <c r="H120" s="5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50"/>
      <c r="AB120" s="50"/>
      <c r="AC120" s="50"/>
      <c r="AD120" s="10"/>
      <c r="AE120" s="10"/>
      <c r="AF120" s="10"/>
      <c r="AG120" s="10"/>
    </row>
    <row r="121" spans="2:33" x14ac:dyDescent="0.35">
      <c r="B121" s="10"/>
      <c r="C121" s="10"/>
      <c r="D121" s="10"/>
      <c r="E121" s="10"/>
      <c r="F121" s="10"/>
      <c r="G121" s="10"/>
      <c r="H121" s="5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50"/>
      <c r="AB121" s="50"/>
      <c r="AC121" s="50"/>
      <c r="AD121" s="10"/>
      <c r="AE121" s="10"/>
      <c r="AF121" s="10"/>
      <c r="AG121" s="10"/>
    </row>
    <row r="122" spans="2:33" x14ac:dyDescent="0.35">
      <c r="B122" s="10"/>
      <c r="C122" s="10"/>
      <c r="D122" s="10"/>
      <c r="E122" s="10"/>
      <c r="F122" s="10"/>
      <c r="G122" s="10"/>
      <c r="H122" s="5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50"/>
      <c r="AB122" s="50"/>
      <c r="AC122" s="50"/>
      <c r="AD122" s="10"/>
      <c r="AE122" s="10"/>
      <c r="AF122" s="10"/>
      <c r="AG122" s="10"/>
    </row>
    <row r="123" spans="2:33" x14ac:dyDescent="0.35">
      <c r="B123" s="10"/>
      <c r="C123" s="10"/>
      <c r="D123" s="10"/>
      <c r="E123" s="10"/>
      <c r="F123" s="10"/>
      <c r="G123" s="10"/>
      <c r="H123" s="5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50"/>
      <c r="AB123" s="50"/>
      <c r="AC123" s="50"/>
      <c r="AD123" s="10"/>
      <c r="AE123" s="10"/>
      <c r="AF123" s="10"/>
      <c r="AG123" s="10"/>
    </row>
    <row r="124" spans="2:33" x14ac:dyDescent="0.35">
      <c r="B124" s="10"/>
      <c r="C124" s="10"/>
      <c r="D124" s="10"/>
      <c r="E124" s="10"/>
      <c r="F124" s="10"/>
      <c r="G124" s="10"/>
      <c r="H124" s="5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50"/>
      <c r="AB124" s="50"/>
      <c r="AC124" s="50"/>
      <c r="AD124" s="10"/>
      <c r="AE124" s="10"/>
      <c r="AF124" s="10"/>
      <c r="AG124" s="10"/>
    </row>
    <row r="125" spans="2:33" x14ac:dyDescent="0.35">
      <c r="B125" s="10"/>
      <c r="C125" s="10"/>
      <c r="D125" s="10"/>
      <c r="E125" s="10"/>
      <c r="F125" s="10"/>
      <c r="G125" s="10"/>
      <c r="H125" s="5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50"/>
      <c r="AB125" s="50"/>
      <c r="AC125" s="50"/>
      <c r="AD125" s="10"/>
      <c r="AE125" s="10"/>
      <c r="AF125" s="10"/>
      <c r="AG125" s="10"/>
    </row>
    <row r="126" spans="2:33" x14ac:dyDescent="0.35">
      <c r="B126" s="10"/>
      <c r="C126" s="10"/>
      <c r="D126" s="10"/>
      <c r="E126" s="10"/>
      <c r="F126" s="10"/>
      <c r="G126" s="10"/>
      <c r="H126" s="5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50"/>
      <c r="AB126" s="50"/>
      <c r="AC126" s="50"/>
      <c r="AD126" s="10"/>
      <c r="AE126" s="10"/>
      <c r="AF126" s="10"/>
      <c r="AG126" s="10"/>
    </row>
    <row r="127" spans="2:33" x14ac:dyDescent="0.35">
      <c r="B127" s="10"/>
      <c r="C127" s="10"/>
      <c r="D127" s="10"/>
      <c r="E127" s="10"/>
      <c r="F127" s="10"/>
      <c r="G127" s="10"/>
      <c r="H127" s="5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50"/>
      <c r="AB127" s="50"/>
      <c r="AC127" s="50"/>
      <c r="AD127" s="10"/>
      <c r="AE127" s="10"/>
      <c r="AF127" s="10"/>
      <c r="AG127" s="10"/>
    </row>
    <row r="128" spans="2:33" x14ac:dyDescent="0.35">
      <c r="B128" s="10"/>
      <c r="C128" s="10"/>
      <c r="D128" s="10"/>
      <c r="E128" s="10"/>
      <c r="F128" s="10"/>
      <c r="G128" s="10"/>
      <c r="H128" s="5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50"/>
      <c r="AB128" s="50"/>
      <c r="AC128" s="50"/>
      <c r="AD128" s="10"/>
      <c r="AE128" s="10"/>
      <c r="AF128" s="10"/>
      <c r="AG128" s="10"/>
    </row>
    <row r="129" spans="2:33" x14ac:dyDescent="0.35">
      <c r="B129" s="10"/>
      <c r="C129" s="10"/>
      <c r="D129" s="10"/>
      <c r="E129" s="10"/>
      <c r="F129" s="10"/>
      <c r="G129" s="10"/>
      <c r="H129" s="5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50"/>
      <c r="AB129" s="50"/>
      <c r="AC129" s="50"/>
      <c r="AD129" s="10"/>
      <c r="AE129" s="10"/>
      <c r="AF129" s="10"/>
      <c r="AG129" s="10"/>
    </row>
    <row r="130" spans="2:33" x14ac:dyDescent="0.35">
      <c r="B130" s="10"/>
      <c r="C130" s="10"/>
      <c r="D130" s="10"/>
      <c r="E130" s="10"/>
      <c r="F130" s="10"/>
      <c r="G130" s="10"/>
      <c r="H130" s="5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50"/>
      <c r="AB130" s="50"/>
      <c r="AC130" s="50"/>
      <c r="AD130" s="10"/>
      <c r="AE130" s="10"/>
      <c r="AF130" s="10"/>
      <c r="AG130" s="10"/>
    </row>
    <row r="131" spans="2:33" x14ac:dyDescent="0.35">
      <c r="B131" s="10"/>
      <c r="C131" s="10"/>
      <c r="D131" s="10"/>
      <c r="E131" s="10"/>
      <c r="F131" s="10"/>
      <c r="G131" s="10"/>
      <c r="H131" s="5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50"/>
      <c r="AB131" s="50"/>
      <c r="AC131" s="50"/>
      <c r="AD131" s="10"/>
      <c r="AE131" s="10"/>
      <c r="AF131" s="10"/>
      <c r="AG131" s="10"/>
    </row>
    <row r="132" spans="2:33" x14ac:dyDescent="0.35">
      <c r="B132" s="10"/>
      <c r="C132" s="10"/>
      <c r="D132" s="10"/>
      <c r="E132" s="10"/>
      <c r="F132" s="10"/>
      <c r="G132" s="10"/>
      <c r="H132" s="5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50"/>
      <c r="AB132" s="50"/>
      <c r="AC132" s="50"/>
      <c r="AD132" s="10"/>
      <c r="AE132" s="10"/>
      <c r="AF132" s="10"/>
      <c r="AG132" s="10"/>
    </row>
    <row r="133" spans="2:33" x14ac:dyDescent="0.35">
      <c r="B133" s="10"/>
      <c r="C133" s="10"/>
      <c r="D133" s="10"/>
      <c r="E133" s="10"/>
      <c r="F133" s="10"/>
      <c r="G133" s="10"/>
      <c r="H133" s="5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50"/>
      <c r="AB133" s="50"/>
      <c r="AC133" s="50"/>
      <c r="AD133" s="10"/>
      <c r="AE133" s="10"/>
      <c r="AF133" s="10"/>
      <c r="AG133" s="10"/>
    </row>
    <row r="134" spans="2:33" x14ac:dyDescent="0.35">
      <c r="B134" s="10"/>
      <c r="C134" s="10"/>
      <c r="D134" s="10"/>
      <c r="E134" s="10"/>
      <c r="F134" s="10"/>
      <c r="G134" s="10"/>
      <c r="H134" s="5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50"/>
      <c r="AB134" s="50"/>
      <c r="AC134" s="50"/>
      <c r="AD134" s="10"/>
      <c r="AE134" s="10"/>
      <c r="AF134" s="10"/>
      <c r="AG134" s="10"/>
    </row>
    <row r="135" spans="2:33" x14ac:dyDescent="0.35">
      <c r="B135" s="10"/>
      <c r="C135" s="10"/>
      <c r="D135" s="10"/>
      <c r="E135" s="10"/>
      <c r="F135" s="10"/>
      <c r="G135" s="10"/>
      <c r="H135" s="5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50"/>
      <c r="AB135" s="50"/>
      <c r="AC135" s="50"/>
      <c r="AD135" s="10"/>
      <c r="AE135" s="10"/>
      <c r="AF135" s="10"/>
      <c r="AG135" s="10"/>
    </row>
    <row r="136" spans="2:33" x14ac:dyDescent="0.35">
      <c r="B136" s="10"/>
      <c r="C136" s="10"/>
      <c r="D136" s="10"/>
      <c r="E136" s="10"/>
      <c r="F136" s="10"/>
      <c r="G136" s="10"/>
      <c r="H136" s="5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50"/>
      <c r="AB136" s="50"/>
      <c r="AC136" s="50"/>
      <c r="AD136" s="10"/>
      <c r="AE136" s="10"/>
      <c r="AF136" s="10"/>
      <c r="AG136" s="10"/>
    </row>
    <row r="137" spans="2:33" x14ac:dyDescent="0.35">
      <c r="B137" s="10"/>
      <c r="C137" s="10"/>
      <c r="D137" s="10"/>
      <c r="E137" s="10"/>
      <c r="F137" s="10"/>
      <c r="G137" s="10"/>
      <c r="H137" s="5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50"/>
      <c r="AB137" s="50"/>
      <c r="AC137" s="50"/>
      <c r="AD137" s="10"/>
      <c r="AE137" s="10"/>
      <c r="AF137" s="10"/>
      <c r="AG137" s="10"/>
    </row>
    <row r="138" spans="2:33" x14ac:dyDescent="0.35">
      <c r="B138" s="10"/>
      <c r="C138" s="10"/>
      <c r="D138" s="10"/>
      <c r="E138" s="10"/>
      <c r="F138" s="10"/>
      <c r="G138" s="10"/>
      <c r="H138" s="5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50"/>
      <c r="AB138" s="50"/>
      <c r="AC138" s="50"/>
      <c r="AD138" s="10"/>
      <c r="AE138" s="10"/>
      <c r="AF138" s="10"/>
      <c r="AG138" s="10"/>
    </row>
    <row r="139" spans="2:33" x14ac:dyDescent="0.35">
      <c r="B139" s="10"/>
      <c r="C139" s="10"/>
      <c r="D139" s="10"/>
      <c r="E139" s="10"/>
      <c r="F139" s="10"/>
      <c r="G139" s="10"/>
      <c r="H139" s="5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50"/>
      <c r="AB139" s="50"/>
      <c r="AC139" s="50"/>
      <c r="AD139" s="10"/>
      <c r="AE139" s="10"/>
      <c r="AF139" s="10"/>
      <c r="AG139" s="10"/>
    </row>
    <row r="140" spans="2:33" x14ac:dyDescent="0.35">
      <c r="B140" s="10"/>
      <c r="C140" s="10"/>
      <c r="D140" s="10"/>
      <c r="E140" s="10"/>
      <c r="F140" s="10"/>
      <c r="G140" s="10"/>
      <c r="H140" s="5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50"/>
      <c r="AB140" s="50"/>
      <c r="AC140" s="50"/>
      <c r="AD140" s="10"/>
      <c r="AE140" s="10"/>
      <c r="AF140" s="10"/>
      <c r="AG140" s="10"/>
    </row>
    <row r="141" spans="2:33" x14ac:dyDescent="0.35">
      <c r="B141" s="10"/>
      <c r="C141" s="10"/>
      <c r="D141" s="10"/>
      <c r="E141" s="10"/>
      <c r="F141" s="10"/>
      <c r="G141" s="10"/>
      <c r="H141" s="5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50"/>
      <c r="AB141" s="50"/>
      <c r="AC141" s="50"/>
      <c r="AD141" s="10"/>
      <c r="AE141" s="10"/>
      <c r="AF141" s="10"/>
      <c r="AG141" s="10"/>
    </row>
    <row r="142" spans="2:33" x14ac:dyDescent="0.35">
      <c r="B142" s="10"/>
      <c r="C142" s="10"/>
      <c r="D142" s="10"/>
      <c r="E142" s="10"/>
      <c r="F142" s="10"/>
      <c r="G142" s="10"/>
      <c r="H142" s="5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50"/>
      <c r="AB142" s="50"/>
      <c r="AC142" s="50"/>
      <c r="AD142" s="10"/>
      <c r="AE142" s="10"/>
      <c r="AF142" s="10"/>
      <c r="AG142" s="10"/>
    </row>
    <row r="143" spans="2:33" x14ac:dyDescent="0.35">
      <c r="B143" s="10"/>
      <c r="C143" s="10"/>
      <c r="D143" s="10"/>
      <c r="E143" s="10"/>
      <c r="F143" s="10"/>
      <c r="G143" s="10"/>
      <c r="H143" s="5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50"/>
      <c r="AB143" s="50"/>
      <c r="AC143" s="50"/>
      <c r="AD143" s="10"/>
      <c r="AE143" s="10"/>
      <c r="AF143" s="10"/>
      <c r="AG143" s="10"/>
    </row>
    <row r="144" spans="2:33" x14ac:dyDescent="0.35">
      <c r="B144" s="10"/>
      <c r="C144" s="10"/>
      <c r="D144" s="10"/>
      <c r="E144" s="10"/>
      <c r="F144" s="10"/>
      <c r="G144" s="10"/>
      <c r="H144" s="5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50"/>
      <c r="AB144" s="50"/>
      <c r="AC144" s="50"/>
      <c r="AD144" s="10"/>
      <c r="AE144" s="10"/>
      <c r="AF144" s="10"/>
      <c r="AG144" s="10"/>
    </row>
    <row r="145" spans="2:33" x14ac:dyDescent="0.35">
      <c r="B145" s="10"/>
      <c r="C145" s="10"/>
      <c r="D145" s="10"/>
      <c r="E145" s="10"/>
      <c r="F145" s="10"/>
      <c r="G145" s="10"/>
      <c r="H145" s="5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50"/>
      <c r="AB145" s="50"/>
      <c r="AC145" s="50"/>
      <c r="AD145" s="10"/>
      <c r="AE145" s="10"/>
      <c r="AF145" s="10"/>
      <c r="AG145" s="10"/>
    </row>
    <row r="146" spans="2:33" x14ac:dyDescent="0.35">
      <c r="B146" s="10"/>
      <c r="C146" s="10"/>
      <c r="D146" s="10"/>
      <c r="E146" s="10"/>
      <c r="F146" s="10"/>
      <c r="G146" s="10"/>
      <c r="H146" s="5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50"/>
      <c r="AB146" s="50"/>
      <c r="AC146" s="50"/>
      <c r="AD146" s="10"/>
      <c r="AE146" s="10"/>
      <c r="AF146" s="10"/>
      <c r="AG146" s="10"/>
    </row>
    <row r="147" spans="2:33" x14ac:dyDescent="0.35">
      <c r="B147" s="10"/>
      <c r="C147" s="10"/>
      <c r="D147" s="10"/>
      <c r="E147" s="10"/>
      <c r="F147" s="10"/>
      <c r="G147" s="10"/>
      <c r="H147" s="5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50"/>
      <c r="AB147" s="50"/>
      <c r="AC147" s="50"/>
      <c r="AD147" s="10"/>
      <c r="AE147" s="10"/>
      <c r="AF147" s="10"/>
      <c r="AG147" s="10"/>
    </row>
    <row r="148" spans="2:33" x14ac:dyDescent="0.35">
      <c r="B148" s="10"/>
      <c r="C148" s="10"/>
      <c r="D148" s="10"/>
      <c r="E148" s="10"/>
      <c r="F148" s="10"/>
      <c r="G148" s="10"/>
      <c r="H148" s="5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50"/>
      <c r="AB148" s="50"/>
      <c r="AC148" s="50"/>
      <c r="AD148" s="10"/>
      <c r="AE148" s="10"/>
      <c r="AF148" s="10"/>
      <c r="AG148" s="10"/>
    </row>
    <row r="149" spans="2:33" x14ac:dyDescent="0.35">
      <c r="B149" s="10"/>
      <c r="C149" s="10"/>
      <c r="D149" s="10"/>
      <c r="E149" s="10"/>
      <c r="F149" s="10"/>
      <c r="G149" s="10"/>
      <c r="H149" s="5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50"/>
      <c r="AB149" s="50"/>
      <c r="AC149" s="50"/>
      <c r="AD149" s="10"/>
      <c r="AE149" s="10"/>
      <c r="AF149" s="10"/>
      <c r="AG149" s="10"/>
    </row>
    <row r="150" spans="2:33" x14ac:dyDescent="0.35">
      <c r="B150" s="10"/>
      <c r="C150" s="10"/>
      <c r="D150" s="10"/>
      <c r="E150" s="10"/>
      <c r="F150" s="10"/>
      <c r="G150" s="10"/>
      <c r="H150" s="5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50"/>
      <c r="AB150" s="50"/>
      <c r="AC150" s="50"/>
      <c r="AD150" s="10"/>
      <c r="AE150" s="10"/>
      <c r="AF150" s="10"/>
      <c r="AG150" s="10"/>
    </row>
    <row r="151" spans="2:33" x14ac:dyDescent="0.35">
      <c r="B151" s="10"/>
      <c r="C151" s="10"/>
      <c r="D151" s="10"/>
      <c r="E151" s="10"/>
      <c r="F151" s="10"/>
      <c r="G151" s="10"/>
      <c r="H151" s="5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50"/>
      <c r="AB151" s="50"/>
      <c r="AC151" s="50"/>
      <c r="AD151" s="10"/>
      <c r="AE151" s="10"/>
      <c r="AF151" s="10"/>
      <c r="AG151" s="10"/>
    </row>
    <row r="152" spans="2:33" x14ac:dyDescent="0.35">
      <c r="B152" s="10"/>
      <c r="C152" s="10"/>
      <c r="D152" s="10"/>
      <c r="E152" s="10"/>
      <c r="F152" s="10"/>
      <c r="G152" s="10"/>
      <c r="H152" s="5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50"/>
      <c r="AB152" s="50"/>
      <c r="AC152" s="50"/>
      <c r="AD152" s="10"/>
      <c r="AE152" s="10"/>
      <c r="AF152" s="10"/>
      <c r="AG152" s="10"/>
    </row>
    <row r="153" spans="2:33" x14ac:dyDescent="0.35">
      <c r="B153" s="10"/>
      <c r="C153" s="10"/>
      <c r="D153" s="10"/>
      <c r="E153" s="10"/>
      <c r="F153" s="10"/>
      <c r="G153" s="10"/>
      <c r="H153" s="5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50"/>
      <c r="AB153" s="50"/>
      <c r="AC153" s="50"/>
      <c r="AD153" s="10"/>
      <c r="AE153" s="10"/>
      <c r="AF153" s="10"/>
      <c r="AG153" s="10"/>
    </row>
    <row r="154" spans="2:33" x14ac:dyDescent="0.35">
      <c r="B154" s="10"/>
      <c r="C154" s="10"/>
      <c r="D154" s="10"/>
      <c r="E154" s="10"/>
      <c r="F154" s="10"/>
      <c r="G154" s="10"/>
      <c r="H154" s="5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50"/>
      <c r="AB154" s="50"/>
      <c r="AC154" s="50"/>
      <c r="AD154" s="10"/>
      <c r="AE154" s="10"/>
      <c r="AF154" s="10"/>
      <c r="AG154" s="10"/>
    </row>
    <row r="155" spans="2:33" x14ac:dyDescent="0.35">
      <c r="B155" s="10"/>
      <c r="C155" s="10"/>
      <c r="D155" s="10"/>
      <c r="E155" s="10"/>
      <c r="F155" s="10"/>
      <c r="G155" s="10"/>
      <c r="H155" s="5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50"/>
      <c r="AB155" s="50"/>
      <c r="AC155" s="50"/>
      <c r="AD155" s="10"/>
      <c r="AE155" s="10"/>
      <c r="AF155" s="10"/>
      <c r="AG155" s="10"/>
    </row>
    <row r="156" spans="2:33" x14ac:dyDescent="0.35">
      <c r="B156" s="10"/>
      <c r="C156" s="10"/>
      <c r="D156" s="10"/>
      <c r="E156" s="10"/>
      <c r="F156" s="10"/>
      <c r="G156" s="10"/>
      <c r="H156" s="5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50"/>
      <c r="AB156" s="50"/>
      <c r="AC156" s="50"/>
      <c r="AD156" s="10"/>
      <c r="AE156" s="10"/>
      <c r="AF156" s="10"/>
      <c r="AG156" s="10"/>
    </row>
    <row r="157" spans="2:33" x14ac:dyDescent="0.35">
      <c r="B157" s="10"/>
      <c r="C157" s="10"/>
      <c r="D157" s="10"/>
      <c r="E157" s="10"/>
      <c r="F157" s="10"/>
      <c r="G157" s="10"/>
      <c r="H157" s="5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50"/>
      <c r="AB157" s="50"/>
      <c r="AC157" s="50"/>
      <c r="AD157" s="10"/>
      <c r="AE157" s="10"/>
      <c r="AF157" s="10"/>
      <c r="AG157" s="10"/>
    </row>
    <row r="158" spans="2:33" x14ac:dyDescent="0.35">
      <c r="B158" s="10"/>
      <c r="C158" s="10"/>
      <c r="D158" s="10"/>
      <c r="E158" s="10"/>
      <c r="F158" s="10"/>
      <c r="G158" s="10"/>
      <c r="H158" s="5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50"/>
      <c r="AB158" s="50"/>
      <c r="AC158" s="50"/>
      <c r="AD158" s="10"/>
      <c r="AE158" s="10"/>
      <c r="AF158" s="10"/>
      <c r="AG158" s="10"/>
    </row>
    <row r="159" spans="2:33" x14ac:dyDescent="0.35">
      <c r="B159" s="10"/>
      <c r="C159" s="10"/>
      <c r="D159" s="10"/>
      <c r="E159" s="10"/>
      <c r="F159" s="10"/>
      <c r="G159" s="10"/>
      <c r="H159" s="5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50"/>
      <c r="AB159" s="50"/>
      <c r="AC159" s="50"/>
      <c r="AD159" s="10"/>
      <c r="AE159" s="10"/>
      <c r="AF159" s="10"/>
      <c r="AG159" s="10"/>
    </row>
    <row r="160" spans="2:33" x14ac:dyDescent="0.35">
      <c r="B160" s="10"/>
      <c r="C160" s="10"/>
      <c r="D160" s="10"/>
      <c r="E160" s="10"/>
      <c r="F160" s="10"/>
      <c r="G160" s="10"/>
      <c r="H160" s="5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50"/>
      <c r="AB160" s="50"/>
      <c r="AC160" s="50"/>
      <c r="AD160" s="10"/>
      <c r="AE160" s="10"/>
      <c r="AF160" s="10"/>
      <c r="AG160" s="10"/>
    </row>
    <row r="161" spans="2:33" x14ac:dyDescent="0.35">
      <c r="B161" s="10"/>
      <c r="C161" s="10"/>
      <c r="D161" s="10"/>
      <c r="E161" s="10"/>
      <c r="F161" s="10"/>
      <c r="G161" s="10"/>
      <c r="H161" s="5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50"/>
      <c r="AB161" s="50"/>
      <c r="AC161" s="50"/>
      <c r="AD161" s="10"/>
      <c r="AE161" s="10"/>
      <c r="AF161" s="10"/>
      <c r="AG161" s="10"/>
    </row>
    <row r="162" spans="2:33" x14ac:dyDescent="0.35">
      <c r="B162" s="10"/>
      <c r="C162" s="10"/>
      <c r="D162" s="10"/>
      <c r="E162" s="10"/>
      <c r="F162" s="10"/>
      <c r="G162" s="10"/>
      <c r="H162" s="5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50"/>
      <c r="AB162" s="50"/>
      <c r="AC162" s="50"/>
      <c r="AD162" s="10"/>
      <c r="AE162" s="10"/>
      <c r="AF162" s="10"/>
      <c r="AG162" s="10"/>
    </row>
    <row r="163" spans="2:33" x14ac:dyDescent="0.35">
      <c r="B163" s="10"/>
      <c r="C163" s="10"/>
      <c r="D163" s="10"/>
      <c r="E163" s="10"/>
      <c r="F163" s="10"/>
      <c r="G163" s="10"/>
      <c r="H163" s="5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50"/>
      <c r="AB163" s="50"/>
      <c r="AC163" s="50"/>
      <c r="AD163" s="10"/>
      <c r="AE163" s="10"/>
      <c r="AF163" s="10"/>
      <c r="AG163" s="10"/>
    </row>
    <row r="164" spans="2:33" x14ac:dyDescent="0.35">
      <c r="B164" s="10"/>
      <c r="C164" s="10"/>
      <c r="D164" s="10"/>
      <c r="E164" s="10"/>
      <c r="F164" s="10"/>
      <c r="G164" s="10"/>
      <c r="H164" s="5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50"/>
      <c r="AB164" s="50"/>
      <c r="AC164" s="50"/>
      <c r="AD164" s="10"/>
      <c r="AE164" s="10"/>
      <c r="AF164" s="10"/>
      <c r="AG164" s="10"/>
    </row>
    <row r="165" spans="2:33" x14ac:dyDescent="0.35">
      <c r="B165" s="10"/>
      <c r="C165" s="10"/>
      <c r="D165" s="10"/>
      <c r="E165" s="10"/>
      <c r="F165" s="10"/>
      <c r="G165" s="10"/>
      <c r="H165" s="5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50"/>
      <c r="AB165" s="50"/>
      <c r="AC165" s="50"/>
      <c r="AD165" s="10"/>
      <c r="AE165" s="10"/>
      <c r="AF165" s="10"/>
      <c r="AG165" s="10"/>
    </row>
    <row r="166" spans="2:33" x14ac:dyDescent="0.35">
      <c r="B166" s="10"/>
      <c r="C166" s="10"/>
      <c r="D166" s="10"/>
      <c r="E166" s="10"/>
      <c r="F166" s="10"/>
      <c r="G166" s="10"/>
      <c r="H166" s="5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50"/>
      <c r="AB166" s="50"/>
      <c r="AC166" s="50"/>
      <c r="AD166" s="10"/>
      <c r="AE166" s="10"/>
      <c r="AF166" s="10"/>
      <c r="AG166" s="10"/>
    </row>
    <row r="167" spans="2:33" x14ac:dyDescent="0.35">
      <c r="B167" s="10"/>
      <c r="C167" s="10"/>
      <c r="D167" s="10"/>
      <c r="E167" s="10"/>
      <c r="F167" s="10"/>
      <c r="G167" s="10"/>
      <c r="H167" s="5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50"/>
      <c r="AB167" s="50"/>
      <c r="AC167" s="50"/>
      <c r="AD167" s="10"/>
      <c r="AE167" s="10"/>
      <c r="AF167" s="10"/>
      <c r="AG167" s="10"/>
    </row>
    <row r="168" spans="2:33" x14ac:dyDescent="0.35">
      <c r="B168" s="10"/>
      <c r="C168" s="10"/>
      <c r="D168" s="10"/>
      <c r="E168" s="10"/>
      <c r="F168" s="10"/>
      <c r="G168" s="10"/>
      <c r="H168" s="5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50"/>
      <c r="AB168" s="50"/>
      <c r="AC168" s="50"/>
      <c r="AD168" s="10"/>
      <c r="AE168" s="10"/>
      <c r="AF168" s="10"/>
      <c r="AG168" s="10"/>
    </row>
    <row r="169" spans="2:33" x14ac:dyDescent="0.35">
      <c r="B169" s="10"/>
      <c r="C169" s="10"/>
      <c r="D169" s="10"/>
      <c r="E169" s="10"/>
      <c r="F169" s="10"/>
      <c r="G169" s="10"/>
      <c r="H169" s="5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50"/>
      <c r="AB169" s="50"/>
      <c r="AC169" s="50"/>
      <c r="AD169" s="10"/>
      <c r="AE169" s="10"/>
      <c r="AF169" s="10"/>
      <c r="AG169" s="10"/>
    </row>
    <row r="170" spans="2:33" x14ac:dyDescent="0.35">
      <c r="B170" s="10"/>
      <c r="C170" s="10"/>
      <c r="D170" s="10"/>
      <c r="E170" s="10"/>
      <c r="F170" s="10"/>
      <c r="G170" s="10"/>
      <c r="H170" s="5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50"/>
      <c r="AB170" s="50"/>
      <c r="AC170" s="50"/>
      <c r="AD170" s="10"/>
      <c r="AE170" s="10"/>
      <c r="AF170" s="10"/>
      <c r="AG170" s="10"/>
    </row>
    <row r="171" spans="2:33" x14ac:dyDescent="0.35">
      <c r="B171" s="10"/>
      <c r="C171" s="10"/>
      <c r="D171" s="10"/>
      <c r="E171" s="10"/>
      <c r="F171" s="10"/>
      <c r="G171" s="10"/>
      <c r="H171" s="5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50"/>
      <c r="AB171" s="50"/>
      <c r="AC171" s="50"/>
      <c r="AD171" s="10"/>
      <c r="AE171" s="10"/>
      <c r="AF171" s="10"/>
      <c r="AG171" s="10"/>
    </row>
    <row r="172" spans="2:33" x14ac:dyDescent="0.35">
      <c r="B172" s="10"/>
      <c r="C172" s="10"/>
      <c r="D172" s="10"/>
      <c r="E172" s="10"/>
      <c r="F172" s="10"/>
      <c r="G172" s="10"/>
      <c r="H172" s="5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50"/>
      <c r="AB172" s="50"/>
      <c r="AC172" s="50"/>
      <c r="AD172" s="10"/>
      <c r="AE172" s="10"/>
      <c r="AF172" s="10"/>
      <c r="AG172" s="10"/>
    </row>
    <row r="173" spans="2:33" x14ac:dyDescent="0.35">
      <c r="B173" s="10"/>
      <c r="C173" s="10"/>
      <c r="D173" s="10"/>
      <c r="E173" s="10"/>
      <c r="F173" s="10"/>
      <c r="G173" s="10"/>
      <c r="H173" s="5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50"/>
      <c r="AB173" s="50"/>
      <c r="AC173" s="50"/>
      <c r="AD173" s="10"/>
      <c r="AE173" s="10"/>
      <c r="AF173" s="10"/>
      <c r="AG173" s="10"/>
    </row>
    <row r="174" spans="2:33" x14ac:dyDescent="0.35">
      <c r="B174" s="10"/>
      <c r="C174" s="10"/>
      <c r="D174" s="10"/>
      <c r="E174" s="10"/>
      <c r="F174" s="10"/>
      <c r="G174" s="10"/>
      <c r="H174" s="5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50"/>
      <c r="AB174" s="50"/>
      <c r="AC174" s="50"/>
      <c r="AD174" s="10"/>
      <c r="AE174" s="10"/>
      <c r="AF174" s="10"/>
      <c r="AG174" s="10"/>
    </row>
    <row r="175" spans="2:33" x14ac:dyDescent="0.35">
      <c r="B175" s="10"/>
      <c r="C175" s="10"/>
      <c r="D175" s="10"/>
      <c r="E175" s="10"/>
      <c r="F175" s="10"/>
      <c r="G175" s="10"/>
      <c r="H175" s="5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50"/>
      <c r="AB175" s="50"/>
      <c r="AC175" s="50"/>
      <c r="AD175" s="10"/>
      <c r="AE175" s="10"/>
      <c r="AF175" s="10"/>
      <c r="AG175" s="10"/>
    </row>
    <row r="176" spans="2:33" x14ac:dyDescent="0.35">
      <c r="B176" s="10"/>
      <c r="C176" s="10"/>
      <c r="D176" s="10"/>
      <c r="E176" s="10"/>
      <c r="F176" s="10"/>
      <c r="G176" s="10"/>
      <c r="H176" s="5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50"/>
      <c r="AB176" s="50"/>
      <c r="AC176" s="50"/>
      <c r="AD176" s="10"/>
      <c r="AE176" s="10"/>
      <c r="AF176" s="10"/>
      <c r="AG176" s="10"/>
    </row>
    <row r="177" spans="2:33" x14ac:dyDescent="0.35">
      <c r="B177" s="10"/>
      <c r="C177" s="10"/>
      <c r="D177" s="10"/>
      <c r="E177" s="10"/>
      <c r="F177" s="10"/>
      <c r="G177" s="10"/>
      <c r="H177" s="5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50"/>
      <c r="AB177" s="50"/>
      <c r="AC177" s="50"/>
      <c r="AD177" s="10"/>
      <c r="AE177" s="10"/>
      <c r="AF177" s="10"/>
      <c r="AG177" s="10"/>
    </row>
    <row r="178" spans="2:33" x14ac:dyDescent="0.35">
      <c r="B178" s="10"/>
      <c r="C178" s="10"/>
      <c r="D178" s="10"/>
      <c r="E178" s="10"/>
      <c r="F178" s="10"/>
      <c r="G178" s="10"/>
      <c r="H178" s="5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50"/>
      <c r="AB178" s="50"/>
      <c r="AC178" s="50"/>
      <c r="AD178" s="10"/>
      <c r="AE178" s="10"/>
      <c r="AF178" s="10"/>
      <c r="AG178" s="10"/>
    </row>
    <row r="179" spans="2:33" x14ac:dyDescent="0.35">
      <c r="B179" s="10"/>
      <c r="C179" s="10"/>
      <c r="D179" s="10"/>
      <c r="E179" s="10"/>
      <c r="F179" s="10"/>
      <c r="G179" s="10"/>
      <c r="H179" s="5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50"/>
      <c r="AB179" s="50"/>
      <c r="AC179" s="50"/>
      <c r="AD179" s="10"/>
      <c r="AE179" s="10"/>
      <c r="AF179" s="10"/>
      <c r="AG179" s="10"/>
    </row>
    <row r="180" spans="2:33" x14ac:dyDescent="0.35">
      <c r="B180" s="10"/>
      <c r="C180" s="10"/>
      <c r="D180" s="10"/>
      <c r="E180" s="10"/>
      <c r="F180" s="10"/>
      <c r="G180" s="10"/>
      <c r="H180" s="5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50"/>
      <c r="AB180" s="50"/>
      <c r="AC180" s="50"/>
      <c r="AD180" s="10"/>
      <c r="AE180" s="10"/>
      <c r="AF180" s="10"/>
      <c r="AG180" s="10"/>
    </row>
    <row r="181" spans="2:33" x14ac:dyDescent="0.35">
      <c r="B181" s="10"/>
      <c r="C181" s="10"/>
      <c r="D181" s="10"/>
      <c r="E181" s="10"/>
      <c r="F181" s="10"/>
      <c r="G181" s="10"/>
      <c r="H181" s="5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50"/>
      <c r="AB181" s="50"/>
      <c r="AC181" s="50"/>
      <c r="AD181" s="10"/>
      <c r="AE181" s="10"/>
      <c r="AF181" s="10"/>
      <c r="AG181" s="10"/>
    </row>
    <row r="182" spans="2:33" x14ac:dyDescent="0.35">
      <c r="B182" s="10"/>
      <c r="C182" s="10"/>
      <c r="D182" s="10"/>
      <c r="E182" s="10"/>
      <c r="F182" s="10"/>
      <c r="G182" s="10"/>
      <c r="H182" s="5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50"/>
      <c r="AB182" s="50"/>
      <c r="AC182" s="50"/>
      <c r="AD182" s="10"/>
      <c r="AE182" s="10"/>
      <c r="AF182" s="10"/>
      <c r="AG182" s="10"/>
    </row>
    <row r="183" spans="2:33" x14ac:dyDescent="0.35">
      <c r="B183" s="10"/>
      <c r="C183" s="10"/>
      <c r="D183" s="10"/>
      <c r="E183" s="10"/>
      <c r="F183" s="10"/>
      <c r="G183" s="10"/>
      <c r="H183" s="5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50"/>
      <c r="AB183" s="50"/>
      <c r="AC183" s="50"/>
      <c r="AD183" s="10"/>
      <c r="AE183" s="10"/>
      <c r="AF183" s="10"/>
      <c r="AG183" s="10"/>
    </row>
    <row r="184" spans="2:33" x14ac:dyDescent="0.35">
      <c r="B184" s="10"/>
      <c r="C184" s="10"/>
      <c r="D184" s="10"/>
      <c r="E184" s="10"/>
      <c r="F184" s="10"/>
      <c r="G184" s="10"/>
      <c r="H184" s="5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50"/>
      <c r="AB184" s="50"/>
      <c r="AC184" s="50"/>
      <c r="AD184" s="10"/>
      <c r="AE184" s="10"/>
      <c r="AF184" s="10"/>
      <c r="AG184" s="10"/>
    </row>
    <row r="185" spans="2:33" x14ac:dyDescent="0.35">
      <c r="B185" s="10"/>
      <c r="C185" s="10"/>
      <c r="D185" s="10"/>
      <c r="E185" s="10"/>
      <c r="F185" s="10"/>
      <c r="G185" s="10"/>
      <c r="H185" s="5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50"/>
      <c r="AB185" s="50"/>
      <c r="AC185" s="50"/>
      <c r="AD185" s="10"/>
      <c r="AE185" s="10"/>
      <c r="AF185" s="10"/>
      <c r="AG185" s="10"/>
    </row>
    <row r="186" spans="2:33" x14ac:dyDescent="0.35">
      <c r="B186" s="10"/>
      <c r="C186" s="10"/>
      <c r="D186" s="10"/>
      <c r="E186" s="10"/>
      <c r="F186" s="10"/>
      <c r="G186" s="10"/>
      <c r="H186" s="5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50"/>
      <c r="AB186" s="50"/>
      <c r="AC186" s="50"/>
      <c r="AD186" s="10"/>
      <c r="AE186" s="10"/>
      <c r="AF186" s="10"/>
      <c r="AG186" s="10"/>
    </row>
    <row r="187" spans="2:33" x14ac:dyDescent="0.35">
      <c r="B187" s="10"/>
      <c r="C187" s="10"/>
      <c r="D187" s="10"/>
      <c r="E187" s="10"/>
      <c r="F187" s="10"/>
      <c r="G187" s="10"/>
      <c r="H187" s="5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50"/>
      <c r="AB187" s="50"/>
      <c r="AC187" s="50"/>
      <c r="AD187" s="10"/>
      <c r="AE187" s="10"/>
      <c r="AF187" s="10"/>
      <c r="AG187" s="10"/>
    </row>
    <row r="188" spans="2:33" x14ac:dyDescent="0.35">
      <c r="B188" s="10"/>
      <c r="C188" s="10"/>
      <c r="D188" s="10"/>
      <c r="E188" s="10"/>
      <c r="F188" s="10"/>
      <c r="G188" s="10"/>
      <c r="H188" s="5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50"/>
      <c r="AB188" s="50"/>
      <c r="AC188" s="50"/>
      <c r="AD188" s="10"/>
      <c r="AE188" s="10"/>
      <c r="AF188" s="10"/>
      <c r="AG188" s="10"/>
    </row>
    <row r="189" spans="2:33" x14ac:dyDescent="0.35">
      <c r="B189" s="10"/>
      <c r="C189" s="10"/>
      <c r="D189" s="10"/>
      <c r="E189" s="10"/>
      <c r="F189" s="10"/>
      <c r="G189" s="10"/>
      <c r="H189" s="5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50"/>
      <c r="AB189" s="50"/>
      <c r="AC189" s="50"/>
      <c r="AD189" s="10"/>
      <c r="AE189" s="10"/>
      <c r="AF189" s="10"/>
      <c r="AG189" s="10"/>
    </row>
    <row r="190" spans="2:33" x14ac:dyDescent="0.35">
      <c r="B190" s="10"/>
      <c r="C190" s="10"/>
      <c r="D190" s="10"/>
      <c r="E190" s="10"/>
      <c r="F190" s="10"/>
      <c r="G190" s="10"/>
      <c r="H190" s="5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50"/>
      <c r="AB190" s="50"/>
      <c r="AC190" s="50"/>
      <c r="AD190" s="10"/>
      <c r="AE190" s="10"/>
      <c r="AF190" s="10"/>
      <c r="AG190" s="10"/>
    </row>
    <row r="191" spans="2:33" x14ac:dyDescent="0.35">
      <c r="B191" s="10"/>
      <c r="C191" s="10"/>
      <c r="D191" s="10"/>
      <c r="E191" s="10"/>
      <c r="F191" s="10"/>
      <c r="G191" s="10"/>
      <c r="H191" s="5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50"/>
      <c r="AB191" s="50"/>
      <c r="AC191" s="50"/>
      <c r="AD191" s="10"/>
      <c r="AE191" s="10"/>
      <c r="AF191" s="10"/>
      <c r="AG191" s="10"/>
    </row>
    <row r="192" spans="2:33" x14ac:dyDescent="0.35">
      <c r="B192" s="10"/>
      <c r="C192" s="10"/>
      <c r="D192" s="10"/>
      <c r="E192" s="10"/>
      <c r="F192" s="10"/>
      <c r="G192" s="10"/>
      <c r="H192" s="5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50"/>
      <c r="AB192" s="50"/>
      <c r="AC192" s="50"/>
      <c r="AD192" s="10"/>
      <c r="AE192" s="10"/>
      <c r="AF192" s="10"/>
      <c r="AG192" s="10"/>
    </row>
    <row r="193" spans="2:33" x14ac:dyDescent="0.35">
      <c r="B193" s="10"/>
      <c r="C193" s="10"/>
      <c r="D193" s="10"/>
      <c r="E193" s="10"/>
      <c r="F193" s="10"/>
      <c r="G193" s="10"/>
      <c r="H193" s="5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50"/>
      <c r="AB193" s="50"/>
      <c r="AC193" s="50"/>
      <c r="AD193" s="10"/>
      <c r="AE193" s="10"/>
      <c r="AF193" s="10"/>
      <c r="AG193" s="10"/>
    </row>
    <row r="194" spans="2:33" x14ac:dyDescent="0.35">
      <c r="B194" s="10"/>
      <c r="C194" s="10"/>
      <c r="D194" s="10"/>
      <c r="E194" s="10"/>
      <c r="F194" s="10"/>
      <c r="G194" s="10"/>
      <c r="H194" s="5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50"/>
      <c r="AB194" s="50"/>
      <c r="AC194" s="50"/>
      <c r="AD194" s="10"/>
      <c r="AE194" s="10"/>
      <c r="AF194" s="10"/>
      <c r="AG194" s="10"/>
    </row>
    <row r="195" spans="2:33" x14ac:dyDescent="0.35">
      <c r="B195" s="10"/>
      <c r="C195" s="10"/>
      <c r="D195" s="10"/>
      <c r="E195" s="10"/>
      <c r="F195" s="10"/>
      <c r="G195" s="10"/>
      <c r="H195" s="5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50"/>
      <c r="AB195" s="50"/>
      <c r="AC195" s="50"/>
      <c r="AD195" s="10"/>
      <c r="AE195" s="10"/>
      <c r="AF195" s="10"/>
      <c r="AG195" s="10"/>
    </row>
    <row r="196" spans="2:33" x14ac:dyDescent="0.35">
      <c r="B196" s="10"/>
      <c r="C196" s="10"/>
      <c r="D196" s="10"/>
      <c r="E196" s="10"/>
      <c r="F196" s="10"/>
      <c r="G196" s="10"/>
      <c r="H196" s="5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50"/>
      <c r="AB196" s="50"/>
      <c r="AC196" s="50"/>
      <c r="AD196" s="10"/>
      <c r="AE196" s="10"/>
      <c r="AF196" s="10"/>
      <c r="AG196" s="10"/>
    </row>
    <row r="197" spans="2:33" x14ac:dyDescent="0.35">
      <c r="B197" s="10"/>
      <c r="C197" s="10"/>
      <c r="D197" s="10"/>
      <c r="E197" s="10"/>
      <c r="F197" s="10"/>
      <c r="G197" s="10"/>
      <c r="H197" s="5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50"/>
      <c r="AB197" s="50"/>
      <c r="AC197" s="50"/>
      <c r="AD197" s="10"/>
      <c r="AE197" s="10"/>
      <c r="AF197" s="10"/>
      <c r="AG197" s="10"/>
    </row>
    <row r="198" spans="2:33" x14ac:dyDescent="0.35">
      <c r="B198" s="10"/>
      <c r="C198" s="10"/>
      <c r="D198" s="10"/>
      <c r="E198" s="10"/>
      <c r="F198" s="10"/>
      <c r="G198" s="10"/>
      <c r="H198" s="5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50"/>
      <c r="AB198" s="50"/>
      <c r="AC198" s="50"/>
      <c r="AD198" s="10"/>
      <c r="AE198" s="10"/>
      <c r="AF198" s="10"/>
      <c r="AG198" s="10"/>
    </row>
    <row r="199" spans="2:33" x14ac:dyDescent="0.35">
      <c r="B199" s="10"/>
      <c r="C199" s="10"/>
      <c r="D199" s="10"/>
      <c r="E199" s="10"/>
      <c r="F199" s="10"/>
      <c r="G199" s="10"/>
      <c r="H199" s="5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50"/>
      <c r="AB199" s="50"/>
      <c r="AC199" s="50"/>
      <c r="AD199" s="10"/>
      <c r="AE199" s="10"/>
      <c r="AF199" s="10"/>
      <c r="AG199" s="10"/>
    </row>
    <row r="200" spans="2:33" x14ac:dyDescent="0.35">
      <c r="B200" s="10"/>
      <c r="C200" s="10"/>
      <c r="D200" s="10"/>
      <c r="E200" s="10"/>
      <c r="F200" s="10"/>
      <c r="G200" s="10"/>
      <c r="H200" s="5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50"/>
      <c r="AB200" s="50"/>
      <c r="AC200" s="50"/>
      <c r="AD200" s="10"/>
      <c r="AE200" s="10"/>
      <c r="AF200" s="10"/>
      <c r="AG200" s="10"/>
    </row>
    <row r="201" spans="2:33" x14ac:dyDescent="0.35">
      <c r="B201" s="10"/>
      <c r="C201" s="10"/>
      <c r="D201" s="10"/>
      <c r="E201" s="10"/>
      <c r="F201" s="10"/>
      <c r="G201" s="10"/>
      <c r="H201" s="5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50"/>
      <c r="AB201" s="50"/>
      <c r="AC201" s="50"/>
      <c r="AD201" s="10"/>
      <c r="AE201" s="10"/>
      <c r="AF201" s="10"/>
      <c r="AG201" s="10"/>
    </row>
    <row r="202" spans="2:33" x14ac:dyDescent="0.35">
      <c r="B202" s="10"/>
      <c r="C202" s="10"/>
      <c r="D202" s="10"/>
      <c r="E202" s="10"/>
      <c r="F202" s="10"/>
      <c r="G202" s="10"/>
      <c r="H202" s="5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50"/>
      <c r="AB202" s="50"/>
      <c r="AC202" s="50"/>
      <c r="AD202" s="10"/>
      <c r="AE202" s="10"/>
      <c r="AF202" s="10"/>
      <c r="AG202" s="10"/>
    </row>
    <row r="203" spans="2:33" x14ac:dyDescent="0.35">
      <c r="B203" s="10"/>
      <c r="C203" s="10"/>
      <c r="D203" s="10"/>
      <c r="E203" s="10"/>
      <c r="F203" s="10"/>
      <c r="G203" s="10"/>
      <c r="H203" s="5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50"/>
      <c r="AB203" s="50"/>
      <c r="AC203" s="50"/>
      <c r="AD203" s="10"/>
      <c r="AE203" s="10"/>
      <c r="AF203" s="10"/>
      <c r="AG203" s="10"/>
    </row>
    <row r="204" spans="2:33" x14ac:dyDescent="0.35">
      <c r="B204" s="10"/>
      <c r="C204" s="10"/>
      <c r="D204" s="10"/>
      <c r="E204" s="10"/>
      <c r="F204" s="10"/>
      <c r="G204" s="10"/>
      <c r="H204" s="5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50"/>
      <c r="AB204" s="50"/>
      <c r="AC204" s="50"/>
      <c r="AD204" s="10"/>
      <c r="AE204" s="10"/>
      <c r="AF204" s="10"/>
      <c r="AG204" s="10"/>
    </row>
    <row r="205" spans="2:33" x14ac:dyDescent="0.35">
      <c r="B205" s="10"/>
      <c r="C205" s="10"/>
      <c r="D205" s="10"/>
      <c r="E205" s="10"/>
      <c r="F205" s="10"/>
      <c r="G205" s="10"/>
      <c r="H205" s="5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50"/>
      <c r="AB205" s="50"/>
      <c r="AC205" s="50"/>
      <c r="AD205" s="10"/>
      <c r="AE205" s="10"/>
      <c r="AF205" s="10"/>
      <c r="AG205" s="10"/>
    </row>
    <row r="206" spans="2:33" x14ac:dyDescent="0.35">
      <c r="B206" s="10"/>
      <c r="C206" s="10"/>
      <c r="D206" s="10"/>
      <c r="E206" s="10"/>
      <c r="F206" s="10"/>
      <c r="G206" s="10"/>
      <c r="H206" s="5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50"/>
      <c r="AB206" s="50"/>
      <c r="AC206" s="50"/>
      <c r="AD206" s="10"/>
      <c r="AE206" s="10"/>
      <c r="AF206" s="10"/>
      <c r="AG206" s="10"/>
    </row>
    <row r="207" spans="2:33" x14ac:dyDescent="0.35">
      <c r="B207" s="10"/>
      <c r="C207" s="10"/>
      <c r="D207" s="10"/>
      <c r="E207" s="10"/>
      <c r="F207" s="10"/>
      <c r="G207" s="10"/>
      <c r="H207" s="5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50"/>
      <c r="AB207" s="50"/>
      <c r="AC207" s="50"/>
      <c r="AD207" s="10"/>
      <c r="AE207" s="10"/>
      <c r="AF207" s="10"/>
      <c r="AG207" s="10"/>
    </row>
    <row r="208" spans="2:33" x14ac:dyDescent="0.35">
      <c r="B208" s="10"/>
      <c r="C208" s="10"/>
      <c r="D208" s="10"/>
      <c r="E208" s="10"/>
      <c r="F208" s="10"/>
      <c r="G208" s="10"/>
      <c r="H208" s="5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50"/>
      <c r="AB208" s="50"/>
      <c r="AC208" s="50"/>
      <c r="AD208" s="10"/>
      <c r="AE208" s="10"/>
      <c r="AF208" s="10"/>
      <c r="AG208" s="10"/>
    </row>
    <row r="209" spans="2:33" x14ac:dyDescent="0.35">
      <c r="B209" s="10"/>
      <c r="C209" s="10"/>
      <c r="D209" s="10"/>
      <c r="E209" s="10"/>
      <c r="F209" s="10"/>
      <c r="G209" s="10"/>
      <c r="H209" s="5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50"/>
      <c r="AB209" s="50"/>
      <c r="AC209" s="50"/>
      <c r="AD209" s="10"/>
      <c r="AE209" s="10"/>
      <c r="AF209" s="10"/>
      <c r="AG209" s="10"/>
    </row>
    <row r="210" spans="2:33" x14ac:dyDescent="0.35">
      <c r="B210" s="10"/>
      <c r="C210" s="10"/>
      <c r="D210" s="10"/>
      <c r="E210" s="10"/>
      <c r="F210" s="10"/>
      <c r="G210" s="10"/>
      <c r="H210" s="5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50"/>
      <c r="AB210" s="50"/>
      <c r="AC210" s="50"/>
      <c r="AD210" s="10"/>
      <c r="AE210" s="10"/>
      <c r="AF210" s="10"/>
      <c r="AG210" s="10"/>
    </row>
    <row r="211" spans="2:33" x14ac:dyDescent="0.35">
      <c r="B211" s="10"/>
      <c r="C211" s="10"/>
      <c r="D211" s="10"/>
      <c r="E211" s="10"/>
      <c r="F211" s="10"/>
      <c r="G211" s="10"/>
      <c r="H211" s="5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50"/>
      <c r="AB211" s="50"/>
      <c r="AC211" s="50"/>
      <c r="AD211" s="10"/>
      <c r="AE211" s="10"/>
      <c r="AF211" s="10"/>
      <c r="AG211" s="10"/>
    </row>
    <row r="212" spans="2:33" x14ac:dyDescent="0.35">
      <c r="B212" s="10"/>
      <c r="C212" s="10"/>
      <c r="D212" s="10"/>
      <c r="E212" s="10"/>
      <c r="F212" s="10"/>
      <c r="G212" s="10"/>
      <c r="H212" s="5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50"/>
      <c r="AB212" s="50"/>
      <c r="AC212" s="50"/>
      <c r="AD212" s="10"/>
      <c r="AE212" s="10"/>
      <c r="AF212" s="10"/>
      <c r="AG212" s="10"/>
    </row>
    <row r="213" spans="2:33" x14ac:dyDescent="0.35">
      <c r="B213" s="10"/>
      <c r="C213" s="10"/>
      <c r="D213" s="10"/>
      <c r="E213" s="10"/>
      <c r="F213" s="10"/>
      <c r="G213" s="10"/>
      <c r="H213" s="5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50"/>
      <c r="AB213" s="50"/>
      <c r="AC213" s="50"/>
      <c r="AD213" s="10"/>
      <c r="AE213" s="10"/>
      <c r="AF213" s="10"/>
      <c r="AG213" s="10"/>
    </row>
    <row r="214" spans="2:33" x14ac:dyDescent="0.35">
      <c r="B214" s="10"/>
      <c r="C214" s="10"/>
      <c r="D214" s="10"/>
      <c r="E214" s="10"/>
      <c r="F214" s="10"/>
      <c r="G214" s="10"/>
      <c r="H214" s="5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50"/>
      <c r="AB214" s="50"/>
      <c r="AC214" s="50"/>
      <c r="AD214" s="10"/>
      <c r="AE214" s="10"/>
      <c r="AF214" s="10"/>
      <c r="AG214" s="10"/>
    </row>
    <row r="215" spans="2:33" x14ac:dyDescent="0.35">
      <c r="B215" s="10"/>
      <c r="C215" s="10"/>
      <c r="D215" s="10"/>
      <c r="E215" s="10"/>
      <c r="F215" s="10"/>
      <c r="G215" s="10"/>
      <c r="H215" s="5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50"/>
      <c r="AB215" s="50"/>
      <c r="AC215" s="50"/>
      <c r="AD215" s="10"/>
      <c r="AE215" s="10"/>
      <c r="AF215" s="10"/>
      <c r="AG215" s="10"/>
    </row>
    <row r="216" spans="2:33" x14ac:dyDescent="0.35">
      <c r="B216" s="10"/>
      <c r="C216" s="10"/>
      <c r="D216" s="10"/>
      <c r="E216" s="10"/>
      <c r="F216" s="10"/>
      <c r="G216" s="10"/>
      <c r="H216" s="5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50"/>
      <c r="AB216" s="50"/>
      <c r="AC216" s="50"/>
      <c r="AD216" s="10"/>
      <c r="AE216" s="10"/>
      <c r="AF216" s="10"/>
      <c r="AG216" s="10"/>
    </row>
    <row r="217" spans="2:33" x14ac:dyDescent="0.35">
      <c r="B217" s="10"/>
      <c r="C217" s="10"/>
      <c r="D217" s="10"/>
      <c r="E217" s="10"/>
      <c r="F217" s="10"/>
      <c r="G217" s="10"/>
      <c r="H217" s="5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50"/>
      <c r="AB217" s="50"/>
      <c r="AC217" s="50"/>
      <c r="AD217" s="10"/>
      <c r="AE217" s="10"/>
      <c r="AF217" s="10"/>
      <c r="AG217" s="10"/>
    </row>
    <row r="218" spans="2:33" x14ac:dyDescent="0.35">
      <c r="B218" s="10"/>
      <c r="C218" s="10"/>
      <c r="D218" s="10"/>
      <c r="E218" s="10"/>
      <c r="F218" s="10"/>
      <c r="G218" s="10"/>
      <c r="H218" s="5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50"/>
      <c r="AB218" s="50"/>
      <c r="AC218" s="50"/>
      <c r="AD218" s="10"/>
      <c r="AE218" s="10"/>
      <c r="AF218" s="10"/>
      <c r="AG218" s="10"/>
    </row>
    <row r="219" spans="2:33" x14ac:dyDescent="0.35">
      <c r="B219" s="10"/>
      <c r="C219" s="10"/>
      <c r="D219" s="10"/>
      <c r="E219" s="10"/>
      <c r="F219" s="10"/>
      <c r="G219" s="10"/>
      <c r="H219" s="5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50"/>
      <c r="AB219" s="50"/>
      <c r="AC219" s="50"/>
      <c r="AD219" s="10"/>
      <c r="AE219" s="10"/>
      <c r="AF219" s="10"/>
      <c r="AG219" s="10"/>
    </row>
    <row r="220" spans="2:33" x14ac:dyDescent="0.35">
      <c r="B220" s="10"/>
      <c r="C220" s="10"/>
      <c r="D220" s="10"/>
      <c r="E220" s="10"/>
      <c r="F220" s="10"/>
      <c r="G220" s="10"/>
      <c r="H220" s="5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50"/>
      <c r="AB220" s="50"/>
      <c r="AC220" s="50"/>
      <c r="AD220" s="10"/>
      <c r="AE220" s="10"/>
      <c r="AF220" s="10"/>
      <c r="AG220" s="10"/>
    </row>
    <row r="221" spans="2:33" x14ac:dyDescent="0.35">
      <c r="B221" s="10"/>
      <c r="C221" s="10"/>
      <c r="D221" s="10"/>
      <c r="E221" s="10"/>
      <c r="F221" s="10"/>
      <c r="G221" s="10"/>
      <c r="H221" s="5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50"/>
      <c r="AB221" s="50"/>
      <c r="AC221" s="50"/>
      <c r="AD221" s="10"/>
      <c r="AE221" s="10"/>
      <c r="AF221" s="10"/>
      <c r="AG221" s="10"/>
    </row>
    <row r="222" spans="2:33" x14ac:dyDescent="0.35">
      <c r="B222" s="10"/>
      <c r="C222" s="10"/>
      <c r="D222" s="10"/>
      <c r="E222" s="10"/>
      <c r="F222" s="10"/>
      <c r="G222" s="10"/>
      <c r="H222" s="5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50"/>
      <c r="AB222" s="50"/>
      <c r="AC222" s="50"/>
      <c r="AD222" s="10"/>
      <c r="AE222" s="10"/>
      <c r="AF222" s="10"/>
      <c r="AG222" s="10"/>
    </row>
    <row r="223" spans="2:33" x14ac:dyDescent="0.35">
      <c r="B223" s="10"/>
      <c r="C223" s="10"/>
      <c r="D223" s="10"/>
      <c r="E223" s="10"/>
      <c r="F223" s="10"/>
      <c r="G223" s="10"/>
      <c r="H223" s="5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50"/>
      <c r="AB223" s="50"/>
      <c r="AC223" s="50"/>
      <c r="AD223" s="10"/>
      <c r="AE223" s="10"/>
      <c r="AF223" s="10"/>
      <c r="AG223" s="10"/>
    </row>
    <row r="224" spans="2:33" x14ac:dyDescent="0.35">
      <c r="B224" s="10"/>
      <c r="C224" s="10"/>
      <c r="D224" s="10"/>
      <c r="E224" s="10"/>
      <c r="F224" s="10"/>
      <c r="G224" s="10"/>
      <c r="H224" s="5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50"/>
      <c r="AB224" s="50"/>
      <c r="AC224" s="50"/>
      <c r="AD224" s="10"/>
      <c r="AE224" s="10"/>
      <c r="AF224" s="10"/>
      <c r="AG224" s="10"/>
    </row>
    <row r="225" spans="2:33" x14ac:dyDescent="0.35">
      <c r="B225" s="10"/>
      <c r="C225" s="10"/>
      <c r="D225" s="10"/>
      <c r="E225" s="10"/>
      <c r="F225" s="10"/>
      <c r="G225" s="10"/>
      <c r="H225" s="5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50"/>
      <c r="AB225" s="50"/>
      <c r="AC225" s="50"/>
      <c r="AD225" s="10"/>
      <c r="AE225" s="10"/>
      <c r="AF225" s="10"/>
      <c r="AG225" s="10"/>
    </row>
    <row r="226" spans="2:33" x14ac:dyDescent="0.35">
      <c r="B226" s="10"/>
      <c r="C226" s="10"/>
      <c r="D226" s="10"/>
      <c r="E226" s="10"/>
      <c r="F226" s="10"/>
      <c r="G226" s="10"/>
      <c r="H226" s="5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50"/>
      <c r="AB226" s="50"/>
      <c r="AC226" s="50"/>
      <c r="AD226" s="10"/>
      <c r="AE226" s="10"/>
      <c r="AF226" s="10"/>
      <c r="AG226" s="10"/>
    </row>
    <row r="227" spans="2:33" x14ac:dyDescent="0.35">
      <c r="B227" s="10"/>
      <c r="C227" s="10"/>
      <c r="D227" s="10"/>
      <c r="E227" s="10"/>
      <c r="F227" s="10"/>
      <c r="G227" s="10"/>
      <c r="H227" s="5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50"/>
      <c r="AB227" s="50"/>
      <c r="AC227" s="50"/>
      <c r="AD227" s="10"/>
      <c r="AE227" s="10"/>
      <c r="AF227" s="10"/>
      <c r="AG227" s="10"/>
    </row>
    <row r="228" spans="2:33" x14ac:dyDescent="0.35">
      <c r="B228" s="10"/>
      <c r="C228" s="10"/>
      <c r="D228" s="10"/>
      <c r="E228" s="10"/>
      <c r="F228" s="10"/>
      <c r="G228" s="10"/>
      <c r="H228" s="5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50"/>
      <c r="AB228" s="50"/>
      <c r="AC228" s="50"/>
      <c r="AD228" s="10"/>
      <c r="AE228" s="10"/>
      <c r="AF228" s="10"/>
      <c r="AG228" s="10"/>
    </row>
    <row r="229" spans="2:33" x14ac:dyDescent="0.35">
      <c r="B229" s="10"/>
      <c r="C229" s="10"/>
      <c r="D229" s="10"/>
      <c r="E229" s="10"/>
      <c r="F229" s="10"/>
      <c r="G229" s="10"/>
      <c r="H229" s="5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50"/>
      <c r="AB229" s="50"/>
      <c r="AC229" s="50"/>
      <c r="AD229" s="10"/>
      <c r="AE229" s="10"/>
      <c r="AF229" s="10"/>
      <c r="AG229" s="10"/>
    </row>
    <row r="230" spans="2:33" x14ac:dyDescent="0.35">
      <c r="B230" s="10"/>
      <c r="C230" s="10"/>
      <c r="D230" s="10"/>
      <c r="E230" s="10"/>
      <c r="F230" s="10"/>
      <c r="G230" s="10"/>
      <c r="H230" s="5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50"/>
      <c r="AB230" s="50"/>
      <c r="AC230" s="50"/>
      <c r="AD230" s="10"/>
      <c r="AE230" s="10"/>
      <c r="AF230" s="10"/>
      <c r="AG230" s="10"/>
    </row>
    <row r="231" spans="2:33" x14ac:dyDescent="0.35">
      <c r="B231" s="10"/>
      <c r="C231" s="10"/>
      <c r="D231" s="10"/>
      <c r="E231" s="10"/>
      <c r="F231" s="10"/>
      <c r="G231" s="10"/>
      <c r="H231" s="5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50"/>
      <c r="AB231" s="50"/>
      <c r="AC231" s="50"/>
      <c r="AD231" s="10"/>
      <c r="AE231" s="10"/>
      <c r="AF231" s="10"/>
      <c r="AG231" s="10"/>
    </row>
    <row r="232" spans="2:33" x14ac:dyDescent="0.35">
      <c r="B232" s="10"/>
      <c r="C232" s="10"/>
      <c r="D232" s="10"/>
      <c r="E232" s="10"/>
      <c r="F232" s="10"/>
      <c r="G232" s="10"/>
      <c r="H232" s="5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50"/>
      <c r="AB232" s="50"/>
      <c r="AC232" s="50"/>
      <c r="AD232" s="10"/>
      <c r="AE232" s="10"/>
      <c r="AF232" s="10"/>
      <c r="AG232" s="10"/>
    </row>
    <row r="233" spans="2:33" x14ac:dyDescent="0.35">
      <c r="B233" s="10"/>
      <c r="C233" s="10"/>
      <c r="D233" s="10"/>
      <c r="E233" s="10"/>
      <c r="F233" s="10"/>
      <c r="G233" s="10"/>
      <c r="H233" s="5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50"/>
      <c r="AB233" s="50"/>
      <c r="AC233" s="50"/>
      <c r="AD233" s="10"/>
      <c r="AE233" s="10"/>
      <c r="AF233" s="10"/>
      <c r="AG233" s="10"/>
    </row>
    <row r="234" spans="2:33" x14ac:dyDescent="0.35">
      <c r="B234" s="10"/>
      <c r="C234" s="10"/>
      <c r="D234" s="10"/>
      <c r="E234" s="10"/>
      <c r="F234" s="10"/>
      <c r="G234" s="10"/>
      <c r="H234" s="5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50"/>
      <c r="AB234" s="50"/>
      <c r="AC234" s="50"/>
      <c r="AD234" s="10"/>
      <c r="AE234" s="10"/>
      <c r="AF234" s="10"/>
      <c r="AG234" s="10"/>
    </row>
    <row r="235" spans="2:33" x14ac:dyDescent="0.35">
      <c r="B235" s="10"/>
      <c r="C235" s="10"/>
      <c r="D235" s="10"/>
      <c r="E235" s="10"/>
      <c r="F235" s="10"/>
      <c r="G235" s="10"/>
      <c r="H235" s="5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50"/>
      <c r="AB235" s="50"/>
      <c r="AC235" s="50"/>
      <c r="AD235" s="10"/>
      <c r="AE235" s="10"/>
      <c r="AF235" s="10"/>
      <c r="AG235" s="10"/>
    </row>
    <row r="236" spans="2:33" x14ac:dyDescent="0.35">
      <c r="B236" s="10"/>
      <c r="C236" s="10"/>
      <c r="D236" s="10"/>
      <c r="E236" s="10"/>
      <c r="F236" s="10"/>
      <c r="G236" s="10"/>
      <c r="H236" s="5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50"/>
      <c r="AB236" s="50"/>
      <c r="AC236" s="50"/>
      <c r="AD236" s="10"/>
      <c r="AE236" s="10"/>
      <c r="AF236" s="10"/>
      <c r="AG236" s="10"/>
    </row>
    <row r="237" spans="2:33" x14ac:dyDescent="0.35">
      <c r="B237" s="10"/>
      <c r="C237" s="10"/>
      <c r="D237" s="10"/>
      <c r="E237" s="10"/>
      <c r="F237" s="10"/>
      <c r="G237" s="10"/>
      <c r="H237" s="5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50"/>
      <c r="AB237" s="50"/>
      <c r="AC237" s="50"/>
      <c r="AD237" s="10"/>
      <c r="AE237" s="10"/>
      <c r="AF237" s="10"/>
      <c r="AG237" s="10"/>
    </row>
    <row r="238" spans="2:33" x14ac:dyDescent="0.35">
      <c r="B238" s="10"/>
      <c r="C238" s="10"/>
      <c r="D238" s="10"/>
      <c r="E238" s="10"/>
      <c r="F238" s="10"/>
      <c r="G238" s="10"/>
      <c r="H238" s="5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50"/>
      <c r="AB238" s="50"/>
      <c r="AC238" s="50"/>
      <c r="AD238" s="10"/>
      <c r="AE238" s="10"/>
      <c r="AF238" s="10"/>
      <c r="AG238" s="10"/>
    </row>
    <row r="239" spans="2:33" x14ac:dyDescent="0.35">
      <c r="B239" s="10"/>
      <c r="C239" s="10"/>
      <c r="D239" s="10"/>
      <c r="E239" s="10"/>
      <c r="F239" s="10"/>
      <c r="AG239" s="10"/>
    </row>
    <row r="240" spans="2:33" x14ac:dyDescent="0.35">
      <c r="B240" s="10"/>
      <c r="C240" s="10"/>
      <c r="D240" s="10"/>
      <c r="E240" s="10"/>
      <c r="F240" s="10"/>
      <c r="AG240" s="10"/>
    </row>
    <row r="241" spans="2:33" x14ac:dyDescent="0.35">
      <c r="B241" s="10"/>
      <c r="C241" s="10"/>
      <c r="D241" s="10"/>
      <c r="E241" s="10"/>
      <c r="F241" s="10"/>
      <c r="AG241" s="10"/>
    </row>
    <row r="242" spans="2:33" x14ac:dyDescent="0.35">
      <c r="AG242" s="10"/>
    </row>
    <row r="243" spans="2:33" x14ac:dyDescent="0.35">
      <c r="AG243" s="10"/>
    </row>
    <row r="244" spans="2:33" x14ac:dyDescent="0.35">
      <c r="AG244" s="10"/>
    </row>
    <row r="245" spans="2:33" x14ac:dyDescent="0.35">
      <c r="AG245" s="10"/>
    </row>
    <row r="246" spans="2:33" x14ac:dyDescent="0.35">
      <c r="AG246" s="10"/>
    </row>
  </sheetData>
  <mergeCells count="15">
    <mergeCell ref="AG2:AG3"/>
    <mergeCell ref="AE2:AE3"/>
    <mergeCell ref="AF2:AF3"/>
    <mergeCell ref="H2:H3"/>
    <mergeCell ref="I2:N2"/>
    <mergeCell ref="O2:S2"/>
    <mergeCell ref="T2:X2"/>
    <mergeCell ref="AA2:AC2"/>
    <mergeCell ref="AD2:AD3"/>
    <mergeCell ref="G2:G3"/>
    <mergeCell ref="B2:B3"/>
    <mergeCell ref="C2:C3"/>
    <mergeCell ref="D2:D3"/>
    <mergeCell ref="E2:E3"/>
    <mergeCell ref="F2:F3"/>
  </mergeCells>
  <conditionalFormatting sqref="AC23:AC24">
    <cfRule type="containsText" dxfId="126" priority="181" operator="containsText" text="A5">
      <formula>NOT(ISERROR(SEARCH("A5",AC23)))</formula>
    </cfRule>
    <cfRule type="containsText" dxfId="125" priority="182" operator="containsText" text="B4">
      <formula>NOT(ISERROR(SEARCH("B4",AC23)))</formula>
    </cfRule>
    <cfRule type="containsText" dxfId="124" priority="183" operator="containsText" text="C3">
      <formula>NOT(ISERROR(SEARCH("C3",AC23)))</formula>
    </cfRule>
    <cfRule type="cellIs" dxfId="123" priority="184" operator="equal">
      <formula>"D2"</formula>
    </cfRule>
    <cfRule type="containsText" dxfId="122" priority="185" operator="containsText" text="A4">
      <formula>NOT(ISERROR(SEARCH("A4",AC23)))</formula>
    </cfRule>
    <cfRule type="containsText" dxfId="121" priority="186" operator="containsText" text="B4">
      <formula>NOT(ISERROR(SEARCH("B4",AC23)))</formula>
    </cfRule>
    <cfRule type="containsText" dxfId="120" priority="187" operator="containsText" text="A2">
      <formula>NOT(ISERROR(SEARCH("A2",AC23)))</formula>
    </cfRule>
    <cfRule type="containsText" dxfId="119" priority="188" operator="containsText" text="A1">
      <formula>NOT(ISERROR(SEARCH("A1",AC23)))</formula>
    </cfRule>
    <cfRule type="containsText" dxfId="118" priority="189" operator="containsText" text="B3">
      <formula>NOT(ISERROR(SEARCH("B3",AC23)))</formula>
    </cfRule>
    <cfRule type="containsText" dxfId="117" priority="190" operator="containsText" text="B2">
      <formula>NOT(ISERROR(SEARCH("B2",AC23)))</formula>
    </cfRule>
    <cfRule type="containsText" dxfId="116" priority="191" operator="containsText" text="B1">
      <formula>NOT(ISERROR(SEARCH("B1",AC23)))</formula>
    </cfRule>
    <cfRule type="containsText" dxfId="115" priority="192" operator="containsText" text="C2">
      <formula>NOT(ISERROR(SEARCH("C2",AC23)))</formula>
    </cfRule>
    <cfRule type="containsText" dxfId="114" priority="193" operator="containsText" text="C1">
      <formula>NOT(ISERROR(SEARCH("C1",AC23)))</formula>
    </cfRule>
    <cfRule type="containsText" dxfId="113" priority="194" operator="containsText" text="B5">
      <formula>NOT(ISERROR(SEARCH("B5",AC23)))</formula>
    </cfRule>
    <cfRule type="containsText" dxfId="112" priority="195" operator="containsText" text="C4">
      <formula>NOT(ISERROR(SEARCH("C4",AC23)))</formula>
    </cfRule>
    <cfRule type="containsText" dxfId="111" priority="196" operator="containsText" text="D3">
      <formula>NOT(ISERROR(SEARCH("D3",AC23)))</formula>
    </cfRule>
    <cfRule type="containsText" dxfId="110" priority="197" operator="containsText" text="E2">
      <formula>NOT(ISERROR(SEARCH("E2",AC23)))</formula>
    </cfRule>
    <cfRule type="containsText" dxfId="109" priority="198" operator="containsText" text="E1">
      <formula>NOT(ISERROR(SEARCH("E1",AC23)))</formula>
    </cfRule>
    <cfRule type="cellIs" dxfId="108" priority="199" operator="equal">
      <formula>"D1"</formula>
    </cfRule>
    <cfRule type="cellIs" dxfId="107" priority="200" operator="equal">
      <formula>"C5"</formula>
    </cfRule>
    <cfRule type="cellIs" dxfId="106" priority="201" operator="equal">
      <formula>"D5"</formula>
    </cfRule>
    <cfRule type="containsText" dxfId="105" priority="202" operator="containsText" text="E5">
      <formula>NOT(ISERROR(SEARCH("E5",AC23)))</formula>
    </cfRule>
    <cfRule type="cellIs" dxfId="104" priority="203" operator="equal">
      <formula>"D4"</formula>
    </cfRule>
    <cfRule type="containsText" dxfId="103" priority="204" operator="containsText" text="E4">
      <formula>NOT(ISERROR(SEARCH("E4",AC23)))</formula>
    </cfRule>
    <cfRule type="containsText" dxfId="102" priority="205" operator="containsText" text="E3">
      <formula>NOT(ISERROR(SEARCH("E3",AC23)))</formula>
    </cfRule>
  </conditionalFormatting>
  <conditionalFormatting sqref="AC12:AC13 AC15:AC17 AC19:AC21">
    <cfRule type="containsText" dxfId="101" priority="156" operator="containsText" text="A5">
      <formula>NOT(ISERROR(SEARCH("A5",AC12)))</formula>
    </cfRule>
    <cfRule type="containsText" dxfId="100" priority="157" operator="containsText" text="B4">
      <formula>NOT(ISERROR(SEARCH("B4",AC12)))</formula>
    </cfRule>
    <cfRule type="containsText" dxfId="99" priority="158" operator="containsText" text="C3">
      <formula>NOT(ISERROR(SEARCH("C3",AC12)))</formula>
    </cfRule>
    <cfRule type="cellIs" dxfId="98" priority="159" operator="equal">
      <formula>"D2"</formula>
    </cfRule>
    <cfRule type="containsText" dxfId="97" priority="160" operator="containsText" text="A4">
      <formula>NOT(ISERROR(SEARCH("A4",AC12)))</formula>
    </cfRule>
    <cfRule type="containsText" dxfId="96" priority="161" operator="containsText" text="B4">
      <formula>NOT(ISERROR(SEARCH("B4",AC12)))</formula>
    </cfRule>
    <cfRule type="containsText" dxfId="95" priority="162" operator="containsText" text="A2">
      <formula>NOT(ISERROR(SEARCH("A2",AC12)))</formula>
    </cfRule>
    <cfRule type="containsText" dxfId="94" priority="163" operator="containsText" text="A1">
      <formula>NOT(ISERROR(SEARCH("A1",AC12)))</formula>
    </cfRule>
    <cfRule type="containsText" dxfId="93" priority="164" operator="containsText" text="B3">
      <formula>NOT(ISERROR(SEARCH("B3",AC12)))</formula>
    </cfRule>
    <cfRule type="containsText" dxfId="92" priority="165" operator="containsText" text="B2">
      <formula>NOT(ISERROR(SEARCH("B2",AC12)))</formula>
    </cfRule>
    <cfRule type="containsText" dxfId="91" priority="166" operator="containsText" text="B1">
      <formula>NOT(ISERROR(SEARCH("B1",AC12)))</formula>
    </cfRule>
    <cfRule type="containsText" dxfId="90" priority="167" operator="containsText" text="C2">
      <formula>NOT(ISERROR(SEARCH("C2",AC12)))</formula>
    </cfRule>
    <cfRule type="containsText" dxfId="89" priority="168" operator="containsText" text="C1">
      <formula>NOT(ISERROR(SEARCH("C1",AC12)))</formula>
    </cfRule>
    <cfRule type="containsText" dxfId="88" priority="169" operator="containsText" text="B5">
      <formula>NOT(ISERROR(SEARCH("B5",AC12)))</formula>
    </cfRule>
    <cfRule type="containsText" dxfId="87" priority="170" operator="containsText" text="C4">
      <formula>NOT(ISERROR(SEARCH("C4",AC12)))</formula>
    </cfRule>
    <cfRule type="containsText" dxfId="86" priority="171" operator="containsText" text="D3">
      <formula>NOT(ISERROR(SEARCH("D3",AC12)))</formula>
    </cfRule>
    <cfRule type="containsText" dxfId="85" priority="172" operator="containsText" text="E2">
      <formula>NOT(ISERROR(SEARCH("E2",AC12)))</formula>
    </cfRule>
    <cfRule type="containsText" dxfId="84" priority="173" operator="containsText" text="E1">
      <formula>NOT(ISERROR(SEARCH("E1",AC12)))</formula>
    </cfRule>
    <cfRule type="cellIs" dxfId="83" priority="174" operator="equal">
      <formula>"D1"</formula>
    </cfRule>
    <cfRule type="cellIs" dxfId="82" priority="175" operator="equal">
      <formula>"C5"</formula>
    </cfRule>
    <cfRule type="cellIs" dxfId="81" priority="176" operator="equal">
      <formula>"D5"</formula>
    </cfRule>
    <cfRule type="containsText" dxfId="80" priority="177" operator="containsText" text="E5">
      <formula>NOT(ISERROR(SEARCH("E5",AC12)))</formula>
    </cfRule>
    <cfRule type="cellIs" dxfId="79" priority="178" operator="equal">
      <formula>"D4"</formula>
    </cfRule>
    <cfRule type="containsText" dxfId="78" priority="179" operator="containsText" text="E4">
      <formula>NOT(ISERROR(SEARCH("E4",AC12)))</formula>
    </cfRule>
    <cfRule type="containsText" dxfId="77" priority="180" operator="containsText" text="E3">
      <formula>NOT(ISERROR(SEARCH("E3",AC12)))</formula>
    </cfRule>
  </conditionalFormatting>
  <conditionalFormatting sqref="AC14 AC18 AC22">
    <cfRule type="containsText" dxfId="76" priority="131" operator="containsText" text="A5">
      <formula>NOT(ISERROR(SEARCH("A5",AC14)))</formula>
    </cfRule>
    <cfRule type="containsText" dxfId="75" priority="132" operator="containsText" text="B4">
      <formula>NOT(ISERROR(SEARCH("B4",AC14)))</formula>
    </cfRule>
    <cfRule type="containsText" dxfId="74" priority="133" operator="containsText" text="C3">
      <formula>NOT(ISERROR(SEARCH("C3",AC14)))</formula>
    </cfRule>
    <cfRule type="cellIs" dxfId="73" priority="134" operator="equal">
      <formula>"D2"</formula>
    </cfRule>
    <cfRule type="containsText" dxfId="72" priority="135" operator="containsText" text="A4">
      <formula>NOT(ISERROR(SEARCH("A4",AC14)))</formula>
    </cfRule>
    <cfRule type="containsText" dxfId="71" priority="136" operator="containsText" text="B4">
      <formula>NOT(ISERROR(SEARCH("B4",AC14)))</formula>
    </cfRule>
    <cfRule type="containsText" dxfId="70" priority="137" operator="containsText" text="A2">
      <formula>NOT(ISERROR(SEARCH("A2",AC14)))</formula>
    </cfRule>
    <cfRule type="containsText" dxfId="69" priority="138" operator="containsText" text="A1">
      <formula>NOT(ISERROR(SEARCH("A1",AC14)))</formula>
    </cfRule>
    <cfRule type="containsText" dxfId="68" priority="139" operator="containsText" text="B3">
      <formula>NOT(ISERROR(SEARCH("B3",AC14)))</formula>
    </cfRule>
    <cfRule type="containsText" dxfId="67" priority="140" operator="containsText" text="B2">
      <formula>NOT(ISERROR(SEARCH("B2",AC14)))</formula>
    </cfRule>
    <cfRule type="containsText" dxfId="66" priority="141" operator="containsText" text="B1">
      <formula>NOT(ISERROR(SEARCH("B1",AC14)))</formula>
    </cfRule>
    <cfRule type="containsText" dxfId="65" priority="142" operator="containsText" text="C2">
      <formula>NOT(ISERROR(SEARCH("C2",AC14)))</formula>
    </cfRule>
    <cfRule type="containsText" dxfId="64" priority="143" operator="containsText" text="C1">
      <formula>NOT(ISERROR(SEARCH("C1",AC14)))</formula>
    </cfRule>
    <cfRule type="containsText" dxfId="63" priority="144" operator="containsText" text="B5">
      <formula>NOT(ISERROR(SEARCH("B5",AC14)))</formula>
    </cfRule>
    <cfRule type="containsText" dxfId="62" priority="145" operator="containsText" text="C4">
      <formula>NOT(ISERROR(SEARCH("C4",AC14)))</formula>
    </cfRule>
    <cfRule type="containsText" dxfId="61" priority="146" operator="containsText" text="D3">
      <formula>NOT(ISERROR(SEARCH("D3",AC14)))</formula>
    </cfRule>
    <cfRule type="containsText" dxfId="60" priority="147" operator="containsText" text="E2">
      <formula>NOT(ISERROR(SEARCH("E2",AC14)))</formula>
    </cfRule>
    <cfRule type="containsText" dxfId="59" priority="148" operator="containsText" text="E1">
      <formula>NOT(ISERROR(SEARCH("E1",AC14)))</formula>
    </cfRule>
    <cfRule type="cellIs" dxfId="58" priority="149" operator="equal">
      <formula>"D1"</formula>
    </cfRule>
    <cfRule type="cellIs" dxfId="57" priority="150" operator="equal">
      <formula>"C5"</formula>
    </cfRule>
    <cfRule type="cellIs" dxfId="56" priority="151" operator="equal">
      <formula>"D5"</formula>
    </cfRule>
    <cfRule type="containsText" dxfId="55" priority="152" operator="containsText" text="E5">
      <formula>NOT(ISERROR(SEARCH("E5",AC14)))</formula>
    </cfRule>
    <cfRule type="cellIs" dxfId="54" priority="153" operator="equal">
      <formula>"D4"</formula>
    </cfRule>
    <cfRule type="containsText" dxfId="53" priority="154" operator="containsText" text="E4">
      <formula>NOT(ISERROR(SEARCH("E4",AC14)))</formula>
    </cfRule>
    <cfRule type="containsText" dxfId="52" priority="155" operator="containsText" text="E3">
      <formula>NOT(ISERROR(SEARCH("E3",AC14)))</formula>
    </cfRule>
  </conditionalFormatting>
  <conditionalFormatting sqref="AC4:AC5">
    <cfRule type="containsText" dxfId="51" priority="106" operator="containsText" text="A5">
      <formula>NOT(ISERROR(SEARCH("A5",AC4)))</formula>
    </cfRule>
    <cfRule type="containsText" dxfId="50" priority="107" operator="containsText" text="B4">
      <formula>NOT(ISERROR(SEARCH("B4",AC4)))</formula>
    </cfRule>
    <cfRule type="containsText" dxfId="49" priority="108" operator="containsText" text="C3">
      <formula>NOT(ISERROR(SEARCH("C3",AC4)))</formula>
    </cfRule>
    <cfRule type="cellIs" dxfId="48" priority="109" operator="equal">
      <formula>"D2"</formula>
    </cfRule>
    <cfRule type="containsText" dxfId="47" priority="110" operator="containsText" text="A4">
      <formula>NOT(ISERROR(SEARCH("A4",AC4)))</formula>
    </cfRule>
    <cfRule type="containsText" dxfId="46" priority="111" operator="containsText" text="B4">
      <formula>NOT(ISERROR(SEARCH("B4",AC4)))</formula>
    </cfRule>
    <cfRule type="containsText" dxfId="45" priority="112" operator="containsText" text="A2">
      <formula>NOT(ISERROR(SEARCH("A2",AC4)))</formula>
    </cfRule>
    <cfRule type="containsText" dxfId="44" priority="113" operator="containsText" text="A1">
      <formula>NOT(ISERROR(SEARCH("A1",AC4)))</formula>
    </cfRule>
    <cfRule type="containsText" dxfId="43" priority="114" operator="containsText" text="B3">
      <formula>NOT(ISERROR(SEARCH("B3",AC4)))</formula>
    </cfRule>
    <cfRule type="containsText" dxfId="42" priority="115" operator="containsText" text="B2">
      <formula>NOT(ISERROR(SEARCH("B2",AC4)))</formula>
    </cfRule>
    <cfRule type="containsText" dxfId="41" priority="116" operator="containsText" text="B1">
      <formula>NOT(ISERROR(SEARCH("B1",AC4)))</formula>
    </cfRule>
    <cfRule type="containsText" dxfId="40" priority="117" operator="containsText" text="C2">
      <formula>NOT(ISERROR(SEARCH("C2",AC4)))</formula>
    </cfRule>
    <cfRule type="containsText" dxfId="39" priority="118" operator="containsText" text="C1">
      <formula>NOT(ISERROR(SEARCH("C1",AC4)))</formula>
    </cfRule>
    <cfRule type="containsText" dxfId="38" priority="119" operator="containsText" text="B5">
      <formula>NOT(ISERROR(SEARCH("B5",AC4)))</formula>
    </cfRule>
    <cfRule type="containsText" dxfId="37" priority="120" operator="containsText" text="C4">
      <formula>NOT(ISERROR(SEARCH("C4",AC4)))</formula>
    </cfRule>
    <cfRule type="containsText" dxfId="36" priority="121" operator="containsText" text="D3">
      <formula>NOT(ISERROR(SEARCH("D3",AC4)))</formula>
    </cfRule>
    <cfRule type="containsText" dxfId="35" priority="122" operator="containsText" text="E2">
      <formula>NOT(ISERROR(SEARCH("E2",AC4)))</formula>
    </cfRule>
    <cfRule type="containsText" dxfId="34" priority="123" operator="containsText" text="E1">
      <formula>NOT(ISERROR(SEARCH("E1",AC4)))</formula>
    </cfRule>
    <cfRule type="cellIs" dxfId="33" priority="124" operator="equal">
      <formula>"D1"</formula>
    </cfRule>
    <cfRule type="cellIs" dxfId="32" priority="125" operator="equal">
      <formula>"C5"</formula>
    </cfRule>
    <cfRule type="cellIs" dxfId="31" priority="126" operator="equal">
      <formula>"D5"</formula>
    </cfRule>
    <cfRule type="containsText" dxfId="30" priority="127" operator="containsText" text="E5">
      <formula>NOT(ISERROR(SEARCH("E5",AC4)))</formula>
    </cfRule>
    <cfRule type="cellIs" dxfId="29" priority="128" operator="equal">
      <formula>"D4"</formula>
    </cfRule>
    <cfRule type="containsText" dxfId="28" priority="129" operator="containsText" text="E4">
      <formula>NOT(ISERROR(SEARCH("E4",AC4)))</formula>
    </cfRule>
    <cfRule type="containsText" dxfId="27" priority="130" operator="containsText" text="E3">
      <formula>NOT(ISERROR(SEARCH("E3",AC4)))</formula>
    </cfRule>
  </conditionalFormatting>
  <conditionalFormatting sqref="AC1:AC5 AC12:AC1048576">
    <cfRule type="cellIs" dxfId="26" priority="105" operator="equal">
      <formula>"A3"</formula>
    </cfRule>
  </conditionalFormatting>
  <conditionalFormatting sqref="AC6:AC11">
    <cfRule type="containsText" dxfId="25" priority="2" operator="containsText" text="A5">
      <formula>NOT(ISERROR(SEARCH("A5",AC6)))</formula>
    </cfRule>
    <cfRule type="containsText" dxfId="24" priority="3" operator="containsText" text="B4">
      <formula>NOT(ISERROR(SEARCH("B4",AC6)))</formula>
    </cfRule>
    <cfRule type="containsText" dxfId="23" priority="4" operator="containsText" text="C3">
      <formula>NOT(ISERROR(SEARCH("C3",AC6)))</formula>
    </cfRule>
    <cfRule type="cellIs" dxfId="22" priority="5" operator="equal">
      <formula>"D2"</formula>
    </cfRule>
    <cfRule type="containsText" dxfId="21" priority="6" operator="containsText" text="A4">
      <formula>NOT(ISERROR(SEARCH("A4",AC6)))</formula>
    </cfRule>
    <cfRule type="containsText" dxfId="20" priority="7" operator="containsText" text="B4">
      <formula>NOT(ISERROR(SEARCH("B4",AC6)))</formula>
    </cfRule>
    <cfRule type="containsText" dxfId="19" priority="8" operator="containsText" text="A2">
      <formula>NOT(ISERROR(SEARCH("A2",AC6)))</formula>
    </cfRule>
    <cfRule type="containsText" dxfId="18" priority="9" operator="containsText" text="A1">
      <formula>NOT(ISERROR(SEARCH("A1",AC6)))</formula>
    </cfRule>
    <cfRule type="containsText" dxfId="17" priority="10" operator="containsText" text="B3">
      <formula>NOT(ISERROR(SEARCH("B3",AC6)))</formula>
    </cfRule>
    <cfRule type="containsText" dxfId="16" priority="11" operator="containsText" text="B2">
      <formula>NOT(ISERROR(SEARCH("B2",AC6)))</formula>
    </cfRule>
    <cfRule type="containsText" dxfId="15" priority="12" operator="containsText" text="B1">
      <formula>NOT(ISERROR(SEARCH("B1",AC6)))</formula>
    </cfRule>
    <cfRule type="containsText" dxfId="14" priority="13" operator="containsText" text="C2">
      <formula>NOT(ISERROR(SEARCH("C2",AC6)))</formula>
    </cfRule>
    <cfRule type="containsText" dxfId="13" priority="14" operator="containsText" text="C1">
      <formula>NOT(ISERROR(SEARCH("C1",AC6)))</formula>
    </cfRule>
    <cfRule type="containsText" dxfId="12" priority="15" operator="containsText" text="B5">
      <formula>NOT(ISERROR(SEARCH("B5",AC6)))</formula>
    </cfRule>
    <cfRule type="containsText" dxfId="11" priority="16" operator="containsText" text="C4">
      <formula>NOT(ISERROR(SEARCH("C4",AC6)))</formula>
    </cfRule>
    <cfRule type="containsText" dxfId="10" priority="17" operator="containsText" text="D3">
      <formula>NOT(ISERROR(SEARCH("D3",AC6)))</formula>
    </cfRule>
    <cfRule type="containsText" dxfId="9" priority="18" operator="containsText" text="E2">
      <formula>NOT(ISERROR(SEARCH("E2",AC6)))</formula>
    </cfRule>
    <cfRule type="containsText" dxfId="8" priority="19" operator="containsText" text="E1">
      <formula>NOT(ISERROR(SEARCH("E1",AC6)))</formula>
    </cfRule>
    <cfRule type="cellIs" dxfId="7" priority="20" operator="equal">
      <formula>"D1"</formula>
    </cfRule>
    <cfRule type="cellIs" dxfId="6" priority="21" operator="equal">
      <formula>"C5"</formula>
    </cfRule>
    <cfRule type="cellIs" dxfId="5" priority="22" operator="equal">
      <formula>"D5"</formula>
    </cfRule>
    <cfRule type="containsText" dxfId="4" priority="23" operator="containsText" text="E5">
      <formula>NOT(ISERROR(SEARCH("E5",AC6)))</formula>
    </cfRule>
    <cfRule type="cellIs" dxfId="3" priority="24" operator="equal">
      <formula>"D4"</formula>
    </cfRule>
    <cfRule type="containsText" dxfId="2" priority="25" operator="containsText" text="E4">
      <formula>NOT(ISERROR(SEARCH("E4",AC6)))</formula>
    </cfRule>
    <cfRule type="containsText" dxfId="1" priority="26" operator="containsText" text="E3">
      <formula>NOT(ISERROR(SEARCH("E3",AC6)))</formula>
    </cfRule>
  </conditionalFormatting>
  <conditionalFormatting sqref="AC6:AC11">
    <cfRule type="cellIs" dxfId="0" priority="1" operator="equal">
      <formula>"A3"</formula>
    </cfRule>
  </conditionalFormatting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2:Q17"/>
  <sheetViews>
    <sheetView tabSelected="1" zoomScaleNormal="100" workbookViewId="0">
      <selection activeCell="C4" sqref="C4"/>
    </sheetView>
  </sheetViews>
  <sheetFormatPr defaultColWidth="9.1796875" defaultRowHeight="14.5" x14ac:dyDescent="0.35"/>
  <cols>
    <col min="1" max="1" width="9.1796875" style="19"/>
    <col min="2" max="2" width="25.54296875" style="19" bestFit="1" customWidth="1"/>
    <col min="3" max="3" width="45.26953125" style="19" customWidth="1"/>
    <col min="4" max="4" width="27.54296875" style="19" bestFit="1" customWidth="1"/>
    <col min="5" max="5" width="24.1796875" style="19" bestFit="1" customWidth="1"/>
    <col min="6" max="6" width="37.1796875" style="19" bestFit="1" customWidth="1"/>
    <col min="7" max="7" width="37.81640625" style="19" bestFit="1" customWidth="1"/>
    <col min="8" max="8" width="40.453125" style="19" bestFit="1" customWidth="1"/>
    <col min="9" max="9" width="23.08984375" style="19" customWidth="1"/>
    <col min="10" max="10" width="21.1796875" style="19" customWidth="1"/>
    <col min="11" max="11" width="16.453125" style="29" customWidth="1"/>
    <col min="12" max="12" width="15" style="29" customWidth="1"/>
    <col min="13" max="13" width="14.54296875" style="19" customWidth="1"/>
    <col min="14" max="14" width="14.81640625" style="19" bestFit="1" customWidth="1"/>
    <col min="15" max="15" width="15.90625" style="19" bestFit="1" customWidth="1"/>
    <col min="16" max="16" width="15.81640625" style="19" bestFit="1" customWidth="1"/>
    <col min="17" max="17" width="12.90625" style="19" customWidth="1"/>
    <col min="18" max="16384" width="9.1796875" style="19"/>
  </cols>
  <sheetData>
    <row r="2" spans="1:17" x14ac:dyDescent="0.35">
      <c r="A2" s="46">
        <v>1</v>
      </c>
      <c r="B2" s="1" t="s">
        <v>32</v>
      </c>
      <c r="C2" s="71"/>
      <c r="D2" s="12"/>
    </row>
    <row r="3" spans="1:17" x14ac:dyDescent="0.35">
      <c r="B3" s="1" t="s">
        <v>33</v>
      </c>
      <c r="C3" s="1"/>
      <c r="D3" s="12"/>
    </row>
    <row r="4" spans="1:17" x14ac:dyDescent="0.35">
      <c r="B4" s="1" t="s">
        <v>34</v>
      </c>
      <c r="C4" s="71"/>
      <c r="D4" s="12"/>
    </row>
    <row r="5" spans="1:17" x14ac:dyDescent="0.35">
      <c r="B5" s="1" t="s">
        <v>35</v>
      </c>
      <c r="C5" s="1"/>
      <c r="D5" s="12"/>
    </row>
    <row r="6" spans="1:17" x14ac:dyDescent="0.35">
      <c r="B6" s="1" t="s">
        <v>36</v>
      </c>
      <c r="C6" s="1"/>
      <c r="D6" s="12"/>
    </row>
    <row r="7" spans="1:17" x14ac:dyDescent="0.35">
      <c r="B7" s="13" t="s">
        <v>37</v>
      </c>
      <c r="C7" s="8"/>
      <c r="D7" s="12"/>
      <c r="O7" s="19" t="s">
        <v>38</v>
      </c>
      <c r="P7" s="19" t="s">
        <v>39</v>
      </c>
    </row>
    <row r="8" spans="1:17" x14ac:dyDescent="0.35">
      <c r="B8" s="15" t="s">
        <v>40</v>
      </c>
      <c r="C8" s="14"/>
      <c r="D8" s="12"/>
    </row>
    <row r="9" spans="1:17" x14ac:dyDescent="0.35">
      <c r="B9" s="15" t="s">
        <v>41</v>
      </c>
      <c r="C9" s="14">
        <f ca="1">TODAY()</f>
        <v>44785</v>
      </c>
      <c r="D9" s="12"/>
    </row>
    <row r="10" spans="1:17" x14ac:dyDescent="0.35">
      <c r="D10" s="16"/>
      <c r="N10" s="90" t="s">
        <v>42</v>
      </c>
      <c r="O10" s="90"/>
      <c r="P10" s="90"/>
      <c r="Q10" s="90"/>
    </row>
    <row r="11" spans="1:17" ht="43.5" x14ac:dyDescent="0.35">
      <c r="B11" s="1" t="s">
        <v>43</v>
      </c>
      <c r="C11" s="1" t="s">
        <v>44</v>
      </c>
      <c r="D11" s="44" t="s">
        <v>45</v>
      </c>
      <c r="E11" s="20" t="s">
        <v>46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51</v>
      </c>
      <c r="K11" s="32" t="s">
        <v>52</v>
      </c>
      <c r="L11" s="32" t="s">
        <v>53</v>
      </c>
      <c r="N11" s="3" t="s">
        <v>54</v>
      </c>
      <c r="O11" s="3" t="s">
        <v>55</v>
      </c>
      <c r="P11" s="3" t="s">
        <v>56</v>
      </c>
      <c r="Q11" s="3" t="s">
        <v>57</v>
      </c>
    </row>
    <row r="12" spans="1:17" s="21" customFormat="1" ht="15" customHeight="1" x14ac:dyDescent="0.35">
      <c r="A12" s="21" t="s">
        <v>58</v>
      </c>
      <c r="B12" s="22">
        <v>20333210</v>
      </c>
      <c r="C12" s="22" t="s">
        <v>59</v>
      </c>
      <c r="F12" s="22" t="s">
        <v>60</v>
      </c>
      <c r="G12" s="22" t="s">
        <v>61</v>
      </c>
      <c r="H12" s="22" t="s">
        <v>62</v>
      </c>
      <c r="I12" s="23">
        <v>42125.604166666664</v>
      </c>
      <c r="J12" s="23">
        <v>42129.708333333336</v>
      </c>
      <c r="K12" s="30">
        <f>(I12-C7)/365</f>
        <v>115.41261415525113</v>
      </c>
      <c r="L12" s="30">
        <f>J12-I12</f>
        <v>4.1041666666715173</v>
      </c>
      <c r="M12" s="25"/>
      <c r="N12" s="24"/>
      <c r="O12" s="24"/>
      <c r="P12" s="24"/>
      <c r="Q12" s="24"/>
    </row>
    <row r="13" spans="1:17" s="11" customFormat="1" x14ac:dyDescent="0.35">
      <c r="B13" s="2"/>
      <c r="C13" s="2" t="s">
        <v>63</v>
      </c>
      <c r="F13" s="2"/>
      <c r="G13" s="2"/>
      <c r="H13" s="2"/>
      <c r="I13" s="33">
        <v>42005</v>
      </c>
      <c r="J13" s="33"/>
      <c r="K13" s="34"/>
      <c r="L13" s="34"/>
      <c r="M13" s="35"/>
      <c r="N13" s="67" t="s">
        <v>150</v>
      </c>
      <c r="O13" s="26" t="s">
        <v>150</v>
      </c>
      <c r="P13" s="67" t="s">
        <v>150</v>
      </c>
      <c r="Q13" s="36" t="s">
        <v>150</v>
      </c>
    </row>
    <row r="14" spans="1:17" x14ac:dyDescent="0.35">
      <c r="B14" s="72" t="s">
        <v>184</v>
      </c>
      <c r="C14" s="17" t="s">
        <v>185</v>
      </c>
      <c r="D14" s="1" t="s">
        <v>178</v>
      </c>
      <c r="E14" s="27" t="s">
        <v>179</v>
      </c>
      <c r="F14" s="1" t="s">
        <v>186</v>
      </c>
      <c r="G14" s="1" t="s">
        <v>187</v>
      </c>
      <c r="H14" s="1" t="s">
        <v>180</v>
      </c>
      <c r="I14" s="26">
        <v>43200.478993055556</v>
      </c>
      <c r="J14" s="26">
        <v>43202</v>
      </c>
      <c r="K14" s="31">
        <f t="shared" ref="K14" si="0">(I14-I13)/365</f>
        <v>3.2752849124809758</v>
      </c>
      <c r="L14" s="31">
        <f>J14-I14</f>
        <v>1.5210069444437977</v>
      </c>
      <c r="M14" s="68">
        <f>K14*365</f>
        <v>1195.4789930555562</v>
      </c>
      <c r="N14" s="1"/>
      <c r="O14" s="18"/>
      <c r="P14" s="1"/>
      <c r="Q14" s="1"/>
    </row>
    <row r="15" spans="1:17" x14ac:dyDescent="0.35">
      <c r="B15" s="1"/>
      <c r="C15" s="1" t="s">
        <v>65</v>
      </c>
      <c r="D15" s="1"/>
      <c r="E15" s="27"/>
      <c r="F15" s="1"/>
      <c r="G15" s="1"/>
      <c r="H15" s="1"/>
      <c r="I15" s="26">
        <v>44726</v>
      </c>
      <c r="J15" s="26"/>
      <c r="K15" s="31">
        <f>(I15-I14)/365</f>
        <v>4.1795096080669696</v>
      </c>
      <c r="L15" s="31"/>
      <c r="M15" s="68">
        <f>K15*365</f>
        <v>1525.5210069444438</v>
      </c>
      <c r="N15" s="1"/>
      <c r="O15" s="18"/>
      <c r="P15" s="1"/>
      <c r="Q15" s="1"/>
    </row>
    <row r="16" spans="1:17" x14ac:dyDescent="0.35">
      <c r="K16" s="43" t="s">
        <v>66</v>
      </c>
      <c r="L16" s="37">
        <f>AVERAGE(K14:K15)</f>
        <v>3.7273972602739729</v>
      </c>
    </row>
    <row r="17" spans="11:12" x14ac:dyDescent="0.35">
      <c r="K17" s="29" t="s">
        <v>67</v>
      </c>
      <c r="L17" s="29">
        <f>AVERAGE(L14:L15)</f>
        <v>1.5210069444437977</v>
      </c>
    </row>
  </sheetData>
  <mergeCells count="1">
    <mergeCell ref="N10:Q10"/>
  </mergeCells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FC6F-0CE8-41D7-81D7-B42EF41AE983}">
  <sheetPr>
    <pageSetUpPr autoPageBreaks="0"/>
  </sheetPr>
  <dimension ref="A1:Y921"/>
  <sheetViews>
    <sheetView zoomScale="95" zoomScaleNormal="184" workbookViewId="0">
      <selection activeCell="O17" sqref="O17"/>
    </sheetView>
  </sheetViews>
  <sheetFormatPr defaultRowHeight="14.5" x14ac:dyDescent="0.35"/>
  <sheetData>
    <row r="1" spans="1:25" s="19" customFormat="1" x14ac:dyDescent="0.35">
      <c r="A1" s="47" t="s">
        <v>132</v>
      </c>
      <c r="B1" s="47" t="s">
        <v>133</v>
      </c>
      <c r="C1" s="47" t="s">
        <v>134</v>
      </c>
      <c r="D1" s="47" t="s">
        <v>135</v>
      </c>
      <c r="E1" s="47" t="s">
        <v>136</v>
      </c>
      <c r="F1" s="47" t="s">
        <v>137</v>
      </c>
      <c r="G1" s="47" t="s">
        <v>138</v>
      </c>
      <c r="H1" s="47" t="s">
        <v>139</v>
      </c>
      <c r="I1" s="47" t="s">
        <v>140</v>
      </c>
      <c r="J1" s="47" t="s">
        <v>141</v>
      </c>
      <c r="K1" s="47" t="s">
        <v>142</v>
      </c>
      <c r="L1" s="47" t="s">
        <v>143</v>
      </c>
      <c r="M1" s="47" t="s">
        <v>144</v>
      </c>
      <c r="N1" s="47" t="s">
        <v>145</v>
      </c>
      <c r="O1" s="47" t="s">
        <v>146</v>
      </c>
      <c r="P1" s="47" t="s">
        <v>147</v>
      </c>
      <c r="Q1" s="47" t="s">
        <v>148</v>
      </c>
    </row>
    <row r="2" spans="1:25" s="19" customFormat="1" ht="15.5" x14ac:dyDescent="0.35">
      <c r="A2" s="1" t="s">
        <v>131</v>
      </c>
      <c r="B2" s="48" t="s">
        <v>149</v>
      </c>
      <c r="C2" s="1">
        <v>47.084000000000003</v>
      </c>
      <c r="D2" s="1">
        <v>11.481999999999999</v>
      </c>
      <c r="E2" s="1">
        <v>12.596</v>
      </c>
      <c r="F2" s="1">
        <v>14.97</v>
      </c>
      <c r="G2" s="1">
        <v>-0.13900000000000001</v>
      </c>
      <c r="H2" s="1">
        <v>-0.13700000000000001</v>
      </c>
      <c r="I2" s="1">
        <v>-0.114</v>
      </c>
      <c r="J2" s="45" t="s">
        <v>150</v>
      </c>
      <c r="K2" s="45" t="s">
        <v>150</v>
      </c>
      <c r="L2" s="45" t="s">
        <v>150</v>
      </c>
      <c r="M2" s="45" t="s">
        <v>150</v>
      </c>
      <c r="N2" s="45" t="s">
        <v>150</v>
      </c>
      <c r="O2" s="45" t="s">
        <v>150</v>
      </c>
      <c r="P2" s="45" t="s">
        <v>150</v>
      </c>
      <c r="Q2" s="1" t="s">
        <v>99</v>
      </c>
    </row>
    <row r="3" spans="1:25" s="19" customFormat="1" ht="15.5" x14ac:dyDescent="0.35">
      <c r="A3" s="1" t="s">
        <v>131</v>
      </c>
      <c r="B3" s="48" t="s">
        <v>151</v>
      </c>
      <c r="C3" s="1">
        <v>44.055999999999997</v>
      </c>
      <c r="D3" s="1">
        <v>13.468</v>
      </c>
      <c r="E3" s="1">
        <v>11.385</v>
      </c>
      <c r="F3" s="1">
        <v>14.824999999999999</v>
      </c>
      <c r="G3" s="1">
        <v>-0.14199999999999999</v>
      </c>
      <c r="H3" s="1">
        <v>-0.14000000000000001</v>
      </c>
      <c r="I3" s="1">
        <v>-0.113</v>
      </c>
      <c r="J3" s="45" t="s">
        <v>150</v>
      </c>
      <c r="K3" s="45" t="s">
        <v>150</v>
      </c>
      <c r="L3" s="45" t="s">
        <v>150</v>
      </c>
      <c r="M3" s="45" t="s">
        <v>150</v>
      </c>
      <c r="N3" s="45" t="s">
        <v>150</v>
      </c>
      <c r="O3" s="45" t="s">
        <v>150</v>
      </c>
      <c r="P3" s="45" t="s">
        <v>150</v>
      </c>
      <c r="Q3" s="1" t="s">
        <v>99</v>
      </c>
    </row>
    <row r="4" spans="1:25" s="19" customFormat="1" ht="15.5" x14ac:dyDescent="0.35">
      <c r="A4" s="1" t="s">
        <v>131</v>
      </c>
      <c r="B4" s="48" t="s">
        <v>152</v>
      </c>
      <c r="C4" s="1">
        <v>47.185000000000002</v>
      </c>
      <c r="D4" s="1">
        <v>13.807</v>
      </c>
      <c r="E4" s="1">
        <v>10.464</v>
      </c>
      <c r="F4" s="1">
        <v>13.516999999999999</v>
      </c>
      <c r="G4" s="1">
        <v>-0.14199999999999999</v>
      </c>
      <c r="H4" s="1">
        <v>-0.14099999999999999</v>
      </c>
      <c r="I4" s="1">
        <v>-0.114</v>
      </c>
      <c r="J4" s="45" t="s">
        <v>150</v>
      </c>
      <c r="K4" s="45" t="s">
        <v>150</v>
      </c>
      <c r="L4" s="45" t="s">
        <v>150</v>
      </c>
      <c r="M4" s="45" t="s">
        <v>150</v>
      </c>
      <c r="N4" s="45" t="s">
        <v>150</v>
      </c>
      <c r="O4" s="45" t="s">
        <v>150</v>
      </c>
      <c r="P4" s="45" t="s">
        <v>150</v>
      </c>
      <c r="Q4" s="1" t="s">
        <v>99</v>
      </c>
    </row>
    <row r="5" spans="1:25" s="19" customFormat="1" ht="15.5" x14ac:dyDescent="0.35">
      <c r="A5" s="1" t="s">
        <v>131</v>
      </c>
      <c r="B5" s="48" t="s">
        <v>153</v>
      </c>
      <c r="C5" s="1">
        <v>46.478999999999999</v>
      </c>
      <c r="D5" s="1">
        <v>13.856</v>
      </c>
      <c r="E5" s="1">
        <v>13.614000000000001</v>
      </c>
      <c r="F5" s="1">
        <v>15.067</v>
      </c>
      <c r="G5" s="1">
        <v>-0.14099999999999999</v>
      </c>
      <c r="H5" s="1">
        <v>-0.14099999999999999</v>
      </c>
      <c r="I5" s="1">
        <v>-0.112</v>
      </c>
      <c r="J5" s="45" t="s">
        <v>150</v>
      </c>
      <c r="K5" s="45" t="s">
        <v>150</v>
      </c>
      <c r="L5" s="45" t="s">
        <v>150</v>
      </c>
      <c r="M5" s="45" t="s">
        <v>150</v>
      </c>
      <c r="N5" s="45" t="s">
        <v>150</v>
      </c>
      <c r="O5" s="45" t="s">
        <v>150</v>
      </c>
      <c r="P5" s="45" t="s">
        <v>150</v>
      </c>
      <c r="Q5" s="1" t="s">
        <v>99</v>
      </c>
    </row>
    <row r="6" spans="1:25" s="19" customFormat="1" ht="15.5" x14ac:dyDescent="0.35">
      <c r="A6" s="1" t="s">
        <v>131</v>
      </c>
      <c r="B6" s="48" t="s">
        <v>154</v>
      </c>
      <c r="C6" s="1">
        <v>46.125</v>
      </c>
      <c r="D6" s="1">
        <v>10.028</v>
      </c>
      <c r="E6" s="1">
        <v>13.565</v>
      </c>
      <c r="F6" s="1">
        <v>12.112</v>
      </c>
      <c r="G6" s="1">
        <v>-0.14199999999999999</v>
      </c>
      <c r="H6" s="1">
        <v>-0.14099999999999999</v>
      </c>
      <c r="I6" s="1">
        <v>-0.112</v>
      </c>
      <c r="J6" s="45" t="s">
        <v>150</v>
      </c>
      <c r="K6" s="45" t="s">
        <v>150</v>
      </c>
      <c r="L6" s="45" t="s">
        <v>150</v>
      </c>
      <c r="M6" s="45" t="s">
        <v>150</v>
      </c>
      <c r="N6" s="45" t="s">
        <v>150</v>
      </c>
      <c r="O6" s="45" t="s">
        <v>150</v>
      </c>
      <c r="P6" s="45" t="s">
        <v>150</v>
      </c>
      <c r="Q6" s="1" t="s">
        <v>99</v>
      </c>
    </row>
    <row r="7" spans="1:25" s="19" customFormat="1" ht="15.5" x14ac:dyDescent="0.35">
      <c r="A7" s="1" t="s">
        <v>131</v>
      </c>
      <c r="B7" s="48" t="s">
        <v>155</v>
      </c>
      <c r="C7" s="1">
        <v>46.176000000000002</v>
      </c>
      <c r="D7" s="1">
        <v>9.6890000000000001</v>
      </c>
      <c r="E7" s="1">
        <v>13.516999999999999</v>
      </c>
      <c r="F7" s="1">
        <v>15.018000000000001</v>
      </c>
      <c r="G7" s="1">
        <v>-0.14000000000000001</v>
      </c>
      <c r="H7" s="1">
        <v>-0.13900000000000001</v>
      </c>
      <c r="I7" s="1">
        <v>-0.112</v>
      </c>
      <c r="J7" s="45">
        <v>2977</v>
      </c>
      <c r="K7" s="45">
        <v>27489</v>
      </c>
      <c r="L7" s="45">
        <v>40708</v>
      </c>
      <c r="M7" s="45">
        <v>34.387</v>
      </c>
      <c r="N7" s="45">
        <v>40109</v>
      </c>
      <c r="O7" s="45">
        <v>40120</v>
      </c>
      <c r="P7" s="45">
        <v>34339</v>
      </c>
      <c r="Q7" s="1" t="s">
        <v>99</v>
      </c>
    </row>
    <row r="8" spans="1:25" s="19" customFormat="1" ht="15.5" x14ac:dyDescent="0.35">
      <c r="A8" s="1" t="s">
        <v>131</v>
      </c>
      <c r="B8" s="48" t="s">
        <v>156</v>
      </c>
      <c r="C8" s="1">
        <v>46.326999999999998</v>
      </c>
      <c r="D8" s="1">
        <v>13.032</v>
      </c>
      <c r="E8" s="1">
        <v>14.098000000000001</v>
      </c>
      <c r="F8" s="1">
        <v>12.305</v>
      </c>
      <c r="G8" s="1">
        <v>-0.14099999999999999</v>
      </c>
      <c r="H8" s="1">
        <v>-0.14000000000000001</v>
      </c>
      <c r="I8" s="1">
        <v>-0.112</v>
      </c>
      <c r="J8" s="45">
        <v>2980</v>
      </c>
      <c r="K8" s="45">
        <v>27536</v>
      </c>
      <c r="L8" s="45">
        <v>40048</v>
      </c>
      <c r="M8" s="45">
        <v>34397</v>
      </c>
      <c r="N8" s="45">
        <v>40077</v>
      </c>
      <c r="O8" s="45">
        <v>40068</v>
      </c>
      <c r="P8" s="45">
        <v>34309</v>
      </c>
      <c r="Q8" s="1" t="s">
        <v>99</v>
      </c>
    </row>
    <row r="9" spans="1:25" s="19" customFormat="1" ht="15.5" x14ac:dyDescent="0.35">
      <c r="A9" s="1" t="s">
        <v>131</v>
      </c>
      <c r="B9" s="48" t="s">
        <v>157</v>
      </c>
      <c r="C9" s="1">
        <v>42.844999999999999</v>
      </c>
      <c r="D9" s="1">
        <v>13.952999999999999</v>
      </c>
      <c r="E9" s="1">
        <v>13.226000000000001</v>
      </c>
      <c r="F9" s="1">
        <v>15.454000000000001</v>
      </c>
      <c r="G9" s="1">
        <v>-0.13800000000000001</v>
      </c>
      <c r="H9" s="1">
        <v>-0.13700000000000001</v>
      </c>
      <c r="I9" s="1">
        <v>-0.11</v>
      </c>
      <c r="J9" s="45">
        <v>2977</v>
      </c>
      <c r="K9" s="45">
        <v>27473</v>
      </c>
      <c r="L9" s="45">
        <v>40094</v>
      </c>
      <c r="M9" s="45">
        <v>34396</v>
      </c>
      <c r="N9" s="45">
        <v>40107</v>
      </c>
      <c r="O9" s="45">
        <v>40052</v>
      </c>
      <c r="P9" s="45">
        <v>34351</v>
      </c>
      <c r="Q9" s="1" t="s">
        <v>99</v>
      </c>
    </row>
    <row r="10" spans="1:25" s="19" customFormat="1" ht="15.5" x14ac:dyDescent="0.35">
      <c r="A10" s="1" t="s">
        <v>131</v>
      </c>
      <c r="B10" s="48" t="s">
        <v>158</v>
      </c>
      <c r="C10" s="1">
        <v>46.176000000000002</v>
      </c>
      <c r="D10" s="1">
        <v>9.3019999999999996</v>
      </c>
      <c r="E10" s="1">
        <v>13.323</v>
      </c>
      <c r="F10" s="1">
        <v>13.759</v>
      </c>
      <c r="G10" s="1">
        <v>-0.13900000000000001</v>
      </c>
      <c r="H10" s="1">
        <v>-0.13800000000000001</v>
      </c>
      <c r="I10" s="1">
        <v>-0.112</v>
      </c>
      <c r="J10" s="45">
        <v>2978</v>
      </c>
      <c r="K10" s="45">
        <v>27494</v>
      </c>
      <c r="L10" s="45">
        <v>40086</v>
      </c>
      <c r="M10" s="45">
        <v>34380</v>
      </c>
      <c r="N10" s="45">
        <v>40124</v>
      </c>
      <c r="O10" s="45">
        <v>40076</v>
      </c>
      <c r="P10" s="45">
        <v>34379</v>
      </c>
      <c r="Q10" s="1" t="s">
        <v>99</v>
      </c>
    </row>
    <row r="12" spans="1:25" x14ac:dyDescent="0.35">
      <c r="C12" s="47" t="s">
        <v>134</v>
      </c>
      <c r="K12" s="47" t="s">
        <v>135</v>
      </c>
      <c r="L12" s="47" t="s">
        <v>136</v>
      </c>
      <c r="M12" s="47" t="s">
        <v>137</v>
      </c>
      <c r="V12" s="47" t="s">
        <v>138</v>
      </c>
      <c r="W12" s="47" t="s">
        <v>139</v>
      </c>
      <c r="X12" s="47" t="s">
        <v>140</v>
      </c>
    </row>
    <row r="13" spans="1:25" ht="15.5" x14ac:dyDescent="0.35">
      <c r="A13">
        <v>2021</v>
      </c>
      <c r="B13" s="59" t="s">
        <v>164</v>
      </c>
      <c r="C13" s="1">
        <f>C10+0.01547</f>
        <v>46.191470000000002</v>
      </c>
      <c r="D13">
        <f>893/12</f>
        <v>74.416666666666671</v>
      </c>
      <c r="K13" s="1">
        <f>D10+0.2164</f>
        <v>9.5183999999999997</v>
      </c>
      <c r="L13" s="1">
        <f>E10+0.26</f>
        <v>13.583</v>
      </c>
      <c r="M13" s="1">
        <f>F10+0.0905</f>
        <v>13.849500000000001</v>
      </c>
      <c r="N13">
        <f>116/12</f>
        <v>9.6666666666666661</v>
      </c>
      <c r="V13">
        <f>G10-0.0002</f>
        <v>-0.13920000000000002</v>
      </c>
      <c r="W13">
        <f>H10-0.0001</f>
        <v>-0.1381</v>
      </c>
      <c r="X13">
        <f>I10-0.0004</f>
        <v>-0.1124</v>
      </c>
      <c r="Y13">
        <f>469/12</f>
        <v>39.083333333333336</v>
      </c>
    </row>
    <row r="14" spans="1:25" ht="101.5" x14ac:dyDescent="0.35">
      <c r="A14">
        <v>2022</v>
      </c>
      <c r="B14" s="59" t="s">
        <v>165</v>
      </c>
      <c r="C14" s="1">
        <f>C13+0.01547</f>
        <v>46.206940000000003</v>
      </c>
      <c r="D14" s="61" t="s">
        <v>175</v>
      </c>
      <c r="K14" s="1">
        <f>K13+0.2164</f>
        <v>9.7347999999999999</v>
      </c>
      <c r="L14" s="1">
        <f>L13+0.26</f>
        <v>13.843</v>
      </c>
      <c r="M14" s="1">
        <f>M13+0.0905</f>
        <v>13.940000000000001</v>
      </c>
      <c r="N14" s="61" t="s">
        <v>176</v>
      </c>
      <c r="V14" s="19">
        <f>V13-0.0002</f>
        <v>-0.13940000000000002</v>
      </c>
      <c r="W14" s="19">
        <f>W13-0.0001</f>
        <v>-0.13819999999999999</v>
      </c>
      <c r="X14" s="19">
        <f>X13-0.0004</f>
        <v>-0.1128</v>
      </c>
      <c r="Y14" s="61" t="s">
        <v>177</v>
      </c>
    </row>
    <row r="15" spans="1:25" ht="15.5" x14ac:dyDescent="0.35">
      <c r="A15" s="19">
        <v>2022</v>
      </c>
      <c r="B15" s="59" t="s">
        <v>166</v>
      </c>
      <c r="C15" s="1">
        <f t="shared" ref="C15:C78" si="0">C14+0.01547</f>
        <v>46.222410000000004</v>
      </c>
      <c r="K15" s="1">
        <f t="shared" ref="K15:K24" si="1">K14+0.2164</f>
        <v>9.9512</v>
      </c>
      <c r="L15" s="1">
        <f t="shared" ref="L15:L24" si="2">L14+0.26</f>
        <v>14.103</v>
      </c>
      <c r="M15" s="1">
        <f t="shared" ref="M15:M24" si="3">M14+0.0905</f>
        <v>14.030500000000002</v>
      </c>
      <c r="V15" s="19">
        <f t="shared" ref="V15:V78" si="4">V14-0.0002</f>
        <v>-0.13960000000000003</v>
      </c>
      <c r="W15" s="19">
        <f t="shared" ref="W15:W78" si="5">W14-0.0001</f>
        <v>-0.13829999999999998</v>
      </c>
      <c r="X15" s="19">
        <f t="shared" ref="X15:X78" si="6">X14-0.0004</f>
        <v>-0.1132</v>
      </c>
    </row>
    <row r="16" spans="1:25" ht="15.5" x14ac:dyDescent="0.35">
      <c r="A16" s="19">
        <v>2022</v>
      </c>
      <c r="B16" s="59" t="s">
        <v>167</v>
      </c>
      <c r="C16" s="1">
        <f t="shared" si="0"/>
        <v>46.237880000000004</v>
      </c>
      <c r="K16" s="1">
        <f t="shared" si="1"/>
        <v>10.1676</v>
      </c>
      <c r="L16" s="1">
        <f t="shared" si="2"/>
        <v>14.363</v>
      </c>
      <c r="M16" s="1">
        <f t="shared" si="3"/>
        <v>14.121000000000002</v>
      </c>
      <c r="V16" s="19">
        <f t="shared" si="4"/>
        <v>-0.13980000000000004</v>
      </c>
      <c r="W16" s="19">
        <f t="shared" si="5"/>
        <v>-0.13839999999999997</v>
      </c>
      <c r="X16" s="19">
        <f t="shared" si="6"/>
        <v>-0.11359999999999999</v>
      </c>
    </row>
    <row r="17" spans="1:24" ht="15.5" x14ac:dyDescent="0.35">
      <c r="A17" s="19">
        <v>2022</v>
      </c>
      <c r="B17" s="59" t="s">
        <v>168</v>
      </c>
      <c r="C17" s="1">
        <f t="shared" si="0"/>
        <v>46.253350000000005</v>
      </c>
      <c r="K17" s="1">
        <f t="shared" si="1"/>
        <v>10.384</v>
      </c>
      <c r="L17" s="1">
        <f t="shared" si="2"/>
        <v>14.622999999999999</v>
      </c>
      <c r="M17" s="1">
        <f t="shared" si="3"/>
        <v>14.211500000000003</v>
      </c>
      <c r="V17" s="19">
        <f t="shared" si="4"/>
        <v>-0.14000000000000004</v>
      </c>
      <c r="W17" s="19">
        <f t="shared" si="5"/>
        <v>-0.13849999999999996</v>
      </c>
      <c r="X17" s="19">
        <f t="shared" si="6"/>
        <v>-0.11399999999999999</v>
      </c>
    </row>
    <row r="18" spans="1:24" ht="15.5" x14ac:dyDescent="0.35">
      <c r="A18" s="19">
        <v>2022</v>
      </c>
      <c r="B18" s="59" t="s">
        <v>152</v>
      </c>
      <c r="C18" s="1">
        <f t="shared" si="0"/>
        <v>46.268820000000005</v>
      </c>
      <c r="K18" s="1">
        <f t="shared" si="1"/>
        <v>10.6004</v>
      </c>
      <c r="L18" s="1">
        <f t="shared" si="2"/>
        <v>14.882999999999999</v>
      </c>
      <c r="M18" s="1">
        <f t="shared" si="3"/>
        <v>14.302000000000003</v>
      </c>
      <c r="V18" s="19">
        <f t="shared" si="4"/>
        <v>-0.14020000000000005</v>
      </c>
      <c r="W18" s="19">
        <f t="shared" si="5"/>
        <v>-0.13859999999999995</v>
      </c>
      <c r="X18" s="19">
        <f t="shared" si="6"/>
        <v>-0.11439999999999999</v>
      </c>
    </row>
    <row r="19" spans="1:24" ht="15.5" x14ac:dyDescent="0.35">
      <c r="A19" s="19">
        <v>2022</v>
      </c>
      <c r="B19" s="59" t="s">
        <v>169</v>
      </c>
      <c r="C19" s="1">
        <f t="shared" si="0"/>
        <v>46.284290000000006</v>
      </c>
      <c r="K19" s="1">
        <f t="shared" si="1"/>
        <v>10.816800000000001</v>
      </c>
      <c r="L19" s="1">
        <f t="shared" si="2"/>
        <v>15.142999999999999</v>
      </c>
      <c r="M19" s="1">
        <f t="shared" si="3"/>
        <v>14.392500000000004</v>
      </c>
      <c r="V19" s="19">
        <f t="shared" si="4"/>
        <v>-0.14040000000000005</v>
      </c>
      <c r="W19" s="19">
        <f t="shared" si="5"/>
        <v>-0.13869999999999993</v>
      </c>
      <c r="X19" s="19">
        <f t="shared" si="6"/>
        <v>-0.11479999999999999</v>
      </c>
    </row>
    <row r="20" spans="1:24" ht="15.5" x14ac:dyDescent="0.35">
      <c r="A20" s="19">
        <v>2022</v>
      </c>
      <c r="B20" s="59" t="s">
        <v>170</v>
      </c>
      <c r="C20" s="1">
        <f t="shared" si="0"/>
        <v>46.299760000000006</v>
      </c>
      <c r="K20" s="1">
        <f t="shared" si="1"/>
        <v>11.033200000000001</v>
      </c>
      <c r="L20" s="1">
        <f t="shared" si="2"/>
        <v>15.402999999999999</v>
      </c>
      <c r="M20" s="1">
        <f t="shared" si="3"/>
        <v>14.483000000000004</v>
      </c>
      <c r="V20" s="19">
        <f t="shared" si="4"/>
        <v>-0.14060000000000006</v>
      </c>
      <c r="W20" s="19">
        <f t="shared" si="5"/>
        <v>-0.13879999999999992</v>
      </c>
      <c r="X20" s="19">
        <f t="shared" si="6"/>
        <v>-0.11519999999999998</v>
      </c>
    </row>
    <row r="21" spans="1:24" ht="15.5" x14ac:dyDescent="0.35">
      <c r="A21" s="19">
        <v>2022</v>
      </c>
      <c r="B21" s="59" t="s">
        <v>171</v>
      </c>
      <c r="C21" s="1">
        <f t="shared" si="0"/>
        <v>46.315230000000007</v>
      </c>
      <c r="K21" s="1">
        <f t="shared" si="1"/>
        <v>11.249600000000001</v>
      </c>
      <c r="L21" s="1">
        <f t="shared" si="2"/>
        <v>15.662999999999998</v>
      </c>
      <c r="M21" s="1">
        <f t="shared" si="3"/>
        <v>14.573500000000005</v>
      </c>
      <c r="V21" s="19">
        <f t="shared" si="4"/>
        <v>-0.14080000000000006</v>
      </c>
      <c r="W21" s="19">
        <f t="shared" si="5"/>
        <v>-0.13889999999999991</v>
      </c>
      <c r="X21" s="19">
        <f t="shared" si="6"/>
        <v>-0.11559999999999998</v>
      </c>
    </row>
    <row r="22" spans="1:24" ht="15.5" x14ac:dyDescent="0.35">
      <c r="A22" s="19">
        <v>2022</v>
      </c>
      <c r="B22" s="59" t="s">
        <v>172</v>
      </c>
      <c r="C22" s="1">
        <f t="shared" si="0"/>
        <v>46.330700000000007</v>
      </c>
      <c r="K22" s="1">
        <f t="shared" si="1"/>
        <v>11.466000000000001</v>
      </c>
      <c r="L22" s="1">
        <f t="shared" si="2"/>
        <v>15.922999999999998</v>
      </c>
      <c r="M22" s="1">
        <f t="shared" si="3"/>
        <v>14.664000000000005</v>
      </c>
      <c r="V22" s="19">
        <f t="shared" si="4"/>
        <v>-0.14100000000000007</v>
      </c>
      <c r="W22" s="19">
        <f t="shared" si="5"/>
        <v>-0.1389999999999999</v>
      </c>
      <c r="X22" s="19">
        <f t="shared" si="6"/>
        <v>-0.11599999999999998</v>
      </c>
    </row>
    <row r="23" spans="1:24" ht="15.5" x14ac:dyDescent="0.35">
      <c r="A23" s="19">
        <v>2022</v>
      </c>
      <c r="B23" s="59" t="s">
        <v>173</v>
      </c>
      <c r="C23" s="1">
        <f t="shared" si="0"/>
        <v>46.346170000000008</v>
      </c>
      <c r="K23" s="1">
        <f t="shared" si="1"/>
        <v>11.682400000000001</v>
      </c>
      <c r="L23" s="1">
        <f t="shared" si="2"/>
        <v>16.183</v>
      </c>
      <c r="M23" s="1">
        <f t="shared" si="3"/>
        <v>14.754500000000005</v>
      </c>
      <c r="V23" s="19">
        <f t="shared" si="4"/>
        <v>-0.14120000000000008</v>
      </c>
      <c r="W23" s="19">
        <f t="shared" si="5"/>
        <v>-0.13909999999999989</v>
      </c>
      <c r="X23" s="19">
        <f t="shared" si="6"/>
        <v>-0.11639999999999998</v>
      </c>
    </row>
    <row r="24" spans="1:24" ht="15.5" x14ac:dyDescent="0.35">
      <c r="A24" s="19">
        <v>2022</v>
      </c>
      <c r="B24" s="59" t="s">
        <v>174</v>
      </c>
      <c r="C24" s="1">
        <f t="shared" si="0"/>
        <v>46.361640000000008</v>
      </c>
      <c r="K24" s="1">
        <f t="shared" si="1"/>
        <v>11.898800000000001</v>
      </c>
      <c r="L24" s="1">
        <f t="shared" si="2"/>
        <v>16.443000000000001</v>
      </c>
      <c r="M24" s="1">
        <f t="shared" si="3"/>
        <v>14.845000000000006</v>
      </c>
      <c r="V24" s="19">
        <f t="shared" si="4"/>
        <v>-0.14140000000000008</v>
      </c>
      <c r="W24" s="19">
        <f t="shared" si="5"/>
        <v>-0.13919999999999988</v>
      </c>
      <c r="X24" s="19">
        <f t="shared" si="6"/>
        <v>-0.11679999999999997</v>
      </c>
    </row>
    <row r="25" spans="1:24" ht="15.5" x14ac:dyDescent="0.35">
      <c r="A25" s="19">
        <v>2022</v>
      </c>
      <c r="B25" s="59" t="s">
        <v>164</v>
      </c>
      <c r="C25" s="1">
        <f t="shared" si="0"/>
        <v>46.377110000000009</v>
      </c>
      <c r="K25" s="1">
        <f t="shared" ref="K25:K50" si="7">K24+0.2164</f>
        <v>12.115200000000002</v>
      </c>
      <c r="L25" s="1">
        <f t="shared" ref="L25:L50" si="8">L24+0.26</f>
        <v>16.703000000000003</v>
      </c>
      <c r="M25" s="1">
        <f t="shared" ref="M25:M50" si="9">M24+0.0905</f>
        <v>14.935500000000006</v>
      </c>
      <c r="V25" s="19">
        <f t="shared" si="4"/>
        <v>-0.14160000000000009</v>
      </c>
      <c r="W25" s="19">
        <f t="shared" si="5"/>
        <v>-0.13929999999999987</v>
      </c>
      <c r="X25" s="19">
        <f t="shared" si="6"/>
        <v>-0.11719999999999997</v>
      </c>
    </row>
    <row r="26" spans="1:24" ht="15.5" x14ac:dyDescent="0.35">
      <c r="A26">
        <v>2023</v>
      </c>
      <c r="B26" s="59" t="s">
        <v>165</v>
      </c>
      <c r="C26" s="1">
        <f t="shared" si="0"/>
        <v>46.392580000000009</v>
      </c>
      <c r="K26" s="1">
        <f t="shared" si="7"/>
        <v>12.331600000000002</v>
      </c>
      <c r="L26" s="1">
        <f t="shared" si="8"/>
        <v>16.963000000000005</v>
      </c>
      <c r="M26" s="1">
        <f t="shared" si="9"/>
        <v>15.026000000000007</v>
      </c>
      <c r="V26" s="19">
        <f t="shared" si="4"/>
        <v>-0.14180000000000009</v>
      </c>
      <c r="W26" s="19">
        <f t="shared" si="5"/>
        <v>-0.13939999999999986</v>
      </c>
      <c r="X26" s="19">
        <f t="shared" si="6"/>
        <v>-0.11759999999999997</v>
      </c>
    </row>
    <row r="27" spans="1:24" ht="15.5" x14ac:dyDescent="0.35">
      <c r="A27" s="19">
        <v>2023</v>
      </c>
      <c r="B27" s="59" t="s">
        <v>166</v>
      </c>
      <c r="C27" s="1">
        <f t="shared" si="0"/>
        <v>46.40805000000001</v>
      </c>
      <c r="K27" s="1">
        <f t="shared" si="7"/>
        <v>12.548000000000002</v>
      </c>
      <c r="L27" s="1">
        <f t="shared" si="8"/>
        <v>17.223000000000006</v>
      </c>
      <c r="M27" s="1">
        <f t="shared" si="9"/>
        <v>15.116500000000007</v>
      </c>
      <c r="V27" s="19">
        <f t="shared" si="4"/>
        <v>-0.1420000000000001</v>
      </c>
      <c r="W27" s="19">
        <f t="shared" si="5"/>
        <v>-0.13949999999999985</v>
      </c>
      <c r="X27" s="19">
        <f t="shared" si="6"/>
        <v>-0.11799999999999997</v>
      </c>
    </row>
    <row r="28" spans="1:24" ht="15.5" x14ac:dyDescent="0.35">
      <c r="A28" s="19">
        <v>2023</v>
      </c>
      <c r="B28" s="59" t="s">
        <v>167</v>
      </c>
      <c r="C28" s="1">
        <f t="shared" si="0"/>
        <v>46.423520000000011</v>
      </c>
      <c r="K28" s="1">
        <f t="shared" si="7"/>
        <v>12.764400000000002</v>
      </c>
      <c r="L28" s="1">
        <f t="shared" si="8"/>
        <v>17.483000000000008</v>
      </c>
      <c r="M28" s="1">
        <f t="shared" si="9"/>
        <v>15.207000000000008</v>
      </c>
      <c r="V28" s="19">
        <f t="shared" si="4"/>
        <v>-0.1422000000000001</v>
      </c>
      <c r="W28" s="19">
        <f t="shared" si="5"/>
        <v>-0.13959999999999984</v>
      </c>
      <c r="X28" s="19">
        <f t="shared" si="6"/>
        <v>-0.11839999999999996</v>
      </c>
    </row>
    <row r="29" spans="1:24" ht="15.5" x14ac:dyDescent="0.35">
      <c r="A29" s="19">
        <v>2023</v>
      </c>
      <c r="B29" s="59" t="s">
        <v>168</v>
      </c>
      <c r="C29" s="1">
        <f t="shared" si="0"/>
        <v>46.438990000000011</v>
      </c>
      <c r="K29" s="1">
        <f t="shared" si="7"/>
        <v>12.980800000000002</v>
      </c>
      <c r="L29" s="1">
        <f t="shared" si="8"/>
        <v>17.743000000000009</v>
      </c>
      <c r="M29" s="1">
        <f t="shared" si="9"/>
        <v>15.297500000000008</v>
      </c>
      <c r="V29" s="19">
        <f t="shared" si="4"/>
        <v>-0.14240000000000011</v>
      </c>
      <c r="W29" s="19">
        <f t="shared" si="5"/>
        <v>-0.13969999999999982</v>
      </c>
      <c r="X29" s="19">
        <f t="shared" si="6"/>
        <v>-0.11879999999999996</v>
      </c>
    </row>
    <row r="30" spans="1:24" ht="15.5" x14ac:dyDescent="0.35">
      <c r="A30" s="19">
        <v>2023</v>
      </c>
      <c r="B30" s="59" t="s">
        <v>152</v>
      </c>
      <c r="C30" s="1">
        <f t="shared" si="0"/>
        <v>46.454460000000012</v>
      </c>
      <c r="K30" s="1">
        <f t="shared" si="7"/>
        <v>13.197200000000002</v>
      </c>
      <c r="L30" s="1">
        <f t="shared" si="8"/>
        <v>18.003000000000011</v>
      </c>
      <c r="M30" s="1">
        <f t="shared" si="9"/>
        <v>15.388000000000009</v>
      </c>
      <c r="V30" s="19">
        <f t="shared" si="4"/>
        <v>-0.14260000000000012</v>
      </c>
      <c r="W30" s="19">
        <f t="shared" si="5"/>
        <v>-0.13979999999999981</v>
      </c>
      <c r="X30" s="19">
        <f t="shared" si="6"/>
        <v>-0.11919999999999996</v>
      </c>
    </row>
    <row r="31" spans="1:24" ht="15.5" x14ac:dyDescent="0.35">
      <c r="A31" s="19">
        <v>2023</v>
      </c>
      <c r="B31" s="59" t="s">
        <v>169</v>
      </c>
      <c r="C31" s="1">
        <f t="shared" si="0"/>
        <v>46.469930000000012</v>
      </c>
      <c r="K31" s="1">
        <f t="shared" si="7"/>
        <v>13.413600000000002</v>
      </c>
      <c r="L31" s="1">
        <f t="shared" si="8"/>
        <v>18.263000000000012</v>
      </c>
      <c r="M31" s="1">
        <f t="shared" si="9"/>
        <v>15.478500000000009</v>
      </c>
      <c r="V31" s="19">
        <f t="shared" si="4"/>
        <v>-0.14280000000000012</v>
      </c>
      <c r="W31" s="19">
        <f t="shared" si="5"/>
        <v>-0.1398999999999998</v>
      </c>
      <c r="X31" s="19">
        <f t="shared" si="6"/>
        <v>-0.11959999999999996</v>
      </c>
    </row>
    <row r="32" spans="1:24" ht="15.5" x14ac:dyDescent="0.35">
      <c r="A32" s="19">
        <v>2023</v>
      </c>
      <c r="B32" s="59" t="s">
        <v>170</v>
      </c>
      <c r="C32" s="1">
        <f t="shared" si="0"/>
        <v>46.485400000000013</v>
      </c>
      <c r="K32" s="1">
        <f t="shared" si="7"/>
        <v>13.630000000000003</v>
      </c>
      <c r="L32" s="1">
        <f t="shared" si="8"/>
        <v>18.523000000000014</v>
      </c>
      <c r="M32" s="1">
        <f t="shared" si="9"/>
        <v>15.56900000000001</v>
      </c>
      <c r="V32" s="19">
        <f t="shared" si="4"/>
        <v>-0.14300000000000013</v>
      </c>
      <c r="W32" s="19">
        <f t="shared" si="5"/>
        <v>-0.13999999999999979</v>
      </c>
      <c r="X32" s="19">
        <f t="shared" si="6"/>
        <v>-0.11999999999999995</v>
      </c>
    </row>
    <row r="33" spans="1:24" ht="15.5" x14ac:dyDescent="0.35">
      <c r="A33" s="19">
        <v>2023</v>
      </c>
      <c r="B33" s="59" t="s">
        <v>171</v>
      </c>
      <c r="C33" s="1">
        <f t="shared" si="0"/>
        <v>46.500870000000013</v>
      </c>
      <c r="K33" s="1">
        <f t="shared" si="7"/>
        <v>13.846400000000003</v>
      </c>
      <c r="L33" s="1">
        <f t="shared" si="8"/>
        <v>18.783000000000015</v>
      </c>
      <c r="M33" s="1">
        <f t="shared" si="9"/>
        <v>15.65950000000001</v>
      </c>
      <c r="V33" s="19">
        <f t="shared" si="4"/>
        <v>-0.14320000000000013</v>
      </c>
      <c r="W33" s="19">
        <f t="shared" si="5"/>
        <v>-0.14009999999999978</v>
      </c>
      <c r="X33" s="19">
        <f t="shared" si="6"/>
        <v>-0.12039999999999995</v>
      </c>
    </row>
    <row r="34" spans="1:24" ht="15.5" x14ac:dyDescent="0.35">
      <c r="A34" s="19">
        <v>2023</v>
      </c>
      <c r="B34" s="59" t="s">
        <v>172</v>
      </c>
      <c r="C34" s="1">
        <f t="shared" si="0"/>
        <v>46.516340000000014</v>
      </c>
      <c r="K34" s="1">
        <f t="shared" si="7"/>
        <v>14.062800000000003</v>
      </c>
      <c r="L34" s="1">
        <f t="shared" si="8"/>
        <v>19.043000000000017</v>
      </c>
      <c r="M34" s="1">
        <f t="shared" si="9"/>
        <v>15.750000000000011</v>
      </c>
      <c r="V34" s="19">
        <f t="shared" si="4"/>
        <v>-0.14340000000000014</v>
      </c>
      <c r="W34" s="19">
        <f t="shared" si="5"/>
        <v>-0.14019999999999977</v>
      </c>
      <c r="X34" s="19">
        <f t="shared" si="6"/>
        <v>-0.12079999999999995</v>
      </c>
    </row>
    <row r="35" spans="1:24" ht="15.5" x14ac:dyDescent="0.35">
      <c r="A35" s="19">
        <v>2023</v>
      </c>
      <c r="B35" s="59" t="s">
        <v>173</v>
      </c>
      <c r="C35" s="1">
        <f t="shared" si="0"/>
        <v>46.531810000000014</v>
      </c>
      <c r="K35" s="1">
        <f t="shared" si="7"/>
        <v>14.279200000000003</v>
      </c>
      <c r="L35" s="1">
        <f t="shared" si="8"/>
        <v>19.303000000000019</v>
      </c>
      <c r="M35" s="1">
        <f t="shared" si="9"/>
        <v>15.840500000000011</v>
      </c>
      <c r="V35" s="19">
        <f t="shared" si="4"/>
        <v>-0.14360000000000014</v>
      </c>
      <c r="W35" s="19">
        <f t="shared" si="5"/>
        <v>-0.14029999999999976</v>
      </c>
      <c r="X35" s="19">
        <f t="shared" si="6"/>
        <v>-0.12119999999999995</v>
      </c>
    </row>
    <row r="36" spans="1:24" ht="15.5" x14ac:dyDescent="0.35">
      <c r="A36" s="19">
        <v>2023</v>
      </c>
      <c r="B36" s="59" t="s">
        <v>174</v>
      </c>
      <c r="C36" s="1">
        <f t="shared" si="0"/>
        <v>46.547280000000015</v>
      </c>
      <c r="K36" s="1">
        <f t="shared" si="7"/>
        <v>14.495600000000003</v>
      </c>
      <c r="L36" s="1">
        <f t="shared" si="8"/>
        <v>19.56300000000002</v>
      </c>
      <c r="M36" s="1">
        <f t="shared" si="9"/>
        <v>15.931000000000012</v>
      </c>
      <c r="V36" s="19">
        <f t="shared" si="4"/>
        <v>-0.14380000000000015</v>
      </c>
      <c r="W36" s="19">
        <f t="shared" si="5"/>
        <v>-0.14039999999999975</v>
      </c>
      <c r="X36" s="19">
        <f t="shared" si="6"/>
        <v>-0.12159999999999994</v>
      </c>
    </row>
    <row r="37" spans="1:24" ht="15.5" x14ac:dyDescent="0.35">
      <c r="A37" s="19">
        <v>2023</v>
      </c>
      <c r="B37" s="59" t="s">
        <v>164</v>
      </c>
      <c r="C37" s="1">
        <f t="shared" si="0"/>
        <v>46.562750000000015</v>
      </c>
      <c r="K37" s="1">
        <f t="shared" si="7"/>
        <v>14.712000000000003</v>
      </c>
      <c r="L37" s="1">
        <f t="shared" si="8"/>
        <v>19.823000000000022</v>
      </c>
      <c r="M37" s="1">
        <f t="shared" si="9"/>
        <v>16.02150000000001</v>
      </c>
      <c r="V37" s="19">
        <f t="shared" si="4"/>
        <v>-0.14400000000000016</v>
      </c>
      <c r="W37" s="19">
        <f t="shared" si="5"/>
        <v>-0.14049999999999974</v>
      </c>
      <c r="X37" s="19">
        <f t="shared" si="6"/>
        <v>-0.12199999999999994</v>
      </c>
    </row>
    <row r="38" spans="1:24" ht="15.5" x14ac:dyDescent="0.35">
      <c r="A38">
        <v>2024</v>
      </c>
      <c r="B38" s="59" t="s">
        <v>165</v>
      </c>
      <c r="C38" s="1">
        <f t="shared" si="0"/>
        <v>46.578220000000016</v>
      </c>
      <c r="K38" s="1">
        <f t="shared" si="7"/>
        <v>14.928400000000003</v>
      </c>
      <c r="L38" s="1">
        <f t="shared" si="8"/>
        <v>20.083000000000023</v>
      </c>
      <c r="M38" s="1">
        <f t="shared" si="9"/>
        <v>16.112000000000009</v>
      </c>
      <c r="V38" s="19">
        <f t="shared" si="4"/>
        <v>-0.14420000000000016</v>
      </c>
      <c r="W38" s="19">
        <f t="shared" si="5"/>
        <v>-0.14059999999999973</v>
      </c>
      <c r="X38" s="19">
        <f t="shared" si="6"/>
        <v>-0.12239999999999994</v>
      </c>
    </row>
    <row r="39" spans="1:24" ht="15.5" x14ac:dyDescent="0.35">
      <c r="A39" s="19">
        <v>2024</v>
      </c>
      <c r="B39" s="59" t="s">
        <v>166</v>
      </c>
      <c r="C39" s="1">
        <f t="shared" si="0"/>
        <v>46.593690000000016</v>
      </c>
      <c r="K39" s="1">
        <f t="shared" si="7"/>
        <v>15.144800000000004</v>
      </c>
      <c r="L39" s="1">
        <f t="shared" si="8"/>
        <v>20.343000000000025</v>
      </c>
      <c r="M39" s="1">
        <f t="shared" si="9"/>
        <v>16.202500000000008</v>
      </c>
      <c r="V39" s="19">
        <f t="shared" si="4"/>
        <v>-0.14440000000000017</v>
      </c>
      <c r="W39" s="19">
        <f t="shared" si="5"/>
        <v>-0.14069999999999971</v>
      </c>
      <c r="X39" s="19">
        <f t="shared" si="6"/>
        <v>-0.12279999999999994</v>
      </c>
    </row>
    <row r="40" spans="1:24" ht="15.5" x14ac:dyDescent="0.35">
      <c r="A40" s="19">
        <v>2024</v>
      </c>
      <c r="B40" s="59" t="s">
        <v>167</v>
      </c>
      <c r="C40" s="1">
        <f t="shared" si="0"/>
        <v>46.609160000000017</v>
      </c>
      <c r="K40" s="1">
        <f t="shared" si="7"/>
        <v>15.361200000000004</v>
      </c>
      <c r="L40" s="1">
        <f t="shared" si="8"/>
        <v>20.603000000000026</v>
      </c>
      <c r="M40" s="1">
        <f t="shared" si="9"/>
        <v>16.293000000000006</v>
      </c>
      <c r="V40" s="19">
        <f t="shared" si="4"/>
        <v>-0.14460000000000017</v>
      </c>
      <c r="W40" s="19">
        <f t="shared" si="5"/>
        <v>-0.1407999999999997</v>
      </c>
      <c r="X40" s="19">
        <f t="shared" si="6"/>
        <v>-0.12319999999999993</v>
      </c>
    </row>
    <row r="41" spans="1:24" ht="15.5" x14ac:dyDescent="0.35">
      <c r="A41" s="19">
        <v>2024</v>
      </c>
      <c r="B41" s="59" t="s">
        <v>168</v>
      </c>
      <c r="C41" s="1">
        <f t="shared" si="0"/>
        <v>46.624630000000018</v>
      </c>
      <c r="K41" s="1">
        <f t="shared" si="7"/>
        <v>15.577600000000004</v>
      </c>
      <c r="L41" s="1">
        <f t="shared" si="8"/>
        <v>20.863000000000028</v>
      </c>
      <c r="M41" s="1">
        <f t="shared" si="9"/>
        <v>16.383500000000005</v>
      </c>
      <c r="V41" s="19">
        <f t="shared" si="4"/>
        <v>-0.14480000000000018</v>
      </c>
      <c r="W41" s="19">
        <f t="shared" si="5"/>
        <v>-0.14089999999999969</v>
      </c>
      <c r="X41" s="19">
        <f t="shared" si="6"/>
        <v>-0.12359999999999993</v>
      </c>
    </row>
    <row r="42" spans="1:24" ht="15.5" x14ac:dyDescent="0.35">
      <c r="A42" s="19">
        <v>2024</v>
      </c>
      <c r="B42" s="59" t="s">
        <v>152</v>
      </c>
      <c r="C42" s="1">
        <f t="shared" si="0"/>
        <v>46.640100000000018</v>
      </c>
      <c r="K42" s="1">
        <f t="shared" si="7"/>
        <v>15.794000000000004</v>
      </c>
      <c r="L42" s="1">
        <f t="shared" si="8"/>
        <v>21.12300000000003</v>
      </c>
      <c r="M42" s="1">
        <f t="shared" si="9"/>
        <v>16.474000000000004</v>
      </c>
      <c r="V42" s="19">
        <f t="shared" si="4"/>
        <v>-0.14500000000000018</v>
      </c>
      <c r="W42" s="19">
        <f t="shared" si="5"/>
        <v>-0.14099999999999968</v>
      </c>
      <c r="X42" s="19">
        <f t="shared" si="6"/>
        <v>-0.12399999999999993</v>
      </c>
    </row>
    <row r="43" spans="1:24" ht="15.5" x14ac:dyDescent="0.35">
      <c r="A43" s="19">
        <v>2024</v>
      </c>
      <c r="B43" s="59" t="s">
        <v>169</v>
      </c>
      <c r="C43" s="1">
        <f t="shared" si="0"/>
        <v>46.655570000000019</v>
      </c>
      <c r="K43" s="1">
        <f t="shared" si="7"/>
        <v>16.010400000000004</v>
      </c>
      <c r="L43" s="1">
        <f t="shared" si="8"/>
        <v>21.383000000000031</v>
      </c>
      <c r="M43" s="1">
        <f t="shared" si="9"/>
        <v>16.564500000000002</v>
      </c>
      <c r="V43" s="19">
        <f t="shared" si="4"/>
        <v>-0.14520000000000019</v>
      </c>
      <c r="W43" s="19">
        <f t="shared" si="5"/>
        <v>-0.14109999999999967</v>
      </c>
      <c r="X43" s="19">
        <f t="shared" si="6"/>
        <v>-0.12439999999999993</v>
      </c>
    </row>
    <row r="44" spans="1:24" ht="15.5" x14ac:dyDescent="0.35">
      <c r="A44" s="19">
        <v>2024</v>
      </c>
      <c r="B44" s="59" t="s">
        <v>170</v>
      </c>
      <c r="C44" s="1">
        <f t="shared" si="0"/>
        <v>46.671040000000019</v>
      </c>
      <c r="K44" s="1">
        <f t="shared" si="7"/>
        <v>16.226800000000004</v>
      </c>
      <c r="L44" s="1">
        <f t="shared" si="8"/>
        <v>21.643000000000033</v>
      </c>
      <c r="M44" s="1">
        <f t="shared" si="9"/>
        <v>16.655000000000001</v>
      </c>
      <c r="V44" s="19">
        <f t="shared" si="4"/>
        <v>-0.1454000000000002</v>
      </c>
      <c r="W44" s="19">
        <f t="shared" si="5"/>
        <v>-0.14119999999999966</v>
      </c>
      <c r="X44" s="19">
        <f t="shared" si="6"/>
        <v>-0.12479999999999992</v>
      </c>
    </row>
    <row r="45" spans="1:24" ht="15.5" x14ac:dyDescent="0.35">
      <c r="A45" s="19">
        <v>2024</v>
      </c>
      <c r="B45" s="59" t="s">
        <v>171</v>
      </c>
      <c r="C45" s="1">
        <f t="shared" si="0"/>
        <v>46.68651000000002</v>
      </c>
      <c r="K45" s="1">
        <f t="shared" si="7"/>
        <v>16.443200000000004</v>
      </c>
      <c r="L45" s="1">
        <f t="shared" si="8"/>
        <v>21.903000000000034</v>
      </c>
      <c r="M45" s="1">
        <f t="shared" si="9"/>
        <v>16.7455</v>
      </c>
      <c r="V45" s="19">
        <f t="shared" si="4"/>
        <v>-0.1456000000000002</v>
      </c>
      <c r="W45" s="19">
        <f t="shared" si="5"/>
        <v>-0.14129999999999965</v>
      </c>
      <c r="X45" s="19">
        <f t="shared" si="6"/>
        <v>-0.12519999999999992</v>
      </c>
    </row>
    <row r="46" spans="1:24" ht="15.5" x14ac:dyDescent="0.35">
      <c r="A46" s="19">
        <v>2024</v>
      </c>
      <c r="B46" s="59" t="s">
        <v>172</v>
      </c>
      <c r="C46" s="1">
        <f t="shared" si="0"/>
        <v>46.70198000000002</v>
      </c>
      <c r="K46" s="1">
        <f t="shared" si="7"/>
        <v>16.659600000000005</v>
      </c>
      <c r="L46" s="1">
        <f t="shared" si="8"/>
        <v>22.163000000000036</v>
      </c>
      <c r="M46" s="1">
        <f t="shared" si="9"/>
        <v>16.835999999999999</v>
      </c>
      <c r="V46" s="19">
        <f t="shared" si="4"/>
        <v>-0.14580000000000021</v>
      </c>
      <c r="W46" s="19">
        <f t="shared" si="5"/>
        <v>-0.14139999999999964</v>
      </c>
      <c r="X46" s="19">
        <f t="shared" si="6"/>
        <v>-0.12559999999999993</v>
      </c>
    </row>
    <row r="47" spans="1:24" ht="15.5" x14ac:dyDescent="0.35">
      <c r="A47" s="19">
        <v>2024</v>
      </c>
      <c r="B47" s="59" t="s">
        <v>173</v>
      </c>
      <c r="C47" s="1">
        <f t="shared" si="0"/>
        <v>46.717450000000021</v>
      </c>
      <c r="K47" s="1">
        <f t="shared" si="7"/>
        <v>16.876000000000005</v>
      </c>
      <c r="L47" s="1">
        <f t="shared" si="8"/>
        <v>22.423000000000037</v>
      </c>
      <c r="M47" s="1">
        <f t="shared" si="9"/>
        <v>16.926499999999997</v>
      </c>
      <c r="V47" s="19">
        <f t="shared" si="4"/>
        <v>-0.14600000000000021</v>
      </c>
      <c r="W47" s="19">
        <f t="shared" si="5"/>
        <v>-0.14149999999999963</v>
      </c>
      <c r="X47" s="19">
        <f t="shared" si="6"/>
        <v>-0.12599999999999995</v>
      </c>
    </row>
    <row r="48" spans="1:24" ht="15.5" x14ac:dyDescent="0.35">
      <c r="A48" s="19">
        <v>2024</v>
      </c>
      <c r="B48" s="59" t="s">
        <v>174</v>
      </c>
      <c r="C48" s="1">
        <f t="shared" si="0"/>
        <v>46.732920000000021</v>
      </c>
      <c r="K48" s="1">
        <f t="shared" si="7"/>
        <v>17.092400000000005</v>
      </c>
      <c r="L48" s="1">
        <f t="shared" si="8"/>
        <v>22.683000000000039</v>
      </c>
      <c r="M48" s="1">
        <f t="shared" si="9"/>
        <v>17.016999999999996</v>
      </c>
      <c r="V48" s="19">
        <f t="shared" si="4"/>
        <v>-0.14620000000000022</v>
      </c>
      <c r="W48" s="19">
        <f t="shared" si="5"/>
        <v>-0.14159999999999962</v>
      </c>
      <c r="X48" s="19">
        <f t="shared" si="6"/>
        <v>-0.12639999999999996</v>
      </c>
    </row>
    <row r="49" spans="1:24" ht="15.5" x14ac:dyDescent="0.35">
      <c r="A49" s="19">
        <v>2024</v>
      </c>
      <c r="B49" s="59" t="s">
        <v>164</v>
      </c>
      <c r="C49" s="1">
        <f t="shared" si="0"/>
        <v>46.748390000000022</v>
      </c>
      <c r="K49" s="1">
        <f t="shared" si="7"/>
        <v>17.308800000000005</v>
      </c>
      <c r="L49" s="1">
        <f t="shared" si="8"/>
        <v>22.94300000000004</v>
      </c>
      <c r="M49" s="1">
        <f t="shared" si="9"/>
        <v>17.107499999999995</v>
      </c>
      <c r="V49" s="19">
        <f t="shared" si="4"/>
        <v>-0.14640000000000022</v>
      </c>
      <c r="W49" s="19">
        <f t="shared" si="5"/>
        <v>-0.1416999999999996</v>
      </c>
      <c r="X49" s="19">
        <f t="shared" si="6"/>
        <v>-0.12679999999999997</v>
      </c>
    </row>
    <row r="50" spans="1:24" ht="15.5" x14ac:dyDescent="0.35">
      <c r="A50">
        <v>2025</v>
      </c>
      <c r="B50" s="59" t="s">
        <v>165</v>
      </c>
      <c r="C50" s="1">
        <f t="shared" si="0"/>
        <v>46.763860000000022</v>
      </c>
      <c r="K50" s="1">
        <f t="shared" si="7"/>
        <v>17.525200000000005</v>
      </c>
      <c r="L50" s="1">
        <f t="shared" si="8"/>
        <v>23.203000000000042</v>
      </c>
      <c r="M50" s="1">
        <f t="shared" si="9"/>
        <v>17.197999999999993</v>
      </c>
      <c r="V50" s="19">
        <f t="shared" si="4"/>
        <v>-0.14660000000000023</v>
      </c>
      <c r="W50" s="19">
        <f t="shared" si="5"/>
        <v>-0.14179999999999959</v>
      </c>
      <c r="X50" s="19">
        <f t="shared" si="6"/>
        <v>-0.12719999999999998</v>
      </c>
    </row>
    <row r="51" spans="1:24" ht="15.5" x14ac:dyDescent="0.35">
      <c r="A51" s="19">
        <v>2025</v>
      </c>
      <c r="B51" s="59" t="s">
        <v>166</v>
      </c>
      <c r="C51" s="1">
        <f t="shared" si="0"/>
        <v>46.779330000000023</v>
      </c>
      <c r="K51" s="1">
        <f t="shared" ref="K51:K114" si="10">K50+0.2164</f>
        <v>17.741600000000005</v>
      </c>
      <c r="L51" s="1">
        <f t="shared" ref="L51:L114" si="11">L50+0.26</f>
        <v>23.463000000000044</v>
      </c>
      <c r="M51" s="1">
        <f t="shared" ref="M51:M114" si="12">M50+0.0905</f>
        <v>17.288499999999992</v>
      </c>
      <c r="V51" s="19">
        <f t="shared" si="4"/>
        <v>-0.14680000000000024</v>
      </c>
      <c r="W51" s="19">
        <f t="shared" si="5"/>
        <v>-0.14189999999999958</v>
      </c>
      <c r="X51" s="19">
        <f t="shared" si="6"/>
        <v>-0.12759999999999999</v>
      </c>
    </row>
    <row r="52" spans="1:24" ht="15.5" x14ac:dyDescent="0.35">
      <c r="A52" s="19">
        <v>2025</v>
      </c>
      <c r="B52" s="59" t="s">
        <v>167</v>
      </c>
      <c r="C52" s="1">
        <f t="shared" si="0"/>
        <v>46.794800000000023</v>
      </c>
      <c r="K52" s="1">
        <f t="shared" si="10"/>
        <v>17.958000000000006</v>
      </c>
      <c r="L52" s="1">
        <f t="shared" si="11"/>
        <v>23.723000000000045</v>
      </c>
      <c r="M52" s="1">
        <f t="shared" si="12"/>
        <v>17.378999999999991</v>
      </c>
      <c r="V52" s="19">
        <f t="shared" si="4"/>
        <v>-0.14700000000000024</v>
      </c>
      <c r="W52" s="19">
        <f t="shared" si="5"/>
        <v>-0.14199999999999957</v>
      </c>
      <c r="X52" s="19">
        <f t="shared" si="6"/>
        <v>-0.128</v>
      </c>
    </row>
    <row r="53" spans="1:24" ht="15.5" x14ac:dyDescent="0.35">
      <c r="A53" s="19">
        <v>2025</v>
      </c>
      <c r="B53" s="59" t="s">
        <v>168</v>
      </c>
      <c r="C53" s="1">
        <f t="shared" si="0"/>
        <v>46.810270000000024</v>
      </c>
      <c r="K53" s="1">
        <f t="shared" si="10"/>
        <v>18.174400000000006</v>
      </c>
      <c r="L53" s="1">
        <f t="shared" si="11"/>
        <v>23.983000000000047</v>
      </c>
      <c r="M53" s="1">
        <f t="shared" si="12"/>
        <v>17.469499999999989</v>
      </c>
      <c r="V53" s="19">
        <f t="shared" si="4"/>
        <v>-0.14720000000000025</v>
      </c>
      <c r="W53" s="19">
        <f t="shared" si="5"/>
        <v>-0.14209999999999956</v>
      </c>
      <c r="X53" s="19">
        <f t="shared" si="6"/>
        <v>-0.12840000000000001</v>
      </c>
    </row>
    <row r="54" spans="1:24" ht="15.5" x14ac:dyDescent="0.35">
      <c r="A54" s="19">
        <v>2025</v>
      </c>
      <c r="B54" s="59" t="s">
        <v>152</v>
      </c>
      <c r="C54" s="1">
        <f t="shared" si="0"/>
        <v>46.825740000000025</v>
      </c>
      <c r="K54" s="1">
        <f t="shared" si="10"/>
        <v>18.390800000000006</v>
      </c>
      <c r="L54" s="1">
        <f t="shared" si="11"/>
        <v>24.243000000000048</v>
      </c>
      <c r="M54" s="1">
        <f t="shared" si="12"/>
        <v>17.559999999999988</v>
      </c>
      <c r="V54" s="19">
        <f t="shared" si="4"/>
        <v>-0.14740000000000025</v>
      </c>
      <c r="W54" s="19">
        <f t="shared" si="5"/>
        <v>-0.14219999999999955</v>
      </c>
      <c r="X54" s="19">
        <f t="shared" si="6"/>
        <v>-0.12880000000000003</v>
      </c>
    </row>
    <row r="55" spans="1:24" ht="15.5" x14ac:dyDescent="0.35">
      <c r="A55" s="19">
        <v>2025</v>
      </c>
      <c r="B55" s="59" t="s">
        <v>169</v>
      </c>
      <c r="C55" s="1">
        <f t="shared" si="0"/>
        <v>46.841210000000025</v>
      </c>
      <c r="K55" s="1">
        <f t="shared" si="10"/>
        <v>18.607200000000006</v>
      </c>
      <c r="L55" s="1">
        <f t="shared" si="11"/>
        <v>24.50300000000005</v>
      </c>
      <c r="M55" s="1">
        <f t="shared" si="12"/>
        <v>17.650499999999987</v>
      </c>
      <c r="V55" s="19">
        <f t="shared" si="4"/>
        <v>-0.14760000000000026</v>
      </c>
      <c r="W55" s="19">
        <f t="shared" si="5"/>
        <v>-0.14229999999999954</v>
      </c>
      <c r="X55" s="19">
        <f t="shared" si="6"/>
        <v>-0.12920000000000004</v>
      </c>
    </row>
    <row r="56" spans="1:24" ht="15.5" x14ac:dyDescent="0.35">
      <c r="A56" s="19">
        <v>2025</v>
      </c>
      <c r="B56" s="59" t="s">
        <v>170</v>
      </c>
      <c r="C56" s="1">
        <f t="shared" si="0"/>
        <v>46.856680000000026</v>
      </c>
      <c r="K56" s="1">
        <f t="shared" si="10"/>
        <v>18.823600000000006</v>
      </c>
      <c r="L56" s="1">
        <f t="shared" si="11"/>
        <v>24.763000000000051</v>
      </c>
      <c r="M56" s="1">
        <f t="shared" si="12"/>
        <v>17.740999999999985</v>
      </c>
      <c r="V56" s="19">
        <f t="shared" si="4"/>
        <v>-0.14780000000000026</v>
      </c>
      <c r="W56" s="19">
        <f t="shared" si="5"/>
        <v>-0.14239999999999953</v>
      </c>
      <c r="X56" s="19">
        <f t="shared" si="6"/>
        <v>-0.12960000000000005</v>
      </c>
    </row>
    <row r="57" spans="1:24" ht="15.5" x14ac:dyDescent="0.35">
      <c r="A57" s="19">
        <v>2025</v>
      </c>
      <c r="B57" s="59" t="s">
        <v>171</v>
      </c>
      <c r="C57" s="1">
        <f t="shared" si="0"/>
        <v>46.872150000000026</v>
      </c>
      <c r="K57" s="1">
        <f t="shared" si="10"/>
        <v>19.040000000000006</v>
      </c>
      <c r="L57" s="1">
        <f t="shared" si="11"/>
        <v>25.023000000000053</v>
      </c>
      <c r="M57" s="1">
        <f t="shared" si="12"/>
        <v>17.831499999999984</v>
      </c>
      <c r="V57" s="19">
        <f t="shared" si="4"/>
        <v>-0.14800000000000027</v>
      </c>
      <c r="W57" s="19">
        <f t="shared" si="5"/>
        <v>-0.14249999999999952</v>
      </c>
      <c r="X57" s="19">
        <f t="shared" si="6"/>
        <v>-0.13000000000000006</v>
      </c>
    </row>
    <row r="58" spans="1:24" ht="15.5" x14ac:dyDescent="0.35">
      <c r="A58" s="19">
        <v>2025</v>
      </c>
      <c r="B58" s="59" t="s">
        <v>172</v>
      </c>
      <c r="C58" s="1">
        <f t="shared" si="0"/>
        <v>46.887620000000027</v>
      </c>
      <c r="K58" s="1">
        <f t="shared" si="10"/>
        <v>19.256400000000006</v>
      </c>
      <c r="L58" s="1">
        <f t="shared" si="11"/>
        <v>25.283000000000055</v>
      </c>
      <c r="M58" s="1">
        <f t="shared" si="12"/>
        <v>17.921999999999983</v>
      </c>
      <c r="V58" s="19">
        <f t="shared" si="4"/>
        <v>-0.14820000000000028</v>
      </c>
      <c r="W58" s="19">
        <f t="shared" si="5"/>
        <v>-0.1425999999999995</v>
      </c>
      <c r="X58" s="19">
        <f t="shared" si="6"/>
        <v>-0.13040000000000007</v>
      </c>
    </row>
    <row r="59" spans="1:24" ht="15.5" x14ac:dyDescent="0.35">
      <c r="A59" s="19">
        <v>2025</v>
      </c>
      <c r="B59" s="59" t="s">
        <v>173</v>
      </c>
      <c r="C59" s="1">
        <f t="shared" si="0"/>
        <v>46.903090000000027</v>
      </c>
      <c r="K59" s="1">
        <f t="shared" si="10"/>
        <v>19.472800000000007</v>
      </c>
      <c r="L59" s="1">
        <f t="shared" si="11"/>
        <v>25.543000000000056</v>
      </c>
      <c r="M59" s="1">
        <f t="shared" si="12"/>
        <v>18.012499999999982</v>
      </c>
      <c r="V59" s="19">
        <f t="shared" si="4"/>
        <v>-0.14840000000000028</v>
      </c>
      <c r="W59" s="19">
        <f t="shared" si="5"/>
        <v>-0.14269999999999949</v>
      </c>
      <c r="X59" s="19">
        <f t="shared" si="6"/>
        <v>-0.13080000000000008</v>
      </c>
    </row>
    <row r="60" spans="1:24" ht="15.5" x14ac:dyDescent="0.35">
      <c r="A60" s="19">
        <v>2025</v>
      </c>
      <c r="B60" s="59" t="s">
        <v>174</v>
      </c>
      <c r="C60" s="1">
        <f t="shared" si="0"/>
        <v>46.918560000000028</v>
      </c>
      <c r="K60" s="1">
        <f t="shared" si="10"/>
        <v>19.689200000000007</v>
      </c>
      <c r="L60" s="1">
        <f t="shared" si="11"/>
        <v>25.803000000000058</v>
      </c>
      <c r="M60" s="1">
        <f t="shared" si="12"/>
        <v>18.10299999999998</v>
      </c>
      <c r="V60" s="19">
        <f t="shared" si="4"/>
        <v>-0.14860000000000029</v>
      </c>
      <c r="W60" s="19">
        <f t="shared" si="5"/>
        <v>-0.14279999999999948</v>
      </c>
      <c r="X60" s="19">
        <f t="shared" si="6"/>
        <v>-0.13120000000000009</v>
      </c>
    </row>
    <row r="61" spans="1:24" ht="15.5" x14ac:dyDescent="0.35">
      <c r="A61" s="19">
        <v>2025</v>
      </c>
      <c r="B61" s="59" t="s">
        <v>164</v>
      </c>
      <c r="C61" s="1">
        <f t="shared" si="0"/>
        <v>46.934030000000028</v>
      </c>
      <c r="K61" s="1">
        <f t="shared" si="10"/>
        <v>19.905600000000007</v>
      </c>
      <c r="L61" s="1">
        <f t="shared" si="11"/>
        <v>26.063000000000059</v>
      </c>
      <c r="M61" s="1">
        <f t="shared" si="12"/>
        <v>18.193499999999979</v>
      </c>
      <c r="V61" s="19">
        <f t="shared" si="4"/>
        <v>-0.14880000000000029</v>
      </c>
      <c r="W61" s="19">
        <f t="shared" si="5"/>
        <v>-0.14289999999999947</v>
      </c>
      <c r="X61" s="19">
        <f t="shared" si="6"/>
        <v>-0.13160000000000011</v>
      </c>
    </row>
    <row r="62" spans="1:24" ht="15.5" x14ac:dyDescent="0.35">
      <c r="A62">
        <v>2026</v>
      </c>
      <c r="B62" s="59" t="s">
        <v>165</v>
      </c>
      <c r="C62" s="1">
        <f t="shared" si="0"/>
        <v>46.949500000000029</v>
      </c>
      <c r="K62" s="1">
        <f t="shared" si="10"/>
        <v>20.122000000000007</v>
      </c>
      <c r="L62" s="1">
        <f t="shared" si="11"/>
        <v>26.323000000000061</v>
      </c>
      <c r="M62" s="1">
        <f t="shared" si="12"/>
        <v>18.283999999999978</v>
      </c>
      <c r="V62" s="19">
        <f t="shared" si="4"/>
        <v>-0.1490000000000003</v>
      </c>
      <c r="W62" s="19">
        <f t="shared" si="5"/>
        <v>-0.14299999999999946</v>
      </c>
      <c r="X62" s="19">
        <f t="shared" si="6"/>
        <v>-0.13200000000000012</v>
      </c>
    </row>
    <row r="63" spans="1:24" ht="15.5" x14ac:dyDescent="0.35">
      <c r="A63" s="19">
        <v>2026</v>
      </c>
      <c r="B63" s="59" t="s">
        <v>166</v>
      </c>
      <c r="C63" s="1">
        <f t="shared" si="0"/>
        <v>46.964970000000029</v>
      </c>
      <c r="K63" s="1">
        <f t="shared" si="10"/>
        <v>20.338400000000007</v>
      </c>
      <c r="L63" s="1">
        <f t="shared" si="11"/>
        <v>26.583000000000062</v>
      </c>
      <c r="M63" s="1">
        <f t="shared" si="12"/>
        <v>18.374499999999976</v>
      </c>
      <c r="V63" s="19">
        <f t="shared" si="4"/>
        <v>-0.1492000000000003</v>
      </c>
      <c r="W63" s="19">
        <f t="shared" si="5"/>
        <v>-0.14309999999999945</v>
      </c>
      <c r="X63" s="19">
        <f t="shared" si="6"/>
        <v>-0.13240000000000013</v>
      </c>
    </row>
    <row r="64" spans="1:24" ht="15.5" x14ac:dyDescent="0.35">
      <c r="A64" s="19">
        <v>2026</v>
      </c>
      <c r="B64" s="59" t="s">
        <v>167</v>
      </c>
      <c r="C64" s="1">
        <f t="shared" si="0"/>
        <v>46.98044000000003</v>
      </c>
      <c r="K64" s="1">
        <f t="shared" si="10"/>
        <v>20.554800000000007</v>
      </c>
      <c r="L64" s="1">
        <f t="shared" si="11"/>
        <v>26.843000000000064</v>
      </c>
      <c r="M64" s="1">
        <f t="shared" si="12"/>
        <v>18.464999999999975</v>
      </c>
      <c r="V64" s="19">
        <f t="shared" si="4"/>
        <v>-0.14940000000000031</v>
      </c>
      <c r="W64" s="19">
        <f t="shared" si="5"/>
        <v>-0.14319999999999944</v>
      </c>
      <c r="X64" s="19">
        <f t="shared" si="6"/>
        <v>-0.13280000000000014</v>
      </c>
    </row>
    <row r="65" spans="1:24" ht="15.5" x14ac:dyDescent="0.35">
      <c r="A65" s="19">
        <v>2026</v>
      </c>
      <c r="B65" s="59" t="s">
        <v>168</v>
      </c>
      <c r="C65" s="1">
        <f t="shared" si="0"/>
        <v>46.99591000000003</v>
      </c>
      <c r="K65" s="1">
        <f t="shared" si="10"/>
        <v>20.771200000000007</v>
      </c>
      <c r="L65" s="1">
        <f t="shared" si="11"/>
        <v>27.103000000000065</v>
      </c>
      <c r="M65" s="1">
        <f t="shared" si="12"/>
        <v>18.555499999999974</v>
      </c>
      <c r="V65" s="19">
        <f t="shared" si="4"/>
        <v>-0.14960000000000032</v>
      </c>
      <c r="W65" s="19">
        <f t="shared" si="5"/>
        <v>-0.14329999999999943</v>
      </c>
      <c r="X65" s="19">
        <f t="shared" si="6"/>
        <v>-0.13320000000000015</v>
      </c>
    </row>
    <row r="66" spans="1:24" ht="15.5" x14ac:dyDescent="0.35">
      <c r="A66" s="19">
        <v>2026</v>
      </c>
      <c r="B66" s="59" t="s">
        <v>152</v>
      </c>
      <c r="C66" s="1">
        <f t="shared" si="0"/>
        <v>47.011380000000031</v>
      </c>
      <c r="K66" s="1">
        <f t="shared" si="10"/>
        <v>20.987600000000008</v>
      </c>
      <c r="L66" s="1">
        <f t="shared" si="11"/>
        <v>27.363000000000067</v>
      </c>
      <c r="M66" s="1">
        <f t="shared" si="12"/>
        <v>18.645999999999972</v>
      </c>
      <c r="V66" s="19">
        <f t="shared" si="4"/>
        <v>-0.14980000000000032</v>
      </c>
      <c r="W66" s="19">
        <f t="shared" si="5"/>
        <v>-0.14339999999999942</v>
      </c>
      <c r="X66" s="19">
        <f t="shared" si="6"/>
        <v>-0.13360000000000016</v>
      </c>
    </row>
    <row r="67" spans="1:24" ht="15.5" x14ac:dyDescent="0.35">
      <c r="A67" s="19">
        <v>2026</v>
      </c>
      <c r="B67" s="59" t="s">
        <v>169</v>
      </c>
      <c r="C67" s="1">
        <f t="shared" si="0"/>
        <v>47.026850000000032</v>
      </c>
      <c r="K67" s="1">
        <f t="shared" si="10"/>
        <v>21.204000000000008</v>
      </c>
      <c r="L67" s="1">
        <f t="shared" si="11"/>
        <v>27.623000000000069</v>
      </c>
      <c r="M67" s="1">
        <f t="shared" si="12"/>
        <v>18.736499999999971</v>
      </c>
      <c r="V67" s="19">
        <f t="shared" si="4"/>
        <v>-0.15000000000000033</v>
      </c>
      <c r="W67" s="19">
        <f t="shared" si="5"/>
        <v>-0.14349999999999941</v>
      </c>
      <c r="X67" s="19">
        <f t="shared" si="6"/>
        <v>-0.13400000000000017</v>
      </c>
    </row>
    <row r="68" spans="1:24" ht="15.5" x14ac:dyDescent="0.35">
      <c r="A68" s="19">
        <v>2026</v>
      </c>
      <c r="B68" s="59" t="s">
        <v>170</v>
      </c>
      <c r="C68" s="1">
        <f t="shared" si="0"/>
        <v>47.042320000000032</v>
      </c>
      <c r="K68" s="1">
        <f t="shared" si="10"/>
        <v>21.420400000000008</v>
      </c>
      <c r="L68" s="1">
        <f t="shared" si="11"/>
        <v>27.88300000000007</v>
      </c>
      <c r="M68" s="1">
        <f t="shared" si="12"/>
        <v>18.82699999999997</v>
      </c>
      <c r="V68" s="19">
        <f t="shared" si="4"/>
        <v>-0.15020000000000033</v>
      </c>
      <c r="W68" s="19">
        <f t="shared" si="5"/>
        <v>-0.14359999999999939</v>
      </c>
      <c r="X68" s="19">
        <f t="shared" si="6"/>
        <v>-0.13440000000000019</v>
      </c>
    </row>
    <row r="69" spans="1:24" ht="15.5" x14ac:dyDescent="0.35">
      <c r="A69" s="19">
        <v>2026</v>
      </c>
      <c r="B69" s="59" t="s">
        <v>171</v>
      </c>
      <c r="C69" s="1">
        <f t="shared" si="0"/>
        <v>47.057790000000033</v>
      </c>
      <c r="K69" s="1">
        <f t="shared" si="10"/>
        <v>21.636800000000008</v>
      </c>
      <c r="L69" s="1">
        <f t="shared" si="11"/>
        <v>28.143000000000072</v>
      </c>
      <c r="M69" s="1">
        <f t="shared" si="12"/>
        <v>18.917499999999968</v>
      </c>
      <c r="V69" s="19">
        <f t="shared" si="4"/>
        <v>-0.15040000000000034</v>
      </c>
      <c r="W69" s="19">
        <f t="shared" si="5"/>
        <v>-0.14369999999999938</v>
      </c>
      <c r="X69" s="19">
        <f t="shared" si="6"/>
        <v>-0.1348000000000002</v>
      </c>
    </row>
    <row r="70" spans="1:24" ht="15.5" x14ac:dyDescent="0.35">
      <c r="A70" s="19">
        <v>2026</v>
      </c>
      <c r="B70" s="59" t="s">
        <v>172</v>
      </c>
      <c r="C70" s="1">
        <f t="shared" si="0"/>
        <v>47.073260000000033</v>
      </c>
      <c r="K70" s="1">
        <f t="shared" si="10"/>
        <v>21.853200000000008</v>
      </c>
      <c r="L70" s="1">
        <f t="shared" si="11"/>
        <v>28.403000000000073</v>
      </c>
      <c r="M70" s="1">
        <f t="shared" si="12"/>
        <v>19.007999999999967</v>
      </c>
      <c r="V70" s="19">
        <f t="shared" si="4"/>
        <v>-0.15060000000000034</v>
      </c>
      <c r="W70" s="19">
        <f t="shared" si="5"/>
        <v>-0.14379999999999937</v>
      </c>
      <c r="X70" s="19">
        <f t="shared" si="6"/>
        <v>-0.13520000000000021</v>
      </c>
    </row>
    <row r="71" spans="1:24" ht="15.5" x14ac:dyDescent="0.35">
      <c r="A71" s="19">
        <v>2026</v>
      </c>
      <c r="B71" s="59" t="s">
        <v>173</v>
      </c>
      <c r="C71" s="1">
        <f>C70+0.01547</f>
        <v>47.088730000000034</v>
      </c>
      <c r="K71" s="1">
        <f t="shared" si="10"/>
        <v>22.069600000000008</v>
      </c>
      <c r="L71" s="1">
        <f t="shared" si="11"/>
        <v>28.663000000000075</v>
      </c>
      <c r="M71" s="1">
        <f t="shared" si="12"/>
        <v>19.098499999999966</v>
      </c>
      <c r="V71" s="19">
        <f t="shared" si="4"/>
        <v>-0.15080000000000035</v>
      </c>
      <c r="W71" s="19">
        <f t="shared" si="5"/>
        <v>-0.14389999999999936</v>
      </c>
      <c r="X71" s="19">
        <f t="shared" si="6"/>
        <v>-0.13560000000000022</v>
      </c>
    </row>
    <row r="72" spans="1:24" ht="15.5" x14ac:dyDescent="0.35">
      <c r="A72" s="19">
        <v>2026</v>
      </c>
      <c r="B72" s="59" t="s">
        <v>174</v>
      </c>
      <c r="C72" s="1">
        <f t="shared" si="0"/>
        <v>47.104200000000034</v>
      </c>
      <c r="K72" s="1">
        <f t="shared" si="10"/>
        <v>22.286000000000008</v>
      </c>
      <c r="L72" s="1">
        <f t="shared" si="11"/>
        <v>28.923000000000076</v>
      </c>
      <c r="M72" s="1">
        <f t="shared" si="12"/>
        <v>19.188999999999965</v>
      </c>
      <c r="V72" s="19">
        <f t="shared" si="4"/>
        <v>-0.15100000000000036</v>
      </c>
      <c r="W72" s="19">
        <f t="shared" si="5"/>
        <v>-0.14399999999999935</v>
      </c>
      <c r="X72" s="19">
        <f t="shared" si="6"/>
        <v>-0.13600000000000023</v>
      </c>
    </row>
    <row r="73" spans="1:24" ht="15.5" x14ac:dyDescent="0.35">
      <c r="A73" s="19">
        <v>2026</v>
      </c>
      <c r="B73" s="59" t="s">
        <v>164</v>
      </c>
      <c r="C73" s="1">
        <f t="shared" si="0"/>
        <v>47.119670000000035</v>
      </c>
      <c r="K73" s="1">
        <f t="shared" si="10"/>
        <v>22.502400000000009</v>
      </c>
      <c r="L73" s="1">
        <f t="shared" si="11"/>
        <v>29.183000000000078</v>
      </c>
      <c r="M73" s="1">
        <f t="shared" si="12"/>
        <v>19.279499999999963</v>
      </c>
      <c r="V73" s="19">
        <f t="shared" si="4"/>
        <v>-0.15120000000000036</v>
      </c>
      <c r="W73" s="19">
        <f t="shared" si="5"/>
        <v>-0.14409999999999934</v>
      </c>
      <c r="X73" s="19">
        <f t="shared" si="6"/>
        <v>-0.13640000000000024</v>
      </c>
    </row>
    <row r="74" spans="1:24" ht="15.5" x14ac:dyDescent="0.35">
      <c r="A74">
        <v>2027</v>
      </c>
      <c r="B74" s="59" t="s">
        <v>165</v>
      </c>
      <c r="C74" s="1">
        <f t="shared" si="0"/>
        <v>47.135140000000035</v>
      </c>
      <c r="K74" s="1">
        <f t="shared" si="10"/>
        <v>22.718800000000009</v>
      </c>
      <c r="L74" s="1">
        <f t="shared" si="11"/>
        <v>29.44300000000008</v>
      </c>
      <c r="M74" s="1">
        <f t="shared" si="12"/>
        <v>19.369999999999962</v>
      </c>
      <c r="V74" s="19">
        <f t="shared" si="4"/>
        <v>-0.15140000000000037</v>
      </c>
      <c r="W74" s="19">
        <f t="shared" si="5"/>
        <v>-0.14419999999999933</v>
      </c>
      <c r="X74" s="19">
        <f t="shared" si="6"/>
        <v>-0.13680000000000025</v>
      </c>
    </row>
    <row r="75" spans="1:24" ht="15.5" x14ac:dyDescent="0.35">
      <c r="A75" s="19">
        <v>2027</v>
      </c>
      <c r="B75" s="59" t="s">
        <v>166</v>
      </c>
      <c r="C75" s="1">
        <f t="shared" si="0"/>
        <v>47.150610000000036</v>
      </c>
      <c r="K75" s="1">
        <f t="shared" si="10"/>
        <v>22.935200000000009</v>
      </c>
      <c r="L75" s="1">
        <f t="shared" si="11"/>
        <v>29.703000000000081</v>
      </c>
      <c r="M75" s="1">
        <f t="shared" si="12"/>
        <v>19.460499999999961</v>
      </c>
      <c r="V75" s="19">
        <f t="shared" si="4"/>
        <v>-0.15160000000000037</v>
      </c>
      <c r="W75" s="19">
        <f t="shared" si="5"/>
        <v>-0.14429999999999932</v>
      </c>
      <c r="X75" s="19">
        <f t="shared" si="6"/>
        <v>-0.13720000000000027</v>
      </c>
    </row>
    <row r="76" spans="1:24" ht="15.5" x14ac:dyDescent="0.35">
      <c r="A76" s="19">
        <v>2027</v>
      </c>
      <c r="B76" s="59" t="s">
        <v>167</v>
      </c>
      <c r="C76" s="1">
        <f t="shared" si="0"/>
        <v>47.166080000000036</v>
      </c>
      <c r="K76" s="1">
        <f t="shared" si="10"/>
        <v>23.151600000000009</v>
      </c>
      <c r="L76" s="1">
        <f t="shared" si="11"/>
        <v>29.963000000000083</v>
      </c>
      <c r="M76" s="1">
        <f t="shared" si="12"/>
        <v>19.550999999999959</v>
      </c>
      <c r="V76" s="19">
        <f t="shared" si="4"/>
        <v>-0.15180000000000038</v>
      </c>
      <c r="W76" s="19">
        <f t="shared" si="5"/>
        <v>-0.14439999999999931</v>
      </c>
      <c r="X76" s="19">
        <f t="shared" si="6"/>
        <v>-0.13760000000000028</v>
      </c>
    </row>
    <row r="77" spans="1:24" ht="15.5" x14ac:dyDescent="0.35">
      <c r="A77" s="19">
        <v>2027</v>
      </c>
      <c r="B77" s="59" t="s">
        <v>168</v>
      </c>
      <c r="C77" s="1">
        <f t="shared" si="0"/>
        <v>47.181550000000037</v>
      </c>
      <c r="K77" s="1">
        <f t="shared" si="10"/>
        <v>23.368000000000009</v>
      </c>
      <c r="L77" s="1">
        <f t="shared" si="11"/>
        <v>30.223000000000084</v>
      </c>
      <c r="M77" s="1">
        <f t="shared" si="12"/>
        <v>19.641499999999958</v>
      </c>
      <c r="V77" s="19">
        <f t="shared" si="4"/>
        <v>-0.15200000000000038</v>
      </c>
      <c r="W77" s="19">
        <f t="shared" si="5"/>
        <v>-0.1444999999999993</v>
      </c>
      <c r="X77" s="19">
        <f t="shared" si="6"/>
        <v>-0.13800000000000029</v>
      </c>
    </row>
    <row r="78" spans="1:24" ht="15.5" x14ac:dyDescent="0.35">
      <c r="A78" s="19">
        <v>2027</v>
      </c>
      <c r="B78" s="59" t="s">
        <v>152</v>
      </c>
      <c r="C78" s="1">
        <f t="shared" si="0"/>
        <v>47.197020000000037</v>
      </c>
      <c r="K78" s="1">
        <f t="shared" si="10"/>
        <v>23.584400000000009</v>
      </c>
      <c r="L78" s="1">
        <f t="shared" si="11"/>
        <v>30.483000000000086</v>
      </c>
      <c r="M78" s="1">
        <f t="shared" si="12"/>
        <v>19.731999999999957</v>
      </c>
      <c r="V78" s="19">
        <f t="shared" si="4"/>
        <v>-0.15220000000000039</v>
      </c>
      <c r="W78" s="19">
        <f t="shared" si="5"/>
        <v>-0.14459999999999928</v>
      </c>
      <c r="X78" s="19">
        <f t="shared" si="6"/>
        <v>-0.1384000000000003</v>
      </c>
    </row>
    <row r="79" spans="1:24" ht="15.5" x14ac:dyDescent="0.35">
      <c r="A79" s="19">
        <v>2027</v>
      </c>
      <c r="B79" s="59" t="s">
        <v>169</v>
      </c>
      <c r="C79" s="1">
        <f t="shared" ref="C79:C95" si="13">C78+0.01547</f>
        <v>47.212490000000038</v>
      </c>
      <c r="K79" s="1">
        <f t="shared" si="10"/>
        <v>23.80080000000001</v>
      </c>
      <c r="L79" s="1">
        <f t="shared" si="11"/>
        <v>30.743000000000087</v>
      </c>
      <c r="M79" s="1">
        <f t="shared" si="12"/>
        <v>19.822499999999955</v>
      </c>
      <c r="V79" s="19">
        <f t="shared" ref="V79:V142" si="14">V78-0.0002</f>
        <v>-0.1524000000000004</v>
      </c>
      <c r="W79" s="19">
        <f t="shared" ref="W79:W142" si="15">W78-0.0001</f>
        <v>-0.14469999999999927</v>
      </c>
      <c r="X79" s="19">
        <f t="shared" ref="X79:X142" si="16">X78-0.0004</f>
        <v>-0.13880000000000031</v>
      </c>
    </row>
    <row r="80" spans="1:24" ht="15.5" x14ac:dyDescent="0.35">
      <c r="A80" s="19">
        <v>2027</v>
      </c>
      <c r="B80" s="59" t="s">
        <v>170</v>
      </c>
      <c r="C80" s="1">
        <f t="shared" si="13"/>
        <v>47.227960000000039</v>
      </c>
      <c r="K80" s="1">
        <f t="shared" si="10"/>
        <v>24.01720000000001</v>
      </c>
      <c r="L80" s="1">
        <f t="shared" si="11"/>
        <v>31.003000000000089</v>
      </c>
      <c r="M80" s="1">
        <f t="shared" si="12"/>
        <v>19.912999999999954</v>
      </c>
      <c r="V80" s="19">
        <f t="shared" si="14"/>
        <v>-0.1526000000000004</v>
      </c>
      <c r="W80" s="19">
        <f t="shared" si="15"/>
        <v>-0.14479999999999926</v>
      </c>
      <c r="X80" s="19">
        <f t="shared" si="16"/>
        <v>-0.13920000000000032</v>
      </c>
    </row>
    <row r="81" spans="1:24" ht="15.5" x14ac:dyDescent="0.35">
      <c r="A81" s="19">
        <v>2027</v>
      </c>
      <c r="B81" s="59" t="s">
        <v>171</v>
      </c>
      <c r="C81" s="1">
        <f t="shared" si="13"/>
        <v>47.243430000000039</v>
      </c>
      <c r="K81" s="1">
        <f t="shared" si="10"/>
        <v>24.23360000000001</v>
      </c>
      <c r="L81" s="1">
        <f t="shared" si="11"/>
        <v>31.26300000000009</v>
      </c>
      <c r="M81" s="1">
        <f t="shared" si="12"/>
        <v>20.003499999999953</v>
      </c>
      <c r="V81" s="19">
        <f t="shared" si="14"/>
        <v>-0.15280000000000041</v>
      </c>
      <c r="W81" s="19">
        <f t="shared" si="15"/>
        <v>-0.14489999999999925</v>
      </c>
      <c r="X81" s="19">
        <f t="shared" si="16"/>
        <v>-0.13960000000000033</v>
      </c>
    </row>
    <row r="82" spans="1:24" ht="15.5" x14ac:dyDescent="0.35">
      <c r="A82" s="19">
        <v>2027</v>
      </c>
      <c r="B82" s="59" t="s">
        <v>172</v>
      </c>
      <c r="C82" s="1">
        <f t="shared" si="13"/>
        <v>47.25890000000004</v>
      </c>
      <c r="K82" s="1">
        <f t="shared" si="10"/>
        <v>24.45000000000001</v>
      </c>
      <c r="L82" s="1">
        <f t="shared" si="11"/>
        <v>31.523000000000092</v>
      </c>
      <c r="M82" s="1">
        <f t="shared" si="12"/>
        <v>20.093999999999951</v>
      </c>
      <c r="V82" s="19">
        <f t="shared" si="14"/>
        <v>-0.15300000000000041</v>
      </c>
      <c r="W82" s="19">
        <f t="shared" si="15"/>
        <v>-0.14499999999999924</v>
      </c>
      <c r="X82" s="19">
        <f t="shared" si="16"/>
        <v>-0.14000000000000035</v>
      </c>
    </row>
    <row r="83" spans="1:24" ht="15.5" x14ac:dyDescent="0.35">
      <c r="A83" s="19">
        <v>2027</v>
      </c>
      <c r="B83" s="59" t="s">
        <v>173</v>
      </c>
      <c r="C83" s="1">
        <f t="shared" si="13"/>
        <v>47.27437000000004</v>
      </c>
      <c r="K83" s="1">
        <f t="shared" si="10"/>
        <v>24.66640000000001</v>
      </c>
      <c r="L83" s="1">
        <f t="shared" si="11"/>
        <v>31.783000000000094</v>
      </c>
      <c r="M83" s="1">
        <f t="shared" si="12"/>
        <v>20.18449999999995</v>
      </c>
      <c r="V83" s="19">
        <f t="shared" si="14"/>
        <v>-0.15320000000000042</v>
      </c>
      <c r="W83" s="19">
        <f t="shared" si="15"/>
        <v>-0.14509999999999923</v>
      </c>
      <c r="X83" s="19">
        <f t="shared" si="16"/>
        <v>-0.14040000000000036</v>
      </c>
    </row>
    <row r="84" spans="1:24" ht="15.5" x14ac:dyDescent="0.35">
      <c r="A84" s="19">
        <v>2027</v>
      </c>
      <c r="B84" s="59" t="s">
        <v>174</v>
      </c>
      <c r="C84" s="1">
        <f t="shared" si="13"/>
        <v>47.289840000000041</v>
      </c>
      <c r="K84" s="1">
        <f t="shared" si="10"/>
        <v>24.88280000000001</v>
      </c>
      <c r="L84" s="1">
        <f t="shared" si="11"/>
        <v>32.043000000000092</v>
      </c>
      <c r="M84" s="1">
        <f t="shared" si="12"/>
        <v>20.274999999999949</v>
      </c>
      <c r="V84" s="19">
        <f t="shared" si="14"/>
        <v>-0.15340000000000042</v>
      </c>
      <c r="W84" s="19">
        <f t="shared" si="15"/>
        <v>-0.14519999999999922</v>
      </c>
      <c r="X84" s="19">
        <f t="shared" si="16"/>
        <v>-0.14080000000000037</v>
      </c>
    </row>
    <row r="85" spans="1:24" ht="15.5" x14ac:dyDescent="0.35">
      <c r="A85" s="19">
        <v>2027</v>
      </c>
      <c r="B85" s="59" t="s">
        <v>164</v>
      </c>
      <c r="C85" s="1">
        <f t="shared" si="13"/>
        <v>47.305310000000041</v>
      </c>
      <c r="K85" s="1">
        <f t="shared" si="10"/>
        <v>25.09920000000001</v>
      </c>
      <c r="L85" s="1">
        <f t="shared" si="11"/>
        <v>32.30300000000009</v>
      </c>
      <c r="M85" s="1">
        <f t="shared" si="12"/>
        <v>20.365499999999948</v>
      </c>
      <c r="V85" s="19">
        <f t="shared" si="14"/>
        <v>-0.15360000000000043</v>
      </c>
      <c r="W85" s="19">
        <f t="shared" si="15"/>
        <v>-0.14529999999999921</v>
      </c>
      <c r="X85" s="19">
        <f t="shared" si="16"/>
        <v>-0.14120000000000038</v>
      </c>
    </row>
    <row r="86" spans="1:24" ht="15.5" x14ac:dyDescent="0.35">
      <c r="A86">
        <v>2028</v>
      </c>
      <c r="B86" s="59" t="s">
        <v>165</v>
      </c>
      <c r="C86" s="1">
        <f t="shared" si="13"/>
        <v>47.320780000000042</v>
      </c>
      <c r="K86" s="1">
        <f t="shared" si="10"/>
        <v>25.315600000000011</v>
      </c>
      <c r="L86" s="1">
        <f t="shared" si="11"/>
        <v>32.563000000000088</v>
      </c>
      <c r="M86" s="1">
        <f t="shared" si="12"/>
        <v>20.455999999999946</v>
      </c>
      <c r="V86" s="19">
        <f t="shared" si="14"/>
        <v>-0.15380000000000044</v>
      </c>
      <c r="W86" s="19">
        <f t="shared" si="15"/>
        <v>-0.1453999999999992</v>
      </c>
      <c r="X86" s="19">
        <f t="shared" si="16"/>
        <v>-0.14160000000000039</v>
      </c>
    </row>
    <row r="87" spans="1:24" ht="15.5" x14ac:dyDescent="0.35">
      <c r="A87" s="19">
        <v>2028</v>
      </c>
      <c r="B87" s="59" t="s">
        <v>166</v>
      </c>
      <c r="C87" s="1">
        <f t="shared" si="13"/>
        <v>47.336250000000042</v>
      </c>
      <c r="K87" s="1">
        <f t="shared" si="10"/>
        <v>25.532000000000011</v>
      </c>
      <c r="L87" s="1">
        <f t="shared" si="11"/>
        <v>32.823000000000086</v>
      </c>
      <c r="M87" s="1">
        <f t="shared" si="12"/>
        <v>20.546499999999945</v>
      </c>
      <c r="V87" s="19">
        <f t="shared" si="14"/>
        <v>-0.15400000000000044</v>
      </c>
      <c r="W87" s="19">
        <f t="shared" si="15"/>
        <v>-0.14549999999999919</v>
      </c>
      <c r="X87" s="19">
        <f t="shared" si="16"/>
        <v>-0.1420000000000004</v>
      </c>
    </row>
    <row r="88" spans="1:24" ht="15.5" x14ac:dyDescent="0.35">
      <c r="A88" s="19">
        <v>2028</v>
      </c>
      <c r="B88" s="59" t="s">
        <v>167</v>
      </c>
      <c r="C88" s="1">
        <f t="shared" si="13"/>
        <v>47.351720000000043</v>
      </c>
      <c r="K88" s="1">
        <f t="shared" si="10"/>
        <v>25.748400000000011</v>
      </c>
      <c r="L88" s="1">
        <f t="shared" si="11"/>
        <v>33.083000000000084</v>
      </c>
      <c r="M88" s="1">
        <f t="shared" si="12"/>
        <v>20.636999999999944</v>
      </c>
      <c r="V88" s="19">
        <f t="shared" si="14"/>
        <v>-0.15420000000000045</v>
      </c>
      <c r="W88" s="19">
        <f t="shared" si="15"/>
        <v>-0.14559999999999917</v>
      </c>
      <c r="X88" s="19">
        <f t="shared" si="16"/>
        <v>-0.14240000000000042</v>
      </c>
    </row>
    <row r="89" spans="1:24" ht="15.5" x14ac:dyDescent="0.35">
      <c r="A89" s="19">
        <v>2028</v>
      </c>
      <c r="B89" s="59" t="s">
        <v>168</v>
      </c>
      <c r="C89" s="1">
        <f t="shared" si="13"/>
        <v>47.367190000000043</v>
      </c>
      <c r="K89" s="1">
        <f t="shared" si="10"/>
        <v>25.964800000000011</v>
      </c>
      <c r="L89" s="1">
        <f t="shared" si="11"/>
        <v>33.343000000000082</v>
      </c>
      <c r="M89" s="1">
        <f t="shared" si="12"/>
        <v>20.727499999999942</v>
      </c>
      <c r="V89" s="19">
        <f t="shared" si="14"/>
        <v>-0.15440000000000045</v>
      </c>
      <c r="W89" s="19">
        <f t="shared" si="15"/>
        <v>-0.14569999999999916</v>
      </c>
      <c r="X89" s="19">
        <f t="shared" si="16"/>
        <v>-0.14280000000000043</v>
      </c>
    </row>
    <row r="90" spans="1:24" ht="15.5" x14ac:dyDescent="0.35">
      <c r="A90" s="19">
        <v>2028</v>
      </c>
      <c r="B90" s="59" t="s">
        <v>152</v>
      </c>
      <c r="C90" s="1">
        <f t="shared" si="13"/>
        <v>47.382660000000044</v>
      </c>
      <c r="K90" s="1">
        <f t="shared" si="10"/>
        <v>26.181200000000011</v>
      </c>
      <c r="L90" s="1">
        <f t="shared" si="11"/>
        <v>33.60300000000008</v>
      </c>
      <c r="M90" s="1">
        <f t="shared" si="12"/>
        <v>20.817999999999941</v>
      </c>
      <c r="V90" s="19">
        <f t="shared" si="14"/>
        <v>-0.15460000000000046</v>
      </c>
      <c r="W90" s="19">
        <f t="shared" si="15"/>
        <v>-0.14579999999999915</v>
      </c>
      <c r="X90" s="19">
        <f t="shared" si="16"/>
        <v>-0.14320000000000044</v>
      </c>
    </row>
    <row r="91" spans="1:24" ht="15.5" x14ac:dyDescent="0.35">
      <c r="A91" s="19">
        <v>2028</v>
      </c>
      <c r="B91" s="59" t="s">
        <v>169</v>
      </c>
      <c r="C91" s="1">
        <f t="shared" si="13"/>
        <v>47.398130000000045</v>
      </c>
      <c r="K91" s="1">
        <f t="shared" si="10"/>
        <v>26.397600000000011</v>
      </c>
      <c r="L91" s="1">
        <f t="shared" si="11"/>
        <v>33.863000000000078</v>
      </c>
      <c r="M91" s="1">
        <f t="shared" si="12"/>
        <v>20.90849999999994</v>
      </c>
      <c r="V91" s="19">
        <f t="shared" si="14"/>
        <v>-0.15480000000000047</v>
      </c>
      <c r="W91" s="19">
        <f t="shared" si="15"/>
        <v>-0.14589999999999914</v>
      </c>
      <c r="X91" s="19">
        <f t="shared" si="16"/>
        <v>-0.14360000000000045</v>
      </c>
    </row>
    <row r="92" spans="1:24" ht="15.5" x14ac:dyDescent="0.35">
      <c r="A92" s="19">
        <v>2028</v>
      </c>
      <c r="B92" s="59" t="s">
        <v>170</v>
      </c>
      <c r="C92" s="1">
        <f t="shared" si="13"/>
        <v>47.413600000000045</v>
      </c>
      <c r="K92" s="1">
        <f t="shared" si="10"/>
        <v>26.614000000000011</v>
      </c>
      <c r="L92" s="1">
        <f t="shared" si="11"/>
        <v>34.123000000000076</v>
      </c>
      <c r="M92" s="1">
        <f t="shared" si="12"/>
        <v>20.998999999999938</v>
      </c>
      <c r="V92" s="19">
        <f t="shared" si="14"/>
        <v>-0.15500000000000047</v>
      </c>
      <c r="W92" s="19">
        <f t="shared" si="15"/>
        <v>-0.14599999999999913</v>
      </c>
      <c r="X92" s="19">
        <f t="shared" si="16"/>
        <v>-0.14400000000000046</v>
      </c>
    </row>
    <row r="93" spans="1:24" ht="15.5" x14ac:dyDescent="0.35">
      <c r="A93" s="19">
        <v>2028</v>
      </c>
      <c r="B93" s="59" t="s">
        <v>171</v>
      </c>
      <c r="C93" s="1">
        <f t="shared" si="13"/>
        <v>47.429070000000046</v>
      </c>
      <c r="K93" s="1">
        <f t="shared" si="10"/>
        <v>26.830400000000012</v>
      </c>
      <c r="L93" s="1">
        <f t="shared" si="11"/>
        <v>34.383000000000074</v>
      </c>
      <c r="M93" s="1">
        <f t="shared" si="12"/>
        <v>21.089499999999937</v>
      </c>
      <c r="V93" s="19">
        <f t="shared" si="14"/>
        <v>-0.15520000000000048</v>
      </c>
      <c r="W93" s="19">
        <f t="shared" si="15"/>
        <v>-0.14609999999999912</v>
      </c>
      <c r="X93" s="19">
        <f t="shared" si="16"/>
        <v>-0.14440000000000047</v>
      </c>
    </row>
    <row r="94" spans="1:24" ht="15.5" x14ac:dyDescent="0.35">
      <c r="A94" s="19">
        <v>2028</v>
      </c>
      <c r="B94" s="59" t="s">
        <v>172</v>
      </c>
      <c r="C94" s="1">
        <f t="shared" si="13"/>
        <v>47.444540000000046</v>
      </c>
      <c r="K94" s="1">
        <f t="shared" si="10"/>
        <v>27.046800000000012</v>
      </c>
      <c r="L94" s="1">
        <f t="shared" si="11"/>
        <v>34.643000000000072</v>
      </c>
      <c r="M94" s="1">
        <f t="shared" si="12"/>
        <v>21.179999999999936</v>
      </c>
      <c r="V94" s="19">
        <f t="shared" si="14"/>
        <v>-0.15540000000000048</v>
      </c>
      <c r="W94" s="19">
        <f t="shared" si="15"/>
        <v>-0.14619999999999911</v>
      </c>
      <c r="X94" s="19">
        <f t="shared" si="16"/>
        <v>-0.14480000000000048</v>
      </c>
    </row>
    <row r="95" spans="1:24" ht="15.5" x14ac:dyDescent="0.35">
      <c r="A95" s="19">
        <v>2028</v>
      </c>
      <c r="B95" s="59" t="s">
        <v>173</v>
      </c>
      <c r="C95" s="1">
        <f t="shared" si="13"/>
        <v>47.460010000000047</v>
      </c>
      <c r="K95" s="1">
        <f t="shared" si="10"/>
        <v>27.263200000000012</v>
      </c>
      <c r="L95" s="1">
        <f t="shared" si="11"/>
        <v>34.90300000000007</v>
      </c>
      <c r="M95" s="1">
        <f t="shared" si="12"/>
        <v>21.270499999999934</v>
      </c>
      <c r="V95" s="19">
        <f t="shared" si="14"/>
        <v>-0.15560000000000049</v>
      </c>
      <c r="W95" s="19">
        <f t="shared" si="15"/>
        <v>-0.1462999999999991</v>
      </c>
      <c r="X95" s="19">
        <f t="shared" si="16"/>
        <v>-0.1452000000000005</v>
      </c>
    </row>
    <row r="96" spans="1:24" ht="15.5" x14ac:dyDescent="0.35">
      <c r="A96" s="19">
        <v>2028</v>
      </c>
      <c r="B96" s="59" t="s">
        <v>174</v>
      </c>
      <c r="C96" s="1">
        <f>C95+0.01547</f>
        <v>47.475480000000047</v>
      </c>
      <c r="K96" s="1">
        <f t="shared" si="10"/>
        <v>27.479600000000012</v>
      </c>
      <c r="L96" s="1">
        <f t="shared" si="11"/>
        <v>35.163000000000068</v>
      </c>
      <c r="M96" s="1">
        <f t="shared" si="12"/>
        <v>21.360999999999933</v>
      </c>
      <c r="V96" s="19">
        <f t="shared" si="14"/>
        <v>-0.15580000000000049</v>
      </c>
      <c r="W96" s="19">
        <f t="shared" si="15"/>
        <v>-0.14639999999999909</v>
      </c>
      <c r="X96" s="19">
        <f t="shared" si="16"/>
        <v>-0.14560000000000051</v>
      </c>
    </row>
    <row r="97" spans="1:24" ht="15.5" x14ac:dyDescent="0.35">
      <c r="A97" s="19">
        <v>2028</v>
      </c>
      <c r="B97" s="59" t="s">
        <v>164</v>
      </c>
      <c r="C97" s="1">
        <f t="shared" ref="C97:C142" si="17">C96+0.01547</f>
        <v>47.490950000000048</v>
      </c>
      <c r="K97" s="1">
        <f t="shared" si="10"/>
        <v>27.696000000000012</v>
      </c>
      <c r="L97" s="1">
        <f t="shared" si="11"/>
        <v>35.423000000000066</v>
      </c>
      <c r="M97" s="1">
        <f t="shared" si="12"/>
        <v>21.451499999999932</v>
      </c>
      <c r="V97" s="19">
        <f t="shared" si="14"/>
        <v>-0.1560000000000005</v>
      </c>
      <c r="W97" s="19">
        <f t="shared" si="15"/>
        <v>-0.14649999999999908</v>
      </c>
      <c r="X97" s="19">
        <f t="shared" si="16"/>
        <v>-0.14600000000000052</v>
      </c>
    </row>
    <row r="98" spans="1:24" ht="15.5" x14ac:dyDescent="0.35">
      <c r="A98">
        <v>2029</v>
      </c>
      <c r="B98" s="59" t="s">
        <v>165</v>
      </c>
      <c r="C98" s="1">
        <f t="shared" si="17"/>
        <v>47.506420000000048</v>
      </c>
      <c r="K98" s="1">
        <f t="shared" si="10"/>
        <v>27.912400000000012</v>
      </c>
      <c r="L98" s="1">
        <f t="shared" si="11"/>
        <v>35.683000000000064</v>
      </c>
      <c r="M98" s="1">
        <f t="shared" si="12"/>
        <v>21.541999999999931</v>
      </c>
      <c r="V98" s="19">
        <f t="shared" si="14"/>
        <v>-0.15620000000000051</v>
      </c>
      <c r="W98" s="19">
        <f t="shared" si="15"/>
        <v>-0.14659999999999906</v>
      </c>
      <c r="X98" s="19">
        <f t="shared" si="16"/>
        <v>-0.14640000000000053</v>
      </c>
    </row>
    <row r="99" spans="1:24" ht="15.5" x14ac:dyDescent="0.35">
      <c r="A99" s="19">
        <v>2029</v>
      </c>
      <c r="B99" s="59" t="s">
        <v>166</v>
      </c>
      <c r="C99" s="1">
        <f t="shared" si="17"/>
        <v>47.521890000000049</v>
      </c>
      <c r="K99" s="1">
        <f t="shared" si="10"/>
        <v>28.128800000000012</v>
      </c>
      <c r="L99" s="1">
        <f t="shared" si="11"/>
        <v>35.943000000000062</v>
      </c>
      <c r="M99" s="1">
        <f t="shared" si="12"/>
        <v>21.632499999999929</v>
      </c>
      <c r="V99" s="19">
        <f t="shared" si="14"/>
        <v>-0.15640000000000051</v>
      </c>
      <c r="W99" s="19">
        <f t="shared" si="15"/>
        <v>-0.14669999999999905</v>
      </c>
      <c r="X99" s="19">
        <f t="shared" si="16"/>
        <v>-0.14680000000000054</v>
      </c>
    </row>
    <row r="100" spans="1:24" ht="15.5" x14ac:dyDescent="0.35">
      <c r="A100" s="19">
        <v>2029</v>
      </c>
      <c r="B100" s="59" t="s">
        <v>167</v>
      </c>
      <c r="C100" s="1">
        <f t="shared" si="17"/>
        <v>47.537360000000049</v>
      </c>
      <c r="K100" s="1">
        <f t="shared" si="10"/>
        <v>28.345200000000013</v>
      </c>
      <c r="L100" s="1">
        <f t="shared" si="11"/>
        <v>36.20300000000006</v>
      </c>
      <c r="M100" s="1">
        <f t="shared" si="12"/>
        <v>21.722999999999928</v>
      </c>
      <c r="V100" s="19">
        <f t="shared" si="14"/>
        <v>-0.15660000000000052</v>
      </c>
      <c r="W100" s="19">
        <f t="shared" si="15"/>
        <v>-0.14679999999999904</v>
      </c>
      <c r="X100" s="19">
        <f t="shared" si="16"/>
        <v>-0.14720000000000055</v>
      </c>
    </row>
    <row r="101" spans="1:24" ht="15.5" x14ac:dyDescent="0.35">
      <c r="A101" s="19">
        <v>2029</v>
      </c>
      <c r="B101" s="59" t="s">
        <v>168</v>
      </c>
      <c r="C101" s="1">
        <f t="shared" si="17"/>
        <v>47.55283000000005</v>
      </c>
      <c r="K101" s="1">
        <f t="shared" si="10"/>
        <v>28.561600000000013</v>
      </c>
      <c r="L101" s="1">
        <f t="shared" si="11"/>
        <v>36.463000000000058</v>
      </c>
      <c r="M101" s="1">
        <f t="shared" si="12"/>
        <v>21.813499999999927</v>
      </c>
      <c r="V101" s="19">
        <f t="shared" si="14"/>
        <v>-0.15680000000000052</v>
      </c>
      <c r="W101" s="19">
        <f t="shared" si="15"/>
        <v>-0.14689999999999903</v>
      </c>
      <c r="X101" s="19">
        <f t="shared" si="16"/>
        <v>-0.14760000000000056</v>
      </c>
    </row>
    <row r="102" spans="1:24" ht="15.5" x14ac:dyDescent="0.35">
      <c r="A102" s="19">
        <v>2029</v>
      </c>
      <c r="B102" s="59" t="s">
        <v>152</v>
      </c>
      <c r="C102" s="1">
        <f t="shared" si="17"/>
        <v>47.56830000000005</v>
      </c>
      <c r="K102" s="1">
        <f t="shared" si="10"/>
        <v>28.778000000000013</v>
      </c>
      <c r="L102" s="1">
        <f t="shared" si="11"/>
        <v>36.723000000000056</v>
      </c>
      <c r="M102" s="1">
        <f t="shared" si="12"/>
        <v>21.903999999999925</v>
      </c>
      <c r="V102" s="19">
        <f t="shared" si="14"/>
        <v>-0.15700000000000053</v>
      </c>
      <c r="W102" s="19">
        <f t="shared" si="15"/>
        <v>-0.14699999999999902</v>
      </c>
      <c r="X102" s="19">
        <f t="shared" si="16"/>
        <v>-0.14800000000000058</v>
      </c>
    </row>
    <row r="103" spans="1:24" ht="15.5" x14ac:dyDescent="0.35">
      <c r="A103" s="19">
        <v>2029</v>
      </c>
      <c r="B103" s="59" t="s">
        <v>169</v>
      </c>
      <c r="C103" s="1">
        <f t="shared" si="17"/>
        <v>47.583770000000051</v>
      </c>
      <c r="K103" s="1">
        <f t="shared" si="10"/>
        <v>28.994400000000013</v>
      </c>
      <c r="L103" s="1">
        <f t="shared" si="11"/>
        <v>36.983000000000054</v>
      </c>
      <c r="M103" s="1">
        <f t="shared" si="12"/>
        <v>21.994499999999924</v>
      </c>
      <c r="V103" s="19">
        <f t="shared" si="14"/>
        <v>-0.15720000000000053</v>
      </c>
      <c r="W103" s="19">
        <f t="shared" si="15"/>
        <v>-0.14709999999999901</v>
      </c>
      <c r="X103" s="19">
        <f t="shared" si="16"/>
        <v>-0.14840000000000059</v>
      </c>
    </row>
    <row r="104" spans="1:24" ht="15.5" x14ac:dyDescent="0.35">
      <c r="A104" s="19">
        <v>2029</v>
      </c>
      <c r="B104" s="59" t="s">
        <v>170</v>
      </c>
      <c r="C104" s="1">
        <f t="shared" si="17"/>
        <v>47.599240000000052</v>
      </c>
      <c r="K104" s="1">
        <f t="shared" si="10"/>
        <v>29.210800000000013</v>
      </c>
      <c r="L104" s="1">
        <f t="shared" si="11"/>
        <v>37.243000000000052</v>
      </c>
      <c r="M104" s="1">
        <f t="shared" si="12"/>
        <v>22.084999999999923</v>
      </c>
      <c r="V104" s="19">
        <f t="shared" si="14"/>
        <v>-0.15740000000000054</v>
      </c>
      <c r="W104" s="19">
        <f t="shared" si="15"/>
        <v>-0.147199999999999</v>
      </c>
      <c r="X104" s="19">
        <f t="shared" si="16"/>
        <v>-0.1488000000000006</v>
      </c>
    </row>
    <row r="105" spans="1:24" ht="15.5" x14ac:dyDescent="0.35">
      <c r="A105" s="19">
        <v>2029</v>
      </c>
      <c r="B105" s="59" t="s">
        <v>171</v>
      </c>
      <c r="C105" s="1">
        <f t="shared" si="17"/>
        <v>47.614710000000052</v>
      </c>
      <c r="K105" s="1">
        <f t="shared" si="10"/>
        <v>29.427200000000013</v>
      </c>
      <c r="L105" s="1">
        <f t="shared" si="11"/>
        <v>37.50300000000005</v>
      </c>
      <c r="M105" s="1">
        <f t="shared" si="12"/>
        <v>22.175499999999921</v>
      </c>
      <c r="V105" s="19">
        <f t="shared" si="14"/>
        <v>-0.15760000000000055</v>
      </c>
      <c r="W105" s="19">
        <f t="shared" si="15"/>
        <v>-0.14729999999999899</v>
      </c>
      <c r="X105" s="19">
        <f t="shared" si="16"/>
        <v>-0.14920000000000061</v>
      </c>
    </row>
    <row r="106" spans="1:24" ht="15.5" x14ac:dyDescent="0.35">
      <c r="A106" s="19">
        <v>2029</v>
      </c>
      <c r="B106" s="59" t="s">
        <v>172</v>
      </c>
      <c r="C106" s="1">
        <f t="shared" si="17"/>
        <v>47.630180000000053</v>
      </c>
      <c r="K106" s="1">
        <f t="shared" si="10"/>
        <v>29.643600000000013</v>
      </c>
      <c r="L106" s="1">
        <f t="shared" si="11"/>
        <v>37.763000000000048</v>
      </c>
      <c r="M106" s="1">
        <f t="shared" si="12"/>
        <v>22.26599999999992</v>
      </c>
      <c r="V106" s="19">
        <f t="shared" si="14"/>
        <v>-0.15780000000000055</v>
      </c>
      <c r="W106" s="19">
        <f t="shared" si="15"/>
        <v>-0.14739999999999898</v>
      </c>
      <c r="X106" s="19">
        <f t="shared" si="16"/>
        <v>-0.14960000000000062</v>
      </c>
    </row>
    <row r="107" spans="1:24" ht="15.5" x14ac:dyDescent="0.35">
      <c r="A107" s="19">
        <v>2029</v>
      </c>
      <c r="B107" s="59" t="s">
        <v>173</v>
      </c>
      <c r="C107" s="1">
        <f t="shared" si="17"/>
        <v>47.645650000000053</v>
      </c>
      <c r="K107" s="1">
        <f t="shared" si="10"/>
        <v>29.860000000000014</v>
      </c>
      <c r="L107" s="1">
        <f t="shared" si="11"/>
        <v>38.023000000000046</v>
      </c>
      <c r="M107" s="1">
        <f t="shared" si="12"/>
        <v>22.356499999999919</v>
      </c>
      <c r="V107" s="19">
        <f t="shared" si="14"/>
        <v>-0.15800000000000056</v>
      </c>
      <c r="W107" s="19">
        <f t="shared" si="15"/>
        <v>-0.14749999999999897</v>
      </c>
      <c r="X107" s="19">
        <f t="shared" si="16"/>
        <v>-0.15000000000000063</v>
      </c>
    </row>
    <row r="108" spans="1:24" ht="15.5" x14ac:dyDescent="0.35">
      <c r="A108" s="19">
        <v>2029</v>
      </c>
      <c r="B108" s="59" t="s">
        <v>174</v>
      </c>
      <c r="C108" s="1">
        <f t="shared" si="17"/>
        <v>47.661120000000054</v>
      </c>
      <c r="K108" s="1">
        <f t="shared" si="10"/>
        <v>30.076400000000014</v>
      </c>
      <c r="L108" s="1">
        <f t="shared" si="11"/>
        <v>38.283000000000044</v>
      </c>
      <c r="M108" s="1">
        <f t="shared" si="12"/>
        <v>22.446999999999917</v>
      </c>
      <c r="V108" s="19">
        <f t="shared" si="14"/>
        <v>-0.15820000000000056</v>
      </c>
      <c r="W108" s="19">
        <f t="shared" si="15"/>
        <v>-0.14759999999999895</v>
      </c>
      <c r="X108" s="19">
        <f t="shared" si="16"/>
        <v>-0.15040000000000064</v>
      </c>
    </row>
    <row r="109" spans="1:24" ht="15.5" x14ac:dyDescent="0.35">
      <c r="A109" s="19">
        <v>2029</v>
      </c>
      <c r="B109" s="59" t="s">
        <v>164</v>
      </c>
      <c r="C109" s="1">
        <f t="shared" si="17"/>
        <v>47.676590000000054</v>
      </c>
      <c r="K109" s="1">
        <f t="shared" si="10"/>
        <v>30.292800000000014</v>
      </c>
      <c r="L109" s="1">
        <f t="shared" si="11"/>
        <v>38.543000000000042</v>
      </c>
      <c r="M109" s="1">
        <f t="shared" si="12"/>
        <v>22.537499999999916</v>
      </c>
      <c r="V109" s="19">
        <f t="shared" si="14"/>
        <v>-0.15840000000000057</v>
      </c>
      <c r="W109" s="19">
        <f t="shared" si="15"/>
        <v>-0.14769999999999894</v>
      </c>
      <c r="X109" s="19">
        <f t="shared" si="16"/>
        <v>-0.15080000000000066</v>
      </c>
    </row>
    <row r="110" spans="1:24" ht="15.5" x14ac:dyDescent="0.35">
      <c r="A110">
        <v>2030</v>
      </c>
      <c r="B110" s="59" t="s">
        <v>165</v>
      </c>
      <c r="C110" s="1">
        <f t="shared" si="17"/>
        <v>47.692060000000055</v>
      </c>
      <c r="K110" s="1">
        <f t="shared" si="10"/>
        <v>30.509200000000014</v>
      </c>
      <c r="L110" s="1">
        <f t="shared" si="11"/>
        <v>38.80300000000004</v>
      </c>
      <c r="M110" s="1">
        <f t="shared" si="12"/>
        <v>22.627999999999915</v>
      </c>
      <c r="V110" s="19">
        <f t="shared" si="14"/>
        <v>-0.15860000000000057</v>
      </c>
      <c r="W110" s="19">
        <f t="shared" si="15"/>
        <v>-0.14779999999999893</v>
      </c>
      <c r="X110" s="19">
        <f t="shared" si="16"/>
        <v>-0.15120000000000067</v>
      </c>
    </row>
    <row r="111" spans="1:24" ht="15.5" x14ac:dyDescent="0.35">
      <c r="A111" s="19">
        <v>2030</v>
      </c>
      <c r="B111" s="59" t="s">
        <v>166</v>
      </c>
      <c r="C111" s="1">
        <f t="shared" si="17"/>
        <v>47.707530000000055</v>
      </c>
      <c r="K111" s="1">
        <f t="shared" si="10"/>
        <v>30.725600000000014</v>
      </c>
      <c r="L111" s="1">
        <f t="shared" si="11"/>
        <v>39.063000000000038</v>
      </c>
      <c r="M111" s="1">
        <f t="shared" si="12"/>
        <v>22.718499999999914</v>
      </c>
      <c r="V111" s="19">
        <f t="shared" si="14"/>
        <v>-0.15880000000000058</v>
      </c>
      <c r="W111" s="19">
        <f t="shared" si="15"/>
        <v>-0.14789999999999892</v>
      </c>
      <c r="X111" s="19">
        <f t="shared" si="16"/>
        <v>-0.15160000000000068</v>
      </c>
    </row>
    <row r="112" spans="1:24" ht="15.5" x14ac:dyDescent="0.35">
      <c r="A112" s="19">
        <v>2030</v>
      </c>
      <c r="B112" s="59" t="s">
        <v>167</v>
      </c>
      <c r="C112" s="1">
        <f t="shared" si="17"/>
        <v>47.723000000000056</v>
      </c>
      <c r="K112" s="1">
        <f t="shared" si="10"/>
        <v>30.942000000000014</v>
      </c>
      <c r="L112" s="1">
        <f t="shared" si="11"/>
        <v>39.323000000000036</v>
      </c>
      <c r="M112" s="1">
        <f t="shared" si="12"/>
        <v>22.808999999999912</v>
      </c>
      <c r="V112" s="19">
        <f t="shared" si="14"/>
        <v>-0.15900000000000059</v>
      </c>
      <c r="W112" s="19">
        <f t="shared" si="15"/>
        <v>-0.14799999999999891</v>
      </c>
      <c r="X112" s="19">
        <f t="shared" si="16"/>
        <v>-0.15200000000000069</v>
      </c>
    </row>
    <row r="113" spans="1:24" ht="15.5" x14ac:dyDescent="0.35">
      <c r="A113" s="19">
        <v>2030</v>
      </c>
      <c r="B113" s="59" t="s">
        <v>168</v>
      </c>
      <c r="C113" s="1">
        <f t="shared" si="17"/>
        <v>47.738470000000056</v>
      </c>
      <c r="K113" s="1">
        <f t="shared" si="10"/>
        <v>31.158400000000015</v>
      </c>
      <c r="L113" s="1">
        <f t="shared" si="11"/>
        <v>39.583000000000034</v>
      </c>
      <c r="M113" s="1">
        <f t="shared" si="12"/>
        <v>22.899499999999911</v>
      </c>
      <c r="V113" s="19">
        <f t="shared" si="14"/>
        <v>-0.15920000000000059</v>
      </c>
      <c r="W113" s="19">
        <f t="shared" si="15"/>
        <v>-0.1480999999999989</v>
      </c>
      <c r="X113" s="19">
        <f t="shared" si="16"/>
        <v>-0.1524000000000007</v>
      </c>
    </row>
    <row r="114" spans="1:24" ht="15.5" x14ac:dyDescent="0.35">
      <c r="A114" s="19">
        <v>2030</v>
      </c>
      <c r="B114" s="59" t="s">
        <v>152</v>
      </c>
      <c r="C114" s="1">
        <f t="shared" si="17"/>
        <v>47.753940000000057</v>
      </c>
      <c r="K114" s="1">
        <f t="shared" si="10"/>
        <v>31.374800000000015</v>
      </c>
      <c r="L114" s="1">
        <f t="shared" si="11"/>
        <v>39.843000000000032</v>
      </c>
      <c r="M114" s="1">
        <f t="shared" si="12"/>
        <v>22.98999999999991</v>
      </c>
      <c r="V114" s="19">
        <f t="shared" si="14"/>
        <v>-0.1594000000000006</v>
      </c>
      <c r="W114" s="19">
        <f t="shared" si="15"/>
        <v>-0.14819999999999889</v>
      </c>
      <c r="X114" s="19">
        <f t="shared" si="16"/>
        <v>-0.15280000000000071</v>
      </c>
    </row>
    <row r="115" spans="1:24" ht="15.5" x14ac:dyDescent="0.35">
      <c r="A115" s="19">
        <v>2030</v>
      </c>
      <c r="B115" s="59" t="s">
        <v>169</v>
      </c>
      <c r="C115" s="1">
        <f t="shared" si="17"/>
        <v>47.769410000000057</v>
      </c>
      <c r="K115" s="1">
        <f t="shared" ref="K115:K122" si="18">K114+0.2164</f>
        <v>31.591200000000015</v>
      </c>
      <c r="L115" s="1">
        <f t="shared" ref="L115:L122" si="19">L114+0.26</f>
        <v>40.10300000000003</v>
      </c>
      <c r="M115" s="1">
        <f t="shared" ref="M115:M122" si="20">M114+0.0905</f>
        <v>23.080499999999908</v>
      </c>
      <c r="V115" s="19">
        <f t="shared" si="14"/>
        <v>-0.1596000000000006</v>
      </c>
      <c r="W115" s="19">
        <f t="shared" si="15"/>
        <v>-0.14829999999999888</v>
      </c>
      <c r="X115" s="19">
        <f t="shared" si="16"/>
        <v>-0.15320000000000072</v>
      </c>
    </row>
    <row r="116" spans="1:24" ht="15.5" x14ac:dyDescent="0.35">
      <c r="A116" s="19">
        <v>2030</v>
      </c>
      <c r="B116" s="59" t="s">
        <v>170</v>
      </c>
      <c r="C116" s="1">
        <f t="shared" si="17"/>
        <v>47.784880000000058</v>
      </c>
      <c r="K116" s="1">
        <f t="shared" si="18"/>
        <v>31.807600000000015</v>
      </c>
      <c r="L116" s="1">
        <f t="shared" si="19"/>
        <v>40.363000000000028</v>
      </c>
      <c r="M116" s="1">
        <f t="shared" si="20"/>
        <v>23.170999999999907</v>
      </c>
      <c r="V116" s="19">
        <f t="shared" si="14"/>
        <v>-0.15980000000000061</v>
      </c>
      <c r="W116" s="19">
        <f t="shared" si="15"/>
        <v>-0.14839999999999887</v>
      </c>
      <c r="X116" s="19">
        <f t="shared" si="16"/>
        <v>-0.15360000000000074</v>
      </c>
    </row>
    <row r="117" spans="1:24" ht="15.5" x14ac:dyDescent="0.35">
      <c r="A117" s="19">
        <v>2030</v>
      </c>
      <c r="B117" s="59" t="s">
        <v>171</v>
      </c>
      <c r="C117" s="1">
        <f t="shared" si="17"/>
        <v>47.800350000000059</v>
      </c>
      <c r="K117" s="1">
        <f t="shared" si="18"/>
        <v>32.024000000000015</v>
      </c>
      <c r="L117" s="1">
        <f t="shared" si="19"/>
        <v>40.623000000000026</v>
      </c>
      <c r="M117" s="1">
        <f t="shared" si="20"/>
        <v>23.261499999999906</v>
      </c>
      <c r="V117" s="19">
        <f t="shared" si="14"/>
        <v>-0.16000000000000061</v>
      </c>
      <c r="W117" s="19">
        <f t="shared" si="15"/>
        <v>-0.14849999999999886</v>
      </c>
      <c r="X117" s="19">
        <f t="shared" si="16"/>
        <v>-0.15400000000000075</v>
      </c>
    </row>
    <row r="118" spans="1:24" ht="15.5" x14ac:dyDescent="0.35">
      <c r="A118" s="19">
        <v>2030</v>
      </c>
      <c r="B118" s="59" t="s">
        <v>172</v>
      </c>
      <c r="C118" s="1">
        <f t="shared" si="17"/>
        <v>47.815820000000059</v>
      </c>
      <c r="K118" s="1">
        <f t="shared" si="18"/>
        <v>32.240400000000015</v>
      </c>
      <c r="L118" s="1">
        <f t="shared" si="19"/>
        <v>40.883000000000024</v>
      </c>
      <c r="M118" s="1">
        <f t="shared" si="20"/>
        <v>23.351999999999904</v>
      </c>
      <c r="V118" s="19">
        <f t="shared" si="14"/>
        <v>-0.16020000000000062</v>
      </c>
      <c r="W118" s="19">
        <f t="shared" si="15"/>
        <v>-0.14859999999999884</v>
      </c>
      <c r="X118" s="19">
        <f t="shared" si="16"/>
        <v>-0.15440000000000076</v>
      </c>
    </row>
    <row r="119" spans="1:24" ht="15.5" x14ac:dyDescent="0.35">
      <c r="A119" s="19">
        <v>2030</v>
      </c>
      <c r="B119" s="59" t="s">
        <v>173</v>
      </c>
      <c r="C119" s="1">
        <f t="shared" si="17"/>
        <v>47.83129000000006</v>
      </c>
      <c r="K119" s="1">
        <f t="shared" si="18"/>
        <v>32.456800000000015</v>
      </c>
      <c r="L119" s="1">
        <f t="shared" si="19"/>
        <v>41.143000000000022</v>
      </c>
      <c r="M119" s="1">
        <f t="shared" si="20"/>
        <v>23.442499999999903</v>
      </c>
      <c r="V119" s="19">
        <f t="shared" si="14"/>
        <v>-0.16040000000000063</v>
      </c>
      <c r="W119" s="19">
        <f t="shared" si="15"/>
        <v>-0.14869999999999883</v>
      </c>
      <c r="X119" s="19">
        <f t="shared" si="16"/>
        <v>-0.15480000000000077</v>
      </c>
    </row>
    <row r="120" spans="1:24" ht="15.5" x14ac:dyDescent="0.35">
      <c r="A120" s="19">
        <v>2030</v>
      </c>
      <c r="B120" s="59" t="s">
        <v>174</v>
      </c>
      <c r="C120" s="1">
        <f t="shared" si="17"/>
        <v>47.84676000000006</v>
      </c>
      <c r="K120" s="1">
        <f t="shared" si="18"/>
        <v>32.673200000000016</v>
      </c>
      <c r="L120" s="1">
        <f t="shared" si="19"/>
        <v>41.40300000000002</v>
      </c>
      <c r="M120" s="1">
        <f t="shared" si="20"/>
        <v>23.532999999999902</v>
      </c>
      <c r="V120" s="19">
        <f t="shared" si="14"/>
        <v>-0.16060000000000063</v>
      </c>
      <c r="W120" s="19">
        <f t="shared" si="15"/>
        <v>-0.14879999999999882</v>
      </c>
      <c r="X120" s="19">
        <f t="shared" si="16"/>
        <v>-0.15520000000000078</v>
      </c>
    </row>
    <row r="121" spans="1:24" ht="15.5" x14ac:dyDescent="0.35">
      <c r="A121" s="19">
        <v>2030</v>
      </c>
      <c r="B121" s="59" t="s">
        <v>164</v>
      </c>
      <c r="C121" s="1">
        <f t="shared" si="17"/>
        <v>47.862230000000061</v>
      </c>
      <c r="K121" s="1">
        <f t="shared" si="18"/>
        <v>32.889600000000016</v>
      </c>
      <c r="L121" s="1">
        <f t="shared" si="19"/>
        <v>41.663000000000018</v>
      </c>
      <c r="M121" s="1">
        <f t="shared" si="20"/>
        <v>23.6234999999999</v>
      </c>
      <c r="V121" s="19">
        <f t="shared" si="14"/>
        <v>-0.16080000000000064</v>
      </c>
      <c r="W121" s="19">
        <f t="shared" si="15"/>
        <v>-0.14889999999999881</v>
      </c>
      <c r="X121" s="19">
        <f t="shared" si="16"/>
        <v>-0.15560000000000079</v>
      </c>
    </row>
    <row r="122" spans="1:24" ht="15.5" x14ac:dyDescent="0.35">
      <c r="B122" s="59" t="s">
        <v>165</v>
      </c>
      <c r="C122" s="1">
        <f t="shared" si="17"/>
        <v>47.877700000000061</v>
      </c>
      <c r="K122" s="1">
        <f t="shared" si="18"/>
        <v>33.106000000000016</v>
      </c>
      <c r="L122" s="1">
        <f t="shared" si="19"/>
        <v>41.923000000000016</v>
      </c>
      <c r="M122" s="1">
        <f t="shared" si="20"/>
        <v>23.713999999999899</v>
      </c>
      <c r="V122" s="19">
        <f t="shared" si="14"/>
        <v>-0.16100000000000064</v>
      </c>
      <c r="W122" s="19">
        <f t="shared" si="15"/>
        <v>-0.1489999999999988</v>
      </c>
      <c r="X122" s="19">
        <f t="shared" si="16"/>
        <v>-0.1560000000000008</v>
      </c>
    </row>
    <row r="123" spans="1:24" ht="15.5" x14ac:dyDescent="0.35">
      <c r="B123" s="59" t="s">
        <v>166</v>
      </c>
      <c r="C123" s="1">
        <f t="shared" si="17"/>
        <v>47.893170000000062</v>
      </c>
      <c r="K123" s="1">
        <f t="shared" ref="K123:K129" si="21">K122+0.2164</f>
        <v>33.322400000000016</v>
      </c>
      <c r="L123" s="1">
        <f t="shared" ref="L123:L129" si="22">L122+0.26</f>
        <v>42.183000000000014</v>
      </c>
      <c r="M123" s="1">
        <f t="shared" ref="M123:M129" si="23">M122+0.0905</f>
        <v>23.804499999999898</v>
      </c>
      <c r="V123" s="19">
        <f t="shared" si="14"/>
        <v>-0.16120000000000065</v>
      </c>
      <c r="W123" s="19">
        <f t="shared" si="15"/>
        <v>-0.14909999999999879</v>
      </c>
      <c r="X123" s="19">
        <f t="shared" si="16"/>
        <v>-0.15640000000000082</v>
      </c>
    </row>
    <row r="124" spans="1:24" ht="15.5" x14ac:dyDescent="0.35">
      <c r="B124" s="59" t="s">
        <v>167</v>
      </c>
      <c r="C124" s="1">
        <f t="shared" si="17"/>
        <v>47.908640000000062</v>
      </c>
      <c r="K124" s="1">
        <f t="shared" si="21"/>
        <v>33.538800000000016</v>
      </c>
      <c r="L124" s="1">
        <f t="shared" si="22"/>
        <v>42.443000000000012</v>
      </c>
      <c r="M124" s="1">
        <f t="shared" si="23"/>
        <v>23.894999999999897</v>
      </c>
      <c r="V124" s="19">
        <f t="shared" si="14"/>
        <v>-0.16140000000000065</v>
      </c>
      <c r="W124" s="19">
        <f t="shared" si="15"/>
        <v>-0.14919999999999878</v>
      </c>
      <c r="X124" s="19">
        <f t="shared" si="16"/>
        <v>-0.15680000000000083</v>
      </c>
    </row>
    <row r="125" spans="1:24" ht="15.5" x14ac:dyDescent="0.35">
      <c r="B125" s="59" t="s">
        <v>168</v>
      </c>
      <c r="C125" s="1">
        <f t="shared" si="17"/>
        <v>47.924110000000063</v>
      </c>
      <c r="K125" s="1">
        <f t="shared" si="21"/>
        <v>33.755200000000016</v>
      </c>
      <c r="L125" s="1">
        <f t="shared" si="22"/>
        <v>42.70300000000001</v>
      </c>
      <c r="M125" s="1">
        <f t="shared" si="23"/>
        <v>23.985499999999895</v>
      </c>
      <c r="V125" s="19">
        <f t="shared" si="14"/>
        <v>-0.16160000000000066</v>
      </c>
      <c r="W125" s="19">
        <f t="shared" si="15"/>
        <v>-0.14929999999999877</v>
      </c>
      <c r="X125" s="19">
        <f t="shared" si="16"/>
        <v>-0.15720000000000084</v>
      </c>
    </row>
    <row r="126" spans="1:24" ht="15.5" x14ac:dyDescent="0.35">
      <c r="B126" s="59" t="s">
        <v>152</v>
      </c>
      <c r="C126" s="1">
        <f t="shared" si="17"/>
        <v>47.939580000000063</v>
      </c>
      <c r="K126" s="1">
        <f t="shared" si="21"/>
        <v>33.971600000000016</v>
      </c>
      <c r="L126" s="1">
        <f t="shared" si="22"/>
        <v>42.963000000000008</v>
      </c>
      <c r="M126" s="1">
        <f t="shared" si="23"/>
        <v>24.075999999999894</v>
      </c>
      <c r="V126" s="19">
        <f t="shared" si="14"/>
        <v>-0.16180000000000067</v>
      </c>
      <c r="W126" s="19">
        <f t="shared" si="15"/>
        <v>-0.14939999999999876</v>
      </c>
      <c r="X126" s="19">
        <f t="shared" si="16"/>
        <v>-0.15760000000000085</v>
      </c>
    </row>
    <row r="127" spans="1:24" ht="15.5" x14ac:dyDescent="0.35">
      <c r="B127" s="59" t="s">
        <v>169</v>
      </c>
      <c r="C127" s="1">
        <f t="shared" si="17"/>
        <v>47.955050000000064</v>
      </c>
      <c r="K127" s="1">
        <f t="shared" si="21"/>
        <v>34.188000000000017</v>
      </c>
      <c r="L127" s="1">
        <f t="shared" si="22"/>
        <v>43.223000000000006</v>
      </c>
      <c r="M127" s="1">
        <f t="shared" si="23"/>
        <v>24.166499999999893</v>
      </c>
      <c r="V127" s="19">
        <f t="shared" si="14"/>
        <v>-0.16200000000000067</v>
      </c>
      <c r="W127" s="19">
        <f t="shared" si="15"/>
        <v>-0.14949999999999875</v>
      </c>
      <c r="X127" s="19">
        <f t="shared" si="16"/>
        <v>-0.15800000000000086</v>
      </c>
    </row>
    <row r="128" spans="1:24" ht="15.5" x14ac:dyDescent="0.35">
      <c r="B128" s="59" t="s">
        <v>170</v>
      </c>
      <c r="C128" s="1">
        <f t="shared" si="17"/>
        <v>47.970520000000064</v>
      </c>
      <c r="K128" s="1">
        <f t="shared" si="21"/>
        <v>34.404400000000017</v>
      </c>
      <c r="L128" s="1">
        <f t="shared" si="22"/>
        <v>43.483000000000004</v>
      </c>
      <c r="M128" s="1">
        <f t="shared" si="23"/>
        <v>24.256999999999891</v>
      </c>
      <c r="V128" s="19">
        <f t="shared" si="14"/>
        <v>-0.16220000000000068</v>
      </c>
      <c r="W128" s="19">
        <f t="shared" si="15"/>
        <v>-0.14959999999999873</v>
      </c>
      <c r="X128" s="19">
        <f t="shared" si="16"/>
        <v>-0.15840000000000087</v>
      </c>
    </row>
    <row r="129" spans="2:24" ht="15.5" x14ac:dyDescent="0.35">
      <c r="B129" s="59" t="s">
        <v>171</v>
      </c>
      <c r="C129" s="1">
        <f t="shared" si="17"/>
        <v>47.985990000000065</v>
      </c>
      <c r="K129" s="1">
        <f t="shared" si="21"/>
        <v>34.620800000000017</v>
      </c>
      <c r="L129" s="60">
        <f t="shared" si="22"/>
        <v>43.743000000000002</v>
      </c>
      <c r="M129" s="1">
        <f t="shared" si="23"/>
        <v>24.34749999999989</v>
      </c>
      <c r="V129" s="19">
        <f t="shared" si="14"/>
        <v>-0.16240000000000068</v>
      </c>
      <c r="W129" s="19">
        <f t="shared" si="15"/>
        <v>-0.14969999999999872</v>
      </c>
      <c r="X129" s="19">
        <f t="shared" si="16"/>
        <v>-0.15880000000000088</v>
      </c>
    </row>
    <row r="130" spans="2:24" ht="15.5" x14ac:dyDescent="0.35">
      <c r="B130" s="59" t="s">
        <v>172</v>
      </c>
      <c r="C130" s="1">
        <f t="shared" si="17"/>
        <v>48.001460000000066</v>
      </c>
      <c r="L130" s="19"/>
      <c r="M130" s="19"/>
      <c r="N130" s="19"/>
      <c r="V130" s="19">
        <f t="shared" si="14"/>
        <v>-0.16260000000000069</v>
      </c>
      <c r="W130" s="19">
        <f t="shared" si="15"/>
        <v>-0.14979999999999871</v>
      </c>
      <c r="X130" s="19">
        <f t="shared" si="16"/>
        <v>-0.1592000000000009</v>
      </c>
    </row>
    <row r="131" spans="2:24" ht="15.5" x14ac:dyDescent="0.35">
      <c r="B131" s="59" t="s">
        <v>173</v>
      </c>
      <c r="C131" s="1">
        <f t="shared" si="17"/>
        <v>48.016930000000066</v>
      </c>
      <c r="L131" s="19"/>
      <c r="M131" s="19"/>
      <c r="N131" s="19"/>
      <c r="V131" s="19">
        <f t="shared" si="14"/>
        <v>-0.16280000000000069</v>
      </c>
      <c r="W131" s="19">
        <f t="shared" si="15"/>
        <v>-0.1498999999999987</v>
      </c>
      <c r="X131" s="19">
        <f t="shared" si="16"/>
        <v>-0.15960000000000091</v>
      </c>
    </row>
    <row r="132" spans="2:24" ht="15.5" x14ac:dyDescent="0.35">
      <c r="B132" s="59" t="s">
        <v>174</v>
      </c>
      <c r="C132" s="1">
        <f t="shared" si="17"/>
        <v>48.032400000000067</v>
      </c>
      <c r="V132" s="19">
        <f t="shared" si="14"/>
        <v>-0.1630000000000007</v>
      </c>
      <c r="W132" s="19">
        <f t="shared" si="15"/>
        <v>-0.14999999999999869</v>
      </c>
      <c r="X132" s="19">
        <f t="shared" si="16"/>
        <v>-0.16000000000000092</v>
      </c>
    </row>
    <row r="133" spans="2:24" ht="15.5" x14ac:dyDescent="0.35">
      <c r="B133" s="59" t="s">
        <v>164</v>
      </c>
      <c r="C133" s="1">
        <f t="shared" si="17"/>
        <v>48.047870000000067</v>
      </c>
      <c r="V133" s="19">
        <f t="shared" si="14"/>
        <v>-0.16320000000000071</v>
      </c>
      <c r="W133" s="19">
        <f t="shared" si="15"/>
        <v>-0.15009999999999868</v>
      </c>
      <c r="X133" s="19">
        <f t="shared" si="16"/>
        <v>-0.16040000000000093</v>
      </c>
    </row>
    <row r="134" spans="2:24" ht="15.5" x14ac:dyDescent="0.35">
      <c r="B134" s="59" t="s">
        <v>165</v>
      </c>
      <c r="C134" s="1">
        <f t="shared" si="17"/>
        <v>48.063340000000068</v>
      </c>
      <c r="V134" s="19">
        <f t="shared" si="14"/>
        <v>-0.16340000000000071</v>
      </c>
      <c r="W134" s="19">
        <f t="shared" si="15"/>
        <v>-0.15019999999999867</v>
      </c>
      <c r="X134" s="19">
        <f t="shared" si="16"/>
        <v>-0.16080000000000094</v>
      </c>
    </row>
    <row r="135" spans="2:24" ht="15.5" x14ac:dyDescent="0.35">
      <c r="B135" s="59" t="s">
        <v>166</v>
      </c>
      <c r="C135" s="1">
        <f t="shared" si="17"/>
        <v>48.078810000000068</v>
      </c>
      <c r="V135" s="19">
        <f t="shared" si="14"/>
        <v>-0.16360000000000072</v>
      </c>
      <c r="W135" s="19">
        <f t="shared" si="15"/>
        <v>-0.15029999999999866</v>
      </c>
      <c r="X135" s="19">
        <f t="shared" si="16"/>
        <v>-0.16120000000000095</v>
      </c>
    </row>
    <row r="136" spans="2:24" ht="15.5" x14ac:dyDescent="0.35">
      <c r="B136" s="59" t="s">
        <v>167</v>
      </c>
      <c r="C136" s="1">
        <f t="shared" si="17"/>
        <v>48.094280000000069</v>
      </c>
      <c r="V136" s="19">
        <f t="shared" si="14"/>
        <v>-0.16380000000000072</v>
      </c>
      <c r="W136" s="19">
        <f t="shared" si="15"/>
        <v>-0.15039999999999865</v>
      </c>
      <c r="X136" s="19">
        <f t="shared" si="16"/>
        <v>-0.16160000000000097</v>
      </c>
    </row>
    <row r="137" spans="2:24" ht="15.5" x14ac:dyDescent="0.35">
      <c r="B137" s="59" t="s">
        <v>168</v>
      </c>
      <c r="C137" s="1">
        <f t="shared" si="17"/>
        <v>48.109750000000069</v>
      </c>
      <c r="V137" s="19">
        <f t="shared" si="14"/>
        <v>-0.16400000000000073</v>
      </c>
      <c r="W137" s="19">
        <f t="shared" si="15"/>
        <v>-0.15049999999999863</v>
      </c>
      <c r="X137" s="19">
        <f t="shared" si="16"/>
        <v>-0.16200000000000098</v>
      </c>
    </row>
    <row r="138" spans="2:24" ht="15.5" x14ac:dyDescent="0.35">
      <c r="B138" s="59" t="s">
        <v>152</v>
      </c>
      <c r="C138" s="1">
        <f t="shared" si="17"/>
        <v>48.12522000000007</v>
      </c>
      <c r="V138" s="19">
        <f t="shared" si="14"/>
        <v>-0.16420000000000073</v>
      </c>
      <c r="W138" s="19">
        <f t="shared" si="15"/>
        <v>-0.15059999999999862</v>
      </c>
      <c r="X138" s="19">
        <f t="shared" si="16"/>
        <v>-0.16240000000000099</v>
      </c>
    </row>
    <row r="139" spans="2:24" ht="15.5" x14ac:dyDescent="0.35">
      <c r="B139" s="59" t="s">
        <v>169</v>
      </c>
      <c r="C139" s="1">
        <f t="shared" si="17"/>
        <v>48.14069000000007</v>
      </c>
      <c r="V139" s="19">
        <f t="shared" si="14"/>
        <v>-0.16440000000000074</v>
      </c>
      <c r="W139" s="19">
        <f t="shared" si="15"/>
        <v>-0.15069999999999861</v>
      </c>
      <c r="X139" s="19">
        <f t="shared" si="16"/>
        <v>-0.162800000000001</v>
      </c>
    </row>
    <row r="140" spans="2:24" ht="15.5" x14ac:dyDescent="0.35">
      <c r="B140" s="59" t="s">
        <v>170</v>
      </c>
      <c r="C140" s="1">
        <f t="shared" si="17"/>
        <v>48.156160000000071</v>
      </c>
      <c r="V140" s="19">
        <f t="shared" si="14"/>
        <v>-0.16460000000000075</v>
      </c>
      <c r="W140" s="19">
        <f t="shared" si="15"/>
        <v>-0.1507999999999986</v>
      </c>
      <c r="X140" s="19">
        <f t="shared" si="16"/>
        <v>-0.16320000000000101</v>
      </c>
    </row>
    <row r="141" spans="2:24" ht="15.5" x14ac:dyDescent="0.35">
      <c r="B141" s="59" t="s">
        <v>171</v>
      </c>
      <c r="C141" s="1">
        <f t="shared" si="17"/>
        <v>48.171630000000071</v>
      </c>
      <c r="V141" s="19">
        <f t="shared" si="14"/>
        <v>-0.16480000000000075</v>
      </c>
      <c r="W141" s="19">
        <f t="shared" si="15"/>
        <v>-0.15089999999999859</v>
      </c>
      <c r="X141" s="19">
        <f t="shared" si="16"/>
        <v>-0.16360000000000102</v>
      </c>
    </row>
    <row r="142" spans="2:24" ht="15.5" x14ac:dyDescent="0.35">
      <c r="B142" s="59" t="s">
        <v>172</v>
      </c>
      <c r="C142" s="1">
        <f t="shared" si="17"/>
        <v>48.187100000000072</v>
      </c>
      <c r="V142" s="19">
        <f t="shared" si="14"/>
        <v>-0.16500000000000076</v>
      </c>
      <c r="W142" s="19">
        <f t="shared" si="15"/>
        <v>-0.15099999999999858</v>
      </c>
      <c r="X142" s="19">
        <f t="shared" si="16"/>
        <v>-0.16400000000000103</v>
      </c>
    </row>
    <row r="143" spans="2:24" ht="15.5" x14ac:dyDescent="0.35">
      <c r="B143" s="59" t="s">
        <v>173</v>
      </c>
      <c r="C143" s="1">
        <f>C142+0.01547</f>
        <v>48.202570000000073</v>
      </c>
      <c r="V143" s="19">
        <f t="shared" ref="V143:V206" si="24">V142-0.0002</f>
        <v>-0.16520000000000076</v>
      </c>
      <c r="W143" s="19">
        <f t="shared" ref="W143:W206" si="25">W142-0.0001</f>
        <v>-0.15109999999999857</v>
      </c>
      <c r="X143" s="19">
        <f t="shared" ref="X143:X206" si="26">X142-0.0004</f>
        <v>-0.16440000000000105</v>
      </c>
    </row>
    <row r="144" spans="2:24" ht="15.5" x14ac:dyDescent="0.35">
      <c r="B144" s="59" t="s">
        <v>174</v>
      </c>
      <c r="C144" s="1">
        <f t="shared" ref="C144:C207" si="27">C143+0.01547</f>
        <v>48.218040000000073</v>
      </c>
      <c r="V144" s="19">
        <f t="shared" si="24"/>
        <v>-0.16540000000000077</v>
      </c>
      <c r="W144" s="19">
        <f t="shared" si="25"/>
        <v>-0.15119999999999856</v>
      </c>
      <c r="X144" s="19">
        <f t="shared" si="26"/>
        <v>-0.16480000000000106</v>
      </c>
    </row>
    <row r="145" spans="2:24" ht="15.5" x14ac:dyDescent="0.35">
      <c r="B145" s="59" t="s">
        <v>164</v>
      </c>
      <c r="C145" s="1">
        <f t="shared" si="27"/>
        <v>48.233510000000074</v>
      </c>
      <c r="V145" s="19">
        <f t="shared" si="24"/>
        <v>-0.16560000000000077</v>
      </c>
      <c r="W145" s="19">
        <f t="shared" si="25"/>
        <v>-0.15129999999999855</v>
      </c>
      <c r="X145" s="19">
        <f t="shared" si="26"/>
        <v>-0.16520000000000107</v>
      </c>
    </row>
    <row r="146" spans="2:24" ht="15.5" x14ac:dyDescent="0.35">
      <c r="B146" s="59" t="s">
        <v>165</v>
      </c>
      <c r="C146" s="1">
        <f t="shared" si="27"/>
        <v>48.248980000000074</v>
      </c>
      <c r="V146" s="19">
        <f t="shared" si="24"/>
        <v>-0.16580000000000078</v>
      </c>
      <c r="W146" s="19">
        <f t="shared" si="25"/>
        <v>-0.15139999999999854</v>
      </c>
      <c r="X146" s="19">
        <f t="shared" si="26"/>
        <v>-0.16560000000000108</v>
      </c>
    </row>
    <row r="147" spans="2:24" ht="15.5" x14ac:dyDescent="0.35">
      <c r="B147" s="59" t="s">
        <v>166</v>
      </c>
      <c r="C147" s="1">
        <f t="shared" si="27"/>
        <v>48.264450000000075</v>
      </c>
      <c r="V147" s="19">
        <f t="shared" si="24"/>
        <v>-0.16600000000000079</v>
      </c>
      <c r="W147" s="19">
        <f t="shared" si="25"/>
        <v>-0.15149999999999852</v>
      </c>
      <c r="X147" s="19">
        <f t="shared" si="26"/>
        <v>-0.16600000000000109</v>
      </c>
    </row>
    <row r="148" spans="2:24" ht="15.5" x14ac:dyDescent="0.35">
      <c r="B148" s="59" t="s">
        <v>167</v>
      </c>
      <c r="C148" s="1">
        <f t="shared" si="27"/>
        <v>48.279920000000075</v>
      </c>
      <c r="V148" s="19">
        <f t="shared" si="24"/>
        <v>-0.16620000000000079</v>
      </c>
      <c r="W148" s="19">
        <f t="shared" si="25"/>
        <v>-0.15159999999999851</v>
      </c>
      <c r="X148" s="19">
        <f t="shared" si="26"/>
        <v>-0.1664000000000011</v>
      </c>
    </row>
    <row r="149" spans="2:24" ht="15.5" x14ac:dyDescent="0.35">
      <c r="B149" s="59" t="s">
        <v>168</v>
      </c>
      <c r="C149" s="1">
        <f t="shared" si="27"/>
        <v>48.295390000000076</v>
      </c>
      <c r="V149" s="19">
        <f t="shared" si="24"/>
        <v>-0.1664000000000008</v>
      </c>
      <c r="W149" s="19">
        <f t="shared" si="25"/>
        <v>-0.1516999999999985</v>
      </c>
      <c r="X149" s="19">
        <f t="shared" si="26"/>
        <v>-0.16680000000000111</v>
      </c>
    </row>
    <row r="150" spans="2:24" ht="15.5" x14ac:dyDescent="0.35">
      <c r="B150" s="59" t="s">
        <v>152</v>
      </c>
      <c r="C150" s="1">
        <f t="shared" si="27"/>
        <v>48.310860000000076</v>
      </c>
      <c r="V150" s="19">
        <f t="shared" si="24"/>
        <v>-0.1666000000000008</v>
      </c>
      <c r="W150" s="19">
        <f t="shared" si="25"/>
        <v>-0.15179999999999849</v>
      </c>
      <c r="X150" s="19">
        <f t="shared" si="26"/>
        <v>-0.16720000000000113</v>
      </c>
    </row>
    <row r="151" spans="2:24" ht="15.5" x14ac:dyDescent="0.35">
      <c r="B151" s="59" t="s">
        <v>169</v>
      </c>
      <c r="C151" s="1">
        <f t="shared" si="27"/>
        <v>48.326330000000077</v>
      </c>
      <c r="V151" s="19">
        <f t="shared" si="24"/>
        <v>-0.16680000000000081</v>
      </c>
      <c r="W151" s="19">
        <f t="shared" si="25"/>
        <v>-0.15189999999999848</v>
      </c>
      <c r="X151" s="19">
        <f t="shared" si="26"/>
        <v>-0.16760000000000114</v>
      </c>
    </row>
    <row r="152" spans="2:24" ht="15.5" x14ac:dyDescent="0.35">
      <c r="B152" s="59" t="s">
        <v>170</v>
      </c>
      <c r="C152" s="1">
        <f t="shared" si="27"/>
        <v>48.341800000000077</v>
      </c>
      <c r="V152" s="19">
        <f t="shared" si="24"/>
        <v>-0.16700000000000081</v>
      </c>
      <c r="W152" s="19">
        <f t="shared" si="25"/>
        <v>-0.15199999999999847</v>
      </c>
      <c r="X152" s="19">
        <f t="shared" si="26"/>
        <v>-0.16800000000000115</v>
      </c>
    </row>
    <row r="153" spans="2:24" ht="15.5" x14ac:dyDescent="0.35">
      <c r="B153" s="59" t="s">
        <v>171</v>
      </c>
      <c r="C153" s="1">
        <f t="shared" si="27"/>
        <v>48.357270000000078</v>
      </c>
      <c r="V153" s="19">
        <f t="shared" si="24"/>
        <v>-0.16720000000000082</v>
      </c>
      <c r="W153" s="19">
        <f t="shared" si="25"/>
        <v>-0.15209999999999846</v>
      </c>
      <c r="X153" s="19">
        <f t="shared" si="26"/>
        <v>-0.16840000000000116</v>
      </c>
    </row>
    <row r="154" spans="2:24" ht="15.5" x14ac:dyDescent="0.35">
      <c r="B154" s="59" t="s">
        <v>172</v>
      </c>
      <c r="C154" s="1">
        <f t="shared" si="27"/>
        <v>48.372740000000078</v>
      </c>
      <c r="V154" s="19">
        <f t="shared" si="24"/>
        <v>-0.16740000000000083</v>
      </c>
      <c r="W154" s="19">
        <f t="shared" si="25"/>
        <v>-0.15219999999999845</v>
      </c>
      <c r="X154" s="19">
        <f t="shared" si="26"/>
        <v>-0.16880000000000117</v>
      </c>
    </row>
    <row r="155" spans="2:24" ht="15.5" x14ac:dyDescent="0.35">
      <c r="B155" s="59" t="s">
        <v>173</v>
      </c>
      <c r="C155" s="1">
        <f t="shared" si="27"/>
        <v>48.388210000000079</v>
      </c>
      <c r="V155" s="19">
        <f t="shared" si="24"/>
        <v>-0.16760000000000083</v>
      </c>
      <c r="W155" s="19">
        <f t="shared" si="25"/>
        <v>-0.15229999999999844</v>
      </c>
      <c r="X155" s="19">
        <f t="shared" si="26"/>
        <v>-0.16920000000000118</v>
      </c>
    </row>
    <row r="156" spans="2:24" ht="15.5" x14ac:dyDescent="0.35">
      <c r="B156" s="59" t="s">
        <v>174</v>
      </c>
      <c r="C156" s="1">
        <f t="shared" si="27"/>
        <v>48.40368000000008</v>
      </c>
      <c r="V156" s="19">
        <f t="shared" si="24"/>
        <v>-0.16780000000000084</v>
      </c>
      <c r="W156" s="19">
        <f t="shared" si="25"/>
        <v>-0.15239999999999843</v>
      </c>
      <c r="X156" s="19">
        <f t="shared" si="26"/>
        <v>-0.16960000000000119</v>
      </c>
    </row>
    <row r="157" spans="2:24" ht="15.5" x14ac:dyDescent="0.35">
      <c r="B157" s="59" t="s">
        <v>164</v>
      </c>
      <c r="C157" s="1">
        <f t="shared" si="27"/>
        <v>48.41915000000008</v>
      </c>
      <c r="V157" s="19">
        <f t="shared" si="24"/>
        <v>-0.16800000000000084</v>
      </c>
      <c r="W157" s="19">
        <f t="shared" si="25"/>
        <v>-0.15249999999999841</v>
      </c>
      <c r="X157" s="19">
        <f t="shared" si="26"/>
        <v>-0.17000000000000121</v>
      </c>
    </row>
    <row r="158" spans="2:24" ht="15.5" x14ac:dyDescent="0.35">
      <c r="B158" s="59" t="s">
        <v>165</v>
      </c>
      <c r="C158" s="1">
        <f t="shared" si="27"/>
        <v>48.434620000000081</v>
      </c>
      <c r="V158" s="19">
        <f t="shared" si="24"/>
        <v>-0.16820000000000085</v>
      </c>
      <c r="W158" s="19">
        <f t="shared" si="25"/>
        <v>-0.1525999999999984</v>
      </c>
      <c r="X158" s="19">
        <f t="shared" si="26"/>
        <v>-0.17040000000000122</v>
      </c>
    </row>
    <row r="159" spans="2:24" ht="15.5" x14ac:dyDescent="0.35">
      <c r="B159" s="59" t="s">
        <v>166</v>
      </c>
      <c r="C159" s="1">
        <f t="shared" si="27"/>
        <v>48.450090000000081</v>
      </c>
      <c r="V159" s="19">
        <f t="shared" si="24"/>
        <v>-0.16840000000000085</v>
      </c>
      <c r="W159" s="19">
        <f t="shared" si="25"/>
        <v>-0.15269999999999839</v>
      </c>
      <c r="X159" s="19">
        <f t="shared" si="26"/>
        <v>-0.17080000000000123</v>
      </c>
    </row>
    <row r="160" spans="2:24" ht="15.5" x14ac:dyDescent="0.35">
      <c r="B160" s="59" t="s">
        <v>167</v>
      </c>
      <c r="C160" s="1">
        <f t="shared" si="27"/>
        <v>48.465560000000082</v>
      </c>
      <c r="V160" s="19">
        <f t="shared" si="24"/>
        <v>-0.16860000000000086</v>
      </c>
      <c r="W160" s="19">
        <f t="shared" si="25"/>
        <v>-0.15279999999999838</v>
      </c>
      <c r="X160" s="19">
        <f t="shared" si="26"/>
        <v>-0.17120000000000124</v>
      </c>
    </row>
    <row r="161" spans="2:24" ht="15.5" x14ac:dyDescent="0.35">
      <c r="B161" s="59" t="s">
        <v>168</v>
      </c>
      <c r="C161" s="1">
        <f t="shared" si="27"/>
        <v>48.481030000000082</v>
      </c>
      <c r="V161" s="19">
        <f t="shared" si="24"/>
        <v>-0.16880000000000087</v>
      </c>
      <c r="W161" s="19">
        <f t="shared" si="25"/>
        <v>-0.15289999999999837</v>
      </c>
      <c r="X161" s="19">
        <f t="shared" si="26"/>
        <v>-0.17160000000000125</v>
      </c>
    </row>
    <row r="162" spans="2:24" ht="15.5" x14ac:dyDescent="0.35">
      <c r="B162" s="59" t="s">
        <v>152</v>
      </c>
      <c r="C162" s="1">
        <f t="shared" si="27"/>
        <v>48.496500000000083</v>
      </c>
      <c r="V162" s="19">
        <f t="shared" si="24"/>
        <v>-0.16900000000000087</v>
      </c>
      <c r="W162" s="19">
        <f t="shared" si="25"/>
        <v>-0.15299999999999836</v>
      </c>
      <c r="X162" s="19">
        <f t="shared" si="26"/>
        <v>-0.17200000000000126</v>
      </c>
    </row>
    <row r="163" spans="2:24" ht="15.5" x14ac:dyDescent="0.35">
      <c r="B163" s="59" t="s">
        <v>169</v>
      </c>
      <c r="C163" s="1">
        <f t="shared" si="27"/>
        <v>48.511970000000083</v>
      </c>
      <c r="V163" s="19">
        <f t="shared" si="24"/>
        <v>-0.16920000000000088</v>
      </c>
      <c r="W163" s="19">
        <f t="shared" si="25"/>
        <v>-0.15309999999999835</v>
      </c>
      <c r="X163" s="19">
        <f t="shared" si="26"/>
        <v>-0.17240000000000127</v>
      </c>
    </row>
    <row r="164" spans="2:24" ht="15.5" x14ac:dyDescent="0.35">
      <c r="B164" s="59" t="s">
        <v>170</v>
      </c>
      <c r="C164" s="1">
        <f t="shared" si="27"/>
        <v>48.527440000000084</v>
      </c>
      <c r="V164" s="19">
        <f t="shared" si="24"/>
        <v>-0.16940000000000088</v>
      </c>
      <c r="W164" s="19">
        <f t="shared" si="25"/>
        <v>-0.15319999999999834</v>
      </c>
      <c r="X164" s="19">
        <f t="shared" si="26"/>
        <v>-0.17280000000000129</v>
      </c>
    </row>
    <row r="165" spans="2:24" ht="15.5" x14ac:dyDescent="0.35">
      <c r="B165" s="59" t="s">
        <v>171</v>
      </c>
      <c r="C165" s="1">
        <f t="shared" si="27"/>
        <v>48.542910000000084</v>
      </c>
      <c r="V165" s="19">
        <f t="shared" si="24"/>
        <v>-0.16960000000000089</v>
      </c>
      <c r="W165" s="19">
        <f t="shared" si="25"/>
        <v>-0.15329999999999833</v>
      </c>
      <c r="X165" s="19">
        <f t="shared" si="26"/>
        <v>-0.1732000000000013</v>
      </c>
    </row>
    <row r="166" spans="2:24" ht="15.5" x14ac:dyDescent="0.35">
      <c r="B166" s="59" t="s">
        <v>172</v>
      </c>
      <c r="C166" s="1">
        <f t="shared" si="27"/>
        <v>48.558380000000085</v>
      </c>
      <c r="V166" s="19">
        <f t="shared" si="24"/>
        <v>-0.16980000000000089</v>
      </c>
      <c r="W166" s="19">
        <f t="shared" si="25"/>
        <v>-0.15339999999999832</v>
      </c>
      <c r="X166" s="19">
        <f t="shared" si="26"/>
        <v>-0.17360000000000131</v>
      </c>
    </row>
    <row r="167" spans="2:24" ht="15.5" x14ac:dyDescent="0.35">
      <c r="B167" s="59" t="s">
        <v>173</v>
      </c>
      <c r="C167" s="1">
        <f t="shared" si="27"/>
        <v>48.573850000000085</v>
      </c>
      <c r="V167" s="19">
        <f t="shared" si="24"/>
        <v>-0.1700000000000009</v>
      </c>
      <c r="W167" s="19">
        <f t="shared" si="25"/>
        <v>-0.1534999999999983</v>
      </c>
      <c r="X167" s="19">
        <f t="shared" si="26"/>
        <v>-0.17400000000000132</v>
      </c>
    </row>
    <row r="168" spans="2:24" ht="15.5" x14ac:dyDescent="0.35">
      <c r="B168" s="59" t="s">
        <v>174</v>
      </c>
      <c r="C168" s="1">
        <f t="shared" si="27"/>
        <v>48.589320000000086</v>
      </c>
      <c r="V168" s="19">
        <f t="shared" si="24"/>
        <v>-0.17020000000000091</v>
      </c>
      <c r="W168" s="19">
        <f t="shared" si="25"/>
        <v>-0.15359999999999829</v>
      </c>
      <c r="X168" s="19">
        <f t="shared" si="26"/>
        <v>-0.17440000000000133</v>
      </c>
    </row>
    <row r="169" spans="2:24" ht="15.5" x14ac:dyDescent="0.35">
      <c r="B169" s="59" t="s">
        <v>164</v>
      </c>
      <c r="C169" s="1">
        <f t="shared" si="27"/>
        <v>48.604790000000087</v>
      </c>
      <c r="V169" s="19">
        <f t="shared" si="24"/>
        <v>-0.17040000000000091</v>
      </c>
      <c r="W169" s="19">
        <f t="shared" si="25"/>
        <v>-0.15369999999999828</v>
      </c>
      <c r="X169" s="19">
        <f t="shared" si="26"/>
        <v>-0.17480000000000134</v>
      </c>
    </row>
    <row r="170" spans="2:24" ht="15.5" x14ac:dyDescent="0.35">
      <c r="B170" s="59" t="s">
        <v>165</v>
      </c>
      <c r="C170" s="1">
        <f t="shared" si="27"/>
        <v>48.620260000000087</v>
      </c>
      <c r="V170" s="19">
        <f t="shared" si="24"/>
        <v>-0.17060000000000092</v>
      </c>
      <c r="W170" s="19">
        <f t="shared" si="25"/>
        <v>-0.15379999999999827</v>
      </c>
      <c r="X170" s="19">
        <f t="shared" si="26"/>
        <v>-0.17520000000000135</v>
      </c>
    </row>
    <row r="171" spans="2:24" ht="15.5" x14ac:dyDescent="0.35">
      <c r="B171" s="59" t="s">
        <v>166</v>
      </c>
      <c r="C171" s="1">
        <f t="shared" si="27"/>
        <v>48.635730000000088</v>
      </c>
      <c r="V171" s="19">
        <f t="shared" si="24"/>
        <v>-0.17080000000000092</v>
      </c>
      <c r="W171" s="19">
        <f t="shared" si="25"/>
        <v>-0.15389999999999826</v>
      </c>
      <c r="X171" s="19">
        <f t="shared" si="26"/>
        <v>-0.17560000000000137</v>
      </c>
    </row>
    <row r="172" spans="2:24" ht="15.5" x14ac:dyDescent="0.35">
      <c r="B172" s="59" t="s">
        <v>167</v>
      </c>
      <c r="C172" s="1">
        <f t="shared" si="27"/>
        <v>48.651200000000088</v>
      </c>
      <c r="V172" s="19">
        <f t="shared" si="24"/>
        <v>-0.17100000000000093</v>
      </c>
      <c r="W172" s="19">
        <f t="shared" si="25"/>
        <v>-0.15399999999999825</v>
      </c>
      <c r="X172" s="19">
        <f t="shared" si="26"/>
        <v>-0.17600000000000138</v>
      </c>
    </row>
    <row r="173" spans="2:24" ht="15.5" x14ac:dyDescent="0.35">
      <c r="B173" s="59" t="s">
        <v>168</v>
      </c>
      <c r="C173" s="1">
        <f t="shared" si="27"/>
        <v>48.666670000000089</v>
      </c>
      <c r="V173" s="19">
        <f t="shared" si="24"/>
        <v>-0.17120000000000093</v>
      </c>
      <c r="W173" s="19">
        <f t="shared" si="25"/>
        <v>-0.15409999999999824</v>
      </c>
      <c r="X173" s="19">
        <f t="shared" si="26"/>
        <v>-0.17640000000000139</v>
      </c>
    </row>
    <row r="174" spans="2:24" ht="15.5" x14ac:dyDescent="0.35">
      <c r="B174" s="59" t="s">
        <v>152</v>
      </c>
      <c r="C174" s="1">
        <f t="shared" si="27"/>
        <v>48.682140000000089</v>
      </c>
      <c r="V174" s="19">
        <f t="shared" si="24"/>
        <v>-0.17140000000000094</v>
      </c>
      <c r="W174" s="19">
        <f t="shared" si="25"/>
        <v>-0.15419999999999823</v>
      </c>
      <c r="X174" s="19">
        <f t="shared" si="26"/>
        <v>-0.1768000000000014</v>
      </c>
    </row>
    <row r="175" spans="2:24" ht="15.5" x14ac:dyDescent="0.35">
      <c r="B175" s="59" t="s">
        <v>169</v>
      </c>
      <c r="C175" s="1">
        <f t="shared" si="27"/>
        <v>48.69761000000009</v>
      </c>
      <c r="V175" s="19">
        <f t="shared" si="24"/>
        <v>-0.17160000000000095</v>
      </c>
      <c r="W175" s="19">
        <f t="shared" si="25"/>
        <v>-0.15429999999999822</v>
      </c>
      <c r="X175" s="19">
        <f t="shared" si="26"/>
        <v>-0.17720000000000141</v>
      </c>
    </row>
    <row r="176" spans="2:24" ht="15.5" x14ac:dyDescent="0.35">
      <c r="B176" s="59" t="s">
        <v>170</v>
      </c>
      <c r="C176" s="1">
        <f t="shared" si="27"/>
        <v>48.71308000000009</v>
      </c>
      <c r="V176" s="19">
        <f t="shared" si="24"/>
        <v>-0.17180000000000095</v>
      </c>
      <c r="W176" s="19">
        <f t="shared" si="25"/>
        <v>-0.15439999999999821</v>
      </c>
      <c r="X176" s="19">
        <f t="shared" si="26"/>
        <v>-0.17760000000000142</v>
      </c>
    </row>
    <row r="177" spans="2:24" ht="15.5" x14ac:dyDescent="0.35">
      <c r="B177" s="59" t="s">
        <v>171</v>
      </c>
      <c r="C177" s="1">
        <f t="shared" si="27"/>
        <v>48.728550000000091</v>
      </c>
      <c r="V177" s="19">
        <f t="shared" si="24"/>
        <v>-0.17200000000000096</v>
      </c>
      <c r="W177" s="19">
        <f t="shared" si="25"/>
        <v>-0.15449999999999819</v>
      </c>
      <c r="X177" s="19">
        <f t="shared" si="26"/>
        <v>-0.17800000000000143</v>
      </c>
    </row>
    <row r="178" spans="2:24" ht="15.5" x14ac:dyDescent="0.35">
      <c r="B178" s="59" t="s">
        <v>172</v>
      </c>
      <c r="C178" s="1">
        <f t="shared" si="27"/>
        <v>48.744020000000091</v>
      </c>
      <c r="V178" s="19">
        <f t="shared" si="24"/>
        <v>-0.17220000000000096</v>
      </c>
      <c r="W178" s="19">
        <f t="shared" si="25"/>
        <v>-0.15459999999999818</v>
      </c>
      <c r="X178" s="19">
        <f t="shared" si="26"/>
        <v>-0.17840000000000145</v>
      </c>
    </row>
    <row r="179" spans="2:24" ht="15.5" x14ac:dyDescent="0.35">
      <c r="B179" s="59" t="s">
        <v>173</v>
      </c>
      <c r="C179" s="1">
        <f t="shared" si="27"/>
        <v>48.759490000000092</v>
      </c>
      <c r="V179" s="19">
        <f t="shared" si="24"/>
        <v>-0.17240000000000097</v>
      </c>
      <c r="W179" s="19">
        <f t="shared" si="25"/>
        <v>-0.15469999999999817</v>
      </c>
      <c r="X179" s="19">
        <f t="shared" si="26"/>
        <v>-0.17880000000000146</v>
      </c>
    </row>
    <row r="180" spans="2:24" ht="15.5" x14ac:dyDescent="0.35">
      <c r="B180" s="59" t="s">
        <v>174</v>
      </c>
      <c r="C180" s="1">
        <f t="shared" si="27"/>
        <v>48.774960000000092</v>
      </c>
      <c r="V180" s="19">
        <f t="shared" si="24"/>
        <v>-0.17260000000000097</v>
      </c>
      <c r="W180" s="19">
        <f t="shared" si="25"/>
        <v>-0.15479999999999816</v>
      </c>
      <c r="X180" s="19">
        <f t="shared" si="26"/>
        <v>-0.17920000000000147</v>
      </c>
    </row>
    <row r="181" spans="2:24" ht="15.5" x14ac:dyDescent="0.35">
      <c r="B181" s="59" t="s">
        <v>164</v>
      </c>
      <c r="C181" s="1">
        <f t="shared" si="27"/>
        <v>48.790430000000093</v>
      </c>
      <c r="V181" s="19">
        <f t="shared" si="24"/>
        <v>-0.17280000000000098</v>
      </c>
      <c r="W181" s="19">
        <f t="shared" si="25"/>
        <v>-0.15489999999999815</v>
      </c>
      <c r="X181" s="19">
        <f t="shared" si="26"/>
        <v>-0.17960000000000148</v>
      </c>
    </row>
    <row r="182" spans="2:24" ht="15.5" x14ac:dyDescent="0.35">
      <c r="B182" s="59" t="s">
        <v>165</v>
      </c>
      <c r="C182" s="1">
        <f t="shared" si="27"/>
        <v>48.805900000000094</v>
      </c>
      <c r="V182" s="19">
        <f t="shared" si="24"/>
        <v>-0.17300000000000099</v>
      </c>
      <c r="W182" s="19">
        <f t="shared" si="25"/>
        <v>-0.15499999999999814</v>
      </c>
      <c r="X182" s="19">
        <f t="shared" si="26"/>
        <v>-0.18000000000000149</v>
      </c>
    </row>
    <row r="183" spans="2:24" ht="15.5" x14ac:dyDescent="0.35">
      <c r="B183" s="59" t="s">
        <v>166</v>
      </c>
      <c r="C183" s="1">
        <f t="shared" si="27"/>
        <v>48.821370000000094</v>
      </c>
      <c r="V183" s="19">
        <f t="shared" si="24"/>
        <v>-0.17320000000000099</v>
      </c>
      <c r="W183" s="19">
        <f t="shared" si="25"/>
        <v>-0.15509999999999813</v>
      </c>
      <c r="X183" s="19">
        <f t="shared" si="26"/>
        <v>-0.1804000000000015</v>
      </c>
    </row>
    <row r="184" spans="2:24" ht="15.5" x14ac:dyDescent="0.35">
      <c r="B184" s="59" t="s">
        <v>167</v>
      </c>
      <c r="C184" s="1">
        <f t="shared" si="27"/>
        <v>48.836840000000095</v>
      </c>
      <c r="V184" s="19">
        <f t="shared" si="24"/>
        <v>-0.173400000000001</v>
      </c>
      <c r="W184" s="19">
        <f t="shared" si="25"/>
        <v>-0.15519999999999812</v>
      </c>
      <c r="X184" s="19">
        <f t="shared" si="26"/>
        <v>-0.18080000000000152</v>
      </c>
    </row>
    <row r="185" spans="2:24" ht="15.5" x14ac:dyDescent="0.35">
      <c r="B185" s="59" t="s">
        <v>168</v>
      </c>
      <c r="C185" s="1">
        <f t="shared" si="27"/>
        <v>48.852310000000095</v>
      </c>
      <c r="V185" s="19">
        <f t="shared" si="24"/>
        <v>-0.173600000000001</v>
      </c>
      <c r="W185" s="19">
        <f t="shared" si="25"/>
        <v>-0.15529999999999811</v>
      </c>
      <c r="X185" s="19">
        <f t="shared" si="26"/>
        <v>-0.18120000000000153</v>
      </c>
    </row>
    <row r="186" spans="2:24" ht="15.5" x14ac:dyDescent="0.35">
      <c r="B186" s="59" t="s">
        <v>152</v>
      </c>
      <c r="C186" s="1">
        <f t="shared" si="27"/>
        <v>48.867780000000096</v>
      </c>
      <c r="V186" s="19">
        <f t="shared" si="24"/>
        <v>-0.17380000000000101</v>
      </c>
      <c r="W186" s="19">
        <f t="shared" si="25"/>
        <v>-0.1553999999999981</v>
      </c>
      <c r="X186" s="19">
        <f t="shared" si="26"/>
        <v>-0.18160000000000154</v>
      </c>
    </row>
    <row r="187" spans="2:24" ht="15.5" x14ac:dyDescent="0.35">
      <c r="B187" s="59" t="s">
        <v>169</v>
      </c>
      <c r="C187" s="1">
        <f t="shared" si="27"/>
        <v>48.883250000000096</v>
      </c>
      <c r="V187" s="19">
        <f t="shared" si="24"/>
        <v>-0.17400000000000101</v>
      </c>
      <c r="W187" s="19">
        <f t="shared" si="25"/>
        <v>-0.15549999999999808</v>
      </c>
      <c r="X187" s="19">
        <f t="shared" si="26"/>
        <v>-0.18200000000000155</v>
      </c>
    </row>
    <row r="188" spans="2:24" ht="15.5" x14ac:dyDescent="0.35">
      <c r="B188" s="59" t="s">
        <v>170</v>
      </c>
      <c r="C188" s="1">
        <f t="shared" si="27"/>
        <v>48.898720000000097</v>
      </c>
      <c r="V188" s="19">
        <f t="shared" si="24"/>
        <v>-0.17420000000000102</v>
      </c>
      <c r="W188" s="19">
        <f t="shared" si="25"/>
        <v>-0.15559999999999807</v>
      </c>
      <c r="X188" s="19">
        <f t="shared" si="26"/>
        <v>-0.18240000000000156</v>
      </c>
    </row>
    <row r="189" spans="2:24" ht="15.5" x14ac:dyDescent="0.35">
      <c r="B189" s="59" t="s">
        <v>171</v>
      </c>
      <c r="C189" s="1">
        <f t="shared" si="27"/>
        <v>48.914190000000097</v>
      </c>
      <c r="V189" s="19">
        <f t="shared" si="24"/>
        <v>-0.17440000000000103</v>
      </c>
      <c r="W189" s="19">
        <f t="shared" si="25"/>
        <v>-0.15569999999999806</v>
      </c>
      <c r="X189" s="19">
        <f t="shared" si="26"/>
        <v>-0.18280000000000157</v>
      </c>
    </row>
    <row r="190" spans="2:24" ht="15.5" x14ac:dyDescent="0.35">
      <c r="B190" s="59" t="s">
        <v>172</v>
      </c>
      <c r="C190" s="1">
        <f t="shared" si="27"/>
        <v>48.929660000000098</v>
      </c>
      <c r="V190" s="19">
        <f t="shared" si="24"/>
        <v>-0.17460000000000103</v>
      </c>
      <c r="W190" s="19">
        <f t="shared" si="25"/>
        <v>-0.15579999999999805</v>
      </c>
      <c r="X190" s="19">
        <f t="shared" si="26"/>
        <v>-0.18320000000000158</v>
      </c>
    </row>
    <row r="191" spans="2:24" ht="15.5" x14ac:dyDescent="0.35">
      <c r="B191" s="59" t="s">
        <v>173</v>
      </c>
      <c r="C191" s="1">
        <f t="shared" si="27"/>
        <v>48.945130000000098</v>
      </c>
      <c r="V191" s="19">
        <f t="shared" si="24"/>
        <v>-0.17480000000000104</v>
      </c>
      <c r="W191" s="19">
        <f t="shared" si="25"/>
        <v>-0.15589999999999804</v>
      </c>
      <c r="X191" s="19">
        <f t="shared" si="26"/>
        <v>-0.1836000000000016</v>
      </c>
    </row>
    <row r="192" spans="2:24" ht="15.5" x14ac:dyDescent="0.35">
      <c r="B192" s="59" t="s">
        <v>174</v>
      </c>
      <c r="C192" s="1">
        <f t="shared" si="27"/>
        <v>48.960600000000099</v>
      </c>
      <c r="V192" s="19">
        <f t="shared" si="24"/>
        <v>-0.17500000000000104</v>
      </c>
      <c r="W192" s="19">
        <f t="shared" si="25"/>
        <v>-0.15599999999999803</v>
      </c>
      <c r="X192" s="19">
        <f t="shared" si="26"/>
        <v>-0.18400000000000161</v>
      </c>
    </row>
    <row r="193" spans="2:24" ht="15.5" x14ac:dyDescent="0.35">
      <c r="B193" s="59" t="s">
        <v>164</v>
      </c>
      <c r="C193" s="1">
        <f t="shared" si="27"/>
        <v>48.976070000000099</v>
      </c>
      <c r="V193" s="19">
        <f t="shared" si="24"/>
        <v>-0.17520000000000105</v>
      </c>
      <c r="W193" s="19">
        <f t="shared" si="25"/>
        <v>-0.15609999999999802</v>
      </c>
      <c r="X193" s="19">
        <f t="shared" si="26"/>
        <v>-0.18440000000000162</v>
      </c>
    </row>
    <row r="194" spans="2:24" ht="15.5" x14ac:dyDescent="0.35">
      <c r="B194" s="59" t="s">
        <v>165</v>
      </c>
      <c r="C194" s="1">
        <f t="shared" si="27"/>
        <v>48.9915400000001</v>
      </c>
      <c r="V194" s="19">
        <f t="shared" si="24"/>
        <v>-0.17540000000000106</v>
      </c>
      <c r="W194" s="19">
        <f t="shared" si="25"/>
        <v>-0.15619999999999801</v>
      </c>
      <c r="X194" s="19">
        <f t="shared" si="26"/>
        <v>-0.18480000000000163</v>
      </c>
    </row>
    <row r="195" spans="2:24" ht="15.5" x14ac:dyDescent="0.35">
      <c r="B195" s="59" t="s">
        <v>166</v>
      </c>
      <c r="C195" s="1">
        <f t="shared" si="27"/>
        <v>49.007010000000101</v>
      </c>
      <c r="V195" s="19">
        <f t="shared" si="24"/>
        <v>-0.17560000000000106</v>
      </c>
      <c r="W195" s="19">
        <f t="shared" si="25"/>
        <v>-0.156299999999998</v>
      </c>
      <c r="X195" s="19">
        <f t="shared" si="26"/>
        <v>-0.18520000000000164</v>
      </c>
    </row>
    <row r="196" spans="2:24" ht="15.5" x14ac:dyDescent="0.35">
      <c r="B196" s="59" t="s">
        <v>167</v>
      </c>
      <c r="C196" s="1">
        <f t="shared" si="27"/>
        <v>49.022480000000101</v>
      </c>
      <c r="V196" s="19">
        <f t="shared" si="24"/>
        <v>-0.17580000000000107</v>
      </c>
      <c r="W196" s="19">
        <f t="shared" si="25"/>
        <v>-0.15639999999999799</v>
      </c>
      <c r="X196" s="19">
        <f t="shared" si="26"/>
        <v>-0.18560000000000165</v>
      </c>
    </row>
    <row r="197" spans="2:24" ht="15.5" x14ac:dyDescent="0.35">
      <c r="B197" s="59" t="s">
        <v>168</v>
      </c>
      <c r="C197" s="1">
        <f t="shared" si="27"/>
        <v>49.037950000000102</v>
      </c>
      <c r="V197" s="19">
        <f t="shared" si="24"/>
        <v>-0.17600000000000107</v>
      </c>
      <c r="W197" s="19">
        <f t="shared" si="25"/>
        <v>-0.15649999999999797</v>
      </c>
      <c r="X197" s="19">
        <f t="shared" si="26"/>
        <v>-0.18600000000000166</v>
      </c>
    </row>
    <row r="198" spans="2:24" ht="15.5" x14ac:dyDescent="0.35">
      <c r="B198" s="59" t="s">
        <v>152</v>
      </c>
      <c r="C198" s="1">
        <f t="shared" si="27"/>
        <v>49.053420000000102</v>
      </c>
      <c r="V198" s="19">
        <f t="shared" si="24"/>
        <v>-0.17620000000000108</v>
      </c>
      <c r="W198" s="19">
        <f t="shared" si="25"/>
        <v>-0.15659999999999796</v>
      </c>
      <c r="X198" s="19">
        <f t="shared" si="26"/>
        <v>-0.18640000000000168</v>
      </c>
    </row>
    <row r="199" spans="2:24" ht="15.5" x14ac:dyDescent="0.35">
      <c r="B199" s="59" t="s">
        <v>169</v>
      </c>
      <c r="C199" s="1">
        <f t="shared" si="27"/>
        <v>49.068890000000103</v>
      </c>
      <c r="V199" s="19">
        <f t="shared" si="24"/>
        <v>-0.17640000000000108</v>
      </c>
      <c r="W199" s="19">
        <f t="shared" si="25"/>
        <v>-0.15669999999999795</v>
      </c>
      <c r="X199" s="19">
        <f t="shared" si="26"/>
        <v>-0.18680000000000169</v>
      </c>
    </row>
    <row r="200" spans="2:24" ht="15.5" x14ac:dyDescent="0.35">
      <c r="B200" s="59" t="s">
        <v>170</v>
      </c>
      <c r="C200" s="1">
        <f>C199+0.01547</f>
        <v>49.084360000000103</v>
      </c>
      <c r="V200" s="19">
        <f t="shared" si="24"/>
        <v>-0.17660000000000109</v>
      </c>
      <c r="W200" s="19">
        <f t="shared" si="25"/>
        <v>-0.15679999999999794</v>
      </c>
      <c r="X200" s="19">
        <f t="shared" si="26"/>
        <v>-0.1872000000000017</v>
      </c>
    </row>
    <row r="201" spans="2:24" ht="15.5" x14ac:dyDescent="0.35">
      <c r="B201" s="59" t="s">
        <v>171</v>
      </c>
      <c r="C201" s="1">
        <f t="shared" si="27"/>
        <v>49.099830000000104</v>
      </c>
      <c r="V201" s="19">
        <f t="shared" si="24"/>
        <v>-0.1768000000000011</v>
      </c>
      <c r="W201" s="19">
        <f t="shared" si="25"/>
        <v>-0.15689999999999793</v>
      </c>
      <c r="X201" s="19">
        <f t="shared" si="26"/>
        <v>-0.18760000000000171</v>
      </c>
    </row>
    <row r="202" spans="2:24" ht="15.5" x14ac:dyDescent="0.35">
      <c r="B202" s="59" t="s">
        <v>172</v>
      </c>
      <c r="C202" s="1">
        <f t="shared" si="27"/>
        <v>49.115300000000104</v>
      </c>
      <c r="V202" s="19">
        <f t="shared" si="24"/>
        <v>-0.1770000000000011</v>
      </c>
      <c r="W202" s="19">
        <f t="shared" si="25"/>
        <v>-0.15699999999999792</v>
      </c>
      <c r="X202" s="19">
        <f t="shared" si="26"/>
        <v>-0.18800000000000172</v>
      </c>
    </row>
    <row r="203" spans="2:24" ht="15.5" x14ac:dyDescent="0.35">
      <c r="B203" s="59" t="s">
        <v>173</v>
      </c>
      <c r="C203" s="1">
        <f t="shared" si="27"/>
        <v>49.130770000000105</v>
      </c>
      <c r="V203" s="19">
        <f t="shared" si="24"/>
        <v>-0.17720000000000111</v>
      </c>
      <c r="W203" s="19">
        <f t="shared" si="25"/>
        <v>-0.15709999999999791</v>
      </c>
      <c r="X203" s="19">
        <f t="shared" si="26"/>
        <v>-0.18840000000000173</v>
      </c>
    </row>
    <row r="204" spans="2:24" ht="15.5" x14ac:dyDescent="0.35">
      <c r="B204" s="59" t="s">
        <v>174</v>
      </c>
      <c r="C204" s="1">
        <f t="shared" si="27"/>
        <v>49.146240000000105</v>
      </c>
      <c r="V204" s="19">
        <f t="shared" si="24"/>
        <v>-0.17740000000000111</v>
      </c>
      <c r="W204" s="19">
        <f t="shared" si="25"/>
        <v>-0.1571999999999979</v>
      </c>
      <c r="X204" s="19">
        <f t="shared" si="26"/>
        <v>-0.18880000000000174</v>
      </c>
    </row>
    <row r="205" spans="2:24" ht="15.5" x14ac:dyDescent="0.35">
      <c r="B205" s="59" t="s">
        <v>164</v>
      </c>
      <c r="C205" s="1">
        <f t="shared" si="27"/>
        <v>49.161710000000106</v>
      </c>
      <c r="V205" s="19">
        <f t="shared" si="24"/>
        <v>-0.17760000000000112</v>
      </c>
      <c r="W205" s="19">
        <f t="shared" si="25"/>
        <v>-0.15729999999999789</v>
      </c>
      <c r="X205" s="19">
        <f t="shared" si="26"/>
        <v>-0.18920000000000176</v>
      </c>
    </row>
    <row r="206" spans="2:24" ht="15.5" x14ac:dyDescent="0.35">
      <c r="B206" s="59" t="s">
        <v>165</v>
      </c>
      <c r="C206" s="1">
        <f t="shared" si="27"/>
        <v>49.177180000000106</v>
      </c>
      <c r="V206" s="19">
        <f t="shared" si="24"/>
        <v>-0.17780000000000112</v>
      </c>
      <c r="W206" s="19">
        <f t="shared" si="25"/>
        <v>-0.15739999999999787</v>
      </c>
      <c r="X206" s="19">
        <f t="shared" si="26"/>
        <v>-0.18960000000000177</v>
      </c>
    </row>
    <row r="207" spans="2:24" ht="15.5" x14ac:dyDescent="0.35">
      <c r="B207" s="59" t="s">
        <v>166</v>
      </c>
      <c r="C207" s="1">
        <f t="shared" si="27"/>
        <v>49.192650000000107</v>
      </c>
      <c r="V207" s="19">
        <f t="shared" ref="V207:V270" si="28">V206-0.0002</f>
        <v>-0.17800000000000113</v>
      </c>
      <c r="W207" s="19">
        <f t="shared" ref="W207:W270" si="29">W206-0.0001</f>
        <v>-0.15749999999999786</v>
      </c>
      <c r="X207" s="19">
        <f t="shared" ref="X207:X270" si="30">X206-0.0004</f>
        <v>-0.19000000000000178</v>
      </c>
    </row>
    <row r="208" spans="2:24" ht="15.5" x14ac:dyDescent="0.35">
      <c r="B208" s="59" t="s">
        <v>167</v>
      </c>
      <c r="C208" s="1">
        <f t="shared" ref="C208:C224" si="31">C207+0.01547</f>
        <v>49.208120000000108</v>
      </c>
      <c r="V208" s="19">
        <f t="shared" si="28"/>
        <v>-0.17820000000000114</v>
      </c>
      <c r="W208" s="19">
        <f t="shared" si="29"/>
        <v>-0.15759999999999785</v>
      </c>
      <c r="X208" s="19">
        <f t="shared" si="30"/>
        <v>-0.19040000000000179</v>
      </c>
    </row>
    <row r="209" spans="2:24" ht="15.5" x14ac:dyDescent="0.35">
      <c r="B209" s="59" t="s">
        <v>168</v>
      </c>
      <c r="C209" s="1">
        <f t="shared" si="31"/>
        <v>49.223590000000108</v>
      </c>
      <c r="V209" s="19">
        <f t="shared" si="28"/>
        <v>-0.17840000000000114</v>
      </c>
      <c r="W209" s="19">
        <f t="shared" si="29"/>
        <v>-0.15769999999999784</v>
      </c>
      <c r="X209" s="19">
        <f t="shared" si="30"/>
        <v>-0.1908000000000018</v>
      </c>
    </row>
    <row r="210" spans="2:24" ht="15.5" x14ac:dyDescent="0.35">
      <c r="B210" s="59" t="s">
        <v>152</v>
      </c>
      <c r="C210" s="1">
        <f t="shared" si="31"/>
        <v>49.239060000000109</v>
      </c>
      <c r="V210" s="19">
        <f t="shared" si="28"/>
        <v>-0.17860000000000115</v>
      </c>
      <c r="W210" s="19">
        <f t="shared" si="29"/>
        <v>-0.15779999999999783</v>
      </c>
      <c r="X210" s="19">
        <f t="shared" si="30"/>
        <v>-0.19120000000000181</v>
      </c>
    </row>
    <row r="211" spans="2:24" ht="15.5" x14ac:dyDescent="0.35">
      <c r="B211" s="59" t="s">
        <v>169</v>
      </c>
      <c r="C211" s="1">
        <f t="shared" si="31"/>
        <v>49.254530000000109</v>
      </c>
      <c r="V211" s="19">
        <f t="shared" si="28"/>
        <v>-0.17880000000000115</v>
      </c>
      <c r="W211" s="19">
        <f t="shared" si="29"/>
        <v>-0.15789999999999782</v>
      </c>
      <c r="X211" s="19">
        <f t="shared" si="30"/>
        <v>-0.19160000000000182</v>
      </c>
    </row>
    <row r="212" spans="2:24" ht="15.5" x14ac:dyDescent="0.35">
      <c r="B212" s="59" t="s">
        <v>170</v>
      </c>
      <c r="C212" s="1">
        <f t="shared" si="31"/>
        <v>49.27000000000011</v>
      </c>
      <c r="V212" s="19">
        <f t="shared" si="28"/>
        <v>-0.17900000000000116</v>
      </c>
      <c r="W212" s="19">
        <f t="shared" si="29"/>
        <v>-0.15799999999999781</v>
      </c>
      <c r="X212" s="19">
        <f t="shared" si="30"/>
        <v>-0.19200000000000184</v>
      </c>
    </row>
    <row r="213" spans="2:24" ht="15.5" x14ac:dyDescent="0.35">
      <c r="B213" s="59" t="s">
        <v>171</v>
      </c>
      <c r="C213" s="1">
        <f t="shared" si="31"/>
        <v>49.28547000000011</v>
      </c>
      <c r="V213" s="19">
        <f t="shared" si="28"/>
        <v>-0.17920000000000116</v>
      </c>
      <c r="W213" s="19">
        <f t="shared" si="29"/>
        <v>-0.1580999999999978</v>
      </c>
      <c r="X213" s="19">
        <f t="shared" si="30"/>
        <v>-0.19240000000000185</v>
      </c>
    </row>
    <row r="214" spans="2:24" ht="15.5" x14ac:dyDescent="0.35">
      <c r="B214" s="59" t="s">
        <v>172</v>
      </c>
      <c r="C214" s="1">
        <f t="shared" si="31"/>
        <v>49.300940000000111</v>
      </c>
      <c r="V214" s="19">
        <f t="shared" si="28"/>
        <v>-0.17940000000000117</v>
      </c>
      <c r="W214" s="19">
        <f t="shared" si="29"/>
        <v>-0.15819999999999779</v>
      </c>
      <c r="X214" s="19">
        <f t="shared" si="30"/>
        <v>-0.19280000000000186</v>
      </c>
    </row>
    <row r="215" spans="2:24" ht="15.5" x14ac:dyDescent="0.35">
      <c r="B215" s="59" t="s">
        <v>173</v>
      </c>
      <c r="C215" s="1">
        <f t="shared" si="31"/>
        <v>49.316410000000111</v>
      </c>
      <c r="V215" s="19">
        <f t="shared" si="28"/>
        <v>-0.17960000000000118</v>
      </c>
      <c r="W215" s="19">
        <f t="shared" si="29"/>
        <v>-0.15829999999999778</v>
      </c>
      <c r="X215" s="19">
        <f t="shared" si="30"/>
        <v>-0.19320000000000187</v>
      </c>
    </row>
    <row r="216" spans="2:24" ht="15.5" x14ac:dyDescent="0.35">
      <c r="B216" s="59" t="s">
        <v>174</v>
      </c>
      <c r="C216" s="1">
        <f t="shared" si="31"/>
        <v>49.331880000000112</v>
      </c>
      <c r="V216" s="19">
        <f t="shared" si="28"/>
        <v>-0.17980000000000118</v>
      </c>
      <c r="W216" s="19">
        <f t="shared" si="29"/>
        <v>-0.15839999999999776</v>
      </c>
      <c r="X216" s="19">
        <f t="shared" si="30"/>
        <v>-0.19360000000000188</v>
      </c>
    </row>
    <row r="217" spans="2:24" ht="15.5" x14ac:dyDescent="0.35">
      <c r="B217" s="59" t="s">
        <v>164</v>
      </c>
      <c r="C217" s="1">
        <f t="shared" si="31"/>
        <v>49.347350000000112</v>
      </c>
      <c r="V217" s="19">
        <f t="shared" si="28"/>
        <v>-0.18000000000000119</v>
      </c>
      <c r="W217" s="19">
        <f t="shared" si="29"/>
        <v>-0.15849999999999775</v>
      </c>
      <c r="X217" s="19">
        <f t="shared" si="30"/>
        <v>-0.19400000000000189</v>
      </c>
    </row>
    <row r="218" spans="2:24" ht="15.5" x14ac:dyDescent="0.35">
      <c r="B218" s="59" t="s">
        <v>165</v>
      </c>
      <c r="C218" s="1">
        <f t="shared" si="31"/>
        <v>49.362820000000113</v>
      </c>
      <c r="V218" s="19">
        <f t="shared" si="28"/>
        <v>-0.18020000000000119</v>
      </c>
      <c r="W218" s="19">
        <f t="shared" si="29"/>
        <v>-0.15859999999999774</v>
      </c>
      <c r="X218" s="19">
        <f t="shared" si="30"/>
        <v>-0.1944000000000019</v>
      </c>
    </row>
    <row r="219" spans="2:24" ht="15.5" x14ac:dyDescent="0.35">
      <c r="B219" s="59" t="s">
        <v>166</v>
      </c>
      <c r="C219" s="1">
        <f t="shared" si="31"/>
        <v>49.378290000000113</v>
      </c>
      <c r="V219" s="19">
        <f t="shared" si="28"/>
        <v>-0.1804000000000012</v>
      </c>
      <c r="W219" s="19">
        <f t="shared" si="29"/>
        <v>-0.15869999999999773</v>
      </c>
      <c r="X219" s="19">
        <f t="shared" si="30"/>
        <v>-0.19480000000000192</v>
      </c>
    </row>
    <row r="220" spans="2:24" ht="15.5" x14ac:dyDescent="0.35">
      <c r="B220" s="59" t="s">
        <v>167</v>
      </c>
      <c r="C220" s="1">
        <f t="shared" si="31"/>
        <v>49.393760000000114</v>
      </c>
      <c r="V220" s="19">
        <f t="shared" si="28"/>
        <v>-0.1806000000000012</v>
      </c>
      <c r="W220" s="19">
        <f t="shared" si="29"/>
        <v>-0.15879999999999772</v>
      </c>
      <c r="X220" s="19">
        <f t="shared" si="30"/>
        <v>-0.19520000000000193</v>
      </c>
    </row>
    <row r="221" spans="2:24" ht="15.5" x14ac:dyDescent="0.35">
      <c r="B221" s="59" t="s">
        <v>168</v>
      </c>
      <c r="C221" s="1">
        <f t="shared" si="31"/>
        <v>49.409230000000115</v>
      </c>
      <c r="V221" s="19">
        <f t="shared" si="28"/>
        <v>-0.18080000000000121</v>
      </c>
      <c r="W221" s="19">
        <f t="shared" si="29"/>
        <v>-0.15889999999999771</v>
      </c>
      <c r="X221" s="19">
        <f t="shared" si="30"/>
        <v>-0.19560000000000194</v>
      </c>
    </row>
    <row r="222" spans="2:24" ht="15.5" x14ac:dyDescent="0.35">
      <c r="B222" s="59" t="s">
        <v>152</v>
      </c>
      <c r="C222" s="1">
        <f t="shared" si="31"/>
        <v>49.424700000000115</v>
      </c>
      <c r="V222" s="19">
        <f t="shared" si="28"/>
        <v>-0.18100000000000122</v>
      </c>
      <c r="W222" s="19">
        <f t="shared" si="29"/>
        <v>-0.1589999999999977</v>
      </c>
      <c r="X222" s="19">
        <f t="shared" si="30"/>
        <v>-0.19600000000000195</v>
      </c>
    </row>
    <row r="223" spans="2:24" ht="15.5" x14ac:dyDescent="0.35">
      <c r="B223" s="59" t="s">
        <v>169</v>
      </c>
      <c r="C223" s="1">
        <f t="shared" si="31"/>
        <v>49.440170000000116</v>
      </c>
      <c r="V223" s="19">
        <f t="shared" si="28"/>
        <v>-0.18120000000000122</v>
      </c>
      <c r="W223" s="19">
        <f t="shared" si="29"/>
        <v>-0.15909999999999769</v>
      </c>
      <c r="X223" s="19">
        <f t="shared" si="30"/>
        <v>-0.19640000000000196</v>
      </c>
    </row>
    <row r="224" spans="2:24" ht="15.5" x14ac:dyDescent="0.35">
      <c r="B224" s="59" t="s">
        <v>170</v>
      </c>
      <c r="C224" s="1">
        <f t="shared" si="31"/>
        <v>49.455640000000116</v>
      </c>
      <c r="V224" s="19">
        <f t="shared" si="28"/>
        <v>-0.18140000000000123</v>
      </c>
      <c r="W224" s="19">
        <f t="shared" si="29"/>
        <v>-0.15919999999999768</v>
      </c>
      <c r="X224" s="19">
        <f t="shared" si="30"/>
        <v>-0.19680000000000197</v>
      </c>
    </row>
    <row r="225" spans="2:24" ht="15.5" x14ac:dyDescent="0.35">
      <c r="B225" s="59" t="s">
        <v>171</v>
      </c>
      <c r="C225" s="1">
        <f>C224+0.01547</f>
        <v>49.471110000000117</v>
      </c>
      <c r="V225" s="19">
        <f t="shared" si="28"/>
        <v>-0.18160000000000123</v>
      </c>
      <c r="W225" s="19">
        <f t="shared" si="29"/>
        <v>-0.15929999999999767</v>
      </c>
      <c r="X225" s="19">
        <f t="shared" si="30"/>
        <v>-0.19720000000000198</v>
      </c>
    </row>
    <row r="226" spans="2:24" ht="15.5" x14ac:dyDescent="0.35">
      <c r="B226" s="59" t="s">
        <v>172</v>
      </c>
      <c r="C226" s="1">
        <f t="shared" ref="C226:C256" si="32">C225+0.01547</f>
        <v>49.486580000000117</v>
      </c>
      <c r="V226" s="19">
        <f t="shared" si="28"/>
        <v>-0.18180000000000124</v>
      </c>
      <c r="W226" s="19">
        <f t="shared" si="29"/>
        <v>-0.15939999999999765</v>
      </c>
      <c r="X226" s="19">
        <f t="shared" si="30"/>
        <v>-0.197600000000002</v>
      </c>
    </row>
    <row r="227" spans="2:24" ht="15.5" x14ac:dyDescent="0.35">
      <c r="B227" s="59" t="s">
        <v>173</v>
      </c>
      <c r="C227" s="1">
        <f t="shared" si="32"/>
        <v>49.502050000000118</v>
      </c>
      <c r="V227" s="19">
        <f t="shared" si="28"/>
        <v>-0.18200000000000124</v>
      </c>
      <c r="W227" s="19">
        <f t="shared" si="29"/>
        <v>-0.15949999999999764</v>
      </c>
      <c r="X227" s="19">
        <f t="shared" si="30"/>
        <v>-0.19800000000000201</v>
      </c>
    </row>
    <row r="228" spans="2:24" ht="15.5" x14ac:dyDescent="0.35">
      <c r="B228" s="59" t="s">
        <v>174</v>
      </c>
      <c r="C228" s="1">
        <f t="shared" si="32"/>
        <v>49.517520000000118</v>
      </c>
      <c r="V228" s="19">
        <f t="shared" si="28"/>
        <v>-0.18220000000000125</v>
      </c>
      <c r="W228" s="19">
        <f t="shared" si="29"/>
        <v>-0.15959999999999763</v>
      </c>
      <c r="X228" s="19">
        <f t="shared" si="30"/>
        <v>-0.19840000000000202</v>
      </c>
    </row>
    <row r="229" spans="2:24" ht="15.5" x14ac:dyDescent="0.35">
      <c r="B229" s="59" t="s">
        <v>164</v>
      </c>
      <c r="C229" s="1">
        <f t="shared" si="32"/>
        <v>49.532990000000119</v>
      </c>
      <c r="V229" s="19">
        <f t="shared" si="28"/>
        <v>-0.18240000000000126</v>
      </c>
      <c r="W229" s="19">
        <f t="shared" si="29"/>
        <v>-0.15969999999999762</v>
      </c>
      <c r="X229" s="19">
        <f t="shared" si="30"/>
        <v>-0.19880000000000203</v>
      </c>
    </row>
    <row r="230" spans="2:24" ht="15.5" x14ac:dyDescent="0.35">
      <c r="B230" s="59" t="s">
        <v>165</v>
      </c>
      <c r="C230" s="1">
        <f t="shared" si="32"/>
        <v>49.548460000000119</v>
      </c>
      <c r="V230" s="19">
        <f t="shared" si="28"/>
        <v>-0.18260000000000126</v>
      </c>
      <c r="W230" s="19">
        <f t="shared" si="29"/>
        <v>-0.15979999999999761</v>
      </c>
      <c r="X230" s="19">
        <f t="shared" si="30"/>
        <v>-0.19920000000000204</v>
      </c>
    </row>
    <row r="231" spans="2:24" ht="15.5" x14ac:dyDescent="0.35">
      <c r="B231" s="59" t="s">
        <v>166</v>
      </c>
      <c r="C231" s="1">
        <f t="shared" si="32"/>
        <v>49.56393000000012</v>
      </c>
      <c r="V231" s="19">
        <f t="shared" si="28"/>
        <v>-0.18280000000000127</v>
      </c>
      <c r="W231" s="19">
        <f t="shared" si="29"/>
        <v>-0.1598999999999976</v>
      </c>
      <c r="X231" s="19">
        <f t="shared" si="30"/>
        <v>-0.19960000000000205</v>
      </c>
    </row>
    <row r="232" spans="2:24" ht="15.5" x14ac:dyDescent="0.35">
      <c r="B232" s="59" t="s">
        <v>167</v>
      </c>
      <c r="C232" s="1">
        <f t="shared" si="32"/>
        <v>49.57940000000012</v>
      </c>
      <c r="V232" s="19">
        <f t="shared" si="28"/>
        <v>-0.18300000000000127</v>
      </c>
      <c r="W232" s="19">
        <f t="shared" si="29"/>
        <v>-0.15999999999999759</v>
      </c>
      <c r="X232" s="19">
        <f t="shared" si="30"/>
        <v>-0.20000000000000207</v>
      </c>
    </row>
    <row r="233" spans="2:24" ht="15.5" x14ac:dyDescent="0.35">
      <c r="B233" s="59" t="s">
        <v>168</v>
      </c>
      <c r="C233" s="1">
        <f t="shared" si="32"/>
        <v>49.594870000000121</v>
      </c>
      <c r="V233" s="19">
        <f t="shared" si="28"/>
        <v>-0.18320000000000128</v>
      </c>
      <c r="W233" s="19">
        <f t="shared" si="29"/>
        <v>-0.16009999999999758</v>
      </c>
      <c r="X233" s="19">
        <f t="shared" si="30"/>
        <v>-0.20040000000000208</v>
      </c>
    </row>
    <row r="234" spans="2:24" ht="15.5" x14ac:dyDescent="0.35">
      <c r="B234" s="59" t="s">
        <v>152</v>
      </c>
      <c r="C234" s="1">
        <f t="shared" si="32"/>
        <v>49.610340000000122</v>
      </c>
      <c r="V234" s="19">
        <f t="shared" si="28"/>
        <v>-0.18340000000000128</v>
      </c>
      <c r="W234" s="19">
        <f t="shared" si="29"/>
        <v>-0.16019999999999757</v>
      </c>
      <c r="X234" s="19">
        <f t="shared" si="30"/>
        <v>-0.20080000000000209</v>
      </c>
    </row>
    <row r="235" spans="2:24" ht="15.5" x14ac:dyDescent="0.35">
      <c r="B235" s="59" t="s">
        <v>169</v>
      </c>
      <c r="C235" s="1">
        <f t="shared" si="32"/>
        <v>49.625810000000122</v>
      </c>
      <c r="V235" s="19">
        <f t="shared" si="28"/>
        <v>-0.18360000000000129</v>
      </c>
      <c r="W235" s="19">
        <f t="shared" si="29"/>
        <v>-0.16029999999999756</v>
      </c>
      <c r="X235" s="19">
        <f t="shared" si="30"/>
        <v>-0.2012000000000021</v>
      </c>
    </row>
    <row r="236" spans="2:24" ht="15.5" x14ac:dyDescent="0.35">
      <c r="B236" s="59" t="s">
        <v>170</v>
      </c>
      <c r="C236" s="1">
        <f t="shared" si="32"/>
        <v>49.641280000000123</v>
      </c>
      <c r="V236" s="19">
        <f t="shared" si="28"/>
        <v>-0.1838000000000013</v>
      </c>
      <c r="W236" s="19">
        <f t="shared" si="29"/>
        <v>-0.16039999999999754</v>
      </c>
      <c r="X236" s="19">
        <f t="shared" si="30"/>
        <v>-0.20160000000000211</v>
      </c>
    </row>
    <row r="237" spans="2:24" ht="15.5" x14ac:dyDescent="0.35">
      <c r="B237" s="59" t="s">
        <v>171</v>
      </c>
      <c r="C237" s="1">
        <f t="shared" si="32"/>
        <v>49.656750000000123</v>
      </c>
      <c r="V237" s="19">
        <f t="shared" si="28"/>
        <v>-0.1840000000000013</v>
      </c>
      <c r="W237" s="19">
        <f t="shared" si="29"/>
        <v>-0.16049999999999753</v>
      </c>
      <c r="X237" s="19">
        <f t="shared" si="30"/>
        <v>-0.20200000000000212</v>
      </c>
    </row>
    <row r="238" spans="2:24" ht="15.5" x14ac:dyDescent="0.35">
      <c r="B238" s="59" t="s">
        <v>172</v>
      </c>
      <c r="C238" s="1">
        <f t="shared" si="32"/>
        <v>49.672220000000124</v>
      </c>
      <c r="V238" s="19">
        <f t="shared" si="28"/>
        <v>-0.18420000000000131</v>
      </c>
      <c r="W238" s="19">
        <f t="shared" si="29"/>
        <v>-0.16059999999999752</v>
      </c>
      <c r="X238" s="19">
        <f t="shared" si="30"/>
        <v>-0.20240000000000213</v>
      </c>
    </row>
    <row r="239" spans="2:24" ht="15.5" x14ac:dyDescent="0.35">
      <c r="B239" s="59" t="s">
        <v>173</v>
      </c>
      <c r="C239" s="1">
        <f t="shared" si="32"/>
        <v>49.687690000000124</v>
      </c>
      <c r="V239" s="19">
        <f t="shared" si="28"/>
        <v>-0.18440000000000131</v>
      </c>
      <c r="W239" s="19">
        <f t="shared" si="29"/>
        <v>-0.16069999999999751</v>
      </c>
      <c r="X239" s="19">
        <f t="shared" si="30"/>
        <v>-0.20280000000000215</v>
      </c>
    </row>
    <row r="240" spans="2:24" ht="15.5" x14ac:dyDescent="0.35">
      <c r="B240" s="59" t="s">
        <v>174</v>
      </c>
      <c r="C240" s="1">
        <f t="shared" si="32"/>
        <v>49.703160000000125</v>
      </c>
      <c r="V240" s="19">
        <f t="shared" si="28"/>
        <v>-0.18460000000000132</v>
      </c>
      <c r="W240" s="19">
        <f t="shared" si="29"/>
        <v>-0.1607999999999975</v>
      </c>
      <c r="X240" s="19">
        <f t="shared" si="30"/>
        <v>-0.20320000000000216</v>
      </c>
    </row>
    <row r="241" spans="2:24" ht="15.5" x14ac:dyDescent="0.35">
      <c r="B241" s="59" t="s">
        <v>164</v>
      </c>
      <c r="C241" s="1">
        <f t="shared" si="32"/>
        <v>49.718630000000125</v>
      </c>
      <c r="V241" s="19">
        <f t="shared" si="28"/>
        <v>-0.18480000000000132</v>
      </c>
      <c r="W241" s="19">
        <f t="shared" si="29"/>
        <v>-0.16089999999999749</v>
      </c>
      <c r="X241" s="19">
        <f t="shared" si="30"/>
        <v>-0.20360000000000217</v>
      </c>
    </row>
    <row r="242" spans="2:24" ht="15.5" x14ac:dyDescent="0.35">
      <c r="B242" s="59" t="s">
        <v>165</v>
      </c>
      <c r="C242" s="1">
        <f t="shared" si="32"/>
        <v>49.734100000000126</v>
      </c>
      <c r="V242" s="19">
        <f t="shared" si="28"/>
        <v>-0.18500000000000133</v>
      </c>
      <c r="W242" s="19">
        <f t="shared" si="29"/>
        <v>-0.16099999999999748</v>
      </c>
      <c r="X242" s="19">
        <f t="shared" si="30"/>
        <v>-0.20400000000000218</v>
      </c>
    </row>
    <row r="243" spans="2:24" ht="15.5" x14ac:dyDescent="0.35">
      <c r="B243" s="59" t="s">
        <v>166</v>
      </c>
      <c r="C243" s="1">
        <f t="shared" si="32"/>
        <v>49.749570000000126</v>
      </c>
      <c r="V243" s="19">
        <f t="shared" si="28"/>
        <v>-0.18520000000000134</v>
      </c>
      <c r="W243" s="19">
        <f t="shared" si="29"/>
        <v>-0.16109999999999747</v>
      </c>
      <c r="X243" s="19">
        <f t="shared" si="30"/>
        <v>-0.20440000000000219</v>
      </c>
    </row>
    <row r="244" spans="2:24" ht="15.5" x14ac:dyDescent="0.35">
      <c r="B244" s="59" t="s">
        <v>167</v>
      </c>
      <c r="C244" s="1">
        <f t="shared" si="32"/>
        <v>49.765040000000127</v>
      </c>
      <c r="V244" s="19">
        <f t="shared" si="28"/>
        <v>-0.18540000000000134</v>
      </c>
      <c r="W244" s="19">
        <f t="shared" si="29"/>
        <v>-0.16119999999999746</v>
      </c>
      <c r="X244" s="19">
        <f t="shared" si="30"/>
        <v>-0.2048000000000022</v>
      </c>
    </row>
    <row r="245" spans="2:24" ht="15.5" x14ac:dyDescent="0.35">
      <c r="B245" s="59" t="s">
        <v>168</v>
      </c>
      <c r="C245" s="1">
        <f t="shared" si="32"/>
        <v>49.780510000000127</v>
      </c>
      <c r="V245" s="19">
        <f t="shared" si="28"/>
        <v>-0.18560000000000135</v>
      </c>
      <c r="W245" s="19">
        <f t="shared" si="29"/>
        <v>-0.16129999999999745</v>
      </c>
      <c r="X245" s="19">
        <f t="shared" si="30"/>
        <v>-0.20520000000000221</v>
      </c>
    </row>
    <row r="246" spans="2:24" ht="15.5" x14ac:dyDescent="0.35">
      <c r="B246" s="59" t="s">
        <v>152</v>
      </c>
      <c r="C246" s="1">
        <f t="shared" si="32"/>
        <v>49.795980000000128</v>
      </c>
      <c r="V246" s="19">
        <f t="shared" si="28"/>
        <v>-0.18580000000000135</v>
      </c>
      <c r="W246" s="19">
        <f t="shared" si="29"/>
        <v>-0.16139999999999743</v>
      </c>
      <c r="X246" s="19">
        <f t="shared" si="30"/>
        <v>-0.20560000000000223</v>
      </c>
    </row>
    <row r="247" spans="2:24" ht="15.5" x14ac:dyDescent="0.35">
      <c r="B247" s="59" t="s">
        <v>169</v>
      </c>
      <c r="C247" s="1">
        <f t="shared" si="32"/>
        <v>49.811450000000129</v>
      </c>
      <c r="V247" s="19">
        <f t="shared" si="28"/>
        <v>-0.18600000000000136</v>
      </c>
      <c r="W247" s="19">
        <f t="shared" si="29"/>
        <v>-0.16149999999999742</v>
      </c>
      <c r="X247" s="19">
        <f t="shared" si="30"/>
        <v>-0.20600000000000224</v>
      </c>
    </row>
    <row r="248" spans="2:24" ht="15.5" x14ac:dyDescent="0.35">
      <c r="B248" s="59" t="s">
        <v>170</v>
      </c>
      <c r="C248" s="1">
        <f t="shared" si="32"/>
        <v>49.826920000000129</v>
      </c>
      <c r="V248" s="19">
        <f t="shared" si="28"/>
        <v>-0.18620000000000136</v>
      </c>
      <c r="W248" s="19">
        <f t="shared" si="29"/>
        <v>-0.16159999999999741</v>
      </c>
      <c r="X248" s="19">
        <f t="shared" si="30"/>
        <v>-0.20640000000000225</v>
      </c>
    </row>
    <row r="249" spans="2:24" ht="15.5" x14ac:dyDescent="0.35">
      <c r="B249" s="59" t="s">
        <v>171</v>
      </c>
      <c r="C249" s="1">
        <f t="shared" si="32"/>
        <v>49.84239000000013</v>
      </c>
      <c r="V249" s="19">
        <f t="shared" si="28"/>
        <v>-0.18640000000000137</v>
      </c>
      <c r="W249" s="19">
        <f t="shared" si="29"/>
        <v>-0.1616999999999974</v>
      </c>
      <c r="X249" s="19">
        <f t="shared" si="30"/>
        <v>-0.20680000000000226</v>
      </c>
    </row>
    <row r="250" spans="2:24" ht="15.5" x14ac:dyDescent="0.35">
      <c r="B250" s="59" t="s">
        <v>172</v>
      </c>
      <c r="C250" s="1">
        <f t="shared" si="32"/>
        <v>49.85786000000013</v>
      </c>
      <c r="V250" s="19">
        <f t="shared" si="28"/>
        <v>-0.18660000000000138</v>
      </c>
      <c r="W250" s="19">
        <f t="shared" si="29"/>
        <v>-0.16179999999999739</v>
      </c>
      <c r="X250" s="19">
        <f t="shared" si="30"/>
        <v>-0.20720000000000227</v>
      </c>
    </row>
    <row r="251" spans="2:24" ht="15.5" x14ac:dyDescent="0.35">
      <c r="B251" s="59" t="s">
        <v>173</v>
      </c>
      <c r="C251" s="1">
        <f t="shared" si="32"/>
        <v>49.873330000000131</v>
      </c>
      <c r="V251" s="19">
        <f t="shared" si="28"/>
        <v>-0.18680000000000138</v>
      </c>
      <c r="W251" s="19">
        <f t="shared" si="29"/>
        <v>-0.16189999999999738</v>
      </c>
      <c r="X251" s="19">
        <f t="shared" si="30"/>
        <v>-0.20760000000000228</v>
      </c>
    </row>
    <row r="252" spans="2:24" ht="15.5" x14ac:dyDescent="0.35">
      <c r="B252" s="59" t="s">
        <v>174</v>
      </c>
      <c r="C252" s="1">
        <f t="shared" si="32"/>
        <v>49.888800000000131</v>
      </c>
      <c r="V252" s="19">
        <f t="shared" si="28"/>
        <v>-0.18700000000000139</v>
      </c>
      <c r="W252" s="19">
        <f t="shared" si="29"/>
        <v>-0.16199999999999737</v>
      </c>
      <c r="X252" s="19">
        <f t="shared" si="30"/>
        <v>-0.20800000000000229</v>
      </c>
    </row>
    <row r="253" spans="2:24" ht="15.5" x14ac:dyDescent="0.35">
      <c r="B253" s="59" t="s">
        <v>164</v>
      </c>
      <c r="C253" s="1">
        <f t="shared" si="32"/>
        <v>49.904270000000132</v>
      </c>
      <c r="V253" s="19">
        <f t="shared" si="28"/>
        <v>-0.18720000000000139</v>
      </c>
      <c r="W253" s="19">
        <f t="shared" si="29"/>
        <v>-0.16209999999999736</v>
      </c>
      <c r="X253" s="19">
        <f t="shared" si="30"/>
        <v>-0.20840000000000231</v>
      </c>
    </row>
    <row r="254" spans="2:24" ht="15.5" x14ac:dyDescent="0.35">
      <c r="B254" s="59" t="s">
        <v>165</v>
      </c>
      <c r="C254" s="1">
        <f t="shared" si="32"/>
        <v>49.919740000000132</v>
      </c>
      <c r="V254" s="19">
        <f t="shared" si="28"/>
        <v>-0.1874000000000014</v>
      </c>
      <c r="W254" s="19">
        <f t="shared" si="29"/>
        <v>-0.16219999999999735</v>
      </c>
      <c r="X254" s="19">
        <f t="shared" si="30"/>
        <v>-0.20880000000000232</v>
      </c>
    </row>
    <row r="255" spans="2:24" ht="15.5" x14ac:dyDescent="0.35">
      <c r="B255" s="59" t="s">
        <v>166</v>
      </c>
      <c r="C255" s="1">
        <f t="shared" si="32"/>
        <v>49.935210000000133</v>
      </c>
      <c r="V255" s="19">
        <f t="shared" si="28"/>
        <v>-0.1876000000000014</v>
      </c>
      <c r="W255" s="19">
        <f t="shared" si="29"/>
        <v>-0.16229999999999734</v>
      </c>
      <c r="X255" s="19">
        <f t="shared" si="30"/>
        <v>-0.20920000000000233</v>
      </c>
    </row>
    <row r="256" spans="2:24" ht="15.5" x14ac:dyDescent="0.35">
      <c r="B256" s="59" t="s">
        <v>167</v>
      </c>
      <c r="C256" s="1">
        <f t="shared" si="32"/>
        <v>49.950680000000133</v>
      </c>
      <c r="V256" s="19">
        <f t="shared" si="28"/>
        <v>-0.18780000000000141</v>
      </c>
      <c r="W256" s="19">
        <f t="shared" si="29"/>
        <v>-0.16239999999999732</v>
      </c>
      <c r="X256" s="19">
        <f t="shared" si="30"/>
        <v>-0.20960000000000234</v>
      </c>
    </row>
    <row r="257" spans="2:24" ht="15.5" x14ac:dyDescent="0.35">
      <c r="B257" s="59" t="s">
        <v>168</v>
      </c>
      <c r="C257" s="1">
        <f>C256+0.01547</f>
        <v>49.966150000000134</v>
      </c>
      <c r="V257" s="19">
        <f t="shared" si="28"/>
        <v>-0.18800000000000142</v>
      </c>
      <c r="W257" s="19">
        <f t="shared" si="29"/>
        <v>-0.16249999999999731</v>
      </c>
      <c r="X257" s="19">
        <f t="shared" si="30"/>
        <v>-0.21000000000000235</v>
      </c>
    </row>
    <row r="258" spans="2:24" ht="15.5" x14ac:dyDescent="0.35">
      <c r="B258" s="59" t="s">
        <v>152</v>
      </c>
      <c r="C258" s="1">
        <f t="shared" ref="C258:C303" si="33">C257+0.01547</f>
        <v>49.981620000000134</v>
      </c>
      <c r="V258" s="19">
        <f t="shared" si="28"/>
        <v>-0.18820000000000142</v>
      </c>
      <c r="W258" s="19">
        <f t="shared" si="29"/>
        <v>-0.1625999999999973</v>
      </c>
      <c r="X258" s="19">
        <f t="shared" si="30"/>
        <v>-0.21040000000000236</v>
      </c>
    </row>
    <row r="259" spans="2:24" ht="15.5" x14ac:dyDescent="0.35">
      <c r="B259" s="59" t="s">
        <v>169</v>
      </c>
      <c r="C259" s="1">
        <f t="shared" si="33"/>
        <v>49.997090000000135</v>
      </c>
      <c r="V259" s="19">
        <f t="shared" si="28"/>
        <v>-0.18840000000000143</v>
      </c>
      <c r="W259" s="19">
        <f t="shared" si="29"/>
        <v>-0.16269999999999729</v>
      </c>
      <c r="X259" s="19">
        <f t="shared" si="30"/>
        <v>-0.21080000000000237</v>
      </c>
    </row>
    <row r="260" spans="2:24" ht="15.5" x14ac:dyDescent="0.35">
      <c r="B260" s="59" t="s">
        <v>170</v>
      </c>
      <c r="C260" s="1">
        <f t="shared" si="33"/>
        <v>50.012560000000136</v>
      </c>
      <c r="V260" s="19">
        <f t="shared" si="28"/>
        <v>-0.18860000000000143</v>
      </c>
      <c r="W260" s="19">
        <f t="shared" si="29"/>
        <v>-0.16279999999999728</v>
      </c>
      <c r="X260" s="19">
        <f t="shared" si="30"/>
        <v>-0.21120000000000239</v>
      </c>
    </row>
    <row r="261" spans="2:24" ht="15.5" x14ac:dyDescent="0.35">
      <c r="B261" s="59" t="s">
        <v>171</v>
      </c>
      <c r="C261" s="1">
        <f t="shared" si="33"/>
        <v>50.028030000000136</v>
      </c>
      <c r="V261" s="19">
        <f t="shared" si="28"/>
        <v>-0.18880000000000144</v>
      </c>
      <c r="W261" s="19">
        <f t="shared" si="29"/>
        <v>-0.16289999999999727</v>
      </c>
      <c r="X261" s="19">
        <f t="shared" si="30"/>
        <v>-0.2116000000000024</v>
      </c>
    </row>
    <row r="262" spans="2:24" ht="15.5" x14ac:dyDescent="0.35">
      <c r="B262" s="59" t="s">
        <v>172</v>
      </c>
      <c r="C262" s="1">
        <f t="shared" si="33"/>
        <v>50.043500000000137</v>
      </c>
      <c r="V262" s="19">
        <f t="shared" si="28"/>
        <v>-0.18900000000000144</v>
      </c>
      <c r="W262" s="19">
        <f t="shared" si="29"/>
        <v>-0.16299999999999726</v>
      </c>
      <c r="X262" s="19">
        <f t="shared" si="30"/>
        <v>-0.21200000000000241</v>
      </c>
    </row>
    <row r="263" spans="2:24" ht="15.5" x14ac:dyDescent="0.35">
      <c r="B263" s="59" t="s">
        <v>173</v>
      </c>
      <c r="C263" s="1">
        <f t="shared" si="33"/>
        <v>50.058970000000137</v>
      </c>
      <c r="V263" s="19">
        <f t="shared" si="28"/>
        <v>-0.18920000000000145</v>
      </c>
      <c r="W263" s="19">
        <f t="shared" si="29"/>
        <v>-0.16309999999999725</v>
      </c>
      <c r="X263" s="19">
        <f t="shared" si="30"/>
        <v>-0.21240000000000242</v>
      </c>
    </row>
    <row r="264" spans="2:24" ht="15.5" x14ac:dyDescent="0.35">
      <c r="B264" s="59" t="s">
        <v>174</v>
      </c>
      <c r="C264" s="1">
        <f t="shared" si="33"/>
        <v>50.074440000000138</v>
      </c>
      <c r="V264" s="19">
        <f t="shared" si="28"/>
        <v>-0.18940000000000146</v>
      </c>
      <c r="W264" s="19">
        <f t="shared" si="29"/>
        <v>-0.16319999999999724</v>
      </c>
      <c r="X264" s="19">
        <f t="shared" si="30"/>
        <v>-0.21280000000000243</v>
      </c>
    </row>
    <row r="265" spans="2:24" ht="15.5" x14ac:dyDescent="0.35">
      <c r="B265" s="59" t="s">
        <v>164</v>
      </c>
      <c r="C265" s="1">
        <f t="shared" si="33"/>
        <v>50.089910000000138</v>
      </c>
      <c r="V265" s="19">
        <f t="shared" si="28"/>
        <v>-0.18960000000000146</v>
      </c>
      <c r="W265" s="19">
        <f t="shared" si="29"/>
        <v>-0.16329999999999723</v>
      </c>
      <c r="X265" s="19">
        <f t="shared" si="30"/>
        <v>-0.21320000000000244</v>
      </c>
    </row>
    <row r="266" spans="2:24" ht="15.5" x14ac:dyDescent="0.35">
      <c r="B266" s="59" t="s">
        <v>165</v>
      </c>
      <c r="C266" s="1">
        <f t="shared" si="33"/>
        <v>50.105380000000139</v>
      </c>
      <c r="V266" s="19">
        <f t="shared" si="28"/>
        <v>-0.18980000000000147</v>
      </c>
      <c r="W266" s="19">
        <f t="shared" si="29"/>
        <v>-0.16339999999999721</v>
      </c>
      <c r="X266" s="19">
        <f t="shared" si="30"/>
        <v>-0.21360000000000245</v>
      </c>
    </row>
    <row r="267" spans="2:24" ht="15.5" x14ac:dyDescent="0.35">
      <c r="B267" s="59" t="s">
        <v>166</v>
      </c>
      <c r="C267" s="1">
        <f t="shared" si="33"/>
        <v>50.120850000000139</v>
      </c>
      <c r="V267" s="19">
        <f t="shared" si="28"/>
        <v>-0.19000000000000147</v>
      </c>
      <c r="W267" s="19">
        <f t="shared" si="29"/>
        <v>-0.1634999999999972</v>
      </c>
      <c r="X267" s="19">
        <f t="shared" si="30"/>
        <v>-0.21400000000000247</v>
      </c>
    </row>
    <row r="268" spans="2:24" ht="15.5" x14ac:dyDescent="0.35">
      <c r="B268" s="59" t="s">
        <v>167</v>
      </c>
      <c r="C268" s="1">
        <f t="shared" si="33"/>
        <v>50.13632000000014</v>
      </c>
      <c r="V268" s="19">
        <f t="shared" si="28"/>
        <v>-0.19020000000000148</v>
      </c>
      <c r="W268" s="19">
        <f t="shared" si="29"/>
        <v>-0.16359999999999719</v>
      </c>
      <c r="X268" s="19">
        <f t="shared" si="30"/>
        <v>-0.21440000000000248</v>
      </c>
    </row>
    <row r="269" spans="2:24" ht="15.5" x14ac:dyDescent="0.35">
      <c r="B269" s="59" t="s">
        <v>168</v>
      </c>
      <c r="C269" s="1">
        <f t="shared" si="33"/>
        <v>50.15179000000014</v>
      </c>
      <c r="V269" s="19">
        <f t="shared" si="28"/>
        <v>-0.19040000000000148</v>
      </c>
      <c r="W269" s="19">
        <f t="shared" si="29"/>
        <v>-0.16369999999999718</v>
      </c>
      <c r="X269" s="19">
        <f t="shared" si="30"/>
        <v>-0.21480000000000249</v>
      </c>
    </row>
    <row r="270" spans="2:24" ht="15.5" x14ac:dyDescent="0.35">
      <c r="B270" s="59" t="s">
        <v>152</v>
      </c>
      <c r="C270" s="1">
        <f t="shared" si="33"/>
        <v>50.167260000000141</v>
      </c>
      <c r="V270" s="19">
        <f t="shared" si="28"/>
        <v>-0.19060000000000149</v>
      </c>
      <c r="W270" s="19">
        <f t="shared" si="29"/>
        <v>-0.16379999999999717</v>
      </c>
      <c r="X270" s="19">
        <f t="shared" si="30"/>
        <v>-0.2152000000000025</v>
      </c>
    </row>
    <row r="271" spans="2:24" ht="15.5" x14ac:dyDescent="0.35">
      <c r="B271" s="59" t="s">
        <v>169</v>
      </c>
      <c r="C271" s="1">
        <f t="shared" si="33"/>
        <v>50.182730000000142</v>
      </c>
      <c r="V271" s="19">
        <f t="shared" ref="V271:V274" si="34">V270-0.0002</f>
        <v>-0.1908000000000015</v>
      </c>
      <c r="W271" s="19">
        <f t="shared" ref="W271:W274" si="35">W270-0.0001</f>
        <v>-0.16389999999999716</v>
      </c>
      <c r="X271" s="19">
        <f t="shared" ref="X271:X274" si="36">X270-0.0004</f>
        <v>-0.21560000000000251</v>
      </c>
    </row>
    <row r="272" spans="2:24" ht="15.5" x14ac:dyDescent="0.35">
      <c r="B272" s="59" t="s">
        <v>170</v>
      </c>
      <c r="C272" s="1">
        <f t="shared" si="33"/>
        <v>50.198200000000142</v>
      </c>
      <c r="V272" s="19">
        <f t="shared" si="34"/>
        <v>-0.1910000000000015</v>
      </c>
      <c r="W272" s="19">
        <f t="shared" si="35"/>
        <v>-0.16399999999999715</v>
      </c>
      <c r="X272" s="19">
        <f t="shared" si="36"/>
        <v>-0.21600000000000252</v>
      </c>
    </row>
    <row r="273" spans="2:24" ht="15.5" x14ac:dyDescent="0.35">
      <c r="B273" s="59" t="s">
        <v>171</v>
      </c>
      <c r="C273" s="1">
        <f t="shared" si="33"/>
        <v>50.213670000000143</v>
      </c>
      <c r="V273" s="19">
        <f t="shared" si="34"/>
        <v>-0.19120000000000151</v>
      </c>
      <c r="W273" s="19">
        <f t="shared" si="35"/>
        <v>-0.16409999999999714</v>
      </c>
      <c r="X273" s="19">
        <f t="shared" si="36"/>
        <v>-0.21640000000000253</v>
      </c>
    </row>
    <row r="274" spans="2:24" ht="15.5" x14ac:dyDescent="0.35">
      <c r="B274" s="59" t="s">
        <v>172</v>
      </c>
      <c r="C274" s="1">
        <f t="shared" si="33"/>
        <v>50.229140000000143</v>
      </c>
      <c r="V274" s="19">
        <f t="shared" si="34"/>
        <v>-0.19140000000000151</v>
      </c>
      <c r="W274" s="19">
        <f t="shared" si="35"/>
        <v>-0.16419999999999713</v>
      </c>
      <c r="X274" s="19">
        <f t="shared" si="36"/>
        <v>-0.21680000000000255</v>
      </c>
    </row>
    <row r="275" spans="2:24" ht="15.5" x14ac:dyDescent="0.35">
      <c r="B275" s="59" t="s">
        <v>173</v>
      </c>
      <c r="C275" s="1">
        <f t="shared" si="33"/>
        <v>50.244610000000144</v>
      </c>
      <c r="V275" s="19">
        <f t="shared" ref="V275:V287" si="37">V274-0.0002</f>
        <v>-0.19160000000000152</v>
      </c>
      <c r="W275" s="19">
        <f t="shared" ref="W275:W287" si="38">W274-0.0001</f>
        <v>-0.16429999999999712</v>
      </c>
      <c r="X275" s="19">
        <f t="shared" ref="X275:X287" si="39">X274-0.0004</f>
        <v>-0.21720000000000256</v>
      </c>
    </row>
    <row r="276" spans="2:24" ht="15.5" x14ac:dyDescent="0.35">
      <c r="B276" s="59" t="s">
        <v>174</v>
      </c>
      <c r="C276" s="1">
        <f t="shared" si="33"/>
        <v>50.260080000000144</v>
      </c>
      <c r="V276" s="19">
        <f t="shared" si="37"/>
        <v>-0.19180000000000152</v>
      </c>
      <c r="W276" s="19">
        <f t="shared" si="38"/>
        <v>-0.1643999999999971</v>
      </c>
      <c r="X276" s="19">
        <f t="shared" si="39"/>
        <v>-0.21760000000000257</v>
      </c>
    </row>
    <row r="277" spans="2:24" ht="15.5" x14ac:dyDescent="0.35">
      <c r="B277" s="59" t="s">
        <v>164</v>
      </c>
      <c r="C277" s="1">
        <f t="shared" si="33"/>
        <v>50.275550000000145</v>
      </c>
      <c r="V277" s="19">
        <f t="shared" si="37"/>
        <v>-0.19200000000000153</v>
      </c>
      <c r="W277" s="19">
        <f t="shared" si="38"/>
        <v>-0.16449999999999709</v>
      </c>
      <c r="X277" s="19">
        <f t="shared" si="39"/>
        <v>-0.21800000000000258</v>
      </c>
    </row>
    <row r="278" spans="2:24" ht="15.5" x14ac:dyDescent="0.35">
      <c r="B278" s="59" t="s">
        <v>165</v>
      </c>
      <c r="C278" s="1">
        <f t="shared" si="33"/>
        <v>50.291020000000145</v>
      </c>
      <c r="V278" s="19">
        <f t="shared" si="37"/>
        <v>-0.19220000000000154</v>
      </c>
      <c r="W278" s="19">
        <f t="shared" si="38"/>
        <v>-0.16459999999999708</v>
      </c>
      <c r="X278" s="19">
        <f t="shared" si="39"/>
        <v>-0.21840000000000259</v>
      </c>
    </row>
    <row r="279" spans="2:24" ht="15.5" x14ac:dyDescent="0.35">
      <c r="B279" s="59" t="s">
        <v>166</v>
      </c>
      <c r="C279" s="1">
        <f t="shared" si="33"/>
        <v>50.306490000000146</v>
      </c>
      <c r="V279" s="19">
        <f t="shared" si="37"/>
        <v>-0.19240000000000154</v>
      </c>
      <c r="W279" s="19">
        <f t="shared" si="38"/>
        <v>-0.16469999999999707</v>
      </c>
      <c r="X279" s="19">
        <f t="shared" si="39"/>
        <v>-0.2188000000000026</v>
      </c>
    </row>
    <row r="280" spans="2:24" ht="15.5" x14ac:dyDescent="0.35">
      <c r="B280" s="59" t="s">
        <v>167</v>
      </c>
      <c r="C280" s="1">
        <f t="shared" si="33"/>
        <v>50.321960000000146</v>
      </c>
      <c r="V280" s="19">
        <f t="shared" si="37"/>
        <v>-0.19260000000000155</v>
      </c>
      <c r="W280" s="19">
        <f t="shared" si="38"/>
        <v>-0.16479999999999706</v>
      </c>
      <c r="X280" s="19">
        <f t="shared" si="39"/>
        <v>-0.21920000000000261</v>
      </c>
    </row>
    <row r="281" spans="2:24" ht="15.5" x14ac:dyDescent="0.35">
      <c r="B281" s="59" t="s">
        <v>168</v>
      </c>
      <c r="C281" s="1">
        <f t="shared" si="33"/>
        <v>50.337430000000147</v>
      </c>
      <c r="V281" s="19">
        <f t="shared" si="37"/>
        <v>-0.19280000000000155</v>
      </c>
      <c r="W281" s="19">
        <f t="shared" si="38"/>
        <v>-0.16489999999999705</v>
      </c>
      <c r="X281" s="19">
        <f t="shared" si="39"/>
        <v>-0.21960000000000263</v>
      </c>
    </row>
    <row r="282" spans="2:24" ht="15.5" x14ac:dyDescent="0.35">
      <c r="B282" s="59" t="s">
        <v>152</v>
      </c>
      <c r="C282" s="1">
        <f t="shared" si="33"/>
        <v>50.352900000000147</v>
      </c>
      <c r="V282" s="19">
        <f t="shared" si="37"/>
        <v>-0.19300000000000156</v>
      </c>
      <c r="W282" s="19">
        <f t="shared" si="38"/>
        <v>-0.16499999999999704</v>
      </c>
      <c r="X282" s="19">
        <f t="shared" si="39"/>
        <v>-0.22000000000000264</v>
      </c>
    </row>
    <row r="283" spans="2:24" ht="15.5" x14ac:dyDescent="0.35">
      <c r="B283" s="59" t="s">
        <v>169</v>
      </c>
      <c r="C283" s="1">
        <f t="shared" si="33"/>
        <v>50.368370000000148</v>
      </c>
      <c r="V283" s="19">
        <f t="shared" si="37"/>
        <v>-0.19320000000000156</v>
      </c>
      <c r="W283" s="19">
        <f t="shared" si="38"/>
        <v>-0.16509999999999703</v>
      </c>
      <c r="X283" s="19">
        <f t="shared" si="39"/>
        <v>-0.22040000000000265</v>
      </c>
    </row>
    <row r="284" spans="2:24" ht="15.5" x14ac:dyDescent="0.35">
      <c r="B284" s="59" t="s">
        <v>170</v>
      </c>
      <c r="C284" s="1">
        <f t="shared" si="33"/>
        <v>50.383840000000149</v>
      </c>
      <c r="V284" s="19">
        <f t="shared" si="37"/>
        <v>-0.19340000000000157</v>
      </c>
      <c r="W284" s="19">
        <f t="shared" si="38"/>
        <v>-0.16519999999999702</v>
      </c>
      <c r="X284" s="19">
        <f t="shared" si="39"/>
        <v>-0.22080000000000266</v>
      </c>
    </row>
    <row r="285" spans="2:24" ht="15.5" x14ac:dyDescent="0.35">
      <c r="B285" s="59" t="s">
        <v>171</v>
      </c>
      <c r="C285" s="1">
        <f t="shared" si="33"/>
        <v>50.399310000000149</v>
      </c>
      <c r="V285" s="19">
        <f t="shared" si="37"/>
        <v>-0.19360000000000158</v>
      </c>
      <c r="W285" s="19">
        <f t="shared" si="38"/>
        <v>-0.165299999999997</v>
      </c>
      <c r="X285" s="19">
        <f t="shared" si="39"/>
        <v>-0.22120000000000267</v>
      </c>
    </row>
    <row r="286" spans="2:24" ht="15.5" x14ac:dyDescent="0.35">
      <c r="B286" s="59" t="s">
        <v>172</v>
      </c>
      <c r="C286" s="1">
        <f t="shared" si="33"/>
        <v>50.41478000000015</v>
      </c>
      <c r="V286" s="19">
        <f t="shared" si="37"/>
        <v>-0.19380000000000158</v>
      </c>
      <c r="W286" s="19">
        <f t="shared" si="38"/>
        <v>-0.16539999999999699</v>
      </c>
      <c r="X286" s="19">
        <f t="shared" si="39"/>
        <v>-0.22160000000000268</v>
      </c>
    </row>
    <row r="287" spans="2:24" ht="15.5" x14ac:dyDescent="0.35">
      <c r="B287" s="59" t="s">
        <v>173</v>
      </c>
      <c r="C287" s="1">
        <f t="shared" si="33"/>
        <v>50.43025000000015</v>
      </c>
      <c r="V287" s="19">
        <f t="shared" si="37"/>
        <v>-0.19400000000000159</v>
      </c>
      <c r="W287" s="19">
        <f t="shared" si="38"/>
        <v>-0.16549999999999698</v>
      </c>
      <c r="X287" s="19">
        <f t="shared" si="39"/>
        <v>-0.2220000000000027</v>
      </c>
    </row>
    <row r="288" spans="2:24" ht="15.5" x14ac:dyDescent="0.35">
      <c r="B288" s="59" t="s">
        <v>174</v>
      </c>
      <c r="C288" s="1">
        <f t="shared" si="33"/>
        <v>50.445720000000151</v>
      </c>
      <c r="V288" s="19">
        <f t="shared" ref="V288:V315" si="40">V287-0.0002</f>
        <v>-0.19420000000000159</v>
      </c>
      <c r="W288" s="19">
        <f t="shared" ref="W288:W315" si="41">W287-0.0001</f>
        <v>-0.16559999999999697</v>
      </c>
      <c r="X288" s="19">
        <f t="shared" ref="X288:X315" si="42">X287-0.0004</f>
        <v>-0.22240000000000271</v>
      </c>
    </row>
    <row r="289" spans="2:24" ht="15.5" x14ac:dyDescent="0.35">
      <c r="B289" s="59" t="s">
        <v>164</v>
      </c>
      <c r="C289" s="1">
        <f t="shared" si="33"/>
        <v>50.461190000000151</v>
      </c>
      <c r="V289" s="19">
        <f t="shared" si="40"/>
        <v>-0.1944000000000016</v>
      </c>
      <c r="W289" s="19">
        <f t="shared" si="41"/>
        <v>-0.16569999999999696</v>
      </c>
      <c r="X289" s="19">
        <f t="shared" si="42"/>
        <v>-0.22280000000000272</v>
      </c>
    </row>
    <row r="290" spans="2:24" ht="15.5" x14ac:dyDescent="0.35">
      <c r="B290" s="59" t="s">
        <v>165</v>
      </c>
      <c r="C290" s="1">
        <f t="shared" si="33"/>
        <v>50.476660000000152</v>
      </c>
      <c r="V290" s="19">
        <f t="shared" si="40"/>
        <v>-0.19460000000000161</v>
      </c>
      <c r="W290" s="19">
        <f t="shared" si="41"/>
        <v>-0.16579999999999695</v>
      </c>
      <c r="X290" s="19">
        <f t="shared" si="42"/>
        <v>-0.22320000000000273</v>
      </c>
    </row>
    <row r="291" spans="2:24" ht="15.5" x14ac:dyDescent="0.35">
      <c r="B291" s="59" t="s">
        <v>166</v>
      </c>
      <c r="C291" s="1">
        <f t="shared" si="33"/>
        <v>50.492130000000152</v>
      </c>
      <c r="V291" s="19">
        <f t="shared" si="40"/>
        <v>-0.19480000000000161</v>
      </c>
      <c r="W291" s="19">
        <f t="shared" si="41"/>
        <v>-0.16589999999999694</v>
      </c>
      <c r="X291" s="19">
        <f t="shared" si="42"/>
        <v>-0.22360000000000274</v>
      </c>
    </row>
    <row r="292" spans="2:24" ht="15.5" x14ac:dyDescent="0.35">
      <c r="B292" s="59" t="s">
        <v>167</v>
      </c>
      <c r="C292" s="1">
        <f t="shared" si="33"/>
        <v>50.507600000000153</v>
      </c>
      <c r="V292" s="19">
        <f t="shared" si="40"/>
        <v>-0.19500000000000162</v>
      </c>
      <c r="W292" s="19">
        <f t="shared" si="41"/>
        <v>-0.16599999999999693</v>
      </c>
      <c r="X292" s="19">
        <f t="shared" si="42"/>
        <v>-0.22400000000000275</v>
      </c>
    </row>
    <row r="293" spans="2:24" ht="15.5" x14ac:dyDescent="0.35">
      <c r="B293" s="59" t="s">
        <v>168</v>
      </c>
      <c r="C293" s="1">
        <f t="shared" si="33"/>
        <v>50.523070000000153</v>
      </c>
      <c r="V293" s="19">
        <f t="shared" si="40"/>
        <v>-0.19520000000000162</v>
      </c>
      <c r="W293" s="19">
        <f t="shared" si="41"/>
        <v>-0.16609999999999692</v>
      </c>
      <c r="X293" s="19">
        <f t="shared" si="42"/>
        <v>-0.22440000000000276</v>
      </c>
    </row>
    <row r="294" spans="2:24" ht="15.5" x14ac:dyDescent="0.35">
      <c r="B294" s="59" t="s">
        <v>152</v>
      </c>
      <c r="C294" s="1">
        <f t="shared" si="33"/>
        <v>50.538540000000154</v>
      </c>
      <c r="V294" s="19">
        <f t="shared" si="40"/>
        <v>-0.19540000000000163</v>
      </c>
      <c r="W294" s="19">
        <f t="shared" si="41"/>
        <v>-0.16619999999999691</v>
      </c>
      <c r="X294" s="19">
        <f t="shared" si="42"/>
        <v>-0.22480000000000278</v>
      </c>
    </row>
    <row r="295" spans="2:24" ht="15.5" x14ac:dyDescent="0.35">
      <c r="B295" s="59" t="s">
        <v>169</v>
      </c>
      <c r="C295" s="1">
        <f t="shared" si="33"/>
        <v>50.554010000000154</v>
      </c>
      <c r="V295" s="19">
        <f t="shared" si="40"/>
        <v>-0.19560000000000163</v>
      </c>
      <c r="W295" s="19">
        <f t="shared" si="41"/>
        <v>-0.16629999999999689</v>
      </c>
      <c r="X295" s="19">
        <f t="shared" si="42"/>
        <v>-0.22520000000000279</v>
      </c>
    </row>
    <row r="296" spans="2:24" ht="15.5" x14ac:dyDescent="0.35">
      <c r="B296" s="59" t="s">
        <v>170</v>
      </c>
      <c r="C296" s="1">
        <f t="shared" si="33"/>
        <v>50.569480000000155</v>
      </c>
      <c r="V296" s="19">
        <f t="shared" si="40"/>
        <v>-0.19580000000000164</v>
      </c>
      <c r="W296" s="19">
        <f t="shared" si="41"/>
        <v>-0.16639999999999688</v>
      </c>
      <c r="X296" s="19">
        <f t="shared" si="42"/>
        <v>-0.2256000000000028</v>
      </c>
    </row>
    <row r="297" spans="2:24" ht="15.5" x14ac:dyDescent="0.35">
      <c r="B297" s="59" t="s">
        <v>171</v>
      </c>
      <c r="C297" s="1">
        <f t="shared" si="33"/>
        <v>50.584950000000156</v>
      </c>
      <c r="V297" s="19">
        <f t="shared" si="40"/>
        <v>-0.19600000000000165</v>
      </c>
      <c r="W297" s="19">
        <f t="shared" si="41"/>
        <v>-0.16649999999999687</v>
      </c>
      <c r="X297" s="19">
        <f t="shared" si="42"/>
        <v>-0.22600000000000281</v>
      </c>
    </row>
    <row r="298" spans="2:24" ht="15.5" x14ac:dyDescent="0.35">
      <c r="B298" s="59" t="s">
        <v>172</v>
      </c>
      <c r="C298" s="1">
        <f t="shared" si="33"/>
        <v>50.600420000000156</v>
      </c>
      <c r="V298" s="19">
        <f t="shared" si="40"/>
        <v>-0.19620000000000165</v>
      </c>
      <c r="W298" s="19">
        <f t="shared" si="41"/>
        <v>-0.16659999999999686</v>
      </c>
      <c r="X298" s="19">
        <f t="shared" si="42"/>
        <v>-0.22640000000000282</v>
      </c>
    </row>
    <row r="299" spans="2:24" ht="15.5" x14ac:dyDescent="0.35">
      <c r="B299" s="59" t="s">
        <v>173</v>
      </c>
      <c r="C299" s="1">
        <f t="shared" si="33"/>
        <v>50.615890000000157</v>
      </c>
      <c r="V299" s="19">
        <f t="shared" si="40"/>
        <v>-0.19640000000000166</v>
      </c>
      <c r="W299" s="19">
        <f t="shared" si="41"/>
        <v>-0.16669999999999685</v>
      </c>
      <c r="X299" s="19">
        <f t="shared" si="42"/>
        <v>-0.22680000000000283</v>
      </c>
    </row>
    <row r="300" spans="2:24" ht="15.5" x14ac:dyDescent="0.35">
      <c r="B300" s="59" t="s">
        <v>174</v>
      </c>
      <c r="C300" s="1">
        <f t="shared" si="33"/>
        <v>50.631360000000157</v>
      </c>
      <c r="V300" s="19">
        <f t="shared" si="40"/>
        <v>-0.19660000000000166</v>
      </c>
      <c r="W300" s="19">
        <f t="shared" si="41"/>
        <v>-0.16679999999999684</v>
      </c>
      <c r="X300" s="19">
        <f t="shared" si="42"/>
        <v>-0.22720000000000284</v>
      </c>
    </row>
    <row r="301" spans="2:24" ht="15.5" x14ac:dyDescent="0.35">
      <c r="B301" s="59" t="s">
        <v>164</v>
      </c>
      <c r="C301" s="1">
        <f t="shared" si="33"/>
        <v>50.646830000000158</v>
      </c>
      <c r="V301" s="19">
        <f t="shared" si="40"/>
        <v>-0.19680000000000167</v>
      </c>
      <c r="W301" s="19">
        <f t="shared" si="41"/>
        <v>-0.16689999999999683</v>
      </c>
      <c r="X301" s="19">
        <f t="shared" si="42"/>
        <v>-0.22760000000000286</v>
      </c>
    </row>
    <row r="302" spans="2:24" ht="15.5" x14ac:dyDescent="0.35">
      <c r="B302" s="59" t="s">
        <v>165</v>
      </c>
      <c r="C302" s="1">
        <f t="shared" si="33"/>
        <v>50.662300000000158</v>
      </c>
      <c r="V302" s="19">
        <f t="shared" si="40"/>
        <v>-0.19700000000000167</v>
      </c>
      <c r="W302" s="19">
        <f t="shared" si="41"/>
        <v>-0.16699999999999682</v>
      </c>
      <c r="X302" s="19">
        <f t="shared" si="42"/>
        <v>-0.22800000000000287</v>
      </c>
    </row>
    <row r="303" spans="2:24" ht="15.5" x14ac:dyDescent="0.35">
      <c r="B303" s="59" t="s">
        <v>166</v>
      </c>
      <c r="C303" s="1">
        <f t="shared" si="33"/>
        <v>50.677770000000159</v>
      </c>
      <c r="V303" s="19">
        <f t="shared" si="40"/>
        <v>-0.19720000000000168</v>
      </c>
      <c r="W303" s="19">
        <f t="shared" si="41"/>
        <v>-0.16709999999999681</v>
      </c>
      <c r="X303" s="19">
        <f t="shared" si="42"/>
        <v>-0.22840000000000288</v>
      </c>
    </row>
    <row r="304" spans="2:24" ht="15.5" x14ac:dyDescent="0.35">
      <c r="B304" s="59" t="s">
        <v>167</v>
      </c>
      <c r="C304" s="1">
        <f>C303+0.01547</f>
        <v>50.693240000000159</v>
      </c>
      <c r="V304" s="19">
        <f t="shared" si="40"/>
        <v>-0.19740000000000169</v>
      </c>
      <c r="W304" s="19">
        <f t="shared" si="41"/>
        <v>-0.1671999999999968</v>
      </c>
      <c r="X304" s="19">
        <f t="shared" si="42"/>
        <v>-0.22880000000000289</v>
      </c>
    </row>
    <row r="305" spans="2:24" ht="15.5" x14ac:dyDescent="0.35">
      <c r="B305" s="59" t="s">
        <v>168</v>
      </c>
      <c r="C305" s="1">
        <f t="shared" ref="C305:C368" si="43">C304+0.01547</f>
        <v>50.70871000000016</v>
      </c>
      <c r="V305" s="19">
        <f t="shared" si="40"/>
        <v>-0.19760000000000169</v>
      </c>
      <c r="W305" s="19">
        <f t="shared" si="41"/>
        <v>-0.16729999999999678</v>
      </c>
      <c r="X305" s="19">
        <f t="shared" si="42"/>
        <v>-0.2292000000000029</v>
      </c>
    </row>
    <row r="306" spans="2:24" ht="15.5" x14ac:dyDescent="0.35">
      <c r="B306" s="59" t="s">
        <v>152</v>
      </c>
      <c r="C306" s="1">
        <f t="shared" si="43"/>
        <v>50.72418000000016</v>
      </c>
      <c r="V306" s="19">
        <f t="shared" si="40"/>
        <v>-0.1978000000000017</v>
      </c>
      <c r="W306" s="19">
        <f t="shared" si="41"/>
        <v>-0.16739999999999677</v>
      </c>
      <c r="X306" s="19">
        <f t="shared" si="42"/>
        <v>-0.22960000000000291</v>
      </c>
    </row>
    <row r="307" spans="2:24" ht="15.5" x14ac:dyDescent="0.35">
      <c r="B307" s="59" t="s">
        <v>169</v>
      </c>
      <c r="C307" s="1">
        <f t="shared" si="43"/>
        <v>50.739650000000161</v>
      </c>
      <c r="V307" s="19">
        <f t="shared" si="40"/>
        <v>-0.1980000000000017</v>
      </c>
      <c r="W307" s="19">
        <f t="shared" si="41"/>
        <v>-0.16749999999999676</v>
      </c>
      <c r="X307" s="19">
        <f t="shared" si="42"/>
        <v>-0.23000000000000292</v>
      </c>
    </row>
    <row r="308" spans="2:24" ht="15.5" x14ac:dyDescent="0.35">
      <c r="B308" s="59" t="s">
        <v>170</v>
      </c>
      <c r="C308" s="1">
        <f t="shared" si="43"/>
        <v>50.755120000000161</v>
      </c>
      <c r="V308" s="19">
        <f t="shared" si="40"/>
        <v>-0.19820000000000171</v>
      </c>
      <c r="W308" s="19">
        <f t="shared" si="41"/>
        <v>-0.16759999999999675</v>
      </c>
      <c r="X308" s="19">
        <f t="shared" si="42"/>
        <v>-0.23040000000000294</v>
      </c>
    </row>
    <row r="309" spans="2:24" ht="15.5" x14ac:dyDescent="0.35">
      <c r="B309" s="59" t="s">
        <v>171</v>
      </c>
      <c r="C309" s="1">
        <f t="shared" si="43"/>
        <v>50.770590000000162</v>
      </c>
      <c r="V309" s="19">
        <f t="shared" si="40"/>
        <v>-0.19840000000000171</v>
      </c>
      <c r="W309" s="19">
        <f t="shared" si="41"/>
        <v>-0.16769999999999674</v>
      </c>
      <c r="X309" s="19">
        <f t="shared" si="42"/>
        <v>-0.23080000000000295</v>
      </c>
    </row>
    <row r="310" spans="2:24" ht="15.5" x14ac:dyDescent="0.35">
      <c r="B310" s="59" t="s">
        <v>172</v>
      </c>
      <c r="C310" s="1">
        <f t="shared" si="43"/>
        <v>50.786060000000163</v>
      </c>
      <c r="V310" s="19">
        <f t="shared" si="40"/>
        <v>-0.19860000000000172</v>
      </c>
      <c r="W310" s="19">
        <f t="shared" si="41"/>
        <v>-0.16779999999999673</v>
      </c>
      <c r="X310" s="19">
        <f t="shared" si="42"/>
        <v>-0.23120000000000296</v>
      </c>
    </row>
    <row r="311" spans="2:24" ht="15.5" x14ac:dyDescent="0.35">
      <c r="B311" s="59" t="s">
        <v>173</v>
      </c>
      <c r="C311" s="1">
        <f t="shared" si="43"/>
        <v>50.801530000000163</v>
      </c>
      <c r="V311" s="19">
        <f t="shared" si="40"/>
        <v>-0.19880000000000173</v>
      </c>
      <c r="W311" s="19">
        <f t="shared" si="41"/>
        <v>-0.16789999999999672</v>
      </c>
      <c r="X311" s="19">
        <f t="shared" si="42"/>
        <v>-0.23160000000000297</v>
      </c>
    </row>
    <row r="312" spans="2:24" ht="15.5" x14ac:dyDescent="0.35">
      <c r="B312" s="59" t="s">
        <v>174</v>
      </c>
      <c r="C312" s="1">
        <f t="shared" si="43"/>
        <v>50.817000000000164</v>
      </c>
      <c r="V312" s="19">
        <f t="shared" si="40"/>
        <v>-0.19900000000000173</v>
      </c>
      <c r="W312" s="19">
        <f t="shared" si="41"/>
        <v>-0.16799999999999671</v>
      </c>
      <c r="X312" s="19">
        <f t="shared" si="42"/>
        <v>-0.23200000000000298</v>
      </c>
    </row>
    <row r="313" spans="2:24" ht="15.5" x14ac:dyDescent="0.35">
      <c r="B313" s="59" t="s">
        <v>164</v>
      </c>
      <c r="C313" s="1">
        <f t="shared" si="43"/>
        <v>50.832470000000164</v>
      </c>
      <c r="V313" s="19">
        <f t="shared" si="40"/>
        <v>-0.19920000000000174</v>
      </c>
      <c r="W313" s="19">
        <f t="shared" si="41"/>
        <v>-0.1680999999999967</v>
      </c>
      <c r="X313" s="19">
        <f t="shared" si="42"/>
        <v>-0.23240000000000299</v>
      </c>
    </row>
    <row r="314" spans="2:24" ht="15.5" x14ac:dyDescent="0.35">
      <c r="B314" s="59" t="s">
        <v>165</v>
      </c>
      <c r="C314" s="1">
        <f t="shared" si="43"/>
        <v>50.847940000000165</v>
      </c>
      <c r="V314" s="19">
        <f t="shared" si="40"/>
        <v>-0.19940000000000174</v>
      </c>
      <c r="W314" s="19">
        <f t="shared" si="41"/>
        <v>-0.16819999999999669</v>
      </c>
      <c r="X314" s="19">
        <f t="shared" si="42"/>
        <v>-0.232800000000003</v>
      </c>
    </row>
    <row r="315" spans="2:24" ht="15.5" x14ac:dyDescent="0.35">
      <c r="B315" s="59" t="s">
        <v>166</v>
      </c>
      <c r="C315" s="1">
        <f t="shared" si="43"/>
        <v>50.863410000000165</v>
      </c>
      <c r="V315" s="19">
        <f t="shared" si="40"/>
        <v>-0.19960000000000175</v>
      </c>
      <c r="W315" s="19">
        <f t="shared" si="41"/>
        <v>-0.16829999999999667</v>
      </c>
      <c r="X315" s="19">
        <f t="shared" si="42"/>
        <v>-0.23320000000000302</v>
      </c>
    </row>
    <row r="316" spans="2:24" ht="15.5" x14ac:dyDescent="0.35">
      <c r="B316" s="59" t="s">
        <v>167</v>
      </c>
      <c r="C316" s="1">
        <f t="shared" si="43"/>
        <v>50.878880000000166</v>
      </c>
      <c r="V316" s="19">
        <f t="shared" ref="V316:V379" si="44">V315-0.0002</f>
        <v>-0.19980000000000175</v>
      </c>
      <c r="W316" s="19">
        <f t="shared" ref="W316:W379" si="45">W315-0.0001</f>
        <v>-0.16839999999999666</v>
      </c>
      <c r="X316" s="19">
        <f t="shared" ref="X316:X379" si="46">X315-0.0004</f>
        <v>-0.23360000000000303</v>
      </c>
    </row>
    <row r="317" spans="2:24" ht="15.5" x14ac:dyDescent="0.35">
      <c r="B317" s="59" t="s">
        <v>168</v>
      </c>
      <c r="C317" s="1">
        <f t="shared" si="43"/>
        <v>50.894350000000166</v>
      </c>
      <c r="V317" s="19">
        <f t="shared" si="44"/>
        <v>-0.20000000000000176</v>
      </c>
      <c r="W317" s="19">
        <f t="shared" si="45"/>
        <v>-0.16849999999999665</v>
      </c>
      <c r="X317" s="19">
        <f t="shared" si="46"/>
        <v>-0.23400000000000304</v>
      </c>
    </row>
    <row r="318" spans="2:24" ht="15.5" x14ac:dyDescent="0.35">
      <c r="B318" s="59" t="s">
        <v>152</v>
      </c>
      <c r="C318" s="1">
        <f t="shared" si="43"/>
        <v>50.909820000000167</v>
      </c>
      <c r="V318" s="19">
        <f t="shared" si="44"/>
        <v>-0.20020000000000177</v>
      </c>
      <c r="W318" s="19">
        <f t="shared" si="45"/>
        <v>-0.16859999999999664</v>
      </c>
      <c r="X318" s="19">
        <f t="shared" si="46"/>
        <v>-0.23440000000000305</v>
      </c>
    </row>
    <row r="319" spans="2:24" ht="15.5" x14ac:dyDescent="0.35">
      <c r="B319" s="59" t="s">
        <v>169</v>
      </c>
      <c r="C319" s="1">
        <f t="shared" si="43"/>
        <v>50.925290000000167</v>
      </c>
      <c r="V319" s="19">
        <f t="shared" si="44"/>
        <v>-0.20040000000000177</v>
      </c>
      <c r="W319" s="19">
        <f t="shared" si="45"/>
        <v>-0.16869999999999663</v>
      </c>
      <c r="X319" s="19">
        <f t="shared" si="46"/>
        <v>-0.23480000000000306</v>
      </c>
    </row>
    <row r="320" spans="2:24" ht="15.5" x14ac:dyDescent="0.35">
      <c r="B320" s="59" t="s">
        <v>170</v>
      </c>
      <c r="C320" s="1">
        <f t="shared" si="43"/>
        <v>50.940760000000168</v>
      </c>
      <c r="V320" s="19">
        <f t="shared" si="44"/>
        <v>-0.20060000000000178</v>
      </c>
      <c r="W320" s="19">
        <f t="shared" si="45"/>
        <v>-0.16879999999999662</v>
      </c>
      <c r="X320" s="19">
        <f t="shared" si="46"/>
        <v>-0.23520000000000307</v>
      </c>
    </row>
    <row r="321" spans="2:24" ht="15.5" x14ac:dyDescent="0.35">
      <c r="B321" s="59" t="s">
        <v>171</v>
      </c>
      <c r="C321" s="1">
        <f t="shared" si="43"/>
        <v>50.956230000000168</v>
      </c>
      <c r="V321" s="19">
        <f t="shared" si="44"/>
        <v>-0.20080000000000178</v>
      </c>
      <c r="W321" s="19">
        <f t="shared" si="45"/>
        <v>-0.16889999999999661</v>
      </c>
      <c r="X321" s="19">
        <f t="shared" si="46"/>
        <v>-0.23560000000000308</v>
      </c>
    </row>
    <row r="322" spans="2:24" ht="15.5" x14ac:dyDescent="0.35">
      <c r="B322" s="59" t="s">
        <v>172</v>
      </c>
      <c r="C322" s="1">
        <f t="shared" si="43"/>
        <v>50.971700000000169</v>
      </c>
      <c r="V322" s="19">
        <f t="shared" si="44"/>
        <v>-0.20100000000000179</v>
      </c>
      <c r="W322" s="19">
        <f t="shared" si="45"/>
        <v>-0.1689999999999966</v>
      </c>
      <c r="X322" s="19">
        <f t="shared" si="46"/>
        <v>-0.2360000000000031</v>
      </c>
    </row>
    <row r="323" spans="2:24" ht="15.5" x14ac:dyDescent="0.35">
      <c r="B323" s="59" t="s">
        <v>173</v>
      </c>
      <c r="C323" s="1">
        <f t="shared" si="43"/>
        <v>50.98717000000017</v>
      </c>
      <c r="V323" s="19">
        <f t="shared" si="44"/>
        <v>-0.20120000000000179</v>
      </c>
      <c r="W323" s="19">
        <f t="shared" si="45"/>
        <v>-0.16909999999999659</v>
      </c>
      <c r="X323" s="19">
        <f t="shared" si="46"/>
        <v>-0.23640000000000311</v>
      </c>
    </row>
    <row r="324" spans="2:24" ht="15.5" x14ac:dyDescent="0.35">
      <c r="B324" s="59" t="s">
        <v>174</v>
      </c>
      <c r="C324" s="1">
        <f t="shared" si="43"/>
        <v>51.00264000000017</v>
      </c>
      <c r="V324" s="19">
        <f t="shared" si="44"/>
        <v>-0.2014000000000018</v>
      </c>
      <c r="W324" s="19">
        <f t="shared" si="45"/>
        <v>-0.16919999999999658</v>
      </c>
      <c r="X324" s="19">
        <f t="shared" si="46"/>
        <v>-0.23680000000000312</v>
      </c>
    </row>
    <row r="325" spans="2:24" ht="15.5" x14ac:dyDescent="0.35">
      <c r="B325" s="59" t="s">
        <v>164</v>
      </c>
      <c r="C325" s="1">
        <f t="shared" si="43"/>
        <v>51.018110000000171</v>
      </c>
      <c r="V325" s="19">
        <f t="shared" si="44"/>
        <v>-0.20160000000000181</v>
      </c>
      <c r="W325" s="19">
        <f t="shared" si="45"/>
        <v>-0.16929999999999656</v>
      </c>
      <c r="X325" s="19">
        <f t="shared" si="46"/>
        <v>-0.23720000000000313</v>
      </c>
    </row>
    <row r="326" spans="2:24" ht="15.5" x14ac:dyDescent="0.35">
      <c r="B326" s="59" t="s">
        <v>165</v>
      </c>
      <c r="C326" s="1">
        <f t="shared" si="43"/>
        <v>51.033580000000171</v>
      </c>
      <c r="V326" s="19">
        <f t="shared" si="44"/>
        <v>-0.20180000000000181</v>
      </c>
      <c r="W326" s="19">
        <f t="shared" si="45"/>
        <v>-0.16939999999999655</v>
      </c>
      <c r="X326" s="19">
        <f t="shared" si="46"/>
        <v>-0.23760000000000314</v>
      </c>
    </row>
    <row r="327" spans="2:24" ht="15.5" x14ac:dyDescent="0.35">
      <c r="B327" s="59" t="s">
        <v>166</v>
      </c>
      <c r="C327" s="1">
        <f t="shared" si="43"/>
        <v>51.049050000000172</v>
      </c>
      <c r="V327" s="19">
        <f t="shared" si="44"/>
        <v>-0.20200000000000182</v>
      </c>
      <c r="W327" s="19">
        <f t="shared" si="45"/>
        <v>-0.16949999999999654</v>
      </c>
      <c r="X327" s="19">
        <f t="shared" si="46"/>
        <v>-0.23800000000000315</v>
      </c>
    </row>
    <row r="328" spans="2:24" ht="15.5" x14ac:dyDescent="0.35">
      <c r="B328" s="59" t="s">
        <v>167</v>
      </c>
      <c r="C328" s="1">
        <f t="shared" si="43"/>
        <v>51.064520000000172</v>
      </c>
      <c r="V328" s="19">
        <f t="shared" si="44"/>
        <v>-0.20220000000000182</v>
      </c>
      <c r="W328" s="19">
        <f t="shared" si="45"/>
        <v>-0.16959999999999653</v>
      </c>
      <c r="X328" s="19">
        <f t="shared" si="46"/>
        <v>-0.23840000000000316</v>
      </c>
    </row>
    <row r="329" spans="2:24" ht="15.5" x14ac:dyDescent="0.35">
      <c r="B329" s="59" t="s">
        <v>168</v>
      </c>
      <c r="C329" s="1">
        <f t="shared" si="43"/>
        <v>51.079990000000173</v>
      </c>
      <c r="V329" s="19">
        <f t="shared" si="44"/>
        <v>-0.20240000000000183</v>
      </c>
      <c r="W329" s="19">
        <f t="shared" si="45"/>
        <v>-0.16969999999999652</v>
      </c>
      <c r="X329" s="19">
        <f t="shared" si="46"/>
        <v>-0.23880000000000318</v>
      </c>
    </row>
    <row r="330" spans="2:24" ht="15.5" x14ac:dyDescent="0.35">
      <c r="B330" s="59" t="s">
        <v>152</v>
      </c>
      <c r="C330" s="1">
        <f t="shared" si="43"/>
        <v>51.095460000000173</v>
      </c>
      <c r="V330" s="19">
        <f t="shared" si="44"/>
        <v>-0.20260000000000183</v>
      </c>
      <c r="W330" s="19">
        <f t="shared" si="45"/>
        <v>-0.16979999999999651</v>
      </c>
      <c r="X330" s="19">
        <f t="shared" si="46"/>
        <v>-0.23920000000000319</v>
      </c>
    </row>
    <row r="331" spans="2:24" ht="15.5" x14ac:dyDescent="0.35">
      <c r="B331" s="59" t="s">
        <v>169</v>
      </c>
      <c r="C331" s="1">
        <f t="shared" si="43"/>
        <v>51.110930000000174</v>
      </c>
      <c r="V331" s="19">
        <f t="shared" si="44"/>
        <v>-0.20280000000000184</v>
      </c>
      <c r="W331" s="19">
        <f t="shared" si="45"/>
        <v>-0.1698999999999965</v>
      </c>
      <c r="X331" s="19">
        <f t="shared" si="46"/>
        <v>-0.2396000000000032</v>
      </c>
    </row>
    <row r="332" spans="2:24" ht="15.5" x14ac:dyDescent="0.35">
      <c r="B332" s="59" t="s">
        <v>170</v>
      </c>
      <c r="C332" s="1">
        <f t="shared" si="43"/>
        <v>51.126400000000174</v>
      </c>
      <c r="V332" s="19">
        <f t="shared" si="44"/>
        <v>-0.20300000000000185</v>
      </c>
      <c r="W332" s="19">
        <f t="shared" si="45"/>
        <v>-0.16999999999999649</v>
      </c>
      <c r="X332" s="19">
        <f t="shared" si="46"/>
        <v>-0.24000000000000321</v>
      </c>
    </row>
    <row r="333" spans="2:24" ht="15.5" x14ac:dyDescent="0.35">
      <c r="B333" s="59" t="s">
        <v>171</v>
      </c>
      <c r="C333" s="1">
        <f t="shared" si="43"/>
        <v>51.141870000000175</v>
      </c>
      <c r="V333" s="19">
        <f t="shared" si="44"/>
        <v>-0.20320000000000185</v>
      </c>
      <c r="W333" s="19">
        <f t="shared" si="45"/>
        <v>-0.17009999999999648</v>
      </c>
      <c r="X333" s="19">
        <f t="shared" si="46"/>
        <v>-0.24040000000000322</v>
      </c>
    </row>
    <row r="334" spans="2:24" ht="15.5" x14ac:dyDescent="0.35">
      <c r="B334" s="59" t="s">
        <v>172</v>
      </c>
      <c r="C334" s="1">
        <f t="shared" si="43"/>
        <v>51.157340000000175</v>
      </c>
      <c r="V334" s="19">
        <f t="shared" si="44"/>
        <v>-0.20340000000000186</v>
      </c>
      <c r="W334" s="19">
        <f t="shared" si="45"/>
        <v>-0.17019999999999647</v>
      </c>
      <c r="X334" s="19">
        <f t="shared" si="46"/>
        <v>-0.24080000000000323</v>
      </c>
    </row>
    <row r="335" spans="2:24" ht="15.5" x14ac:dyDescent="0.35">
      <c r="B335" s="59" t="s">
        <v>173</v>
      </c>
      <c r="C335" s="1">
        <f t="shared" si="43"/>
        <v>51.172810000000176</v>
      </c>
      <c r="V335" s="19">
        <f t="shared" si="44"/>
        <v>-0.20360000000000186</v>
      </c>
      <c r="W335" s="19">
        <f t="shared" si="45"/>
        <v>-0.17029999999999645</v>
      </c>
      <c r="X335" s="19">
        <f t="shared" si="46"/>
        <v>-0.24120000000000325</v>
      </c>
    </row>
    <row r="336" spans="2:24" ht="15.5" x14ac:dyDescent="0.35">
      <c r="B336" s="59" t="s">
        <v>174</v>
      </c>
      <c r="C336" s="1">
        <f t="shared" si="43"/>
        <v>51.188280000000177</v>
      </c>
      <c r="V336" s="19">
        <f t="shared" si="44"/>
        <v>-0.20380000000000187</v>
      </c>
      <c r="W336" s="19">
        <f t="shared" si="45"/>
        <v>-0.17039999999999644</v>
      </c>
      <c r="X336" s="19">
        <f t="shared" si="46"/>
        <v>-0.24160000000000326</v>
      </c>
    </row>
    <row r="337" spans="2:24" ht="15.5" x14ac:dyDescent="0.35">
      <c r="B337" s="59" t="s">
        <v>164</v>
      </c>
      <c r="C337" s="1">
        <f t="shared" si="43"/>
        <v>51.203750000000177</v>
      </c>
      <c r="V337" s="19">
        <f t="shared" si="44"/>
        <v>-0.20400000000000187</v>
      </c>
      <c r="W337" s="19">
        <f t="shared" si="45"/>
        <v>-0.17049999999999643</v>
      </c>
      <c r="X337" s="19">
        <f t="shared" si="46"/>
        <v>-0.24200000000000327</v>
      </c>
    </row>
    <row r="338" spans="2:24" ht="15.5" x14ac:dyDescent="0.35">
      <c r="B338" s="59" t="s">
        <v>165</v>
      </c>
      <c r="C338" s="1">
        <f t="shared" si="43"/>
        <v>51.219220000000178</v>
      </c>
      <c r="V338" s="19">
        <f t="shared" si="44"/>
        <v>-0.20420000000000188</v>
      </c>
      <c r="W338" s="19">
        <f t="shared" si="45"/>
        <v>-0.17059999999999642</v>
      </c>
      <c r="X338" s="19">
        <f t="shared" si="46"/>
        <v>-0.24240000000000328</v>
      </c>
    </row>
    <row r="339" spans="2:24" ht="15.5" x14ac:dyDescent="0.35">
      <c r="B339" s="59" t="s">
        <v>166</v>
      </c>
      <c r="C339" s="1">
        <f t="shared" si="43"/>
        <v>51.234690000000178</v>
      </c>
      <c r="V339" s="19">
        <f t="shared" si="44"/>
        <v>-0.20440000000000189</v>
      </c>
      <c r="W339" s="19">
        <f t="shared" si="45"/>
        <v>-0.17069999999999641</v>
      </c>
      <c r="X339" s="19">
        <f t="shared" si="46"/>
        <v>-0.24280000000000329</v>
      </c>
    </row>
    <row r="340" spans="2:24" ht="15.5" x14ac:dyDescent="0.35">
      <c r="B340" s="59" t="s">
        <v>167</v>
      </c>
      <c r="C340" s="1">
        <f t="shared" si="43"/>
        <v>51.250160000000179</v>
      </c>
      <c r="V340" s="19">
        <f t="shared" si="44"/>
        <v>-0.20460000000000189</v>
      </c>
      <c r="W340" s="19">
        <f t="shared" si="45"/>
        <v>-0.1707999999999964</v>
      </c>
      <c r="X340" s="19">
        <f t="shared" si="46"/>
        <v>-0.2432000000000033</v>
      </c>
    </row>
    <row r="341" spans="2:24" ht="15.5" x14ac:dyDescent="0.35">
      <c r="B341" s="59" t="s">
        <v>168</v>
      </c>
      <c r="C341" s="1">
        <f t="shared" si="43"/>
        <v>51.265630000000179</v>
      </c>
      <c r="V341" s="19">
        <f t="shared" si="44"/>
        <v>-0.2048000000000019</v>
      </c>
      <c r="W341" s="19">
        <f t="shared" si="45"/>
        <v>-0.17089999999999639</v>
      </c>
      <c r="X341" s="19">
        <f t="shared" si="46"/>
        <v>-0.24360000000000331</v>
      </c>
    </row>
    <row r="342" spans="2:24" ht="15.5" x14ac:dyDescent="0.35">
      <c r="B342" s="59" t="s">
        <v>152</v>
      </c>
      <c r="C342" s="1">
        <f t="shared" si="43"/>
        <v>51.28110000000018</v>
      </c>
      <c r="V342" s="19">
        <f t="shared" si="44"/>
        <v>-0.2050000000000019</v>
      </c>
      <c r="W342" s="19">
        <f t="shared" si="45"/>
        <v>-0.17099999999999638</v>
      </c>
      <c r="X342" s="19">
        <f t="shared" si="46"/>
        <v>-0.24400000000000333</v>
      </c>
    </row>
    <row r="343" spans="2:24" ht="15.5" x14ac:dyDescent="0.35">
      <c r="B343" s="59" t="s">
        <v>169</v>
      </c>
      <c r="C343" s="1">
        <f t="shared" si="43"/>
        <v>51.29657000000018</v>
      </c>
      <c r="V343" s="19">
        <f t="shared" si="44"/>
        <v>-0.20520000000000191</v>
      </c>
      <c r="W343" s="19">
        <f t="shared" si="45"/>
        <v>-0.17109999999999637</v>
      </c>
      <c r="X343" s="19">
        <f t="shared" si="46"/>
        <v>-0.24440000000000334</v>
      </c>
    </row>
    <row r="344" spans="2:24" ht="15.5" x14ac:dyDescent="0.35">
      <c r="B344" s="59" t="s">
        <v>170</v>
      </c>
      <c r="C344" s="1">
        <f t="shared" si="43"/>
        <v>51.312040000000181</v>
      </c>
      <c r="V344" s="19">
        <f t="shared" si="44"/>
        <v>-0.20540000000000191</v>
      </c>
      <c r="W344" s="19">
        <f t="shared" si="45"/>
        <v>-0.17119999999999636</v>
      </c>
      <c r="X344" s="19">
        <f t="shared" si="46"/>
        <v>-0.24480000000000335</v>
      </c>
    </row>
    <row r="345" spans="2:24" ht="15.5" x14ac:dyDescent="0.35">
      <c r="B345" s="59" t="s">
        <v>171</v>
      </c>
      <c r="C345" s="1">
        <f t="shared" si="43"/>
        <v>51.327510000000181</v>
      </c>
      <c r="V345" s="19">
        <f t="shared" si="44"/>
        <v>-0.20560000000000192</v>
      </c>
      <c r="W345" s="19">
        <f t="shared" si="45"/>
        <v>-0.17129999999999634</v>
      </c>
      <c r="X345" s="19">
        <f t="shared" si="46"/>
        <v>-0.24520000000000336</v>
      </c>
    </row>
    <row r="346" spans="2:24" ht="15.5" x14ac:dyDescent="0.35">
      <c r="B346" s="59" t="s">
        <v>172</v>
      </c>
      <c r="C346" s="1">
        <f t="shared" si="43"/>
        <v>51.342980000000182</v>
      </c>
      <c r="V346" s="19">
        <f t="shared" si="44"/>
        <v>-0.20580000000000193</v>
      </c>
      <c r="W346" s="19">
        <f t="shared" si="45"/>
        <v>-0.17139999999999633</v>
      </c>
      <c r="X346" s="19">
        <f t="shared" si="46"/>
        <v>-0.24560000000000337</v>
      </c>
    </row>
    <row r="347" spans="2:24" ht="15.5" x14ac:dyDescent="0.35">
      <c r="B347" s="59" t="s">
        <v>173</v>
      </c>
      <c r="C347" s="1">
        <f t="shared" si="43"/>
        <v>51.358450000000182</v>
      </c>
      <c r="V347" s="19">
        <f t="shared" si="44"/>
        <v>-0.20600000000000193</v>
      </c>
      <c r="W347" s="19">
        <f t="shared" si="45"/>
        <v>-0.17149999999999632</v>
      </c>
      <c r="X347" s="19">
        <f t="shared" si="46"/>
        <v>-0.24600000000000338</v>
      </c>
    </row>
    <row r="348" spans="2:24" ht="15.5" x14ac:dyDescent="0.35">
      <c r="B348" s="59" t="s">
        <v>174</v>
      </c>
      <c r="C348" s="1">
        <f t="shared" si="43"/>
        <v>51.373920000000183</v>
      </c>
      <c r="V348" s="19">
        <f t="shared" si="44"/>
        <v>-0.20620000000000194</v>
      </c>
      <c r="W348" s="19">
        <f t="shared" si="45"/>
        <v>-0.17159999999999631</v>
      </c>
      <c r="X348" s="19">
        <f t="shared" si="46"/>
        <v>-0.24640000000000339</v>
      </c>
    </row>
    <row r="349" spans="2:24" ht="15.5" x14ac:dyDescent="0.35">
      <c r="B349" s="59" t="s">
        <v>164</v>
      </c>
      <c r="C349" s="1">
        <f t="shared" si="43"/>
        <v>51.389390000000184</v>
      </c>
      <c r="V349" s="19">
        <f t="shared" si="44"/>
        <v>-0.20640000000000194</v>
      </c>
      <c r="W349" s="19">
        <f t="shared" si="45"/>
        <v>-0.1716999999999963</v>
      </c>
      <c r="X349" s="19">
        <f t="shared" si="46"/>
        <v>-0.24680000000000341</v>
      </c>
    </row>
    <row r="350" spans="2:24" ht="15.5" x14ac:dyDescent="0.35">
      <c r="B350" s="59" t="s">
        <v>165</v>
      </c>
      <c r="C350" s="1">
        <f t="shared" si="43"/>
        <v>51.404860000000184</v>
      </c>
      <c r="V350" s="19">
        <f t="shared" si="44"/>
        <v>-0.20660000000000195</v>
      </c>
      <c r="W350" s="19">
        <f t="shared" si="45"/>
        <v>-0.17179999999999629</v>
      </c>
      <c r="X350" s="19">
        <f t="shared" si="46"/>
        <v>-0.24720000000000342</v>
      </c>
    </row>
    <row r="351" spans="2:24" ht="15.5" x14ac:dyDescent="0.35">
      <c r="B351" s="59" t="s">
        <v>166</v>
      </c>
      <c r="C351" s="1">
        <f t="shared" si="43"/>
        <v>51.420330000000185</v>
      </c>
      <c r="V351" s="19">
        <f t="shared" si="44"/>
        <v>-0.20680000000000195</v>
      </c>
      <c r="W351" s="19">
        <f t="shared" si="45"/>
        <v>-0.17189999999999628</v>
      </c>
      <c r="X351" s="19">
        <f t="shared" si="46"/>
        <v>-0.24760000000000343</v>
      </c>
    </row>
    <row r="352" spans="2:24" ht="15.5" x14ac:dyDescent="0.35">
      <c r="B352" s="59" t="s">
        <v>167</v>
      </c>
      <c r="C352" s="1">
        <f t="shared" si="43"/>
        <v>51.435800000000185</v>
      </c>
      <c r="V352" s="19">
        <f t="shared" si="44"/>
        <v>-0.20700000000000196</v>
      </c>
      <c r="W352" s="19">
        <f t="shared" si="45"/>
        <v>-0.17199999999999627</v>
      </c>
      <c r="X352" s="19">
        <f t="shared" si="46"/>
        <v>-0.24800000000000344</v>
      </c>
    </row>
    <row r="353" spans="2:24" ht="15.5" x14ac:dyDescent="0.35">
      <c r="B353" s="59" t="s">
        <v>168</v>
      </c>
      <c r="C353" s="1">
        <f t="shared" si="43"/>
        <v>51.451270000000186</v>
      </c>
      <c r="V353" s="19">
        <f t="shared" si="44"/>
        <v>-0.20720000000000197</v>
      </c>
      <c r="W353" s="19">
        <f t="shared" si="45"/>
        <v>-0.17209999999999626</v>
      </c>
      <c r="X353" s="19">
        <f t="shared" si="46"/>
        <v>-0.24840000000000345</v>
      </c>
    </row>
    <row r="354" spans="2:24" ht="15.5" x14ac:dyDescent="0.35">
      <c r="B354" s="59" t="s">
        <v>152</v>
      </c>
      <c r="C354" s="1">
        <f t="shared" si="43"/>
        <v>51.466740000000186</v>
      </c>
      <c r="V354" s="19">
        <f t="shared" si="44"/>
        <v>-0.20740000000000197</v>
      </c>
      <c r="W354" s="19">
        <f t="shared" si="45"/>
        <v>-0.17219999999999624</v>
      </c>
      <c r="X354" s="19">
        <f t="shared" si="46"/>
        <v>-0.24880000000000346</v>
      </c>
    </row>
    <row r="355" spans="2:24" ht="15.5" x14ac:dyDescent="0.35">
      <c r="B355" s="59" t="s">
        <v>169</v>
      </c>
      <c r="C355" s="1">
        <f t="shared" si="43"/>
        <v>51.482210000000187</v>
      </c>
      <c r="V355" s="19">
        <f t="shared" si="44"/>
        <v>-0.20760000000000198</v>
      </c>
      <c r="W355" s="19">
        <f t="shared" si="45"/>
        <v>-0.17229999999999623</v>
      </c>
      <c r="X355" s="19">
        <f t="shared" si="46"/>
        <v>-0.24920000000000347</v>
      </c>
    </row>
    <row r="356" spans="2:24" ht="15.5" x14ac:dyDescent="0.35">
      <c r="B356" s="59" t="s">
        <v>170</v>
      </c>
      <c r="C356" s="1">
        <f t="shared" si="43"/>
        <v>51.497680000000187</v>
      </c>
      <c r="V356" s="19">
        <f t="shared" si="44"/>
        <v>-0.20780000000000198</v>
      </c>
      <c r="W356" s="19">
        <f t="shared" si="45"/>
        <v>-0.17239999999999622</v>
      </c>
      <c r="X356" s="19">
        <f t="shared" si="46"/>
        <v>-0.24960000000000349</v>
      </c>
    </row>
    <row r="357" spans="2:24" ht="15.5" x14ac:dyDescent="0.35">
      <c r="B357" s="59" t="s">
        <v>171</v>
      </c>
      <c r="C357" s="1">
        <f t="shared" si="43"/>
        <v>51.513150000000188</v>
      </c>
      <c r="V357" s="19">
        <f t="shared" si="44"/>
        <v>-0.20800000000000199</v>
      </c>
      <c r="W357" s="19">
        <f t="shared" si="45"/>
        <v>-0.17249999999999621</v>
      </c>
      <c r="X357" s="11">
        <f t="shared" si="46"/>
        <v>-0.2500000000000035</v>
      </c>
    </row>
    <row r="358" spans="2:24" ht="15.5" x14ac:dyDescent="0.35">
      <c r="B358" s="59" t="s">
        <v>172</v>
      </c>
      <c r="C358" s="1">
        <f t="shared" si="43"/>
        <v>51.528620000000188</v>
      </c>
      <c r="V358" s="19">
        <f t="shared" si="44"/>
        <v>-0.20820000000000199</v>
      </c>
      <c r="W358" s="19">
        <f t="shared" si="45"/>
        <v>-0.1725999999999962</v>
      </c>
      <c r="X358" s="11">
        <f t="shared" si="46"/>
        <v>-0.25040000000000351</v>
      </c>
    </row>
    <row r="359" spans="2:24" ht="15.5" x14ac:dyDescent="0.35">
      <c r="B359" s="59" t="s">
        <v>173</v>
      </c>
      <c r="C359" s="1">
        <f t="shared" si="43"/>
        <v>51.544090000000189</v>
      </c>
      <c r="V359" s="19">
        <f t="shared" si="44"/>
        <v>-0.208400000000002</v>
      </c>
      <c r="W359" s="19">
        <f t="shared" si="45"/>
        <v>-0.17269999999999619</v>
      </c>
      <c r="X359" s="11">
        <f t="shared" si="46"/>
        <v>-0.25080000000000352</v>
      </c>
    </row>
    <row r="360" spans="2:24" ht="15.5" x14ac:dyDescent="0.35">
      <c r="B360" s="59" t="s">
        <v>174</v>
      </c>
      <c r="C360" s="1">
        <f t="shared" si="43"/>
        <v>51.559560000000189</v>
      </c>
      <c r="V360" s="19">
        <f t="shared" si="44"/>
        <v>-0.20860000000000201</v>
      </c>
      <c r="W360" s="19">
        <f t="shared" si="45"/>
        <v>-0.17279999999999618</v>
      </c>
      <c r="X360" s="11">
        <f t="shared" si="46"/>
        <v>-0.25120000000000353</v>
      </c>
    </row>
    <row r="361" spans="2:24" ht="15.5" x14ac:dyDescent="0.35">
      <c r="B361" s="59" t="s">
        <v>164</v>
      </c>
      <c r="C361" s="1">
        <f>C360+0.01547</f>
        <v>51.57503000000019</v>
      </c>
      <c r="V361" s="19">
        <f t="shared" si="44"/>
        <v>-0.20880000000000201</v>
      </c>
      <c r="W361" s="19">
        <f t="shared" si="45"/>
        <v>-0.17289999999999617</v>
      </c>
      <c r="X361" s="11">
        <f t="shared" si="46"/>
        <v>-0.25160000000000354</v>
      </c>
    </row>
    <row r="362" spans="2:24" ht="15.5" x14ac:dyDescent="0.35">
      <c r="B362" s="59" t="s">
        <v>165</v>
      </c>
      <c r="C362" s="1">
        <f t="shared" si="43"/>
        <v>51.590500000000191</v>
      </c>
      <c r="V362" s="19">
        <f t="shared" si="44"/>
        <v>-0.20900000000000202</v>
      </c>
      <c r="W362" s="19">
        <f t="shared" si="45"/>
        <v>-0.17299999999999616</v>
      </c>
      <c r="X362" s="11">
        <f t="shared" si="46"/>
        <v>-0.25200000000000355</v>
      </c>
    </row>
    <row r="363" spans="2:24" ht="15.5" x14ac:dyDescent="0.35">
      <c r="B363" s="59" t="s">
        <v>166</v>
      </c>
      <c r="C363" s="1">
        <f t="shared" si="43"/>
        <v>51.605970000000191</v>
      </c>
      <c r="V363" s="19">
        <f t="shared" si="44"/>
        <v>-0.20920000000000202</v>
      </c>
      <c r="W363" s="19">
        <f t="shared" si="45"/>
        <v>-0.17309999999999615</v>
      </c>
      <c r="X363" s="11">
        <f t="shared" si="46"/>
        <v>-0.25240000000000357</v>
      </c>
    </row>
    <row r="364" spans="2:24" ht="15.5" x14ac:dyDescent="0.35">
      <c r="B364" s="59" t="s">
        <v>167</v>
      </c>
      <c r="C364" s="1">
        <f t="shared" si="43"/>
        <v>51.621440000000192</v>
      </c>
      <c r="V364" s="19">
        <f t="shared" si="44"/>
        <v>-0.20940000000000203</v>
      </c>
      <c r="W364" s="19">
        <f t="shared" si="45"/>
        <v>-0.17319999999999613</v>
      </c>
      <c r="X364" s="11">
        <f t="shared" si="46"/>
        <v>-0.25280000000000358</v>
      </c>
    </row>
    <row r="365" spans="2:24" ht="15.5" x14ac:dyDescent="0.35">
      <c r="B365" s="59" t="s">
        <v>168</v>
      </c>
      <c r="C365" s="1">
        <f t="shared" si="43"/>
        <v>51.636910000000192</v>
      </c>
      <c r="V365" s="19">
        <f t="shared" si="44"/>
        <v>-0.20960000000000203</v>
      </c>
      <c r="W365" s="19">
        <f t="shared" si="45"/>
        <v>-0.17329999999999612</v>
      </c>
      <c r="X365" s="11">
        <f t="shared" si="46"/>
        <v>-0.25320000000000359</v>
      </c>
    </row>
    <row r="366" spans="2:24" ht="15.5" x14ac:dyDescent="0.35">
      <c r="B366" s="59" t="s">
        <v>152</v>
      </c>
      <c r="C366" s="1">
        <f t="shared" si="43"/>
        <v>51.652380000000193</v>
      </c>
      <c r="V366" s="19">
        <f t="shared" si="44"/>
        <v>-0.20980000000000204</v>
      </c>
      <c r="W366" s="19">
        <f t="shared" si="45"/>
        <v>-0.17339999999999611</v>
      </c>
      <c r="X366" s="11">
        <f t="shared" si="46"/>
        <v>-0.2536000000000036</v>
      </c>
    </row>
    <row r="367" spans="2:24" ht="15.5" x14ac:dyDescent="0.35">
      <c r="B367" s="59" t="s">
        <v>169</v>
      </c>
      <c r="C367" s="1">
        <f t="shared" si="43"/>
        <v>51.667850000000193</v>
      </c>
      <c r="V367" s="19">
        <f t="shared" si="44"/>
        <v>-0.21000000000000205</v>
      </c>
      <c r="W367" s="19">
        <f t="shared" si="45"/>
        <v>-0.1734999999999961</v>
      </c>
      <c r="X367" s="11">
        <f t="shared" si="46"/>
        <v>-0.25400000000000361</v>
      </c>
    </row>
    <row r="368" spans="2:24" ht="15.5" x14ac:dyDescent="0.35">
      <c r="B368" s="59" t="s">
        <v>170</v>
      </c>
      <c r="C368" s="1">
        <f t="shared" si="43"/>
        <v>51.683320000000194</v>
      </c>
      <c r="V368" s="19">
        <f t="shared" si="44"/>
        <v>-0.21020000000000205</v>
      </c>
      <c r="W368" s="19">
        <f t="shared" si="45"/>
        <v>-0.17359999999999609</v>
      </c>
      <c r="X368" s="11">
        <f t="shared" si="46"/>
        <v>-0.25440000000000362</v>
      </c>
    </row>
    <row r="369" spans="2:24" ht="15.5" x14ac:dyDescent="0.35">
      <c r="B369" s="59" t="s">
        <v>171</v>
      </c>
      <c r="C369" s="1">
        <f t="shared" ref="C369:C385" si="47">C368+0.01547</f>
        <v>51.698790000000194</v>
      </c>
      <c r="V369" s="19">
        <f t="shared" si="44"/>
        <v>-0.21040000000000206</v>
      </c>
      <c r="W369" s="19">
        <f t="shared" si="45"/>
        <v>-0.17369999999999608</v>
      </c>
      <c r="X369" s="11">
        <f t="shared" si="46"/>
        <v>-0.25480000000000363</v>
      </c>
    </row>
    <row r="370" spans="2:24" ht="15.5" x14ac:dyDescent="0.35">
      <c r="B370" s="59" t="s">
        <v>172</v>
      </c>
      <c r="C370" s="1">
        <f t="shared" si="47"/>
        <v>51.714260000000195</v>
      </c>
      <c r="V370" s="19">
        <f t="shared" si="44"/>
        <v>-0.21060000000000206</v>
      </c>
      <c r="W370" s="19">
        <f t="shared" si="45"/>
        <v>-0.17379999999999607</v>
      </c>
      <c r="X370" s="11">
        <f t="shared" si="46"/>
        <v>-0.25520000000000365</v>
      </c>
    </row>
    <row r="371" spans="2:24" ht="15.5" x14ac:dyDescent="0.35">
      <c r="B371" s="59" t="s">
        <v>173</v>
      </c>
      <c r="C371" s="1">
        <f t="shared" si="47"/>
        <v>51.729730000000195</v>
      </c>
      <c r="V371" s="19">
        <f t="shared" si="44"/>
        <v>-0.21080000000000207</v>
      </c>
      <c r="W371" s="19">
        <f t="shared" si="45"/>
        <v>-0.17389999999999606</v>
      </c>
      <c r="X371" s="11">
        <f t="shared" si="46"/>
        <v>-0.25560000000000366</v>
      </c>
    </row>
    <row r="372" spans="2:24" ht="15.5" x14ac:dyDescent="0.35">
      <c r="B372" s="59" t="s">
        <v>174</v>
      </c>
      <c r="C372" s="1">
        <f t="shared" si="47"/>
        <v>51.745200000000196</v>
      </c>
      <c r="V372" s="19">
        <f t="shared" si="44"/>
        <v>-0.21100000000000207</v>
      </c>
      <c r="W372" s="19">
        <f t="shared" si="45"/>
        <v>-0.17399999999999605</v>
      </c>
      <c r="X372" s="11">
        <f t="shared" si="46"/>
        <v>-0.25600000000000367</v>
      </c>
    </row>
    <row r="373" spans="2:24" ht="15.5" x14ac:dyDescent="0.35">
      <c r="B373" s="59" t="s">
        <v>164</v>
      </c>
      <c r="C373" s="1">
        <f t="shared" si="47"/>
        <v>51.760670000000196</v>
      </c>
      <c r="V373" s="19">
        <f t="shared" si="44"/>
        <v>-0.21120000000000208</v>
      </c>
      <c r="W373" s="19">
        <f t="shared" si="45"/>
        <v>-0.17409999999999604</v>
      </c>
      <c r="X373" s="11">
        <f t="shared" si="46"/>
        <v>-0.25640000000000368</v>
      </c>
    </row>
    <row r="374" spans="2:24" ht="15.5" x14ac:dyDescent="0.35">
      <c r="B374" s="59" t="s">
        <v>165</v>
      </c>
      <c r="C374" s="1">
        <f t="shared" si="47"/>
        <v>51.776140000000197</v>
      </c>
      <c r="V374" s="19">
        <f t="shared" si="44"/>
        <v>-0.21140000000000209</v>
      </c>
      <c r="W374" s="19">
        <f t="shared" si="45"/>
        <v>-0.17419999999999602</v>
      </c>
      <c r="X374" s="11">
        <f t="shared" si="46"/>
        <v>-0.25680000000000369</v>
      </c>
    </row>
    <row r="375" spans="2:24" ht="15.5" x14ac:dyDescent="0.35">
      <c r="B375" s="59" t="s">
        <v>166</v>
      </c>
      <c r="C375" s="1">
        <f t="shared" si="47"/>
        <v>51.791610000000198</v>
      </c>
      <c r="V375" s="19">
        <f t="shared" si="44"/>
        <v>-0.21160000000000209</v>
      </c>
      <c r="W375" s="19">
        <f t="shared" si="45"/>
        <v>-0.17429999999999601</v>
      </c>
      <c r="X375" s="11">
        <f t="shared" si="46"/>
        <v>-0.2572000000000037</v>
      </c>
    </row>
    <row r="376" spans="2:24" ht="15.5" x14ac:dyDescent="0.35">
      <c r="B376" s="59" t="s">
        <v>167</v>
      </c>
      <c r="C376" s="1">
        <f t="shared" si="47"/>
        <v>51.807080000000198</v>
      </c>
      <c r="V376" s="19">
        <f t="shared" si="44"/>
        <v>-0.2118000000000021</v>
      </c>
      <c r="W376" s="19">
        <f t="shared" si="45"/>
        <v>-0.174399999999996</v>
      </c>
      <c r="X376" s="11">
        <f t="shared" si="46"/>
        <v>-0.25760000000000371</v>
      </c>
    </row>
    <row r="377" spans="2:24" ht="15.5" x14ac:dyDescent="0.35">
      <c r="B377" s="59" t="s">
        <v>168</v>
      </c>
      <c r="C377" s="1">
        <f t="shared" si="47"/>
        <v>51.822550000000199</v>
      </c>
      <c r="V377" s="19">
        <f t="shared" si="44"/>
        <v>-0.2120000000000021</v>
      </c>
      <c r="W377" s="19">
        <f t="shared" si="45"/>
        <v>-0.17449999999999599</v>
      </c>
      <c r="X377" s="11">
        <f t="shared" si="46"/>
        <v>-0.25800000000000373</v>
      </c>
    </row>
    <row r="378" spans="2:24" ht="15.5" x14ac:dyDescent="0.35">
      <c r="B378" s="59" t="s">
        <v>152</v>
      </c>
      <c r="C378" s="1">
        <f t="shared" si="47"/>
        <v>51.838020000000199</v>
      </c>
      <c r="V378" s="19">
        <f t="shared" si="44"/>
        <v>-0.21220000000000211</v>
      </c>
      <c r="W378" s="19">
        <f t="shared" si="45"/>
        <v>-0.17459999999999598</v>
      </c>
      <c r="X378" s="11">
        <f t="shared" si="46"/>
        <v>-0.25840000000000374</v>
      </c>
    </row>
    <row r="379" spans="2:24" ht="15.5" x14ac:dyDescent="0.35">
      <c r="B379" s="59" t="s">
        <v>169</v>
      </c>
      <c r="C379" s="1">
        <f t="shared" si="47"/>
        <v>51.8534900000002</v>
      </c>
      <c r="V379" s="19">
        <f t="shared" si="44"/>
        <v>-0.21240000000000211</v>
      </c>
      <c r="W379" s="19">
        <f t="shared" si="45"/>
        <v>-0.17469999999999597</v>
      </c>
      <c r="X379" s="11">
        <f t="shared" si="46"/>
        <v>-0.25880000000000375</v>
      </c>
    </row>
    <row r="380" spans="2:24" ht="15.5" x14ac:dyDescent="0.35">
      <c r="B380" s="59" t="s">
        <v>170</v>
      </c>
      <c r="C380" s="1">
        <f t="shared" si="47"/>
        <v>51.8689600000002</v>
      </c>
      <c r="V380" s="19">
        <f t="shared" ref="V380:V443" si="48">V379-0.0002</f>
        <v>-0.21260000000000212</v>
      </c>
      <c r="W380" s="19">
        <f t="shared" ref="W380:W443" si="49">W379-0.0001</f>
        <v>-0.17479999999999596</v>
      </c>
      <c r="X380" s="11">
        <f t="shared" ref="X380:X443" si="50">X379-0.0004</f>
        <v>-0.25920000000000376</v>
      </c>
    </row>
    <row r="381" spans="2:24" ht="15.5" x14ac:dyDescent="0.35">
      <c r="B381" s="59" t="s">
        <v>171</v>
      </c>
      <c r="C381" s="1">
        <f t="shared" si="47"/>
        <v>51.884430000000201</v>
      </c>
      <c r="V381" s="19">
        <f t="shared" si="48"/>
        <v>-0.21280000000000213</v>
      </c>
      <c r="W381" s="19">
        <f t="shared" si="49"/>
        <v>-0.17489999999999595</v>
      </c>
      <c r="X381" s="11">
        <f t="shared" si="50"/>
        <v>-0.25960000000000377</v>
      </c>
    </row>
    <row r="382" spans="2:24" ht="15.5" x14ac:dyDescent="0.35">
      <c r="B382" s="59" t="s">
        <v>172</v>
      </c>
      <c r="C382" s="1">
        <f t="shared" si="47"/>
        <v>51.899900000000201</v>
      </c>
      <c r="V382" s="19">
        <f t="shared" si="48"/>
        <v>-0.21300000000000213</v>
      </c>
      <c r="W382" s="19">
        <f t="shared" si="49"/>
        <v>-0.17499999999999594</v>
      </c>
      <c r="X382" s="11">
        <f t="shared" si="50"/>
        <v>-0.26000000000000378</v>
      </c>
    </row>
    <row r="383" spans="2:24" ht="15.5" x14ac:dyDescent="0.35">
      <c r="B383" s="59" t="s">
        <v>173</v>
      </c>
      <c r="C383" s="1">
        <f t="shared" si="47"/>
        <v>51.915370000000202</v>
      </c>
      <c r="V383" s="19">
        <f t="shared" si="48"/>
        <v>-0.21320000000000214</v>
      </c>
      <c r="W383" s="19">
        <f t="shared" si="49"/>
        <v>-0.17509999999999593</v>
      </c>
      <c r="X383" s="11">
        <f t="shared" si="50"/>
        <v>-0.2604000000000038</v>
      </c>
    </row>
    <row r="384" spans="2:24" ht="15.5" x14ac:dyDescent="0.35">
      <c r="B384" s="59" t="s">
        <v>174</v>
      </c>
      <c r="C384" s="1">
        <f t="shared" si="47"/>
        <v>51.930840000000202</v>
      </c>
      <c r="V384" s="19">
        <f t="shared" si="48"/>
        <v>-0.21340000000000214</v>
      </c>
      <c r="W384" s="19">
        <f t="shared" si="49"/>
        <v>-0.17519999999999591</v>
      </c>
      <c r="X384" s="11">
        <f t="shared" si="50"/>
        <v>-0.26080000000000381</v>
      </c>
    </row>
    <row r="385" spans="2:24" ht="15.5" x14ac:dyDescent="0.35">
      <c r="B385" s="59" t="s">
        <v>164</v>
      </c>
      <c r="C385" s="1">
        <f t="shared" si="47"/>
        <v>51.946310000000203</v>
      </c>
      <c r="V385" s="19">
        <f t="shared" si="48"/>
        <v>-0.21360000000000215</v>
      </c>
      <c r="W385" s="19">
        <f t="shared" si="49"/>
        <v>-0.1752999999999959</v>
      </c>
      <c r="X385" s="11">
        <f t="shared" si="50"/>
        <v>-0.26120000000000382</v>
      </c>
    </row>
    <row r="386" spans="2:24" ht="15.5" x14ac:dyDescent="0.35">
      <c r="B386" s="59" t="s">
        <v>165</v>
      </c>
      <c r="C386" s="1">
        <f>C385+0.01547</f>
        <v>51.961780000000203</v>
      </c>
      <c r="V386" s="19">
        <f t="shared" si="48"/>
        <v>-0.21380000000000215</v>
      </c>
      <c r="W386" s="19">
        <f t="shared" si="49"/>
        <v>-0.17539999999999589</v>
      </c>
      <c r="X386" s="11">
        <f t="shared" si="50"/>
        <v>-0.26160000000000383</v>
      </c>
    </row>
    <row r="387" spans="2:24" ht="15.5" x14ac:dyDescent="0.35">
      <c r="B387" s="59" t="s">
        <v>166</v>
      </c>
      <c r="C387" s="1">
        <f t="shared" ref="C387:C400" si="51">C386+0.01547</f>
        <v>51.977250000000204</v>
      </c>
      <c r="V387" s="19">
        <f t="shared" si="48"/>
        <v>-0.21400000000000216</v>
      </c>
      <c r="W387" s="19">
        <f t="shared" si="49"/>
        <v>-0.17549999999999588</v>
      </c>
      <c r="X387" s="11">
        <f t="shared" si="50"/>
        <v>-0.26200000000000384</v>
      </c>
    </row>
    <row r="388" spans="2:24" ht="15.5" x14ac:dyDescent="0.35">
      <c r="B388" s="59" t="s">
        <v>167</v>
      </c>
      <c r="C388" s="1">
        <f t="shared" si="51"/>
        <v>51.992720000000205</v>
      </c>
      <c r="V388" s="19">
        <f t="shared" si="48"/>
        <v>-0.21420000000000217</v>
      </c>
      <c r="W388" s="19">
        <f t="shared" si="49"/>
        <v>-0.17559999999999587</v>
      </c>
      <c r="X388" s="11">
        <f t="shared" si="50"/>
        <v>-0.26240000000000385</v>
      </c>
    </row>
    <row r="389" spans="2:24" ht="15.5" x14ac:dyDescent="0.35">
      <c r="B389" s="59" t="s">
        <v>168</v>
      </c>
      <c r="C389" s="1">
        <f t="shared" si="51"/>
        <v>52.008190000000205</v>
      </c>
      <c r="V389" s="19">
        <f t="shared" si="48"/>
        <v>-0.21440000000000217</v>
      </c>
      <c r="W389" s="19">
        <f t="shared" si="49"/>
        <v>-0.17569999999999586</v>
      </c>
      <c r="X389" s="11">
        <f t="shared" si="50"/>
        <v>-0.26280000000000386</v>
      </c>
    </row>
    <row r="390" spans="2:24" ht="15.5" x14ac:dyDescent="0.35">
      <c r="B390" s="59" t="s">
        <v>152</v>
      </c>
      <c r="C390" s="1">
        <f t="shared" si="51"/>
        <v>52.023660000000206</v>
      </c>
      <c r="V390" s="19">
        <f t="shared" si="48"/>
        <v>-0.21460000000000218</v>
      </c>
      <c r="W390" s="19">
        <f t="shared" si="49"/>
        <v>-0.17579999999999585</v>
      </c>
      <c r="X390" s="11">
        <f t="shared" si="50"/>
        <v>-0.26320000000000388</v>
      </c>
    </row>
    <row r="391" spans="2:24" ht="15.5" x14ac:dyDescent="0.35">
      <c r="B391" s="59" t="s">
        <v>169</v>
      </c>
      <c r="C391" s="1">
        <f t="shared" si="51"/>
        <v>52.039130000000206</v>
      </c>
      <c r="V391" s="19">
        <f t="shared" si="48"/>
        <v>-0.21480000000000218</v>
      </c>
      <c r="W391" s="19">
        <f t="shared" si="49"/>
        <v>-0.17589999999999584</v>
      </c>
      <c r="X391" s="11">
        <f t="shared" si="50"/>
        <v>-0.26360000000000389</v>
      </c>
    </row>
    <row r="392" spans="2:24" ht="15.5" x14ac:dyDescent="0.35">
      <c r="B392" s="59" t="s">
        <v>170</v>
      </c>
      <c r="C392" s="1">
        <f t="shared" si="51"/>
        <v>52.054600000000207</v>
      </c>
      <c r="V392" s="19">
        <f t="shared" si="48"/>
        <v>-0.21500000000000219</v>
      </c>
      <c r="W392" s="19">
        <f t="shared" si="49"/>
        <v>-0.17599999999999583</v>
      </c>
      <c r="X392" s="11">
        <f t="shared" si="50"/>
        <v>-0.2640000000000039</v>
      </c>
    </row>
    <row r="393" spans="2:24" ht="15.5" x14ac:dyDescent="0.35">
      <c r="B393" s="59" t="s">
        <v>171</v>
      </c>
      <c r="C393" s="1">
        <f t="shared" si="51"/>
        <v>52.070070000000207</v>
      </c>
      <c r="V393" s="19">
        <f t="shared" si="48"/>
        <v>-0.2152000000000022</v>
      </c>
      <c r="W393" s="19">
        <f t="shared" si="49"/>
        <v>-0.17609999999999582</v>
      </c>
      <c r="X393" s="11">
        <f t="shared" si="50"/>
        <v>-0.26440000000000391</v>
      </c>
    </row>
    <row r="394" spans="2:24" ht="15.5" x14ac:dyDescent="0.35">
      <c r="B394" s="59" t="s">
        <v>172</v>
      </c>
      <c r="C394" s="1">
        <f t="shared" si="51"/>
        <v>52.085540000000208</v>
      </c>
      <c r="V394" s="19">
        <f t="shared" si="48"/>
        <v>-0.2154000000000022</v>
      </c>
      <c r="W394" s="19">
        <f t="shared" si="49"/>
        <v>-0.1761999999999958</v>
      </c>
      <c r="X394" s="11">
        <f t="shared" si="50"/>
        <v>-0.26480000000000392</v>
      </c>
    </row>
    <row r="395" spans="2:24" ht="15.5" x14ac:dyDescent="0.35">
      <c r="B395" s="59" t="s">
        <v>173</v>
      </c>
      <c r="C395" s="1">
        <f t="shared" si="51"/>
        <v>52.101010000000208</v>
      </c>
      <c r="V395" s="19">
        <f t="shared" si="48"/>
        <v>-0.21560000000000221</v>
      </c>
      <c r="W395" s="19">
        <f t="shared" si="49"/>
        <v>-0.17629999999999579</v>
      </c>
      <c r="X395" s="11">
        <f t="shared" si="50"/>
        <v>-0.26520000000000393</v>
      </c>
    </row>
    <row r="396" spans="2:24" ht="15.5" x14ac:dyDescent="0.35">
      <c r="B396" s="59" t="s">
        <v>174</v>
      </c>
      <c r="C396" s="1">
        <f t="shared" si="51"/>
        <v>52.116480000000209</v>
      </c>
      <c r="V396" s="19">
        <f t="shared" si="48"/>
        <v>-0.21580000000000221</v>
      </c>
      <c r="W396" s="19">
        <f t="shared" si="49"/>
        <v>-0.17639999999999578</v>
      </c>
      <c r="X396" s="11">
        <f t="shared" si="50"/>
        <v>-0.26560000000000394</v>
      </c>
    </row>
    <row r="397" spans="2:24" ht="15.5" x14ac:dyDescent="0.35">
      <c r="B397" s="59" t="s">
        <v>164</v>
      </c>
      <c r="C397" s="1">
        <f t="shared" si="51"/>
        <v>52.131950000000209</v>
      </c>
      <c r="V397" s="19">
        <f t="shared" si="48"/>
        <v>-0.21600000000000222</v>
      </c>
      <c r="W397" s="19">
        <f t="shared" si="49"/>
        <v>-0.17649999999999577</v>
      </c>
      <c r="X397" s="11">
        <f t="shared" si="50"/>
        <v>-0.26600000000000396</v>
      </c>
    </row>
    <row r="398" spans="2:24" ht="15.5" x14ac:dyDescent="0.35">
      <c r="B398" s="59" t="s">
        <v>165</v>
      </c>
      <c r="C398" s="1">
        <f t="shared" si="51"/>
        <v>52.14742000000021</v>
      </c>
      <c r="V398" s="19">
        <f t="shared" si="48"/>
        <v>-0.21620000000000222</v>
      </c>
      <c r="W398" s="19">
        <f t="shared" si="49"/>
        <v>-0.17659999999999576</v>
      </c>
      <c r="X398" s="11">
        <f t="shared" si="50"/>
        <v>-0.26640000000000397</v>
      </c>
    </row>
    <row r="399" spans="2:24" ht="15.5" x14ac:dyDescent="0.35">
      <c r="B399" s="59" t="s">
        <v>166</v>
      </c>
      <c r="C399" s="1">
        <f t="shared" si="51"/>
        <v>52.16289000000021</v>
      </c>
      <c r="V399" s="19">
        <f t="shared" si="48"/>
        <v>-0.21640000000000223</v>
      </c>
      <c r="W399" s="19">
        <f t="shared" si="49"/>
        <v>-0.17669999999999575</v>
      </c>
      <c r="X399" s="11">
        <f t="shared" si="50"/>
        <v>-0.26680000000000398</v>
      </c>
    </row>
    <row r="400" spans="2:24" ht="15.5" x14ac:dyDescent="0.35">
      <c r="B400" s="59" t="s">
        <v>167</v>
      </c>
      <c r="C400" s="1">
        <f t="shared" si="51"/>
        <v>52.178360000000211</v>
      </c>
      <c r="V400" s="19">
        <f t="shared" si="48"/>
        <v>-0.21660000000000224</v>
      </c>
      <c r="W400" s="19">
        <f t="shared" si="49"/>
        <v>-0.17679999999999574</v>
      </c>
      <c r="X400" s="11">
        <f t="shared" si="50"/>
        <v>-0.26720000000000399</v>
      </c>
    </row>
    <row r="401" spans="2:24" ht="15.5" x14ac:dyDescent="0.35">
      <c r="B401" s="59" t="s">
        <v>168</v>
      </c>
      <c r="C401" s="1">
        <f>C400+0.01547</f>
        <v>52.193830000000212</v>
      </c>
      <c r="V401" s="19">
        <f t="shared" si="48"/>
        <v>-0.21680000000000224</v>
      </c>
      <c r="W401" s="19">
        <f t="shared" si="49"/>
        <v>-0.17689999999999573</v>
      </c>
      <c r="X401" s="11">
        <f t="shared" si="50"/>
        <v>-0.267600000000004</v>
      </c>
    </row>
    <row r="402" spans="2:24" ht="15.5" x14ac:dyDescent="0.35">
      <c r="B402" s="59" t="s">
        <v>152</v>
      </c>
      <c r="C402" s="1">
        <f t="shared" ref="C402:C465" si="52">C401+0.01547</f>
        <v>52.209300000000212</v>
      </c>
      <c r="V402" s="19">
        <f t="shared" si="48"/>
        <v>-0.21700000000000225</v>
      </c>
      <c r="W402" s="19">
        <f t="shared" si="49"/>
        <v>-0.17699999999999572</v>
      </c>
      <c r="X402" s="11">
        <f t="shared" si="50"/>
        <v>-0.26800000000000401</v>
      </c>
    </row>
    <row r="403" spans="2:24" ht="15.5" x14ac:dyDescent="0.35">
      <c r="B403" s="59" t="s">
        <v>169</v>
      </c>
      <c r="C403" s="1">
        <f t="shared" si="52"/>
        <v>52.224770000000213</v>
      </c>
      <c r="V403" s="19">
        <f t="shared" si="48"/>
        <v>-0.21720000000000225</v>
      </c>
      <c r="W403" s="19">
        <f t="shared" si="49"/>
        <v>-0.17709999999999571</v>
      </c>
      <c r="X403" s="11">
        <f t="shared" si="50"/>
        <v>-0.26840000000000402</v>
      </c>
    </row>
    <row r="404" spans="2:24" ht="15.5" x14ac:dyDescent="0.35">
      <c r="B404" s="59" t="s">
        <v>170</v>
      </c>
      <c r="C404" s="1">
        <f t="shared" si="52"/>
        <v>52.240240000000213</v>
      </c>
      <c r="V404" s="19">
        <f t="shared" si="48"/>
        <v>-0.21740000000000226</v>
      </c>
      <c r="W404" s="19">
        <f t="shared" si="49"/>
        <v>-0.17719999999999569</v>
      </c>
      <c r="X404" s="11">
        <f t="shared" si="50"/>
        <v>-0.26880000000000404</v>
      </c>
    </row>
    <row r="405" spans="2:24" ht="15.5" x14ac:dyDescent="0.35">
      <c r="B405" s="59" t="s">
        <v>171</v>
      </c>
      <c r="C405" s="1">
        <f t="shared" si="52"/>
        <v>52.255710000000214</v>
      </c>
      <c r="V405" s="19">
        <f t="shared" si="48"/>
        <v>-0.21760000000000226</v>
      </c>
      <c r="W405" s="19">
        <f t="shared" si="49"/>
        <v>-0.17729999999999568</v>
      </c>
      <c r="X405" s="11">
        <f t="shared" si="50"/>
        <v>-0.26920000000000405</v>
      </c>
    </row>
    <row r="406" spans="2:24" ht="15.5" x14ac:dyDescent="0.35">
      <c r="B406" s="59" t="s">
        <v>172</v>
      </c>
      <c r="C406" s="1">
        <f t="shared" si="52"/>
        <v>52.271180000000214</v>
      </c>
      <c r="V406" s="19">
        <f t="shared" si="48"/>
        <v>-0.21780000000000227</v>
      </c>
      <c r="W406" s="19">
        <f t="shared" si="49"/>
        <v>-0.17739999999999567</v>
      </c>
      <c r="X406" s="11">
        <f t="shared" si="50"/>
        <v>-0.26960000000000406</v>
      </c>
    </row>
    <row r="407" spans="2:24" ht="15.5" x14ac:dyDescent="0.35">
      <c r="B407" s="59" t="s">
        <v>173</v>
      </c>
      <c r="C407" s="1">
        <f t="shared" si="52"/>
        <v>52.286650000000215</v>
      </c>
      <c r="V407" s="19">
        <f t="shared" si="48"/>
        <v>-0.21800000000000228</v>
      </c>
      <c r="W407" s="19">
        <f t="shared" si="49"/>
        <v>-0.17749999999999566</v>
      </c>
      <c r="X407" s="11">
        <f t="shared" si="50"/>
        <v>-0.27000000000000407</v>
      </c>
    </row>
    <row r="408" spans="2:24" ht="15.5" x14ac:dyDescent="0.35">
      <c r="B408" s="59" t="s">
        <v>174</v>
      </c>
      <c r="C408" s="1">
        <f t="shared" si="52"/>
        <v>52.302120000000215</v>
      </c>
      <c r="V408" s="19">
        <f t="shared" si="48"/>
        <v>-0.21820000000000228</v>
      </c>
      <c r="W408" s="19">
        <f t="shared" si="49"/>
        <v>-0.17759999999999565</v>
      </c>
      <c r="X408" s="11">
        <f t="shared" si="50"/>
        <v>-0.27040000000000408</v>
      </c>
    </row>
    <row r="409" spans="2:24" ht="15.5" x14ac:dyDescent="0.35">
      <c r="B409" s="59" t="s">
        <v>164</v>
      </c>
      <c r="C409" s="1">
        <f t="shared" si="52"/>
        <v>52.317590000000216</v>
      </c>
      <c r="V409" s="19">
        <f t="shared" si="48"/>
        <v>-0.21840000000000229</v>
      </c>
      <c r="W409" s="19">
        <f t="shared" si="49"/>
        <v>-0.17769999999999564</v>
      </c>
      <c r="X409" s="11">
        <f t="shared" si="50"/>
        <v>-0.27080000000000409</v>
      </c>
    </row>
    <row r="410" spans="2:24" ht="15.5" x14ac:dyDescent="0.35">
      <c r="B410" s="59" t="s">
        <v>165</v>
      </c>
      <c r="C410" s="1">
        <f t="shared" si="52"/>
        <v>52.333060000000216</v>
      </c>
      <c r="V410" s="19">
        <f t="shared" si="48"/>
        <v>-0.21860000000000229</v>
      </c>
      <c r="W410" s="19">
        <f t="shared" si="49"/>
        <v>-0.17779999999999563</v>
      </c>
      <c r="X410" s="11">
        <f t="shared" si="50"/>
        <v>-0.2712000000000041</v>
      </c>
    </row>
    <row r="411" spans="2:24" ht="15.5" x14ac:dyDescent="0.35">
      <c r="B411" s="59" t="s">
        <v>166</v>
      </c>
      <c r="C411" s="1">
        <f t="shared" si="52"/>
        <v>52.348530000000217</v>
      </c>
      <c r="V411" s="19">
        <f t="shared" si="48"/>
        <v>-0.2188000000000023</v>
      </c>
      <c r="W411" s="19">
        <f t="shared" si="49"/>
        <v>-0.17789999999999562</v>
      </c>
      <c r="X411" s="11">
        <f t="shared" si="50"/>
        <v>-0.27160000000000412</v>
      </c>
    </row>
    <row r="412" spans="2:24" ht="15.5" x14ac:dyDescent="0.35">
      <c r="B412" s="59" t="s">
        <v>167</v>
      </c>
      <c r="C412" s="1">
        <f t="shared" si="52"/>
        <v>52.364000000000217</v>
      </c>
      <c r="V412" s="19">
        <f t="shared" si="48"/>
        <v>-0.2190000000000023</v>
      </c>
      <c r="W412" s="19">
        <f t="shared" si="49"/>
        <v>-0.17799999999999561</v>
      </c>
      <c r="X412" s="11">
        <f t="shared" si="50"/>
        <v>-0.27200000000000413</v>
      </c>
    </row>
    <row r="413" spans="2:24" ht="15.5" x14ac:dyDescent="0.35">
      <c r="B413" s="59" t="s">
        <v>168</v>
      </c>
      <c r="C413" s="1">
        <f t="shared" si="52"/>
        <v>52.379470000000218</v>
      </c>
      <c r="V413" s="19">
        <f t="shared" si="48"/>
        <v>-0.21920000000000231</v>
      </c>
      <c r="W413" s="19">
        <f t="shared" si="49"/>
        <v>-0.1780999999999956</v>
      </c>
      <c r="X413" s="11">
        <f t="shared" si="50"/>
        <v>-0.27240000000000414</v>
      </c>
    </row>
    <row r="414" spans="2:24" ht="15.5" x14ac:dyDescent="0.35">
      <c r="B414" s="59" t="s">
        <v>152</v>
      </c>
      <c r="C414" s="1">
        <f t="shared" si="52"/>
        <v>52.394940000000219</v>
      </c>
      <c r="V414" s="19">
        <f t="shared" si="48"/>
        <v>-0.21940000000000232</v>
      </c>
      <c r="W414" s="19">
        <f t="shared" si="49"/>
        <v>-0.17819999999999558</v>
      </c>
      <c r="X414" s="11">
        <f t="shared" si="50"/>
        <v>-0.27280000000000415</v>
      </c>
    </row>
    <row r="415" spans="2:24" ht="15.5" x14ac:dyDescent="0.35">
      <c r="B415" s="59" t="s">
        <v>169</v>
      </c>
      <c r="C415" s="1">
        <f t="shared" si="52"/>
        <v>52.410410000000219</v>
      </c>
      <c r="V415" s="19">
        <f t="shared" si="48"/>
        <v>-0.21960000000000232</v>
      </c>
      <c r="W415" s="19">
        <f t="shared" si="49"/>
        <v>-0.17829999999999557</v>
      </c>
      <c r="X415" s="11">
        <f t="shared" si="50"/>
        <v>-0.27320000000000416</v>
      </c>
    </row>
    <row r="416" spans="2:24" ht="15.5" x14ac:dyDescent="0.35">
      <c r="B416" s="59" t="s">
        <v>170</v>
      </c>
      <c r="C416" s="1">
        <f t="shared" si="52"/>
        <v>52.42588000000022</v>
      </c>
      <c r="V416" s="19">
        <f t="shared" si="48"/>
        <v>-0.21980000000000233</v>
      </c>
      <c r="W416" s="19">
        <f t="shared" si="49"/>
        <v>-0.17839999999999556</v>
      </c>
      <c r="X416" s="11">
        <f t="shared" si="50"/>
        <v>-0.27360000000000417</v>
      </c>
    </row>
    <row r="417" spans="2:24" ht="15.5" x14ac:dyDescent="0.35">
      <c r="B417" s="59" t="s">
        <v>171</v>
      </c>
      <c r="C417" s="1">
        <f t="shared" si="52"/>
        <v>52.44135000000022</v>
      </c>
      <c r="V417" s="19">
        <f t="shared" si="48"/>
        <v>-0.22000000000000233</v>
      </c>
      <c r="W417" s="19">
        <f t="shared" si="49"/>
        <v>-0.17849999999999555</v>
      </c>
      <c r="X417" s="11">
        <f t="shared" si="50"/>
        <v>-0.27400000000000418</v>
      </c>
    </row>
    <row r="418" spans="2:24" ht="15.5" x14ac:dyDescent="0.35">
      <c r="B418" s="59" t="s">
        <v>172</v>
      </c>
      <c r="C418" s="1">
        <f t="shared" si="52"/>
        <v>52.456820000000221</v>
      </c>
      <c r="V418" s="19">
        <f t="shared" si="48"/>
        <v>-0.22020000000000234</v>
      </c>
      <c r="W418" s="19">
        <f t="shared" si="49"/>
        <v>-0.17859999999999554</v>
      </c>
      <c r="X418" s="11">
        <f t="shared" si="50"/>
        <v>-0.2744000000000042</v>
      </c>
    </row>
    <row r="419" spans="2:24" ht="15.5" x14ac:dyDescent="0.35">
      <c r="B419" s="59" t="s">
        <v>173</v>
      </c>
      <c r="C419" s="1">
        <f t="shared" si="52"/>
        <v>52.472290000000221</v>
      </c>
      <c r="V419" s="19">
        <f t="shared" si="48"/>
        <v>-0.22040000000000234</v>
      </c>
      <c r="W419" s="19">
        <f t="shared" si="49"/>
        <v>-0.17869999999999553</v>
      </c>
      <c r="X419" s="11">
        <f t="shared" si="50"/>
        <v>-0.27480000000000421</v>
      </c>
    </row>
    <row r="420" spans="2:24" ht="15.5" x14ac:dyDescent="0.35">
      <c r="B420" s="59" t="s">
        <v>174</v>
      </c>
      <c r="C420" s="1">
        <f t="shared" si="52"/>
        <v>52.487760000000222</v>
      </c>
      <c r="V420" s="19">
        <f t="shared" si="48"/>
        <v>-0.22060000000000235</v>
      </c>
      <c r="W420" s="19">
        <f t="shared" si="49"/>
        <v>-0.17879999999999552</v>
      </c>
      <c r="X420" s="11">
        <f t="shared" si="50"/>
        <v>-0.27520000000000422</v>
      </c>
    </row>
    <row r="421" spans="2:24" ht="15.5" x14ac:dyDescent="0.35">
      <c r="B421" s="59" t="s">
        <v>164</v>
      </c>
      <c r="C421" s="1">
        <f t="shared" si="52"/>
        <v>52.503230000000222</v>
      </c>
      <c r="V421" s="19">
        <f t="shared" si="48"/>
        <v>-0.22080000000000236</v>
      </c>
      <c r="W421" s="19">
        <f t="shared" si="49"/>
        <v>-0.17889999999999551</v>
      </c>
      <c r="X421" s="11">
        <f t="shared" si="50"/>
        <v>-0.27560000000000423</v>
      </c>
    </row>
    <row r="422" spans="2:24" ht="15.5" x14ac:dyDescent="0.35">
      <c r="B422" s="59" t="s">
        <v>165</v>
      </c>
      <c r="C422" s="1">
        <f t="shared" si="52"/>
        <v>52.518700000000223</v>
      </c>
      <c r="V422" s="19">
        <f t="shared" si="48"/>
        <v>-0.22100000000000236</v>
      </c>
      <c r="W422" s="19">
        <f t="shared" si="49"/>
        <v>-0.1789999999999955</v>
      </c>
      <c r="X422" s="11">
        <f t="shared" si="50"/>
        <v>-0.27600000000000424</v>
      </c>
    </row>
    <row r="423" spans="2:24" ht="15.5" x14ac:dyDescent="0.35">
      <c r="B423" s="59" t="s">
        <v>166</v>
      </c>
      <c r="C423" s="1">
        <f t="shared" si="52"/>
        <v>52.534170000000223</v>
      </c>
      <c r="V423" s="19">
        <f t="shared" si="48"/>
        <v>-0.22120000000000237</v>
      </c>
      <c r="W423" s="19">
        <f t="shared" si="49"/>
        <v>-0.17909999999999549</v>
      </c>
      <c r="X423" s="11">
        <f t="shared" si="50"/>
        <v>-0.27640000000000425</v>
      </c>
    </row>
    <row r="424" spans="2:24" ht="15.5" x14ac:dyDescent="0.35">
      <c r="B424" s="59" t="s">
        <v>167</v>
      </c>
      <c r="C424" s="1">
        <f t="shared" si="52"/>
        <v>52.549640000000224</v>
      </c>
      <c r="V424" s="19">
        <f t="shared" si="48"/>
        <v>-0.22140000000000237</v>
      </c>
      <c r="W424" s="19">
        <f t="shared" si="49"/>
        <v>-0.17919999999999547</v>
      </c>
      <c r="X424" s="11">
        <f t="shared" si="50"/>
        <v>-0.27680000000000426</v>
      </c>
    </row>
    <row r="425" spans="2:24" ht="15.5" x14ac:dyDescent="0.35">
      <c r="B425" s="59" t="s">
        <v>168</v>
      </c>
      <c r="C425" s="1">
        <f t="shared" si="52"/>
        <v>52.565110000000224</v>
      </c>
      <c r="V425" s="19">
        <f t="shared" si="48"/>
        <v>-0.22160000000000238</v>
      </c>
      <c r="W425" s="19">
        <f t="shared" si="49"/>
        <v>-0.17929999999999546</v>
      </c>
      <c r="X425" s="11">
        <f t="shared" si="50"/>
        <v>-0.27720000000000428</v>
      </c>
    </row>
    <row r="426" spans="2:24" ht="15.5" x14ac:dyDescent="0.35">
      <c r="B426" s="59" t="s">
        <v>152</v>
      </c>
      <c r="C426" s="1">
        <f t="shared" si="52"/>
        <v>52.580580000000225</v>
      </c>
      <c r="V426" s="19">
        <f t="shared" si="48"/>
        <v>-0.22180000000000238</v>
      </c>
      <c r="W426" s="19">
        <f t="shared" si="49"/>
        <v>-0.17939999999999545</v>
      </c>
      <c r="X426" s="11">
        <f t="shared" si="50"/>
        <v>-0.27760000000000429</v>
      </c>
    </row>
    <row r="427" spans="2:24" ht="15.5" x14ac:dyDescent="0.35">
      <c r="B427" s="59" t="s">
        <v>169</v>
      </c>
      <c r="C427" s="1">
        <f t="shared" si="52"/>
        <v>52.596050000000226</v>
      </c>
      <c r="V427" s="19">
        <f t="shared" si="48"/>
        <v>-0.22200000000000239</v>
      </c>
      <c r="W427" s="19">
        <f t="shared" si="49"/>
        <v>-0.17949999999999544</v>
      </c>
      <c r="X427" s="11">
        <f t="shared" si="50"/>
        <v>-0.2780000000000043</v>
      </c>
    </row>
    <row r="428" spans="2:24" ht="15.5" x14ac:dyDescent="0.35">
      <c r="B428" s="59" t="s">
        <v>170</v>
      </c>
      <c r="C428" s="1">
        <f t="shared" si="52"/>
        <v>52.611520000000226</v>
      </c>
      <c r="V428" s="19">
        <f t="shared" si="48"/>
        <v>-0.2222000000000024</v>
      </c>
      <c r="W428" s="19">
        <f t="shared" si="49"/>
        <v>-0.17959999999999543</v>
      </c>
      <c r="X428" s="11">
        <f t="shared" si="50"/>
        <v>-0.27840000000000431</v>
      </c>
    </row>
    <row r="429" spans="2:24" ht="15.5" x14ac:dyDescent="0.35">
      <c r="B429" s="59" t="s">
        <v>171</v>
      </c>
      <c r="C429" s="1">
        <f t="shared" si="52"/>
        <v>52.626990000000227</v>
      </c>
      <c r="V429" s="19">
        <f t="shared" si="48"/>
        <v>-0.2224000000000024</v>
      </c>
      <c r="W429" s="19">
        <f t="shared" si="49"/>
        <v>-0.17969999999999542</v>
      </c>
      <c r="X429" s="11">
        <f t="shared" si="50"/>
        <v>-0.27880000000000432</v>
      </c>
    </row>
    <row r="430" spans="2:24" ht="15.5" x14ac:dyDescent="0.35">
      <c r="B430" s="59" t="s">
        <v>172</v>
      </c>
      <c r="C430" s="1">
        <f t="shared" si="52"/>
        <v>52.642460000000227</v>
      </c>
      <c r="V430" s="19">
        <f t="shared" si="48"/>
        <v>-0.22260000000000241</v>
      </c>
      <c r="W430" s="19">
        <f t="shared" si="49"/>
        <v>-0.17979999999999541</v>
      </c>
      <c r="X430" s="11">
        <f t="shared" si="50"/>
        <v>-0.27920000000000433</v>
      </c>
    </row>
    <row r="431" spans="2:24" ht="15.5" x14ac:dyDescent="0.35">
      <c r="B431" s="59" t="s">
        <v>173</v>
      </c>
      <c r="C431" s="1">
        <f t="shared" si="52"/>
        <v>52.657930000000228</v>
      </c>
      <c r="V431" s="19">
        <f t="shared" si="48"/>
        <v>-0.22280000000000241</v>
      </c>
      <c r="W431" s="19">
        <f t="shared" si="49"/>
        <v>-0.1798999999999954</v>
      </c>
      <c r="X431" s="11">
        <f t="shared" si="50"/>
        <v>-0.27960000000000435</v>
      </c>
    </row>
    <row r="432" spans="2:24" ht="15.5" x14ac:dyDescent="0.35">
      <c r="B432" s="59" t="s">
        <v>174</v>
      </c>
      <c r="C432" s="1">
        <f t="shared" si="52"/>
        <v>52.673400000000228</v>
      </c>
      <c r="V432" s="19">
        <f t="shared" si="48"/>
        <v>-0.22300000000000242</v>
      </c>
      <c r="W432" s="19">
        <f t="shared" si="49"/>
        <v>-0.17999999999999539</v>
      </c>
      <c r="X432" s="11">
        <f t="shared" si="50"/>
        <v>-0.28000000000000436</v>
      </c>
    </row>
    <row r="433" spans="2:24" ht="15.5" x14ac:dyDescent="0.35">
      <c r="B433" s="59" t="s">
        <v>164</v>
      </c>
      <c r="C433" s="1">
        <f t="shared" si="52"/>
        <v>52.688870000000229</v>
      </c>
      <c r="V433" s="19">
        <f t="shared" si="48"/>
        <v>-0.22320000000000242</v>
      </c>
      <c r="W433" s="19">
        <f t="shared" si="49"/>
        <v>-0.18009999999999537</v>
      </c>
      <c r="X433" s="11">
        <f t="shared" si="50"/>
        <v>-0.28040000000000437</v>
      </c>
    </row>
    <row r="434" spans="2:24" ht="15.5" x14ac:dyDescent="0.35">
      <c r="B434" s="59" t="s">
        <v>165</v>
      </c>
      <c r="C434" s="1">
        <f t="shared" si="52"/>
        <v>52.704340000000229</v>
      </c>
      <c r="V434" s="19">
        <f t="shared" si="48"/>
        <v>-0.22340000000000243</v>
      </c>
      <c r="W434" s="19">
        <f t="shared" si="49"/>
        <v>-0.18019999999999536</v>
      </c>
      <c r="X434" s="11">
        <f t="shared" si="50"/>
        <v>-0.28080000000000438</v>
      </c>
    </row>
    <row r="435" spans="2:24" ht="15.5" x14ac:dyDescent="0.35">
      <c r="B435" s="59" t="s">
        <v>166</v>
      </c>
      <c r="C435" s="1">
        <f t="shared" si="52"/>
        <v>52.71981000000023</v>
      </c>
      <c r="V435" s="19">
        <f t="shared" si="48"/>
        <v>-0.22360000000000244</v>
      </c>
      <c r="W435" s="19">
        <f t="shared" si="49"/>
        <v>-0.18029999999999535</v>
      </c>
      <c r="X435" s="11">
        <f t="shared" si="50"/>
        <v>-0.28120000000000439</v>
      </c>
    </row>
    <row r="436" spans="2:24" ht="15.5" x14ac:dyDescent="0.35">
      <c r="B436" s="59" t="s">
        <v>167</v>
      </c>
      <c r="C436" s="1">
        <f t="shared" si="52"/>
        <v>52.73528000000023</v>
      </c>
      <c r="V436" s="19">
        <f t="shared" si="48"/>
        <v>-0.22380000000000244</v>
      </c>
      <c r="W436" s="19">
        <f t="shared" si="49"/>
        <v>-0.18039999999999534</v>
      </c>
      <c r="X436" s="11">
        <f t="shared" si="50"/>
        <v>-0.2816000000000044</v>
      </c>
    </row>
    <row r="437" spans="2:24" ht="15.5" x14ac:dyDescent="0.35">
      <c r="B437" s="59" t="s">
        <v>168</v>
      </c>
      <c r="C437" s="1">
        <f t="shared" si="52"/>
        <v>52.750750000000231</v>
      </c>
      <c r="V437" s="19">
        <f t="shared" si="48"/>
        <v>-0.22400000000000245</v>
      </c>
      <c r="W437" s="19">
        <f t="shared" si="49"/>
        <v>-0.18049999999999533</v>
      </c>
      <c r="X437" s="11">
        <f t="shared" si="50"/>
        <v>-0.28200000000000441</v>
      </c>
    </row>
    <row r="438" spans="2:24" ht="15.5" x14ac:dyDescent="0.35">
      <c r="B438" s="59" t="s">
        <v>152</v>
      </c>
      <c r="C438" s="1">
        <f t="shared" si="52"/>
        <v>52.766220000000231</v>
      </c>
      <c r="V438" s="19">
        <f t="shared" si="48"/>
        <v>-0.22420000000000245</v>
      </c>
      <c r="W438" s="19">
        <f t="shared" si="49"/>
        <v>-0.18059999999999532</v>
      </c>
      <c r="X438" s="11">
        <f t="shared" si="50"/>
        <v>-0.28240000000000443</v>
      </c>
    </row>
    <row r="439" spans="2:24" ht="15.5" x14ac:dyDescent="0.35">
      <c r="B439" s="59" t="s">
        <v>169</v>
      </c>
      <c r="C439" s="1">
        <f t="shared" si="52"/>
        <v>52.781690000000232</v>
      </c>
      <c r="V439" s="19">
        <f t="shared" si="48"/>
        <v>-0.22440000000000246</v>
      </c>
      <c r="W439" s="19">
        <f t="shared" si="49"/>
        <v>-0.18069999999999531</v>
      </c>
      <c r="X439" s="11">
        <f t="shared" si="50"/>
        <v>-0.28280000000000444</v>
      </c>
    </row>
    <row r="440" spans="2:24" ht="15.5" x14ac:dyDescent="0.35">
      <c r="B440" s="59" t="s">
        <v>170</v>
      </c>
      <c r="C440" s="1">
        <f t="shared" si="52"/>
        <v>52.797160000000233</v>
      </c>
      <c r="V440" s="19">
        <f t="shared" si="48"/>
        <v>-0.22460000000000246</v>
      </c>
      <c r="W440" s="19">
        <f t="shared" si="49"/>
        <v>-0.1807999999999953</v>
      </c>
      <c r="X440" s="11">
        <f t="shared" si="50"/>
        <v>-0.28320000000000445</v>
      </c>
    </row>
    <row r="441" spans="2:24" ht="15.5" x14ac:dyDescent="0.35">
      <c r="B441" s="59" t="s">
        <v>171</v>
      </c>
      <c r="C441" s="1">
        <f t="shared" si="52"/>
        <v>52.812630000000233</v>
      </c>
      <c r="V441" s="19">
        <f t="shared" si="48"/>
        <v>-0.22480000000000247</v>
      </c>
      <c r="W441" s="19">
        <f t="shared" si="49"/>
        <v>-0.18089999999999529</v>
      </c>
      <c r="X441" s="11">
        <f t="shared" si="50"/>
        <v>-0.28360000000000446</v>
      </c>
    </row>
    <row r="442" spans="2:24" ht="15.5" x14ac:dyDescent="0.35">
      <c r="B442" s="59" t="s">
        <v>172</v>
      </c>
      <c r="C442" s="1">
        <f t="shared" si="52"/>
        <v>52.828100000000234</v>
      </c>
      <c r="V442" s="19">
        <f t="shared" si="48"/>
        <v>-0.22500000000000248</v>
      </c>
      <c r="W442" s="19">
        <f t="shared" si="49"/>
        <v>-0.18099999999999528</v>
      </c>
      <c r="X442" s="11">
        <f t="shared" si="50"/>
        <v>-0.28400000000000447</v>
      </c>
    </row>
    <row r="443" spans="2:24" ht="15.5" x14ac:dyDescent="0.35">
      <c r="B443" s="59" t="s">
        <v>173</v>
      </c>
      <c r="C443" s="1">
        <f t="shared" si="52"/>
        <v>52.843570000000234</v>
      </c>
      <c r="V443" s="19">
        <f t="shared" si="48"/>
        <v>-0.22520000000000248</v>
      </c>
      <c r="W443" s="19">
        <f t="shared" si="49"/>
        <v>-0.18109999999999526</v>
      </c>
      <c r="X443" s="11">
        <f t="shared" si="50"/>
        <v>-0.28440000000000448</v>
      </c>
    </row>
    <row r="444" spans="2:24" ht="15.5" x14ac:dyDescent="0.35">
      <c r="B444" s="59" t="s">
        <v>174</v>
      </c>
      <c r="C444" s="1">
        <f t="shared" si="52"/>
        <v>52.859040000000235</v>
      </c>
      <c r="V444" s="19">
        <f t="shared" ref="V444:V482" si="53">V443-0.0002</f>
        <v>-0.22540000000000249</v>
      </c>
      <c r="W444" s="19">
        <f t="shared" ref="W444:W482" si="54">W443-0.0001</f>
        <v>-0.18119999999999525</v>
      </c>
      <c r="X444" s="11">
        <f t="shared" ref="X444:X482" si="55">X443-0.0004</f>
        <v>-0.28480000000000449</v>
      </c>
    </row>
    <row r="445" spans="2:24" ht="15.5" x14ac:dyDescent="0.35">
      <c r="B445" s="59" t="s">
        <v>164</v>
      </c>
      <c r="C445" s="1">
        <f t="shared" si="52"/>
        <v>52.874510000000235</v>
      </c>
      <c r="V445" s="19">
        <f t="shared" si="53"/>
        <v>-0.22560000000000249</v>
      </c>
      <c r="W445" s="19">
        <f t="shared" si="54"/>
        <v>-0.18129999999999524</v>
      </c>
      <c r="X445" s="11">
        <f t="shared" si="55"/>
        <v>-0.28520000000000451</v>
      </c>
    </row>
    <row r="446" spans="2:24" ht="15.5" x14ac:dyDescent="0.35">
      <c r="B446" s="59" t="s">
        <v>165</v>
      </c>
      <c r="C446" s="1">
        <f t="shared" si="52"/>
        <v>52.889980000000236</v>
      </c>
      <c r="V446" s="19">
        <f t="shared" si="53"/>
        <v>-0.2258000000000025</v>
      </c>
      <c r="W446" s="19">
        <f t="shared" si="54"/>
        <v>-0.18139999999999523</v>
      </c>
      <c r="X446" s="11">
        <f t="shared" si="55"/>
        <v>-0.28560000000000452</v>
      </c>
    </row>
    <row r="447" spans="2:24" ht="15.5" x14ac:dyDescent="0.35">
      <c r="B447" s="59" t="s">
        <v>166</v>
      </c>
      <c r="C447" s="1">
        <f t="shared" si="52"/>
        <v>52.905450000000236</v>
      </c>
      <c r="V447" s="19">
        <f t="shared" si="53"/>
        <v>-0.2260000000000025</v>
      </c>
      <c r="W447" s="19">
        <f t="shared" si="54"/>
        <v>-0.18149999999999522</v>
      </c>
      <c r="X447" s="11">
        <f t="shared" si="55"/>
        <v>-0.28600000000000453</v>
      </c>
    </row>
    <row r="448" spans="2:24" ht="15.5" x14ac:dyDescent="0.35">
      <c r="B448" s="59" t="s">
        <v>167</v>
      </c>
      <c r="C448" s="1">
        <f t="shared" si="52"/>
        <v>52.920920000000237</v>
      </c>
      <c r="V448" s="19">
        <f t="shared" si="53"/>
        <v>-0.22620000000000251</v>
      </c>
      <c r="W448" s="19">
        <f t="shared" si="54"/>
        <v>-0.18159999999999521</v>
      </c>
      <c r="X448" s="11">
        <f t="shared" si="55"/>
        <v>-0.28640000000000454</v>
      </c>
    </row>
    <row r="449" spans="2:24" ht="15.5" x14ac:dyDescent="0.35">
      <c r="B449" s="59" t="s">
        <v>168</v>
      </c>
      <c r="C449" s="1">
        <f t="shared" si="52"/>
        <v>52.936390000000237</v>
      </c>
      <c r="V449" s="19">
        <f t="shared" si="53"/>
        <v>-0.22640000000000252</v>
      </c>
      <c r="W449" s="19">
        <f t="shared" si="54"/>
        <v>-0.1816999999999952</v>
      </c>
      <c r="X449" s="11">
        <f t="shared" si="55"/>
        <v>-0.28680000000000455</v>
      </c>
    </row>
    <row r="450" spans="2:24" ht="15.5" x14ac:dyDescent="0.35">
      <c r="B450" s="59" t="s">
        <v>152</v>
      </c>
      <c r="C450" s="1">
        <f t="shared" si="52"/>
        <v>52.951860000000238</v>
      </c>
      <c r="V450" s="19">
        <f t="shared" si="53"/>
        <v>-0.22660000000000252</v>
      </c>
      <c r="W450" s="19">
        <f t="shared" si="54"/>
        <v>-0.18179999999999519</v>
      </c>
      <c r="X450" s="11">
        <f t="shared" si="55"/>
        <v>-0.28720000000000456</v>
      </c>
    </row>
    <row r="451" spans="2:24" ht="15.5" x14ac:dyDescent="0.35">
      <c r="B451" s="59" t="s">
        <v>169</v>
      </c>
      <c r="C451" s="1">
        <f t="shared" si="52"/>
        <v>52.967330000000238</v>
      </c>
      <c r="V451" s="19">
        <f t="shared" si="53"/>
        <v>-0.22680000000000253</v>
      </c>
      <c r="W451" s="19">
        <f t="shared" si="54"/>
        <v>-0.18189999999999518</v>
      </c>
      <c r="X451" s="11">
        <f t="shared" si="55"/>
        <v>-0.28760000000000457</v>
      </c>
    </row>
    <row r="452" spans="2:24" ht="15.5" x14ac:dyDescent="0.35">
      <c r="B452" s="59" t="s">
        <v>170</v>
      </c>
      <c r="C452" s="1">
        <f t="shared" si="52"/>
        <v>52.982800000000239</v>
      </c>
      <c r="V452" s="19">
        <f t="shared" si="53"/>
        <v>-0.22700000000000253</v>
      </c>
      <c r="W452" s="19">
        <f t="shared" si="54"/>
        <v>-0.18199999999999517</v>
      </c>
      <c r="X452" s="11">
        <f t="shared" si="55"/>
        <v>-0.28800000000000459</v>
      </c>
    </row>
    <row r="453" spans="2:24" ht="15.5" x14ac:dyDescent="0.35">
      <c r="B453" s="59" t="s">
        <v>171</v>
      </c>
      <c r="C453" s="1">
        <f t="shared" si="52"/>
        <v>52.99827000000024</v>
      </c>
      <c r="V453" s="19">
        <f t="shared" si="53"/>
        <v>-0.22720000000000254</v>
      </c>
      <c r="W453" s="19">
        <f t="shared" si="54"/>
        <v>-0.18209999999999515</v>
      </c>
      <c r="X453" s="11">
        <f t="shared" si="55"/>
        <v>-0.2884000000000046</v>
      </c>
    </row>
    <row r="454" spans="2:24" ht="15.5" x14ac:dyDescent="0.35">
      <c r="B454" s="59" t="s">
        <v>172</v>
      </c>
      <c r="C454" s="1">
        <f t="shared" si="52"/>
        <v>53.01374000000024</v>
      </c>
      <c r="V454" s="19">
        <f t="shared" si="53"/>
        <v>-0.22740000000000254</v>
      </c>
      <c r="W454" s="19">
        <f t="shared" si="54"/>
        <v>-0.18219999999999514</v>
      </c>
      <c r="X454" s="11">
        <f t="shared" si="55"/>
        <v>-0.28880000000000461</v>
      </c>
    </row>
    <row r="455" spans="2:24" ht="15.5" x14ac:dyDescent="0.35">
      <c r="B455" s="59" t="s">
        <v>173</v>
      </c>
      <c r="C455" s="1">
        <f t="shared" si="52"/>
        <v>53.029210000000241</v>
      </c>
      <c r="V455" s="19">
        <f t="shared" si="53"/>
        <v>-0.22760000000000255</v>
      </c>
      <c r="W455" s="19">
        <f t="shared" si="54"/>
        <v>-0.18229999999999513</v>
      </c>
      <c r="X455" s="11">
        <f t="shared" si="55"/>
        <v>-0.28920000000000462</v>
      </c>
    </row>
    <row r="456" spans="2:24" ht="15.5" x14ac:dyDescent="0.35">
      <c r="B456" s="59" t="s">
        <v>174</v>
      </c>
      <c r="C456" s="1">
        <f t="shared" si="52"/>
        <v>53.044680000000241</v>
      </c>
      <c r="V456" s="19">
        <f t="shared" si="53"/>
        <v>-0.22780000000000256</v>
      </c>
      <c r="W456" s="19">
        <f t="shared" si="54"/>
        <v>-0.18239999999999512</v>
      </c>
      <c r="X456" s="11">
        <f t="shared" si="55"/>
        <v>-0.28960000000000463</v>
      </c>
    </row>
    <row r="457" spans="2:24" ht="15.5" x14ac:dyDescent="0.35">
      <c r="B457" s="59" t="s">
        <v>164</v>
      </c>
      <c r="C457" s="1">
        <f t="shared" si="52"/>
        <v>53.060150000000242</v>
      </c>
      <c r="V457" s="19">
        <f t="shared" si="53"/>
        <v>-0.22800000000000256</v>
      </c>
      <c r="W457" s="19">
        <f t="shared" si="54"/>
        <v>-0.18249999999999511</v>
      </c>
      <c r="X457" s="11">
        <f t="shared" si="55"/>
        <v>-0.29000000000000464</v>
      </c>
    </row>
    <row r="458" spans="2:24" ht="15.5" x14ac:dyDescent="0.35">
      <c r="B458" s="59" t="s">
        <v>165</v>
      </c>
      <c r="C458" s="1">
        <f>C457+0.01547</f>
        <v>53.075620000000242</v>
      </c>
      <c r="V458" s="19">
        <f t="shared" si="53"/>
        <v>-0.22820000000000257</v>
      </c>
      <c r="W458" s="19">
        <f t="shared" si="54"/>
        <v>-0.1825999999999951</v>
      </c>
      <c r="X458" s="11">
        <f t="shared" si="55"/>
        <v>-0.29040000000000465</v>
      </c>
    </row>
    <row r="459" spans="2:24" ht="15.5" x14ac:dyDescent="0.35">
      <c r="B459" s="59" t="s">
        <v>166</v>
      </c>
      <c r="C459" s="1">
        <f t="shared" si="52"/>
        <v>53.091090000000243</v>
      </c>
      <c r="V459" s="19">
        <f t="shared" si="53"/>
        <v>-0.22840000000000257</v>
      </c>
      <c r="W459" s="19">
        <f t="shared" si="54"/>
        <v>-0.18269999999999509</v>
      </c>
      <c r="X459" s="11">
        <f t="shared" si="55"/>
        <v>-0.29080000000000467</v>
      </c>
    </row>
    <row r="460" spans="2:24" ht="15.5" x14ac:dyDescent="0.35">
      <c r="B460" s="59" t="s">
        <v>167</v>
      </c>
      <c r="C460" s="1">
        <f t="shared" si="52"/>
        <v>53.106560000000243</v>
      </c>
      <c r="V460" s="19">
        <f t="shared" si="53"/>
        <v>-0.22860000000000258</v>
      </c>
      <c r="W460" s="19">
        <f t="shared" si="54"/>
        <v>-0.18279999999999508</v>
      </c>
      <c r="X460" s="11">
        <f t="shared" si="55"/>
        <v>-0.29120000000000468</v>
      </c>
    </row>
    <row r="461" spans="2:24" ht="15.5" x14ac:dyDescent="0.35">
      <c r="B461" s="59" t="s">
        <v>168</v>
      </c>
      <c r="C461" s="1">
        <f t="shared" si="52"/>
        <v>53.122030000000244</v>
      </c>
      <c r="V461" s="19">
        <f t="shared" si="53"/>
        <v>-0.22880000000000258</v>
      </c>
      <c r="W461" s="19">
        <f t="shared" si="54"/>
        <v>-0.18289999999999507</v>
      </c>
      <c r="X461" s="11">
        <f t="shared" si="55"/>
        <v>-0.29160000000000469</v>
      </c>
    </row>
    <row r="462" spans="2:24" ht="15.5" x14ac:dyDescent="0.35">
      <c r="B462" s="59" t="s">
        <v>152</v>
      </c>
      <c r="C462" s="1">
        <f t="shared" si="52"/>
        <v>53.137500000000244</v>
      </c>
      <c r="V462" s="19">
        <f t="shared" si="53"/>
        <v>-0.22900000000000259</v>
      </c>
      <c r="W462" s="19">
        <f t="shared" si="54"/>
        <v>-0.18299999999999506</v>
      </c>
      <c r="X462" s="11">
        <f t="shared" si="55"/>
        <v>-0.2920000000000047</v>
      </c>
    </row>
    <row r="463" spans="2:24" ht="15.5" x14ac:dyDescent="0.35">
      <c r="B463" s="59" t="s">
        <v>169</v>
      </c>
      <c r="C463" s="1">
        <f t="shared" si="52"/>
        <v>53.152970000000245</v>
      </c>
      <c r="V463" s="19">
        <f t="shared" si="53"/>
        <v>-0.2292000000000026</v>
      </c>
      <c r="W463" s="19">
        <f t="shared" si="54"/>
        <v>-0.18309999999999504</v>
      </c>
      <c r="X463" s="11">
        <f t="shared" si="55"/>
        <v>-0.29240000000000471</v>
      </c>
    </row>
    <row r="464" spans="2:24" ht="15.5" x14ac:dyDescent="0.35">
      <c r="B464" s="59" t="s">
        <v>170</v>
      </c>
      <c r="C464" s="1">
        <f t="shared" si="52"/>
        <v>53.168440000000246</v>
      </c>
      <c r="V464" s="19">
        <f t="shared" si="53"/>
        <v>-0.2294000000000026</v>
      </c>
      <c r="W464" s="19">
        <f t="shared" si="54"/>
        <v>-0.18319999999999503</v>
      </c>
      <c r="X464" s="11">
        <f t="shared" si="55"/>
        <v>-0.29280000000000472</v>
      </c>
    </row>
    <row r="465" spans="2:24" ht="15.5" x14ac:dyDescent="0.35">
      <c r="B465" s="59" t="s">
        <v>171</v>
      </c>
      <c r="C465" s="1">
        <f t="shared" si="52"/>
        <v>53.183910000000246</v>
      </c>
      <c r="V465" s="19">
        <f t="shared" si="53"/>
        <v>-0.22960000000000261</v>
      </c>
      <c r="W465" s="19">
        <f t="shared" si="54"/>
        <v>-0.18329999999999502</v>
      </c>
      <c r="X465" s="11">
        <f t="shared" si="55"/>
        <v>-0.29320000000000473</v>
      </c>
    </row>
    <row r="466" spans="2:24" ht="15.5" x14ac:dyDescent="0.35">
      <c r="B466" s="59" t="s">
        <v>172</v>
      </c>
      <c r="C466" s="1">
        <f t="shared" ref="C466:C482" si="56">C465+0.01547</f>
        <v>53.199380000000247</v>
      </c>
      <c r="V466" s="19">
        <f t="shared" si="53"/>
        <v>-0.22980000000000261</v>
      </c>
      <c r="W466" s="19">
        <f t="shared" si="54"/>
        <v>-0.18339999999999501</v>
      </c>
      <c r="X466" s="11">
        <f t="shared" si="55"/>
        <v>-0.29360000000000475</v>
      </c>
    </row>
    <row r="467" spans="2:24" ht="15.5" x14ac:dyDescent="0.35">
      <c r="B467" s="59" t="s">
        <v>173</v>
      </c>
      <c r="C467" s="1">
        <f t="shared" si="56"/>
        <v>53.214850000000247</v>
      </c>
      <c r="V467" s="19">
        <f t="shared" si="53"/>
        <v>-0.23000000000000262</v>
      </c>
      <c r="W467" s="19">
        <f t="shared" si="54"/>
        <v>-0.183499999999995</v>
      </c>
      <c r="X467" s="11">
        <f t="shared" si="55"/>
        <v>-0.29400000000000476</v>
      </c>
    </row>
    <row r="468" spans="2:24" ht="15.5" x14ac:dyDescent="0.35">
      <c r="B468" s="59" t="s">
        <v>174</v>
      </c>
      <c r="C468" s="1">
        <f t="shared" si="56"/>
        <v>53.230320000000248</v>
      </c>
      <c r="V468" s="19">
        <f t="shared" si="53"/>
        <v>-0.23020000000000262</v>
      </c>
      <c r="W468" s="19">
        <f t="shared" si="54"/>
        <v>-0.18359999999999499</v>
      </c>
      <c r="X468" s="11">
        <f t="shared" si="55"/>
        <v>-0.29440000000000477</v>
      </c>
    </row>
    <row r="469" spans="2:24" ht="15.5" x14ac:dyDescent="0.35">
      <c r="B469" s="59" t="s">
        <v>164</v>
      </c>
      <c r="C469" s="1">
        <f t="shared" si="56"/>
        <v>53.245790000000248</v>
      </c>
      <c r="V469" s="19">
        <f t="shared" si="53"/>
        <v>-0.23040000000000263</v>
      </c>
      <c r="W469" s="19">
        <f t="shared" si="54"/>
        <v>-0.18369999999999498</v>
      </c>
      <c r="X469" s="11">
        <f t="shared" si="55"/>
        <v>-0.29480000000000478</v>
      </c>
    </row>
    <row r="470" spans="2:24" ht="15.5" x14ac:dyDescent="0.35">
      <c r="B470" s="59" t="s">
        <v>165</v>
      </c>
      <c r="C470" s="1">
        <f t="shared" si="56"/>
        <v>53.261260000000249</v>
      </c>
      <c r="V470" s="19">
        <f t="shared" si="53"/>
        <v>-0.23060000000000264</v>
      </c>
      <c r="W470" s="19">
        <f t="shared" si="54"/>
        <v>-0.18379999999999497</v>
      </c>
      <c r="X470" s="11">
        <f t="shared" si="55"/>
        <v>-0.29520000000000479</v>
      </c>
    </row>
    <row r="471" spans="2:24" ht="15.5" x14ac:dyDescent="0.35">
      <c r="B471" s="59" t="s">
        <v>166</v>
      </c>
      <c r="C471" s="1">
        <f t="shared" si="56"/>
        <v>53.276730000000249</v>
      </c>
      <c r="V471" s="19">
        <f t="shared" si="53"/>
        <v>-0.23080000000000264</v>
      </c>
      <c r="W471" s="19">
        <f t="shared" si="54"/>
        <v>-0.18389999999999496</v>
      </c>
      <c r="X471" s="11">
        <f t="shared" si="55"/>
        <v>-0.2956000000000048</v>
      </c>
    </row>
    <row r="472" spans="2:24" ht="15.5" x14ac:dyDescent="0.35">
      <c r="B472" s="59" t="s">
        <v>167</v>
      </c>
      <c r="C472" s="1">
        <f t="shared" si="56"/>
        <v>53.29220000000025</v>
      </c>
      <c r="V472" s="19">
        <f t="shared" si="53"/>
        <v>-0.23100000000000265</v>
      </c>
      <c r="W472" s="19">
        <f t="shared" si="54"/>
        <v>-0.18399999999999495</v>
      </c>
      <c r="X472" s="11">
        <f t="shared" si="55"/>
        <v>-0.29600000000000481</v>
      </c>
    </row>
    <row r="473" spans="2:24" ht="15.5" x14ac:dyDescent="0.35">
      <c r="B473" s="59" t="s">
        <v>168</v>
      </c>
      <c r="C473" s="1">
        <f t="shared" si="56"/>
        <v>53.30767000000025</v>
      </c>
      <c r="V473" s="19">
        <f t="shared" si="53"/>
        <v>-0.23120000000000265</v>
      </c>
      <c r="W473" s="19">
        <f t="shared" si="54"/>
        <v>-0.18409999999999493</v>
      </c>
      <c r="X473" s="11">
        <f t="shared" si="55"/>
        <v>-0.29640000000000483</v>
      </c>
    </row>
    <row r="474" spans="2:24" ht="15.5" x14ac:dyDescent="0.35">
      <c r="B474" s="59" t="s">
        <v>152</v>
      </c>
      <c r="C474" s="1">
        <f t="shared" si="56"/>
        <v>53.323140000000251</v>
      </c>
      <c r="V474" s="19">
        <f t="shared" si="53"/>
        <v>-0.23140000000000266</v>
      </c>
      <c r="W474" s="19">
        <f t="shared" si="54"/>
        <v>-0.18419999999999492</v>
      </c>
      <c r="X474" s="11">
        <f t="shared" si="55"/>
        <v>-0.29680000000000484</v>
      </c>
    </row>
    <row r="475" spans="2:24" ht="15.5" x14ac:dyDescent="0.35">
      <c r="B475" s="59" t="s">
        <v>169</v>
      </c>
      <c r="C475" s="1">
        <f t="shared" si="56"/>
        <v>53.338610000000251</v>
      </c>
      <c r="V475" s="19">
        <f t="shared" si="53"/>
        <v>-0.23160000000000266</v>
      </c>
      <c r="W475" s="19">
        <f t="shared" si="54"/>
        <v>-0.18429999999999491</v>
      </c>
      <c r="X475" s="11">
        <f t="shared" si="55"/>
        <v>-0.29720000000000485</v>
      </c>
    </row>
    <row r="476" spans="2:24" ht="15.5" x14ac:dyDescent="0.35">
      <c r="B476" s="59" t="s">
        <v>170</v>
      </c>
      <c r="C476" s="1">
        <f t="shared" si="56"/>
        <v>53.354080000000252</v>
      </c>
      <c r="V476" s="19">
        <f t="shared" si="53"/>
        <v>-0.23180000000000267</v>
      </c>
      <c r="W476" s="19">
        <f t="shared" si="54"/>
        <v>-0.1843999999999949</v>
      </c>
      <c r="X476" s="11">
        <f t="shared" si="55"/>
        <v>-0.29760000000000486</v>
      </c>
    </row>
    <row r="477" spans="2:24" ht="15.5" x14ac:dyDescent="0.35">
      <c r="B477" s="59" t="s">
        <v>171</v>
      </c>
      <c r="C477" s="1">
        <f t="shared" si="56"/>
        <v>53.369550000000253</v>
      </c>
      <c r="V477" s="19">
        <f t="shared" si="53"/>
        <v>-0.23200000000000268</v>
      </c>
      <c r="W477" s="19">
        <f t="shared" si="54"/>
        <v>-0.18449999999999489</v>
      </c>
      <c r="X477" s="11">
        <f t="shared" si="55"/>
        <v>-0.29800000000000487</v>
      </c>
    </row>
    <row r="478" spans="2:24" ht="15.5" x14ac:dyDescent="0.35">
      <c r="B478" s="59" t="s">
        <v>172</v>
      </c>
      <c r="C478" s="1">
        <f t="shared" si="56"/>
        <v>53.385020000000253</v>
      </c>
      <c r="V478" s="19">
        <f t="shared" si="53"/>
        <v>-0.23220000000000268</v>
      </c>
      <c r="W478" s="19">
        <f t="shared" si="54"/>
        <v>-0.18459999999999488</v>
      </c>
      <c r="X478" s="11">
        <f t="shared" si="55"/>
        <v>-0.29840000000000488</v>
      </c>
    </row>
    <row r="479" spans="2:24" ht="15.5" x14ac:dyDescent="0.35">
      <c r="B479" s="59" t="s">
        <v>173</v>
      </c>
      <c r="C479" s="1">
        <f t="shared" si="56"/>
        <v>53.400490000000254</v>
      </c>
      <c r="V479" s="19">
        <f t="shared" si="53"/>
        <v>-0.23240000000000269</v>
      </c>
      <c r="W479" s="19">
        <f t="shared" si="54"/>
        <v>-0.18469999999999487</v>
      </c>
      <c r="X479" s="11">
        <f t="shared" si="55"/>
        <v>-0.2988000000000049</v>
      </c>
    </row>
    <row r="480" spans="2:24" ht="15.5" x14ac:dyDescent="0.35">
      <c r="B480" s="59" t="s">
        <v>174</v>
      </c>
      <c r="C480" s="1">
        <f t="shared" si="56"/>
        <v>53.415960000000254</v>
      </c>
      <c r="V480" s="19">
        <f t="shared" si="53"/>
        <v>-0.23260000000000269</v>
      </c>
      <c r="W480" s="19">
        <f t="shared" si="54"/>
        <v>-0.18479999999999486</v>
      </c>
      <c r="X480" s="11">
        <f t="shared" si="55"/>
        <v>-0.29920000000000491</v>
      </c>
    </row>
    <row r="481" spans="2:24" ht="15.5" x14ac:dyDescent="0.35">
      <c r="B481" s="59" t="s">
        <v>164</v>
      </c>
      <c r="C481" s="1">
        <f t="shared" si="56"/>
        <v>53.431430000000255</v>
      </c>
      <c r="V481" s="19">
        <f t="shared" si="53"/>
        <v>-0.2328000000000027</v>
      </c>
      <c r="W481" s="19">
        <f t="shared" si="54"/>
        <v>-0.18489999999999485</v>
      </c>
      <c r="X481" s="11">
        <f t="shared" si="55"/>
        <v>-0.29960000000000492</v>
      </c>
    </row>
    <row r="482" spans="2:24" ht="15.5" x14ac:dyDescent="0.35">
      <c r="B482" s="59" t="s">
        <v>165</v>
      </c>
      <c r="C482" s="1">
        <f t="shared" si="56"/>
        <v>53.446900000000255</v>
      </c>
      <c r="V482" s="19">
        <f t="shared" si="53"/>
        <v>-0.2330000000000027</v>
      </c>
      <c r="W482" s="19">
        <f t="shared" si="54"/>
        <v>-0.18499999999999484</v>
      </c>
      <c r="X482" s="7">
        <f t="shared" si="55"/>
        <v>-0.30000000000000493</v>
      </c>
    </row>
    <row r="483" spans="2:24" ht="15.5" x14ac:dyDescent="0.35">
      <c r="B483" s="59" t="s">
        <v>166</v>
      </c>
      <c r="C483" s="1">
        <f>C482+0.01547</f>
        <v>53.462370000000256</v>
      </c>
      <c r="V483" s="19"/>
      <c r="W483" s="19"/>
      <c r="X483" s="11"/>
    </row>
    <row r="484" spans="2:24" ht="15.5" x14ac:dyDescent="0.35">
      <c r="B484" s="59" t="s">
        <v>167</v>
      </c>
      <c r="C484" s="1">
        <f t="shared" ref="C484:C529" si="57">C483+0.01547</f>
        <v>53.477840000000256</v>
      </c>
      <c r="V484" s="19"/>
      <c r="W484" s="19"/>
      <c r="X484" s="11"/>
    </row>
    <row r="485" spans="2:24" ht="15.5" x14ac:dyDescent="0.35">
      <c r="B485" s="59" t="s">
        <v>168</v>
      </c>
      <c r="C485" s="1">
        <f t="shared" si="57"/>
        <v>53.493310000000257</v>
      </c>
      <c r="V485" s="19"/>
      <c r="W485" s="19"/>
      <c r="X485" s="11"/>
    </row>
    <row r="486" spans="2:24" ht="15.5" x14ac:dyDescent="0.35">
      <c r="B486" s="59" t="s">
        <v>152</v>
      </c>
      <c r="C486" s="1">
        <f t="shared" si="57"/>
        <v>53.508780000000257</v>
      </c>
      <c r="V486" s="19"/>
      <c r="W486" s="19"/>
      <c r="X486" s="11"/>
    </row>
    <row r="487" spans="2:24" ht="15.5" x14ac:dyDescent="0.35">
      <c r="B487" s="59" t="s">
        <v>169</v>
      </c>
      <c r="C487" s="1">
        <f t="shared" si="57"/>
        <v>53.524250000000258</v>
      </c>
      <c r="V487" s="19"/>
      <c r="W487" s="19"/>
      <c r="X487" s="11"/>
    </row>
    <row r="488" spans="2:24" ht="15.5" x14ac:dyDescent="0.35">
      <c r="B488" s="59" t="s">
        <v>170</v>
      </c>
      <c r="C488" s="1">
        <f t="shared" si="57"/>
        <v>53.539720000000258</v>
      </c>
      <c r="V488" s="19"/>
      <c r="W488" s="19"/>
      <c r="X488" s="11"/>
    </row>
    <row r="489" spans="2:24" ht="15.5" x14ac:dyDescent="0.35">
      <c r="B489" s="59" t="s">
        <v>171</v>
      </c>
      <c r="C489" s="1">
        <f t="shared" si="57"/>
        <v>53.555190000000259</v>
      </c>
      <c r="V489" s="19"/>
      <c r="W489" s="19"/>
      <c r="X489" s="11"/>
    </row>
    <row r="490" spans="2:24" ht="15.5" x14ac:dyDescent="0.35">
      <c r="B490" s="59" t="s">
        <v>172</v>
      </c>
      <c r="C490" s="1">
        <f t="shared" si="57"/>
        <v>53.57066000000026</v>
      </c>
      <c r="V490" s="19"/>
      <c r="W490" s="19"/>
      <c r="X490" s="11"/>
    </row>
    <row r="491" spans="2:24" ht="15.5" x14ac:dyDescent="0.35">
      <c r="B491" s="59" t="s">
        <v>173</v>
      </c>
      <c r="C491" s="1">
        <f t="shared" si="57"/>
        <v>53.58613000000026</v>
      </c>
      <c r="V491" s="19"/>
      <c r="W491" s="19"/>
      <c r="X491" s="11"/>
    </row>
    <row r="492" spans="2:24" ht="15.5" x14ac:dyDescent="0.35">
      <c r="B492" s="59" t="s">
        <v>174</v>
      </c>
      <c r="C492" s="1">
        <f t="shared" si="57"/>
        <v>53.601600000000261</v>
      </c>
      <c r="V492" s="19"/>
      <c r="W492" s="19"/>
      <c r="X492" s="11"/>
    </row>
    <row r="493" spans="2:24" ht="15.5" x14ac:dyDescent="0.35">
      <c r="B493" s="59" t="s">
        <v>164</v>
      </c>
      <c r="C493" s="1">
        <f t="shared" si="57"/>
        <v>53.617070000000261</v>
      </c>
      <c r="V493" s="19"/>
      <c r="W493" s="19"/>
      <c r="X493" s="11"/>
    </row>
    <row r="494" spans="2:24" ht="15.5" x14ac:dyDescent="0.35">
      <c r="B494" s="59" t="s">
        <v>165</v>
      </c>
      <c r="C494" s="1">
        <f t="shared" si="57"/>
        <v>53.632540000000262</v>
      </c>
      <c r="V494" s="19"/>
      <c r="W494" s="19"/>
      <c r="X494" s="11"/>
    </row>
    <row r="495" spans="2:24" ht="15.5" x14ac:dyDescent="0.35">
      <c r="B495" s="59" t="s">
        <v>166</v>
      </c>
      <c r="C495" s="1">
        <f t="shared" si="57"/>
        <v>53.648010000000262</v>
      </c>
      <c r="V495" s="19"/>
      <c r="W495" s="19"/>
      <c r="X495" s="11"/>
    </row>
    <row r="496" spans="2:24" ht="15.5" x14ac:dyDescent="0.35">
      <c r="B496" s="59" t="s">
        <v>167</v>
      </c>
      <c r="C496" s="1">
        <f t="shared" si="57"/>
        <v>53.663480000000263</v>
      </c>
      <c r="V496" s="19"/>
      <c r="W496" s="19"/>
      <c r="X496" s="11"/>
    </row>
    <row r="497" spans="2:24" ht="15.5" x14ac:dyDescent="0.35">
      <c r="B497" s="59" t="s">
        <v>168</v>
      </c>
      <c r="C497" s="1">
        <f t="shared" si="57"/>
        <v>53.678950000000263</v>
      </c>
      <c r="V497" s="19"/>
      <c r="W497" s="19"/>
      <c r="X497" s="11"/>
    </row>
    <row r="498" spans="2:24" ht="15.5" x14ac:dyDescent="0.35">
      <c r="B498" s="59" t="s">
        <v>152</v>
      </c>
      <c r="C498" s="1">
        <f t="shared" si="57"/>
        <v>53.694420000000264</v>
      </c>
      <c r="V498" s="19"/>
      <c r="W498" s="19"/>
      <c r="X498" s="11"/>
    </row>
    <row r="499" spans="2:24" ht="15.5" x14ac:dyDescent="0.35">
      <c r="B499" s="59" t="s">
        <v>169</v>
      </c>
      <c r="C499" s="1">
        <f t="shared" si="57"/>
        <v>53.709890000000264</v>
      </c>
      <c r="V499" s="19"/>
      <c r="W499" s="19"/>
      <c r="X499" s="11"/>
    </row>
    <row r="500" spans="2:24" ht="15.5" x14ac:dyDescent="0.35">
      <c r="B500" s="59" t="s">
        <v>170</v>
      </c>
      <c r="C500" s="1">
        <f t="shared" si="57"/>
        <v>53.725360000000265</v>
      </c>
      <c r="V500" s="19"/>
      <c r="W500" s="19"/>
      <c r="X500" s="11"/>
    </row>
    <row r="501" spans="2:24" ht="15.5" x14ac:dyDescent="0.35">
      <c r="B501" s="59" t="s">
        <v>171</v>
      </c>
      <c r="C501" s="1">
        <f t="shared" si="57"/>
        <v>53.740830000000265</v>
      </c>
      <c r="V501" s="19"/>
      <c r="W501" s="19"/>
      <c r="X501" s="11"/>
    </row>
    <row r="502" spans="2:24" ht="15.5" x14ac:dyDescent="0.35">
      <c r="B502" s="59" t="s">
        <v>172</v>
      </c>
      <c r="C502" s="1">
        <f t="shared" si="57"/>
        <v>53.756300000000266</v>
      </c>
      <c r="V502" s="19"/>
      <c r="W502" s="19"/>
      <c r="X502" s="11"/>
    </row>
    <row r="503" spans="2:24" ht="15.5" x14ac:dyDescent="0.35">
      <c r="B503" s="59" t="s">
        <v>173</v>
      </c>
      <c r="C503" s="1">
        <f t="shared" si="57"/>
        <v>53.771770000000267</v>
      </c>
      <c r="V503" s="19"/>
      <c r="W503" s="19"/>
      <c r="X503" s="11"/>
    </row>
    <row r="504" spans="2:24" ht="15.5" x14ac:dyDescent="0.35">
      <c r="B504" s="59" t="s">
        <v>174</v>
      </c>
      <c r="C504" s="1">
        <f t="shared" si="57"/>
        <v>53.787240000000267</v>
      </c>
      <c r="V504" s="19"/>
      <c r="W504" s="19"/>
      <c r="X504" s="11"/>
    </row>
    <row r="505" spans="2:24" ht="15.5" x14ac:dyDescent="0.35">
      <c r="B505" s="59" t="s">
        <v>164</v>
      </c>
      <c r="C505" s="1">
        <f t="shared" si="57"/>
        <v>53.802710000000268</v>
      </c>
      <c r="V505" s="19"/>
      <c r="W505" s="19"/>
      <c r="X505" s="11"/>
    </row>
    <row r="506" spans="2:24" ht="15.5" x14ac:dyDescent="0.35">
      <c r="B506" s="59" t="s">
        <v>165</v>
      </c>
      <c r="C506" s="1">
        <f t="shared" si="57"/>
        <v>53.818180000000268</v>
      </c>
      <c r="V506" s="19"/>
      <c r="W506" s="19"/>
      <c r="X506" s="11"/>
    </row>
    <row r="507" spans="2:24" ht="15.5" x14ac:dyDescent="0.35">
      <c r="B507" s="59" t="s">
        <v>166</v>
      </c>
      <c r="C507" s="1">
        <f t="shared" si="57"/>
        <v>53.833650000000269</v>
      </c>
      <c r="V507" s="19"/>
      <c r="W507" s="19"/>
      <c r="X507" s="11"/>
    </row>
    <row r="508" spans="2:24" ht="15.5" x14ac:dyDescent="0.35">
      <c r="B508" s="59" t="s">
        <v>167</v>
      </c>
      <c r="C508" s="1">
        <f t="shared" si="57"/>
        <v>53.849120000000269</v>
      </c>
      <c r="V508" s="19"/>
      <c r="W508" s="19"/>
      <c r="X508" s="11"/>
    </row>
    <row r="509" spans="2:24" ht="15.5" x14ac:dyDescent="0.35">
      <c r="B509" s="59" t="s">
        <v>168</v>
      </c>
      <c r="C509" s="1">
        <f t="shared" si="57"/>
        <v>53.86459000000027</v>
      </c>
      <c r="V509" s="19"/>
      <c r="W509" s="19"/>
      <c r="X509" s="11"/>
    </row>
    <row r="510" spans="2:24" ht="15.5" x14ac:dyDescent="0.35">
      <c r="B510" s="59" t="s">
        <v>152</v>
      </c>
      <c r="C510" s="1">
        <f t="shared" si="57"/>
        <v>53.88006000000027</v>
      </c>
      <c r="V510" s="19"/>
      <c r="W510" s="19"/>
      <c r="X510" s="11"/>
    </row>
    <row r="511" spans="2:24" ht="15.5" x14ac:dyDescent="0.35">
      <c r="B511" s="59" t="s">
        <v>169</v>
      </c>
      <c r="C511" s="1">
        <f t="shared" si="57"/>
        <v>53.895530000000271</v>
      </c>
      <c r="V511" s="19"/>
      <c r="W511" s="19"/>
      <c r="X511" s="11"/>
    </row>
    <row r="512" spans="2:24" ht="15.5" x14ac:dyDescent="0.35">
      <c r="B512" s="59" t="s">
        <v>170</v>
      </c>
      <c r="C512" s="1">
        <f t="shared" si="57"/>
        <v>53.911000000000271</v>
      </c>
      <c r="V512" s="19"/>
      <c r="W512" s="19"/>
      <c r="X512" s="11"/>
    </row>
    <row r="513" spans="2:24" ht="15.5" x14ac:dyDescent="0.35">
      <c r="B513" s="59" t="s">
        <v>171</v>
      </c>
      <c r="C513" s="1">
        <f t="shared" si="57"/>
        <v>53.926470000000272</v>
      </c>
      <c r="V513" s="19"/>
      <c r="W513" s="19"/>
      <c r="X513" s="11"/>
    </row>
    <row r="514" spans="2:24" ht="15.5" x14ac:dyDescent="0.35">
      <c r="B514" s="59" t="s">
        <v>172</v>
      </c>
      <c r="C514" s="1">
        <f t="shared" si="57"/>
        <v>53.941940000000272</v>
      </c>
      <c r="V514" s="19"/>
      <c r="W514" s="19"/>
      <c r="X514" s="11"/>
    </row>
    <row r="515" spans="2:24" ht="15.5" x14ac:dyDescent="0.35">
      <c r="B515" s="59" t="s">
        <v>173</v>
      </c>
      <c r="C515" s="1">
        <f t="shared" si="57"/>
        <v>53.957410000000273</v>
      </c>
      <c r="V515" s="19"/>
      <c r="W515" s="19"/>
      <c r="X515" s="11"/>
    </row>
    <row r="516" spans="2:24" ht="15.5" x14ac:dyDescent="0.35">
      <c r="B516" s="59" t="s">
        <v>174</v>
      </c>
      <c r="C516" s="1">
        <f t="shared" si="57"/>
        <v>53.972880000000274</v>
      </c>
      <c r="V516" s="19"/>
      <c r="W516" s="19"/>
      <c r="X516" s="11"/>
    </row>
    <row r="517" spans="2:24" ht="15.5" x14ac:dyDescent="0.35">
      <c r="B517" s="59" t="s">
        <v>164</v>
      </c>
      <c r="C517" s="1">
        <f t="shared" si="57"/>
        <v>53.988350000000274</v>
      </c>
      <c r="V517" s="19"/>
      <c r="W517" s="19"/>
      <c r="X517" s="11"/>
    </row>
    <row r="518" spans="2:24" ht="15.5" x14ac:dyDescent="0.35">
      <c r="B518" s="59" t="s">
        <v>165</v>
      </c>
      <c r="C518" s="1">
        <f t="shared" si="57"/>
        <v>54.003820000000275</v>
      </c>
      <c r="V518" s="19"/>
      <c r="W518" s="19"/>
      <c r="X518" s="11"/>
    </row>
    <row r="519" spans="2:24" ht="15.5" x14ac:dyDescent="0.35">
      <c r="B519" s="59" t="s">
        <v>166</v>
      </c>
      <c r="C519" s="1">
        <f t="shared" si="57"/>
        <v>54.019290000000275</v>
      </c>
      <c r="V519" s="19"/>
      <c r="W519" s="19"/>
      <c r="X519" s="11"/>
    </row>
    <row r="520" spans="2:24" ht="15.5" x14ac:dyDescent="0.35">
      <c r="B520" s="59" t="s">
        <v>167</v>
      </c>
      <c r="C520" s="1">
        <f t="shared" si="57"/>
        <v>54.034760000000276</v>
      </c>
      <c r="V520" s="19"/>
      <c r="W520" s="19"/>
      <c r="X520" s="11"/>
    </row>
    <row r="521" spans="2:24" ht="15.5" x14ac:dyDescent="0.35">
      <c r="B521" s="59" t="s">
        <v>168</v>
      </c>
      <c r="C521" s="1">
        <f t="shared" si="57"/>
        <v>54.050230000000276</v>
      </c>
      <c r="V521" s="19"/>
      <c r="W521" s="19"/>
      <c r="X521" s="11"/>
    </row>
    <row r="522" spans="2:24" ht="15.5" x14ac:dyDescent="0.35">
      <c r="B522" s="59" t="s">
        <v>152</v>
      </c>
      <c r="C522" s="1">
        <f t="shared" si="57"/>
        <v>54.065700000000277</v>
      </c>
      <c r="V522" s="19"/>
      <c r="W522" s="19"/>
      <c r="X522" s="11"/>
    </row>
    <row r="523" spans="2:24" ht="15.5" x14ac:dyDescent="0.35">
      <c r="B523" s="59" t="s">
        <v>169</v>
      </c>
      <c r="C523" s="1">
        <f t="shared" si="57"/>
        <v>54.081170000000277</v>
      </c>
      <c r="V523" s="19"/>
      <c r="W523" s="19"/>
      <c r="X523" s="11"/>
    </row>
    <row r="524" spans="2:24" ht="15.5" x14ac:dyDescent="0.35">
      <c r="B524" s="59" t="s">
        <v>170</v>
      </c>
      <c r="C524" s="1">
        <f t="shared" si="57"/>
        <v>54.096640000000278</v>
      </c>
      <c r="V524" s="19"/>
      <c r="W524" s="19"/>
      <c r="X524" s="11"/>
    </row>
    <row r="525" spans="2:24" ht="15.5" x14ac:dyDescent="0.35">
      <c r="B525" s="59" t="s">
        <v>171</v>
      </c>
      <c r="C525" s="1">
        <f t="shared" si="57"/>
        <v>54.112110000000278</v>
      </c>
      <c r="V525" s="19"/>
      <c r="W525" s="19"/>
      <c r="X525" s="11"/>
    </row>
    <row r="526" spans="2:24" ht="15.5" x14ac:dyDescent="0.35">
      <c r="B526" s="59" t="s">
        <v>172</v>
      </c>
      <c r="C526" s="1">
        <f t="shared" si="57"/>
        <v>54.127580000000279</v>
      </c>
      <c r="V526" s="19"/>
      <c r="W526" s="19"/>
      <c r="X526" s="11"/>
    </row>
    <row r="527" spans="2:24" ht="15.5" x14ac:dyDescent="0.35">
      <c r="B527" s="59" t="s">
        <v>173</v>
      </c>
      <c r="C527" s="1">
        <f t="shared" si="57"/>
        <v>54.143050000000279</v>
      </c>
      <c r="V527" s="19"/>
      <c r="W527" s="19"/>
      <c r="X527" s="11"/>
    </row>
    <row r="528" spans="2:24" ht="15.5" x14ac:dyDescent="0.35">
      <c r="B528" s="59" t="s">
        <v>174</v>
      </c>
      <c r="C528" s="1">
        <f t="shared" si="57"/>
        <v>54.15852000000028</v>
      </c>
      <c r="V528" s="19"/>
      <c r="W528" s="19"/>
      <c r="X528" s="11"/>
    </row>
    <row r="529" spans="2:24" ht="15.5" x14ac:dyDescent="0.35">
      <c r="B529" s="59" t="s">
        <v>164</v>
      </c>
      <c r="C529" s="1">
        <f t="shared" si="57"/>
        <v>54.173990000000281</v>
      </c>
      <c r="V529" s="19"/>
      <c r="W529" s="19"/>
      <c r="X529" s="11"/>
    </row>
    <row r="530" spans="2:24" ht="15.5" x14ac:dyDescent="0.35">
      <c r="B530" s="59" t="s">
        <v>165</v>
      </c>
      <c r="C530" s="1">
        <f>C529+0.01547</f>
        <v>54.189460000000281</v>
      </c>
      <c r="V530" s="19"/>
      <c r="W530" s="19"/>
      <c r="X530" s="11"/>
    </row>
    <row r="531" spans="2:24" ht="15.5" x14ac:dyDescent="0.35">
      <c r="B531" s="59" t="s">
        <v>166</v>
      </c>
      <c r="C531" s="1">
        <f t="shared" ref="C531:C557" si="58">C530+0.01547</f>
        <v>54.204930000000282</v>
      </c>
      <c r="V531" s="19"/>
      <c r="W531" s="19"/>
      <c r="X531" s="11"/>
    </row>
    <row r="532" spans="2:24" ht="15.5" x14ac:dyDescent="0.35">
      <c r="B532" s="59" t="s">
        <v>167</v>
      </c>
      <c r="C532" s="1">
        <f t="shared" si="58"/>
        <v>54.220400000000282</v>
      </c>
      <c r="V532" s="19"/>
      <c r="W532" s="19"/>
      <c r="X532" s="11"/>
    </row>
    <row r="533" spans="2:24" ht="15.5" x14ac:dyDescent="0.35">
      <c r="B533" s="59" t="s">
        <v>168</v>
      </c>
      <c r="C533" s="1">
        <f t="shared" si="58"/>
        <v>54.235870000000283</v>
      </c>
      <c r="V533" s="19"/>
      <c r="W533" s="19"/>
      <c r="X533" s="11"/>
    </row>
    <row r="534" spans="2:24" ht="15.5" x14ac:dyDescent="0.35">
      <c r="B534" s="59" t="s">
        <v>152</v>
      </c>
      <c r="C534" s="1">
        <f t="shared" si="58"/>
        <v>54.251340000000283</v>
      </c>
      <c r="V534" s="19"/>
      <c r="W534" s="19"/>
      <c r="X534" s="11"/>
    </row>
    <row r="535" spans="2:24" ht="15.5" x14ac:dyDescent="0.35">
      <c r="B535" s="59" t="s">
        <v>169</v>
      </c>
      <c r="C535" s="1">
        <f t="shared" si="58"/>
        <v>54.266810000000284</v>
      </c>
      <c r="V535" s="19"/>
      <c r="W535" s="19"/>
      <c r="X535" s="11"/>
    </row>
    <row r="536" spans="2:24" ht="15.5" x14ac:dyDescent="0.35">
      <c r="B536" s="59" t="s">
        <v>170</v>
      </c>
      <c r="C536" s="1">
        <f t="shared" si="58"/>
        <v>54.282280000000284</v>
      </c>
      <c r="V536" s="19"/>
      <c r="W536" s="19"/>
      <c r="X536" s="11"/>
    </row>
    <row r="537" spans="2:24" ht="15.5" x14ac:dyDescent="0.35">
      <c r="B537" s="59" t="s">
        <v>171</v>
      </c>
      <c r="C537" s="1">
        <f t="shared" si="58"/>
        <v>54.297750000000285</v>
      </c>
      <c r="V537" s="19"/>
      <c r="W537" s="19"/>
      <c r="X537" s="11"/>
    </row>
    <row r="538" spans="2:24" ht="15.5" x14ac:dyDescent="0.35">
      <c r="B538" s="59" t="s">
        <v>172</v>
      </c>
      <c r="C538" s="1">
        <f t="shared" si="58"/>
        <v>54.313220000000285</v>
      </c>
      <c r="V538" s="19"/>
      <c r="W538" s="19"/>
      <c r="X538" s="11"/>
    </row>
    <row r="539" spans="2:24" ht="15.5" x14ac:dyDescent="0.35">
      <c r="B539" s="59" t="s">
        <v>173</v>
      </c>
      <c r="C539" s="1">
        <f t="shared" si="58"/>
        <v>54.328690000000286</v>
      </c>
      <c r="V539" s="19"/>
      <c r="W539" s="19"/>
      <c r="X539" s="11"/>
    </row>
    <row r="540" spans="2:24" ht="15.5" x14ac:dyDescent="0.35">
      <c r="B540" s="59" t="s">
        <v>174</v>
      </c>
      <c r="C540" s="1">
        <f t="shared" si="58"/>
        <v>54.344160000000286</v>
      </c>
      <c r="V540" s="19"/>
      <c r="W540" s="19"/>
      <c r="X540" s="11"/>
    </row>
    <row r="541" spans="2:24" ht="15.5" x14ac:dyDescent="0.35">
      <c r="B541" s="59" t="s">
        <v>164</v>
      </c>
      <c r="C541" s="1">
        <f t="shared" si="58"/>
        <v>54.359630000000287</v>
      </c>
      <c r="V541" s="19"/>
      <c r="W541" s="19"/>
      <c r="X541" s="11"/>
    </row>
    <row r="542" spans="2:24" ht="15.5" x14ac:dyDescent="0.35">
      <c r="B542" s="59" t="s">
        <v>165</v>
      </c>
      <c r="C542" s="1">
        <f t="shared" si="58"/>
        <v>54.375100000000288</v>
      </c>
      <c r="V542" s="19"/>
      <c r="W542" s="19"/>
      <c r="X542" s="11"/>
    </row>
    <row r="543" spans="2:24" ht="15.5" x14ac:dyDescent="0.35">
      <c r="B543" s="59" t="s">
        <v>166</v>
      </c>
      <c r="C543" s="1">
        <f t="shared" si="58"/>
        <v>54.390570000000288</v>
      </c>
      <c r="V543" s="19"/>
      <c r="W543" s="19"/>
      <c r="X543" s="11"/>
    </row>
    <row r="544" spans="2:24" ht="15.5" x14ac:dyDescent="0.35">
      <c r="B544" s="59" t="s">
        <v>167</v>
      </c>
      <c r="C544" s="1">
        <f t="shared" si="58"/>
        <v>54.406040000000289</v>
      </c>
      <c r="V544" s="19"/>
      <c r="W544" s="19"/>
      <c r="X544" s="11"/>
    </row>
    <row r="545" spans="2:24" ht="15.5" x14ac:dyDescent="0.35">
      <c r="B545" s="59" t="s">
        <v>168</v>
      </c>
      <c r="C545" s="1">
        <f t="shared" si="58"/>
        <v>54.421510000000289</v>
      </c>
      <c r="V545" s="19"/>
      <c r="W545" s="19"/>
      <c r="X545" s="11"/>
    </row>
    <row r="546" spans="2:24" ht="15.5" x14ac:dyDescent="0.35">
      <c r="B546" s="59" t="s">
        <v>152</v>
      </c>
      <c r="C546" s="1">
        <f t="shared" si="58"/>
        <v>54.43698000000029</v>
      </c>
      <c r="V546" s="19"/>
      <c r="W546" s="19"/>
      <c r="X546" s="11"/>
    </row>
    <row r="547" spans="2:24" ht="15.5" x14ac:dyDescent="0.35">
      <c r="B547" s="59" t="s">
        <v>169</v>
      </c>
      <c r="C547" s="1">
        <f t="shared" si="58"/>
        <v>54.45245000000029</v>
      </c>
      <c r="V547" s="19"/>
      <c r="W547" s="19"/>
      <c r="X547" s="11"/>
    </row>
    <row r="548" spans="2:24" ht="15.5" x14ac:dyDescent="0.35">
      <c r="B548" s="59" t="s">
        <v>170</v>
      </c>
      <c r="C548" s="1">
        <f t="shared" si="58"/>
        <v>54.467920000000291</v>
      </c>
      <c r="V548" s="19"/>
      <c r="W548" s="19"/>
      <c r="X548" s="11"/>
    </row>
    <row r="549" spans="2:24" ht="15.5" x14ac:dyDescent="0.35">
      <c r="B549" s="59" t="s">
        <v>171</v>
      </c>
      <c r="C549" s="1">
        <f t="shared" si="58"/>
        <v>54.483390000000291</v>
      </c>
      <c r="V549" s="19"/>
      <c r="W549" s="19"/>
      <c r="X549" s="11"/>
    </row>
    <row r="550" spans="2:24" ht="15.5" x14ac:dyDescent="0.35">
      <c r="B550" s="59" t="s">
        <v>172</v>
      </c>
      <c r="C550" s="1">
        <f t="shared" si="58"/>
        <v>54.498860000000292</v>
      </c>
      <c r="V550" s="19"/>
      <c r="W550" s="19"/>
      <c r="X550" s="11"/>
    </row>
    <row r="551" spans="2:24" ht="15.5" x14ac:dyDescent="0.35">
      <c r="B551" s="59" t="s">
        <v>173</v>
      </c>
      <c r="C551" s="1">
        <f t="shared" si="58"/>
        <v>54.514330000000292</v>
      </c>
      <c r="V551" s="19"/>
      <c r="W551" s="19"/>
      <c r="X551" s="11"/>
    </row>
    <row r="552" spans="2:24" ht="15.5" x14ac:dyDescent="0.35">
      <c r="B552" s="59" t="s">
        <v>174</v>
      </c>
      <c r="C552" s="1">
        <f t="shared" si="58"/>
        <v>54.529800000000293</v>
      </c>
      <c r="V552" s="19"/>
      <c r="W552" s="19"/>
      <c r="X552" s="11"/>
    </row>
    <row r="553" spans="2:24" ht="15.5" x14ac:dyDescent="0.35">
      <c r="B553" s="59" t="s">
        <v>164</v>
      </c>
      <c r="C553" s="1">
        <f t="shared" si="58"/>
        <v>54.545270000000293</v>
      </c>
      <c r="V553" s="19"/>
      <c r="W553" s="19"/>
      <c r="X553" s="11"/>
    </row>
    <row r="554" spans="2:24" ht="15.5" x14ac:dyDescent="0.35">
      <c r="B554" s="59" t="s">
        <v>165</v>
      </c>
      <c r="C554" s="1">
        <f t="shared" si="58"/>
        <v>54.560740000000294</v>
      </c>
      <c r="V554" s="19"/>
      <c r="W554" s="19"/>
      <c r="X554" s="11"/>
    </row>
    <row r="555" spans="2:24" ht="15.5" x14ac:dyDescent="0.35">
      <c r="B555" s="59" t="s">
        <v>166</v>
      </c>
      <c r="C555" s="1">
        <f t="shared" si="58"/>
        <v>54.576210000000295</v>
      </c>
      <c r="V555" s="19"/>
      <c r="W555" s="19"/>
      <c r="X555" s="11"/>
    </row>
    <row r="556" spans="2:24" ht="15.5" x14ac:dyDescent="0.35">
      <c r="B556" s="59" t="s">
        <v>167</v>
      </c>
      <c r="C556" s="1">
        <f t="shared" si="58"/>
        <v>54.591680000000295</v>
      </c>
      <c r="V556" s="19"/>
      <c r="W556" s="19"/>
      <c r="X556" s="11"/>
    </row>
    <row r="557" spans="2:24" ht="15.5" x14ac:dyDescent="0.35">
      <c r="B557" s="59" t="s">
        <v>168</v>
      </c>
      <c r="C557" s="1">
        <f t="shared" si="58"/>
        <v>54.607150000000296</v>
      </c>
      <c r="V557" s="19"/>
      <c r="W557" s="19"/>
      <c r="X557" s="11"/>
    </row>
    <row r="558" spans="2:24" ht="15.5" x14ac:dyDescent="0.35">
      <c r="B558" s="59" t="s">
        <v>152</v>
      </c>
      <c r="C558" s="1">
        <f>C557+0.01547</f>
        <v>54.622620000000296</v>
      </c>
      <c r="V558" s="19"/>
      <c r="W558" s="19"/>
      <c r="X558" s="11"/>
    </row>
    <row r="559" spans="2:24" ht="15.5" x14ac:dyDescent="0.35">
      <c r="B559" s="59" t="s">
        <v>169</v>
      </c>
      <c r="C559" s="1">
        <f t="shared" ref="C559:C622" si="59">C558+0.01547</f>
        <v>54.638090000000297</v>
      </c>
      <c r="V559" s="19"/>
      <c r="W559" s="19"/>
      <c r="X559" s="11"/>
    </row>
    <row r="560" spans="2:24" ht="15.5" x14ac:dyDescent="0.35">
      <c r="B560" s="59" t="s">
        <v>170</v>
      </c>
      <c r="C560" s="1">
        <f t="shared" si="59"/>
        <v>54.653560000000297</v>
      </c>
      <c r="V560" s="19"/>
      <c r="W560" s="19"/>
      <c r="X560" s="11"/>
    </row>
    <row r="561" spans="2:24" ht="15.5" x14ac:dyDescent="0.35">
      <c r="B561" s="59" t="s">
        <v>171</v>
      </c>
      <c r="C561" s="1">
        <f t="shared" si="59"/>
        <v>54.669030000000298</v>
      </c>
      <c r="V561" s="19"/>
      <c r="W561" s="19"/>
      <c r="X561" s="11"/>
    </row>
    <row r="562" spans="2:24" ht="15.5" x14ac:dyDescent="0.35">
      <c r="B562" s="59" t="s">
        <v>172</v>
      </c>
      <c r="C562" s="1">
        <f t="shared" si="59"/>
        <v>54.684500000000298</v>
      </c>
      <c r="V562" s="19"/>
      <c r="W562" s="19"/>
      <c r="X562" s="11"/>
    </row>
    <row r="563" spans="2:24" ht="15.5" x14ac:dyDescent="0.35">
      <c r="B563" s="59" t="s">
        <v>173</v>
      </c>
      <c r="C563" s="1">
        <f t="shared" si="59"/>
        <v>54.699970000000299</v>
      </c>
      <c r="V563" s="19"/>
      <c r="W563" s="19"/>
      <c r="X563" s="11"/>
    </row>
    <row r="564" spans="2:24" ht="15.5" x14ac:dyDescent="0.35">
      <c r="B564" s="59" t="s">
        <v>174</v>
      </c>
      <c r="C564" s="1">
        <f t="shared" si="59"/>
        <v>54.715440000000299</v>
      </c>
      <c r="V564" s="19"/>
      <c r="W564" s="19"/>
      <c r="X564" s="11"/>
    </row>
    <row r="565" spans="2:24" ht="15.5" x14ac:dyDescent="0.35">
      <c r="B565" s="59" t="s">
        <v>164</v>
      </c>
      <c r="C565" s="1">
        <f t="shared" si="59"/>
        <v>54.7309100000003</v>
      </c>
      <c r="V565" s="19"/>
      <c r="W565" s="19"/>
      <c r="X565" s="11"/>
    </row>
    <row r="566" spans="2:24" ht="15.5" x14ac:dyDescent="0.35">
      <c r="B566" s="59" t="s">
        <v>165</v>
      </c>
      <c r="C566" s="1">
        <f t="shared" si="59"/>
        <v>54.7463800000003</v>
      </c>
      <c r="V566" s="19"/>
      <c r="W566" s="19"/>
      <c r="X566" s="11"/>
    </row>
    <row r="567" spans="2:24" ht="15.5" x14ac:dyDescent="0.35">
      <c r="B567" s="59" t="s">
        <v>166</v>
      </c>
      <c r="C567" s="1">
        <f t="shared" si="59"/>
        <v>54.761850000000301</v>
      </c>
      <c r="V567" s="19"/>
      <c r="W567" s="19"/>
      <c r="X567" s="11"/>
    </row>
    <row r="568" spans="2:24" ht="15.5" x14ac:dyDescent="0.35">
      <c r="B568" s="59" t="s">
        <v>167</v>
      </c>
      <c r="C568" s="1">
        <f t="shared" si="59"/>
        <v>54.777320000000302</v>
      </c>
      <c r="V568" s="19"/>
      <c r="W568" s="19"/>
      <c r="X568" s="11"/>
    </row>
    <row r="569" spans="2:24" ht="15.5" x14ac:dyDescent="0.35">
      <c r="B569" s="59" t="s">
        <v>168</v>
      </c>
      <c r="C569" s="1">
        <f t="shared" si="59"/>
        <v>54.792790000000302</v>
      </c>
      <c r="V569" s="19"/>
      <c r="W569" s="19"/>
      <c r="X569" s="11"/>
    </row>
    <row r="570" spans="2:24" ht="15.5" x14ac:dyDescent="0.35">
      <c r="B570" s="59" t="s">
        <v>152</v>
      </c>
      <c r="C570" s="1">
        <f t="shared" si="59"/>
        <v>54.808260000000303</v>
      </c>
      <c r="V570" s="19"/>
      <c r="W570" s="19"/>
      <c r="X570" s="11"/>
    </row>
    <row r="571" spans="2:24" ht="15.5" x14ac:dyDescent="0.35">
      <c r="B571" s="59" t="s">
        <v>169</v>
      </c>
      <c r="C571" s="1">
        <f t="shared" si="59"/>
        <v>54.823730000000303</v>
      </c>
      <c r="V571" s="19"/>
      <c r="W571" s="19"/>
      <c r="X571" s="11"/>
    </row>
    <row r="572" spans="2:24" ht="15.5" x14ac:dyDescent="0.35">
      <c r="B572" s="59" t="s">
        <v>170</v>
      </c>
      <c r="C572" s="1">
        <f t="shared" si="59"/>
        <v>54.839200000000304</v>
      </c>
      <c r="V572" s="19"/>
      <c r="W572" s="19"/>
      <c r="X572" s="11"/>
    </row>
    <row r="573" spans="2:24" ht="15.5" x14ac:dyDescent="0.35">
      <c r="B573" s="59" t="s">
        <v>171</v>
      </c>
      <c r="C573" s="1">
        <f t="shared" si="59"/>
        <v>54.854670000000304</v>
      </c>
      <c r="V573" s="19"/>
      <c r="W573" s="19"/>
      <c r="X573" s="11"/>
    </row>
    <row r="574" spans="2:24" ht="15.5" x14ac:dyDescent="0.35">
      <c r="B574" s="59" t="s">
        <v>172</v>
      </c>
      <c r="C574" s="1">
        <f t="shared" si="59"/>
        <v>54.870140000000305</v>
      </c>
      <c r="V574" s="19"/>
      <c r="W574" s="19"/>
      <c r="X574" s="11"/>
    </row>
    <row r="575" spans="2:24" ht="15.5" x14ac:dyDescent="0.35">
      <c r="B575" s="59" t="s">
        <v>173</v>
      </c>
      <c r="C575" s="1">
        <f t="shared" si="59"/>
        <v>54.885610000000305</v>
      </c>
      <c r="V575" s="19"/>
      <c r="W575" s="19"/>
      <c r="X575" s="11"/>
    </row>
    <row r="576" spans="2:24" ht="15.5" x14ac:dyDescent="0.35">
      <c r="B576" s="59" t="s">
        <v>174</v>
      </c>
      <c r="C576" s="1">
        <f t="shared" si="59"/>
        <v>54.901080000000306</v>
      </c>
      <c r="V576" s="19"/>
      <c r="W576" s="19"/>
      <c r="X576" s="11"/>
    </row>
    <row r="577" spans="2:24" ht="15.5" x14ac:dyDescent="0.35">
      <c r="B577" s="59" t="s">
        <v>164</v>
      </c>
      <c r="C577" s="1">
        <f t="shared" si="59"/>
        <v>54.916550000000306</v>
      </c>
      <c r="V577" s="19"/>
      <c r="W577" s="19"/>
      <c r="X577" s="11"/>
    </row>
    <row r="578" spans="2:24" ht="15.5" x14ac:dyDescent="0.35">
      <c r="B578" s="59" t="s">
        <v>165</v>
      </c>
      <c r="C578" s="1">
        <f t="shared" si="59"/>
        <v>54.932020000000307</v>
      </c>
      <c r="V578" s="19"/>
      <c r="W578" s="19"/>
      <c r="X578" s="11"/>
    </row>
    <row r="579" spans="2:24" ht="15.5" x14ac:dyDescent="0.35">
      <c r="B579" s="59" t="s">
        <v>166</v>
      </c>
      <c r="C579" s="1">
        <f t="shared" si="59"/>
        <v>54.947490000000307</v>
      </c>
      <c r="V579" s="19"/>
      <c r="W579" s="19"/>
      <c r="X579" s="11"/>
    </row>
    <row r="580" spans="2:24" ht="15.5" x14ac:dyDescent="0.35">
      <c r="B580" s="59" t="s">
        <v>167</v>
      </c>
      <c r="C580" s="1">
        <f t="shared" si="59"/>
        <v>54.962960000000308</v>
      </c>
      <c r="V580" s="19"/>
      <c r="W580" s="19"/>
      <c r="X580" s="11"/>
    </row>
    <row r="581" spans="2:24" ht="15.5" x14ac:dyDescent="0.35">
      <c r="B581" s="59" t="s">
        <v>168</v>
      </c>
      <c r="C581" s="1">
        <f t="shared" si="59"/>
        <v>54.978430000000309</v>
      </c>
      <c r="V581" s="19"/>
      <c r="W581" s="19"/>
      <c r="X581" s="11"/>
    </row>
    <row r="582" spans="2:24" ht="15.5" x14ac:dyDescent="0.35">
      <c r="B582" s="59" t="s">
        <v>152</v>
      </c>
      <c r="C582" s="1">
        <f t="shared" si="59"/>
        <v>54.993900000000309</v>
      </c>
      <c r="V582" s="19"/>
      <c r="W582" s="19"/>
      <c r="X582" s="11"/>
    </row>
    <row r="583" spans="2:24" ht="15.5" x14ac:dyDescent="0.35">
      <c r="B583" s="59" t="s">
        <v>169</v>
      </c>
      <c r="C583" s="1">
        <f t="shared" si="59"/>
        <v>55.00937000000031</v>
      </c>
      <c r="V583" s="19"/>
      <c r="W583" s="19"/>
      <c r="X583" s="11"/>
    </row>
    <row r="584" spans="2:24" ht="15.5" x14ac:dyDescent="0.35">
      <c r="B584" s="59" t="s">
        <v>170</v>
      </c>
      <c r="C584" s="1">
        <f t="shared" si="59"/>
        <v>55.02484000000031</v>
      </c>
      <c r="V584" s="19"/>
      <c r="W584" s="19"/>
      <c r="X584" s="11"/>
    </row>
    <row r="585" spans="2:24" ht="15.5" x14ac:dyDescent="0.35">
      <c r="B585" s="59" t="s">
        <v>171</v>
      </c>
      <c r="C585" s="1">
        <f t="shared" si="59"/>
        <v>55.040310000000311</v>
      </c>
      <c r="V585" s="19"/>
      <c r="W585" s="19"/>
      <c r="X585" s="11"/>
    </row>
    <row r="586" spans="2:24" ht="15.5" x14ac:dyDescent="0.35">
      <c r="B586" s="59" t="s">
        <v>172</v>
      </c>
      <c r="C586" s="1">
        <f t="shared" si="59"/>
        <v>55.055780000000311</v>
      </c>
      <c r="V586" s="19"/>
      <c r="W586" s="19"/>
      <c r="X586" s="11"/>
    </row>
    <row r="587" spans="2:24" ht="15.5" x14ac:dyDescent="0.35">
      <c r="B587" s="59" t="s">
        <v>173</v>
      </c>
      <c r="C587" s="1">
        <f t="shared" si="59"/>
        <v>55.071250000000312</v>
      </c>
      <c r="V587" s="19"/>
      <c r="W587" s="19"/>
      <c r="X587" s="11"/>
    </row>
    <row r="588" spans="2:24" ht="15.5" x14ac:dyDescent="0.35">
      <c r="B588" s="59" t="s">
        <v>174</v>
      </c>
      <c r="C588" s="1">
        <f t="shared" si="59"/>
        <v>55.086720000000312</v>
      </c>
      <c r="V588" s="19"/>
      <c r="W588" s="19"/>
      <c r="X588" s="11"/>
    </row>
    <row r="589" spans="2:24" ht="15.5" x14ac:dyDescent="0.35">
      <c r="B589" s="59" t="s">
        <v>164</v>
      </c>
      <c r="C589" s="1">
        <f t="shared" si="59"/>
        <v>55.102190000000313</v>
      </c>
      <c r="V589" s="19"/>
      <c r="W589" s="19"/>
      <c r="X589" s="11"/>
    </row>
    <row r="590" spans="2:24" ht="15.5" x14ac:dyDescent="0.35">
      <c r="B590" s="59" t="s">
        <v>165</v>
      </c>
      <c r="C590" s="1">
        <f t="shared" si="59"/>
        <v>55.117660000000313</v>
      </c>
      <c r="V590" s="19"/>
      <c r="W590" s="19"/>
      <c r="X590" s="11"/>
    </row>
    <row r="591" spans="2:24" ht="15.5" x14ac:dyDescent="0.35">
      <c r="B591" s="59" t="s">
        <v>166</v>
      </c>
      <c r="C591" s="1">
        <f t="shared" si="59"/>
        <v>55.133130000000314</v>
      </c>
      <c r="V591" s="19"/>
      <c r="W591" s="19"/>
      <c r="X591" s="11"/>
    </row>
    <row r="592" spans="2:24" ht="15.5" x14ac:dyDescent="0.35">
      <c r="B592" s="59" t="s">
        <v>167</v>
      </c>
      <c r="C592" s="1">
        <f t="shared" si="59"/>
        <v>55.148600000000314</v>
      </c>
      <c r="V592" s="19"/>
      <c r="W592" s="19"/>
      <c r="X592" s="11"/>
    </row>
    <row r="593" spans="2:24" ht="15.5" x14ac:dyDescent="0.35">
      <c r="B593" s="59" t="s">
        <v>168</v>
      </c>
      <c r="C593" s="1">
        <f t="shared" si="59"/>
        <v>55.164070000000315</v>
      </c>
      <c r="V593" s="19"/>
      <c r="W593" s="19"/>
      <c r="X593" s="11"/>
    </row>
    <row r="594" spans="2:24" ht="15.5" x14ac:dyDescent="0.35">
      <c r="B594" s="59" t="s">
        <v>152</v>
      </c>
      <c r="C594" s="1">
        <f t="shared" si="59"/>
        <v>55.179540000000316</v>
      </c>
      <c r="V594" s="19"/>
      <c r="W594" s="19"/>
      <c r="X594" s="11"/>
    </row>
    <row r="595" spans="2:24" ht="15.5" x14ac:dyDescent="0.35">
      <c r="B595" s="59" t="s">
        <v>169</v>
      </c>
      <c r="C595" s="1">
        <f t="shared" si="59"/>
        <v>55.195010000000316</v>
      </c>
      <c r="V595" s="19"/>
      <c r="W595" s="19"/>
      <c r="X595" s="11"/>
    </row>
    <row r="596" spans="2:24" ht="15.5" x14ac:dyDescent="0.35">
      <c r="B596" s="59" t="s">
        <v>170</v>
      </c>
      <c r="C596" s="1">
        <f t="shared" si="59"/>
        <v>55.210480000000317</v>
      </c>
      <c r="V596" s="19"/>
      <c r="W596" s="19"/>
      <c r="X596" s="11"/>
    </row>
    <row r="597" spans="2:24" ht="15.5" x14ac:dyDescent="0.35">
      <c r="B597" s="59" t="s">
        <v>171</v>
      </c>
      <c r="C597" s="1">
        <f t="shared" si="59"/>
        <v>55.225950000000317</v>
      </c>
      <c r="V597" s="19"/>
      <c r="W597" s="19"/>
      <c r="X597" s="11"/>
    </row>
    <row r="598" spans="2:24" ht="15.5" x14ac:dyDescent="0.35">
      <c r="B598" s="59" t="s">
        <v>172</v>
      </c>
      <c r="C598" s="1">
        <f t="shared" si="59"/>
        <v>55.241420000000318</v>
      </c>
      <c r="V598" s="19"/>
      <c r="W598" s="19"/>
      <c r="X598" s="11"/>
    </row>
    <row r="599" spans="2:24" ht="15.5" x14ac:dyDescent="0.35">
      <c r="B599" s="59" t="s">
        <v>173</v>
      </c>
      <c r="C599" s="1">
        <f t="shared" si="59"/>
        <v>55.256890000000318</v>
      </c>
      <c r="V599" s="19"/>
      <c r="W599" s="19"/>
      <c r="X599" s="11"/>
    </row>
    <row r="600" spans="2:24" ht="15.5" x14ac:dyDescent="0.35">
      <c r="B600" s="59" t="s">
        <v>174</v>
      </c>
      <c r="C600" s="1">
        <f t="shared" si="59"/>
        <v>55.272360000000319</v>
      </c>
      <c r="V600" s="19"/>
      <c r="W600" s="19"/>
      <c r="X600" s="11"/>
    </row>
    <row r="601" spans="2:24" ht="15.5" x14ac:dyDescent="0.35">
      <c r="B601" s="59" t="s">
        <v>164</v>
      </c>
      <c r="C601" s="1">
        <f t="shared" si="59"/>
        <v>55.287830000000319</v>
      </c>
      <c r="V601" s="19"/>
      <c r="W601" s="19"/>
      <c r="X601" s="11"/>
    </row>
    <row r="602" spans="2:24" ht="15.5" x14ac:dyDescent="0.35">
      <c r="B602" s="59" t="s">
        <v>165</v>
      </c>
      <c r="C602" s="1">
        <f t="shared" si="59"/>
        <v>55.30330000000032</v>
      </c>
      <c r="V602" s="19"/>
      <c r="W602" s="19"/>
      <c r="X602" s="11"/>
    </row>
    <row r="603" spans="2:24" ht="15.5" x14ac:dyDescent="0.35">
      <c r="B603" s="59" t="s">
        <v>166</v>
      </c>
      <c r="C603" s="1">
        <f t="shared" si="59"/>
        <v>55.31877000000032</v>
      </c>
      <c r="V603" s="19"/>
      <c r="W603" s="19"/>
      <c r="X603" s="11"/>
    </row>
    <row r="604" spans="2:24" ht="15.5" x14ac:dyDescent="0.35">
      <c r="B604" s="59" t="s">
        <v>167</v>
      </c>
      <c r="C604" s="1">
        <f t="shared" si="59"/>
        <v>55.334240000000321</v>
      </c>
      <c r="V604" s="19"/>
      <c r="W604" s="19"/>
      <c r="X604" s="11"/>
    </row>
    <row r="605" spans="2:24" ht="15.5" x14ac:dyDescent="0.35">
      <c r="B605" s="59" t="s">
        <v>168</v>
      </c>
      <c r="C605" s="1">
        <f t="shared" si="59"/>
        <v>55.349710000000321</v>
      </c>
      <c r="V605" s="19"/>
      <c r="W605" s="19"/>
      <c r="X605" s="11"/>
    </row>
    <row r="606" spans="2:24" ht="15.5" x14ac:dyDescent="0.35">
      <c r="B606" s="59" t="s">
        <v>152</v>
      </c>
      <c r="C606" s="1">
        <f t="shared" si="59"/>
        <v>55.365180000000322</v>
      </c>
      <c r="V606" s="19"/>
      <c r="W606" s="19"/>
      <c r="X606" s="11"/>
    </row>
    <row r="607" spans="2:24" ht="15.5" x14ac:dyDescent="0.35">
      <c r="B607" s="59" t="s">
        <v>169</v>
      </c>
      <c r="C607" s="1">
        <f t="shared" si="59"/>
        <v>55.380650000000323</v>
      </c>
      <c r="V607" s="19"/>
      <c r="W607" s="19"/>
      <c r="X607" s="11"/>
    </row>
    <row r="608" spans="2:24" ht="15.5" x14ac:dyDescent="0.35">
      <c r="B608" s="59" t="s">
        <v>170</v>
      </c>
      <c r="C608" s="1">
        <f t="shared" si="59"/>
        <v>55.396120000000323</v>
      </c>
      <c r="V608" s="19"/>
      <c r="W608" s="19"/>
      <c r="X608" s="11"/>
    </row>
    <row r="609" spans="2:24" ht="15.5" x14ac:dyDescent="0.35">
      <c r="B609" s="59" t="s">
        <v>171</v>
      </c>
      <c r="C609" s="1">
        <f t="shared" si="59"/>
        <v>55.411590000000324</v>
      </c>
      <c r="V609" s="19"/>
      <c r="W609" s="19"/>
      <c r="X609" s="11"/>
    </row>
    <row r="610" spans="2:24" ht="15.5" x14ac:dyDescent="0.35">
      <c r="B610" s="59" t="s">
        <v>172</v>
      </c>
      <c r="C610" s="1">
        <f t="shared" si="59"/>
        <v>55.427060000000324</v>
      </c>
      <c r="V610" s="19"/>
      <c r="W610" s="19"/>
      <c r="X610" s="11"/>
    </row>
    <row r="611" spans="2:24" ht="15.5" x14ac:dyDescent="0.35">
      <c r="B611" s="59" t="s">
        <v>173</v>
      </c>
      <c r="C611" s="1">
        <f t="shared" si="59"/>
        <v>55.442530000000325</v>
      </c>
      <c r="V611" s="19"/>
      <c r="W611" s="19"/>
      <c r="X611" s="11"/>
    </row>
    <row r="612" spans="2:24" ht="15.5" x14ac:dyDescent="0.35">
      <c r="B612" s="59" t="s">
        <v>174</v>
      </c>
      <c r="C612" s="1">
        <f t="shared" si="59"/>
        <v>55.458000000000325</v>
      </c>
      <c r="V612" s="19"/>
      <c r="W612" s="19"/>
      <c r="X612" s="11"/>
    </row>
    <row r="613" spans="2:24" ht="15.5" x14ac:dyDescent="0.35">
      <c r="B613" s="59" t="s">
        <v>164</v>
      </c>
      <c r="C613" s="1">
        <f t="shared" si="59"/>
        <v>55.473470000000326</v>
      </c>
      <c r="V613" s="19"/>
      <c r="W613" s="19"/>
      <c r="X613" s="11"/>
    </row>
    <row r="614" spans="2:24" ht="15.5" x14ac:dyDescent="0.35">
      <c r="B614" s="59" t="s">
        <v>165</v>
      </c>
      <c r="C614" s="1">
        <f t="shared" si="59"/>
        <v>55.488940000000326</v>
      </c>
      <c r="V614" s="19"/>
      <c r="W614" s="19"/>
      <c r="X614" s="11"/>
    </row>
    <row r="615" spans="2:24" ht="15.5" x14ac:dyDescent="0.35">
      <c r="B615" s="59" t="s">
        <v>166</v>
      </c>
      <c r="C615" s="1">
        <f>C614+0.01547</f>
        <v>55.504410000000327</v>
      </c>
      <c r="V615" s="19"/>
      <c r="W615" s="19"/>
      <c r="X615" s="11"/>
    </row>
    <row r="616" spans="2:24" ht="15.5" x14ac:dyDescent="0.35">
      <c r="B616" s="59" t="s">
        <v>167</v>
      </c>
      <c r="C616" s="1">
        <f t="shared" si="59"/>
        <v>55.519880000000327</v>
      </c>
      <c r="V616" s="19"/>
      <c r="W616" s="19"/>
      <c r="X616" s="11"/>
    </row>
    <row r="617" spans="2:24" ht="15.5" x14ac:dyDescent="0.35">
      <c r="B617" s="59" t="s">
        <v>168</v>
      </c>
      <c r="C617" s="1">
        <f t="shared" si="59"/>
        <v>55.535350000000328</v>
      </c>
      <c r="V617" s="19"/>
      <c r="W617" s="19"/>
      <c r="X617" s="11"/>
    </row>
    <row r="618" spans="2:24" ht="15.5" x14ac:dyDescent="0.35">
      <c r="B618" s="59" t="s">
        <v>152</v>
      </c>
      <c r="C618" s="1">
        <f t="shared" si="59"/>
        <v>55.550820000000328</v>
      </c>
      <c r="V618" s="19"/>
      <c r="W618" s="19"/>
      <c r="X618" s="11"/>
    </row>
    <row r="619" spans="2:24" ht="15.5" x14ac:dyDescent="0.35">
      <c r="B619" s="59" t="s">
        <v>169</v>
      </c>
      <c r="C619" s="1">
        <f t="shared" si="59"/>
        <v>55.566290000000329</v>
      </c>
      <c r="V619" s="19"/>
      <c r="W619" s="19"/>
      <c r="X619" s="11"/>
    </row>
    <row r="620" spans="2:24" ht="15.5" x14ac:dyDescent="0.35">
      <c r="B620" s="59" t="s">
        <v>170</v>
      </c>
      <c r="C620" s="1">
        <f t="shared" si="59"/>
        <v>55.58176000000033</v>
      </c>
      <c r="V620" s="19"/>
      <c r="W620" s="19"/>
      <c r="X620" s="11"/>
    </row>
    <row r="621" spans="2:24" ht="15.5" x14ac:dyDescent="0.35">
      <c r="B621" s="59" t="s">
        <v>171</v>
      </c>
      <c r="C621" s="1">
        <f t="shared" si="59"/>
        <v>55.59723000000033</v>
      </c>
      <c r="V621" s="19"/>
      <c r="W621" s="19"/>
      <c r="X621" s="11"/>
    </row>
    <row r="622" spans="2:24" ht="15.5" x14ac:dyDescent="0.35">
      <c r="B622" s="59" t="s">
        <v>172</v>
      </c>
      <c r="C622" s="1">
        <f t="shared" si="59"/>
        <v>55.612700000000331</v>
      </c>
      <c r="V622" s="19"/>
      <c r="W622" s="19"/>
      <c r="X622" s="11"/>
    </row>
    <row r="623" spans="2:24" ht="15.5" x14ac:dyDescent="0.35">
      <c r="B623" s="59" t="s">
        <v>173</v>
      </c>
      <c r="C623" s="1">
        <f t="shared" ref="C623:C639" si="60">C622+0.01547</f>
        <v>55.628170000000331</v>
      </c>
      <c r="V623" s="19"/>
      <c r="W623" s="19"/>
      <c r="X623" s="11"/>
    </row>
    <row r="624" spans="2:24" ht="15.5" x14ac:dyDescent="0.35">
      <c r="B624" s="59" t="s">
        <v>174</v>
      </c>
      <c r="C624" s="1">
        <f t="shared" si="60"/>
        <v>55.643640000000332</v>
      </c>
      <c r="V624" s="19"/>
      <c r="W624" s="19"/>
      <c r="X624" s="11"/>
    </row>
    <row r="625" spans="2:24" ht="15.5" x14ac:dyDescent="0.35">
      <c r="B625" s="59" t="s">
        <v>164</v>
      </c>
      <c r="C625" s="1">
        <f t="shared" si="60"/>
        <v>55.659110000000332</v>
      </c>
      <c r="V625" s="19"/>
      <c r="W625" s="19"/>
      <c r="X625" s="11"/>
    </row>
    <row r="626" spans="2:24" ht="15.5" x14ac:dyDescent="0.35">
      <c r="B626" s="59" t="s">
        <v>165</v>
      </c>
      <c r="C626" s="1">
        <f t="shared" si="60"/>
        <v>55.674580000000333</v>
      </c>
      <c r="V626" s="19"/>
      <c r="W626" s="19"/>
      <c r="X626" s="11"/>
    </row>
    <row r="627" spans="2:24" ht="15.5" x14ac:dyDescent="0.35">
      <c r="B627" s="59" t="s">
        <v>166</v>
      </c>
      <c r="C627" s="1">
        <f t="shared" si="60"/>
        <v>55.690050000000333</v>
      </c>
      <c r="V627" s="19"/>
      <c r="W627" s="19"/>
      <c r="X627" s="11"/>
    </row>
    <row r="628" spans="2:24" ht="15.5" x14ac:dyDescent="0.35">
      <c r="B628" s="59" t="s">
        <v>167</v>
      </c>
      <c r="C628" s="1">
        <f t="shared" si="60"/>
        <v>55.705520000000334</v>
      </c>
      <c r="V628" s="19"/>
      <c r="W628" s="19"/>
      <c r="X628" s="11"/>
    </row>
    <row r="629" spans="2:24" ht="15.5" x14ac:dyDescent="0.35">
      <c r="B629" s="59" t="s">
        <v>168</v>
      </c>
      <c r="C629" s="1">
        <f t="shared" si="60"/>
        <v>55.720990000000334</v>
      </c>
      <c r="V629" s="19"/>
      <c r="W629" s="19"/>
      <c r="X629" s="11"/>
    </row>
    <row r="630" spans="2:24" ht="15.5" x14ac:dyDescent="0.35">
      <c r="B630" s="59" t="s">
        <v>152</v>
      </c>
      <c r="C630" s="1">
        <f t="shared" si="60"/>
        <v>55.736460000000335</v>
      </c>
      <c r="V630" s="19"/>
      <c r="W630" s="19"/>
      <c r="X630" s="11"/>
    </row>
    <row r="631" spans="2:24" ht="15.5" x14ac:dyDescent="0.35">
      <c r="B631" s="59" t="s">
        <v>169</v>
      </c>
      <c r="C631" s="1">
        <f t="shared" si="60"/>
        <v>55.751930000000335</v>
      </c>
      <c r="V631" s="19"/>
      <c r="W631" s="19"/>
      <c r="X631" s="11"/>
    </row>
    <row r="632" spans="2:24" ht="15.5" x14ac:dyDescent="0.35">
      <c r="B632" s="59" t="s">
        <v>170</v>
      </c>
      <c r="C632" s="1">
        <f t="shared" si="60"/>
        <v>55.767400000000336</v>
      </c>
      <c r="V632" s="19"/>
      <c r="W632" s="19"/>
      <c r="X632" s="11"/>
    </row>
    <row r="633" spans="2:24" ht="15.5" x14ac:dyDescent="0.35">
      <c r="B633" s="59" t="s">
        <v>171</v>
      </c>
      <c r="C633" s="1">
        <f t="shared" si="60"/>
        <v>55.782870000000337</v>
      </c>
      <c r="V633" s="19"/>
      <c r="W633" s="19"/>
      <c r="X633" s="11"/>
    </row>
    <row r="634" spans="2:24" ht="15.5" x14ac:dyDescent="0.35">
      <c r="B634" s="59" t="s">
        <v>172</v>
      </c>
      <c r="C634" s="1">
        <f t="shared" si="60"/>
        <v>55.798340000000337</v>
      </c>
      <c r="V634" s="19"/>
      <c r="W634" s="19"/>
      <c r="X634" s="11"/>
    </row>
    <row r="635" spans="2:24" ht="15.5" x14ac:dyDescent="0.35">
      <c r="B635" s="59" t="s">
        <v>173</v>
      </c>
      <c r="C635" s="1">
        <f t="shared" si="60"/>
        <v>55.813810000000338</v>
      </c>
      <c r="V635" s="19"/>
      <c r="W635" s="19"/>
      <c r="X635" s="11"/>
    </row>
    <row r="636" spans="2:24" ht="15.5" x14ac:dyDescent="0.35">
      <c r="B636" s="59" t="s">
        <v>174</v>
      </c>
      <c r="C636" s="1">
        <f t="shared" si="60"/>
        <v>55.829280000000338</v>
      </c>
      <c r="V636" s="19"/>
      <c r="W636" s="19"/>
      <c r="X636" s="11"/>
    </row>
    <row r="637" spans="2:24" ht="15.5" x14ac:dyDescent="0.35">
      <c r="B637" s="59" t="s">
        <v>164</v>
      </c>
      <c r="C637" s="1">
        <f t="shared" si="60"/>
        <v>55.844750000000339</v>
      </c>
      <c r="V637" s="19"/>
      <c r="W637" s="19"/>
      <c r="X637" s="11"/>
    </row>
    <row r="638" spans="2:24" ht="15.5" x14ac:dyDescent="0.35">
      <c r="B638" s="59" t="s">
        <v>165</v>
      </c>
      <c r="C638" s="1">
        <f t="shared" si="60"/>
        <v>55.860220000000339</v>
      </c>
      <c r="V638" s="19"/>
      <c r="W638" s="19"/>
      <c r="X638" s="11"/>
    </row>
    <row r="639" spans="2:24" ht="15.5" x14ac:dyDescent="0.35">
      <c r="B639" s="59" t="s">
        <v>166</v>
      </c>
      <c r="C639" s="1">
        <f t="shared" si="60"/>
        <v>55.87569000000034</v>
      </c>
      <c r="V639" s="19"/>
      <c r="W639" s="19"/>
      <c r="X639" s="11"/>
    </row>
    <row r="640" spans="2:24" ht="15.5" x14ac:dyDescent="0.35">
      <c r="B640" s="59" t="s">
        <v>167</v>
      </c>
      <c r="C640" s="1">
        <f>C639+0.01547</f>
        <v>55.89116000000034</v>
      </c>
      <c r="V640" s="19"/>
      <c r="W640" s="19"/>
      <c r="X640" s="11"/>
    </row>
    <row r="641" spans="2:24" ht="15.5" x14ac:dyDescent="0.35">
      <c r="B641" s="59" t="s">
        <v>168</v>
      </c>
      <c r="C641" s="1">
        <f t="shared" ref="C641:C686" si="61">C640+0.01547</f>
        <v>55.906630000000341</v>
      </c>
      <c r="V641" s="19"/>
      <c r="W641" s="19"/>
      <c r="X641" s="11"/>
    </row>
    <row r="642" spans="2:24" ht="15.5" x14ac:dyDescent="0.35">
      <c r="B642" s="59" t="s">
        <v>152</v>
      </c>
      <c r="C642" s="1">
        <f t="shared" si="61"/>
        <v>55.922100000000341</v>
      </c>
      <c r="V642" s="19"/>
      <c r="W642" s="19"/>
      <c r="X642" s="11"/>
    </row>
    <row r="643" spans="2:24" ht="15.5" x14ac:dyDescent="0.35">
      <c r="B643" s="59" t="s">
        <v>169</v>
      </c>
      <c r="C643" s="1">
        <f t="shared" si="61"/>
        <v>55.937570000000342</v>
      </c>
      <c r="V643" s="19"/>
      <c r="W643" s="19"/>
      <c r="X643" s="11"/>
    </row>
    <row r="644" spans="2:24" ht="15.5" x14ac:dyDescent="0.35">
      <c r="B644" s="59" t="s">
        <v>170</v>
      </c>
      <c r="C644" s="1">
        <f t="shared" si="61"/>
        <v>55.953040000000343</v>
      </c>
      <c r="V644" s="19"/>
      <c r="W644" s="19"/>
      <c r="X644" s="11"/>
    </row>
    <row r="645" spans="2:24" ht="15.5" x14ac:dyDescent="0.35">
      <c r="B645" s="59" t="s">
        <v>171</v>
      </c>
      <c r="C645" s="1">
        <f t="shared" si="61"/>
        <v>55.968510000000343</v>
      </c>
      <c r="V645" s="19"/>
      <c r="W645" s="19"/>
      <c r="X645" s="11"/>
    </row>
    <row r="646" spans="2:24" ht="15.5" x14ac:dyDescent="0.35">
      <c r="B646" s="59" t="s">
        <v>172</v>
      </c>
      <c r="C646" s="1">
        <f t="shared" si="61"/>
        <v>55.983980000000344</v>
      </c>
      <c r="V646" s="19"/>
      <c r="W646" s="19"/>
      <c r="X646" s="11"/>
    </row>
    <row r="647" spans="2:24" ht="15.5" x14ac:dyDescent="0.35">
      <c r="B647" s="59" t="s">
        <v>173</v>
      </c>
      <c r="C647" s="1">
        <f t="shared" si="61"/>
        <v>55.999450000000344</v>
      </c>
      <c r="V647" s="19"/>
      <c r="W647" s="19"/>
      <c r="X647" s="11"/>
    </row>
    <row r="648" spans="2:24" ht="15.5" x14ac:dyDescent="0.35">
      <c r="B648" s="59" t="s">
        <v>174</v>
      </c>
      <c r="C648" s="1">
        <f t="shared" si="61"/>
        <v>56.014920000000345</v>
      </c>
      <c r="V648" s="19"/>
      <c r="W648" s="19"/>
      <c r="X648" s="11"/>
    </row>
    <row r="649" spans="2:24" ht="15.5" x14ac:dyDescent="0.35">
      <c r="B649" s="59" t="s">
        <v>164</v>
      </c>
      <c r="C649" s="1">
        <f t="shared" si="61"/>
        <v>56.030390000000345</v>
      </c>
      <c r="V649" s="19"/>
      <c r="W649" s="19"/>
      <c r="X649" s="11"/>
    </row>
    <row r="650" spans="2:24" ht="15.5" x14ac:dyDescent="0.35">
      <c r="B650" s="59" t="s">
        <v>165</v>
      </c>
      <c r="C650" s="1">
        <f t="shared" si="61"/>
        <v>56.045860000000346</v>
      </c>
      <c r="V650" s="19"/>
      <c r="W650" s="19"/>
      <c r="X650" s="11"/>
    </row>
    <row r="651" spans="2:24" ht="15.5" x14ac:dyDescent="0.35">
      <c r="B651" s="59" t="s">
        <v>166</v>
      </c>
      <c r="C651" s="1">
        <f t="shared" si="61"/>
        <v>56.061330000000346</v>
      </c>
      <c r="V651" s="19"/>
      <c r="W651" s="19"/>
      <c r="X651" s="11"/>
    </row>
    <row r="652" spans="2:24" ht="15.5" x14ac:dyDescent="0.35">
      <c r="B652" s="59" t="s">
        <v>167</v>
      </c>
      <c r="C652" s="1">
        <f t="shared" si="61"/>
        <v>56.076800000000347</v>
      </c>
      <c r="V652" s="19"/>
      <c r="W652" s="19"/>
      <c r="X652" s="11"/>
    </row>
    <row r="653" spans="2:24" ht="15.5" x14ac:dyDescent="0.35">
      <c r="B653" s="59" t="s">
        <v>168</v>
      </c>
      <c r="C653" s="1">
        <f t="shared" si="61"/>
        <v>56.092270000000347</v>
      </c>
      <c r="V653" s="19"/>
      <c r="W653" s="19"/>
      <c r="X653" s="11"/>
    </row>
    <row r="654" spans="2:24" ht="15.5" x14ac:dyDescent="0.35">
      <c r="B654" s="59" t="s">
        <v>152</v>
      </c>
      <c r="C654" s="1">
        <f t="shared" si="61"/>
        <v>56.107740000000348</v>
      </c>
      <c r="V654" s="19"/>
      <c r="W654" s="19"/>
      <c r="X654" s="11"/>
    </row>
    <row r="655" spans="2:24" ht="15.5" x14ac:dyDescent="0.35">
      <c r="B655" s="59" t="s">
        <v>169</v>
      </c>
      <c r="C655" s="1">
        <f t="shared" si="61"/>
        <v>56.123210000000348</v>
      </c>
      <c r="V655" s="19"/>
      <c r="W655" s="19"/>
      <c r="X655" s="11"/>
    </row>
    <row r="656" spans="2:24" ht="15.5" x14ac:dyDescent="0.35">
      <c r="B656" s="59" t="s">
        <v>170</v>
      </c>
      <c r="C656" s="1">
        <f t="shared" si="61"/>
        <v>56.138680000000349</v>
      </c>
      <c r="V656" s="19"/>
      <c r="W656" s="19"/>
      <c r="X656" s="11"/>
    </row>
    <row r="657" spans="2:24" ht="15.5" x14ac:dyDescent="0.35">
      <c r="B657" s="59" t="s">
        <v>171</v>
      </c>
      <c r="C657" s="1">
        <f t="shared" si="61"/>
        <v>56.15415000000035</v>
      </c>
      <c r="V657" s="19"/>
      <c r="W657" s="19"/>
      <c r="X657" s="11"/>
    </row>
    <row r="658" spans="2:24" ht="15.5" x14ac:dyDescent="0.35">
      <c r="B658" s="59" t="s">
        <v>172</v>
      </c>
      <c r="C658" s="1">
        <f t="shared" si="61"/>
        <v>56.16962000000035</v>
      </c>
      <c r="V658" s="19"/>
      <c r="W658" s="19"/>
      <c r="X658" s="11"/>
    </row>
    <row r="659" spans="2:24" ht="15.5" x14ac:dyDescent="0.35">
      <c r="B659" s="59" t="s">
        <v>173</v>
      </c>
      <c r="C659" s="1">
        <f t="shared" si="61"/>
        <v>56.185090000000351</v>
      </c>
      <c r="V659" s="19"/>
      <c r="W659" s="19"/>
      <c r="X659" s="11"/>
    </row>
    <row r="660" spans="2:24" ht="15.5" x14ac:dyDescent="0.35">
      <c r="B660" s="59" t="s">
        <v>174</v>
      </c>
      <c r="C660" s="1">
        <f t="shared" si="61"/>
        <v>56.200560000000351</v>
      </c>
      <c r="V660" s="19"/>
      <c r="W660" s="19"/>
      <c r="X660" s="11"/>
    </row>
    <row r="661" spans="2:24" ht="15.5" x14ac:dyDescent="0.35">
      <c r="B661" s="59" t="s">
        <v>164</v>
      </c>
      <c r="C661" s="1">
        <f t="shared" si="61"/>
        <v>56.216030000000352</v>
      </c>
      <c r="V661" s="19"/>
      <c r="W661" s="19"/>
      <c r="X661" s="11"/>
    </row>
    <row r="662" spans="2:24" ht="15.5" x14ac:dyDescent="0.35">
      <c r="B662" s="59" t="s">
        <v>165</v>
      </c>
      <c r="C662" s="1">
        <f t="shared" si="61"/>
        <v>56.231500000000352</v>
      </c>
      <c r="V662" s="19"/>
      <c r="W662" s="19"/>
      <c r="X662" s="11"/>
    </row>
    <row r="663" spans="2:24" ht="15.5" x14ac:dyDescent="0.35">
      <c r="B663" s="59" t="s">
        <v>166</v>
      </c>
      <c r="C663" s="1">
        <f t="shared" si="61"/>
        <v>56.246970000000353</v>
      </c>
      <c r="V663" s="19"/>
      <c r="W663" s="19"/>
      <c r="X663" s="11"/>
    </row>
    <row r="664" spans="2:24" ht="15.5" x14ac:dyDescent="0.35">
      <c r="B664" s="59" t="s">
        <v>167</v>
      </c>
      <c r="C664" s="1">
        <f t="shared" si="61"/>
        <v>56.262440000000353</v>
      </c>
      <c r="V664" s="19"/>
      <c r="W664" s="19"/>
      <c r="X664" s="11"/>
    </row>
    <row r="665" spans="2:24" ht="15.5" x14ac:dyDescent="0.35">
      <c r="B665" s="59" t="s">
        <v>168</v>
      </c>
      <c r="C665" s="1">
        <f t="shared" si="61"/>
        <v>56.277910000000354</v>
      </c>
      <c r="V665" s="19"/>
      <c r="W665" s="19"/>
      <c r="X665" s="11"/>
    </row>
    <row r="666" spans="2:24" ht="15.5" x14ac:dyDescent="0.35">
      <c r="B666" s="59" t="s">
        <v>152</v>
      </c>
      <c r="C666" s="1">
        <f t="shared" si="61"/>
        <v>56.293380000000354</v>
      </c>
      <c r="V666" s="19"/>
      <c r="W666" s="19"/>
      <c r="X666" s="11"/>
    </row>
    <row r="667" spans="2:24" ht="15.5" x14ac:dyDescent="0.35">
      <c r="B667" s="59" t="s">
        <v>169</v>
      </c>
      <c r="C667" s="1">
        <f t="shared" si="61"/>
        <v>56.308850000000355</v>
      </c>
      <c r="V667" s="19"/>
      <c r="W667" s="19"/>
      <c r="X667" s="11"/>
    </row>
    <row r="668" spans="2:24" ht="15.5" x14ac:dyDescent="0.35">
      <c r="B668" s="59" t="s">
        <v>170</v>
      </c>
      <c r="C668" s="1">
        <f t="shared" si="61"/>
        <v>56.324320000000355</v>
      </c>
      <c r="V668" s="19"/>
      <c r="W668" s="19"/>
      <c r="X668" s="11"/>
    </row>
    <row r="669" spans="2:24" ht="15.5" x14ac:dyDescent="0.35">
      <c r="B669" s="59" t="s">
        <v>171</v>
      </c>
      <c r="C669" s="1">
        <f t="shared" si="61"/>
        <v>56.339790000000356</v>
      </c>
      <c r="V669" s="19"/>
      <c r="W669" s="19"/>
      <c r="X669" s="11"/>
    </row>
    <row r="670" spans="2:24" ht="15.5" x14ac:dyDescent="0.35">
      <c r="B670" s="59" t="s">
        <v>172</v>
      </c>
      <c r="C670" s="1">
        <f t="shared" si="61"/>
        <v>56.355260000000357</v>
      </c>
      <c r="V670" s="19"/>
      <c r="W670" s="19"/>
      <c r="X670" s="11"/>
    </row>
    <row r="671" spans="2:24" ht="15.5" x14ac:dyDescent="0.35">
      <c r="B671" s="59" t="s">
        <v>173</v>
      </c>
      <c r="C671" s="1">
        <f t="shared" si="61"/>
        <v>56.370730000000357</v>
      </c>
      <c r="V671" s="19"/>
      <c r="W671" s="19"/>
      <c r="X671" s="11"/>
    </row>
    <row r="672" spans="2:24" ht="15.5" x14ac:dyDescent="0.35">
      <c r="B672" s="59" t="s">
        <v>174</v>
      </c>
      <c r="C672" s="1">
        <f t="shared" si="61"/>
        <v>56.386200000000358</v>
      </c>
      <c r="V672" s="19"/>
      <c r="W672" s="19"/>
      <c r="X672" s="11"/>
    </row>
    <row r="673" spans="2:24" ht="15.5" x14ac:dyDescent="0.35">
      <c r="B673" s="59" t="s">
        <v>164</v>
      </c>
      <c r="C673" s="1">
        <f t="shared" si="61"/>
        <v>56.401670000000358</v>
      </c>
      <c r="V673" s="19"/>
      <c r="W673" s="19"/>
      <c r="X673" s="11"/>
    </row>
    <row r="674" spans="2:24" ht="15.5" x14ac:dyDescent="0.35">
      <c r="B674" s="59" t="s">
        <v>165</v>
      </c>
      <c r="C674" s="1">
        <f t="shared" si="61"/>
        <v>56.417140000000359</v>
      </c>
      <c r="V674" s="19"/>
      <c r="W674" s="19"/>
      <c r="X674" s="11"/>
    </row>
    <row r="675" spans="2:24" ht="15.5" x14ac:dyDescent="0.35">
      <c r="B675" s="59" t="s">
        <v>166</v>
      </c>
      <c r="C675" s="1">
        <f t="shared" si="61"/>
        <v>56.432610000000359</v>
      </c>
      <c r="V675" s="19"/>
      <c r="W675" s="19"/>
      <c r="X675" s="11"/>
    </row>
    <row r="676" spans="2:24" ht="15.5" x14ac:dyDescent="0.35">
      <c r="B676" s="59" t="s">
        <v>167</v>
      </c>
      <c r="C676" s="1">
        <f t="shared" si="61"/>
        <v>56.44808000000036</v>
      </c>
      <c r="V676" s="19"/>
      <c r="W676" s="19"/>
      <c r="X676" s="11"/>
    </row>
    <row r="677" spans="2:24" ht="15.5" x14ac:dyDescent="0.35">
      <c r="B677" s="59" t="s">
        <v>168</v>
      </c>
      <c r="C677" s="1">
        <f t="shared" si="61"/>
        <v>56.46355000000036</v>
      </c>
      <c r="V677" s="19"/>
      <c r="W677" s="19"/>
      <c r="X677" s="11"/>
    </row>
    <row r="678" spans="2:24" ht="15.5" x14ac:dyDescent="0.35">
      <c r="B678" s="59" t="s">
        <v>152</v>
      </c>
      <c r="C678" s="1">
        <f t="shared" si="61"/>
        <v>56.479020000000361</v>
      </c>
      <c r="V678" s="19"/>
      <c r="W678" s="19"/>
      <c r="X678" s="11"/>
    </row>
    <row r="679" spans="2:24" ht="15.5" x14ac:dyDescent="0.35">
      <c r="B679" s="59" t="s">
        <v>169</v>
      </c>
      <c r="C679" s="1">
        <f t="shared" si="61"/>
        <v>56.494490000000361</v>
      </c>
      <c r="V679" s="19"/>
      <c r="W679" s="19"/>
      <c r="X679" s="11"/>
    </row>
    <row r="680" spans="2:24" ht="15.5" x14ac:dyDescent="0.35">
      <c r="B680" s="59" t="s">
        <v>170</v>
      </c>
      <c r="C680" s="1">
        <f t="shared" si="61"/>
        <v>56.509960000000362</v>
      </c>
      <c r="V680" s="19"/>
      <c r="W680" s="19"/>
      <c r="X680" s="11"/>
    </row>
    <row r="681" spans="2:24" ht="15.5" x14ac:dyDescent="0.35">
      <c r="B681" s="59" t="s">
        <v>171</v>
      </c>
      <c r="C681" s="1">
        <f t="shared" si="61"/>
        <v>56.525430000000362</v>
      </c>
      <c r="V681" s="19"/>
      <c r="W681" s="19"/>
      <c r="X681" s="11"/>
    </row>
    <row r="682" spans="2:24" ht="15.5" x14ac:dyDescent="0.35">
      <c r="B682" s="59" t="s">
        <v>172</v>
      </c>
      <c r="C682" s="1">
        <f t="shared" si="61"/>
        <v>56.540900000000363</v>
      </c>
      <c r="V682" s="19"/>
      <c r="W682" s="19"/>
      <c r="X682" s="11"/>
    </row>
    <row r="683" spans="2:24" ht="15.5" x14ac:dyDescent="0.35">
      <c r="B683" s="59" t="s">
        <v>173</v>
      </c>
      <c r="C683" s="1">
        <f t="shared" si="61"/>
        <v>56.556370000000364</v>
      </c>
      <c r="V683" s="19"/>
      <c r="W683" s="19"/>
      <c r="X683" s="11"/>
    </row>
    <row r="684" spans="2:24" ht="15.5" x14ac:dyDescent="0.35">
      <c r="B684" s="59" t="s">
        <v>174</v>
      </c>
      <c r="C684" s="1">
        <f t="shared" si="61"/>
        <v>56.571840000000364</v>
      </c>
      <c r="V684" s="19"/>
      <c r="W684" s="19"/>
      <c r="X684" s="11"/>
    </row>
    <row r="685" spans="2:24" ht="15.5" x14ac:dyDescent="0.35">
      <c r="B685" s="59" t="s">
        <v>164</v>
      </c>
      <c r="C685" s="1">
        <f t="shared" si="61"/>
        <v>56.587310000000365</v>
      </c>
      <c r="V685" s="19"/>
      <c r="W685" s="19"/>
      <c r="X685" s="11"/>
    </row>
    <row r="686" spans="2:24" ht="15.5" x14ac:dyDescent="0.35">
      <c r="B686" s="59" t="s">
        <v>165</v>
      </c>
      <c r="C686" s="1">
        <f t="shared" si="61"/>
        <v>56.602780000000365</v>
      </c>
      <c r="V686" s="19"/>
      <c r="W686" s="19"/>
      <c r="X686" s="11"/>
    </row>
    <row r="687" spans="2:24" ht="15.5" x14ac:dyDescent="0.35">
      <c r="B687" s="59" t="s">
        <v>166</v>
      </c>
      <c r="C687" s="1">
        <f>C686+0.01547</f>
        <v>56.618250000000366</v>
      </c>
      <c r="V687" s="19"/>
      <c r="W687" s="19"/>
      <c r="X687" s="11"/>
    </row>
    <row r="688" spans="2:24" ht="15.5" x14ac:dyDescent="0.35">
      <c r="B688" s="59" t="s">
        <v>167</v>
      </c>
      <c r="C688" s="1">
        <f t="shared" ref="C688:C751" si="62">C687+0.01547</f>
        <v>56.633720000000366</v>
      </c>
      <c r="V688" s="19"/>
      <c r="W688" s="19"/>
      <c r="X688" s="11"/>
    </row>
    <row r="689" spans="2:24" ht="15.5" x14ac:dyDescent="0.35">
      <c r="B689" s="59" t="s">
        <v>168</v>
      </c>
      <c r="C689" s="1">
        <f t="shared" si="62"/>
        <v>56.649190000000367</v>
      </c>
      <c r="V689" s="19"/>
      <c r="W689" s="19"/>
      <c r="X689" s="11"/>
    </row>
    <row r="690" spans="2:24" ht="15.5" x14ac:dyDescent="0.35">
      <c r="B690" s="59" t="s">
        <v>152</v>
      </c>
      <c r="C690" s="1">
        <f t="shared" si="62"/>
        <v>56.664660000000367</v>
      </c>
      <c r="V690" s="19"/>
      <c r="W690" s="19"/>
      <c r="X690" s="11"/>
    </row>
    <row r="691" spans="2:24" ht="15.5" x14ac:dyDescent="0.35">
      <c r="B691" s="59" t="s">
        <v>169</v>
      </c>
      <c r="C691" s="1">
        <f t="shared" si="62"/>
        <v>56.680130000000368</v>
      </c>
      <c r="V691" s="19"/>
      <c r="W691" s="19"/>
      <c r="X691" s="11"/>
    </row>
    <row r="692" spans="2:24" ht="15.5" x14ac:dyDescent="0.35">
      <c r="B692" s="59" t="s">
        <v>170</v>
      </c>
      <c r="C692" s="1">
        <f t="shared" si="62"/>
        <v>56.695600000000368</v>
      </c>
      <c r="V692" s="19"/>
      <c r="W692" s="19"/>
      <c r="X692" s="11"/>
    </row>
    <row r="693" spans="2:24" ht="15.5" x14ac:dyDescent="0.35">
      <c r="B693" s="59" t="s">
        <v>171</v>
      </c>
      <c r="C693" s="1">
        <f t="shared" si="62"/>
        <v>56.711070000000369</v>
      </c>
      <c r="V693" s="19"/>
      <c r="W693" s="19"/>
      <c r="X693" s="11"/>
    </row>
    <row r="694" spans="2:24" ht="15.5" x14ac:dyDescent="0.35">
      <c r="B694" s="59" t="s">
        <v>172</v>
      </c>
      <c r="C694" s="1">
        <f t="shared" si="62"/>
        <v>56.726540000000369</v>
      </c>
      <c r="V694" s="19"/>
      <c r="W694" s="19"/>
      <c r="X694" s="11"/>
    </row>
    <row r="695" spans="2:24" ht="15.5" x14ac:dyDescent="0.35">
      <c r="B695" s="59" t="s">
        <v>173</v>
      </c>
      <c r="C695" s="1">
        <f t="shared" si="62"/>
        <v>56.74201000000037</v>
      </c>
      <c r="V695" s="19"/>
      <c r="W695" s="19"/>
      <c r="X695" s="11"/>
    </row>
    <row r="696" spans="2:24" ht="15.5" x14ac:dyDescent="0.35">
      <c r="B696" s="59" t="s">
        <v>174</v>
      </c>
      <c r="C696" s="1">
        <f t="shared" si="62"/>
        <v>56.757480000000371</v>
      </c>
      <c r="V696" s="19"/>
      <c r="W696" s="19"/>
      <c r="X696" s="11"/>
    </row>
    <row r="697" spans="2:24" ht="15.5" x14ac:dyDescent="0.35">
      <c r="B697" s="59" t="s">
        <v>164</v>
      </c>
      <c r="C697" s="1">
        <f t="shared" si="62"/>
        <v>56.772950000000371</v>
      </c>
      <c r="V697" s="19"/>
      <c r="W697" s="19"/>
      <c r="X697" s="11"/>
    </row>
    <row r="698" spans="2:24" ht="15.5" x14ac:dyDescent="0.35">
      <c r="B698" s="59" t="s">
        <v>165</v>
      </c>
      <c r="C698" s="1">
        <f t="shared" si="62"/>
        <v>56.788420000000372</v>
      </c>
      <c r="V698" s="19"/>
      <c r="W698" s="19"/>
      <c r="X698" s="11"/>
    </row>
    <row r="699" spans="2:24" ht="15.5" x14ac:dyDescent="0.35">
      <c r="B699" s="59" t="s">
        <v>166</v>
      </c>
      <c r="C699" s="1">
        <f t="shared" si="62"/>
        <v>56.803890000000372</v>
      </c>
      <c r="V699" s="19"/>
      <c r="W699" s="19"/>
      <c r="X699" s="11"/>
    </row>
    <row r="700" spans="2:24" ht="15.5" x14ac:dyDescent="0.35">
      <c r="B700" s="59" t="s">
        <v>167</v>
      </c>
      <c r="C700" s="1">
        <f t="shared" si="62"/>
        <v>56.819360000000373</v>
      </c>
      <c r="V700" s="19"/>
      <c r="W700" s="19"/>
      <c r="X700" s="11"/>
    </row>
    <row r="701" spans="2:24" ht="15.5" x14ac:dyDescent="0.35">
      <c r="B701" s="59" t="s">
        <v>168</v>
      </c>
      <c r="C701" s="1">
        <f t="shared" si="62"/>
        <v>56.834830000000373</v>
      </c>
      <c r="V701" s="19"/>
      <c r="W701" s="19"/>
      <c r="X701" s="11"/>
    </row>
    <row r="702" spans="2:24" ht="15.5" x14ac:dyDescent="0.35">
      <c r="B702" s="59" t="s">
        <v>152</v>
      </c>
      <c r="C702" s="1">
        <f t="shared" si="62"/>
        <v>56.850300000000374</v>
      </c>
      <c r="V702" s="19"/>
      <c r="W702" s="19"/>
      <c r="X702" s="11"/>
    </row>
    <row r="703" spans="2:24" ht="15.5" x14ac:dyDescent="0.35">
      <c r="B703" s="59" t="s">
        <v>169</v>
      </c>
      <c r="C703" s="1">
        <f t="shared" si="62"/>
        <v>56.865770000000374</v>
      </c>
      <c r="V703" s="19"/>
      <c r="W703" s="19"/>
      <c r="X703" s="11"/>
    </row>
    <row r="704" spans="2:24" ht="15.5" x14ac:dyDescent="0.35">
      <c r="B704" s="59" t="s">
        <v>170</v>
      </c>
      <c r="C704" s="1">
        <f t="shared" si="62"/>
        <v>56.881240000000375</v>
      </c>
      <c r="V704" s="19"/>
      <c r="W704" s="19"/>
      <c r="X704" s="11"/>
    </row>
    <row r="705" spans="2:24" ht="15.5" x14ac:dyDescent="0.35">
      <c r="B705" s="59" t="s">
        <v>171</v>
      </c>
      <c r="C705" s="1">
        <f t="shared" si="62"/>
        <v>56.896710000000375</v>
      </c>
      <c r="V705" s="19"/>
      <c r="W705" s="19"/>
      <c r="X705" s="11"/>
    </row>
    <row r="706" spans="2:24" ht="15.5" x14ac:dyDescent="0.35">
      <c r="B706" s="59" t="s">
        <v>172</v>
      </c>
      <c r="C706" s="1">
        <f t="shared" si="62"/>
        <v>56.912180000000376</v>
      </c>
      <c r="V706" s="19"/>
      <c r="W706" s="19"/>
      <c r="X706" s="11"/>
    </row>
    <row r="707" spans="2:24" ht="15.5" x14ac:dyDescent="0.35">
      <c r="B707" s="59" t="s">
        <v>173</v>
      </c>
      <c r="C707" s="1">
        <f t="shared" si="62"/>
        <v>56.927650000000376</v>
      </c>
      <c r="V707" s="19"/>
      <c r="W707" s="19"/>
      <c r="X707" s="11"/>
    </row>
    <row r="708" spans="2:24" ht="15.5" x14ac:dyDescent="0.35">
      <c r="B708" s="59" t="s">
        <v>174</v>
      </c>
      <c r="C708" s="1">
        <f t="shared" si="62"/>
        <v>56.943120000000377</v>
      </c>
    </row>
    <row r="709" spans="2:24" ht="15.5" x14ac:dyDescent="0.35">
      <c r="B709" s="59" t="s">
        <v>164</v>
      </c>
      <c r="C709" s="1">
        <f t="shared" si="62"/>
        <v>56.958590000000378</v>
      </c>
    </row>
    <row r="710" spans="2:24" ht="15.5" x14ac:dyDescent="0.35">
      <c r="B710" s="59" t="s">
        <v>165</v>
      </c>
      <c r="C710" s="1">
        <f t="shared" si="62"/>
        <v>56.974060000000378</v>
      </c>
    </row>
    <row r="711" spans="2:24" ht="15.5" x14ac:dyDescent="0.35">
      <c r="B711" s="59" t="s">
        <v>166</v>
      </c>
      <c r="C711" s="1">
        <f t="shared" si="62"/>
        <v>56.989530000000379</v>
      </c>
    </row>
    <row r="712" spans="2:24" ht="15.5" x14ac:dyDescent="0.35">
      <c r="B712" s="59" t="s">
        <v>167</v>
      </c>
      <c r="C712" s="1">
        <f t="shared" si="62"/>
        <v>57.005000000000379</v>
      </c>
    </row>
    <row r="713" spans="2:24" ht="15.5" x14ac:dyDescent="0.35">
      <c r="B713" s="59" t="s">
        <v>168</v>
      </c>
      <c r="C713" s="1">
        <f t="shared" si="62"/>
        <v>57.02047000000038</v>
      </c>
    </row>
    <row r="714" spans="2:24" ht="15.5" x14ac:dyDescent="0.35">
      <c r="B714" s="59" t="s">
        <v>152</v>
      </c>
      <c r="C714" s="1">
        <f t="shared" si="62"/>
        <v>57.03594000000038</v>
      </c>
    </row>
    <row r="715" spans="2:24" ht="15.5" x14ac:dyDescent="0.35">
      <c r="B715" s="59" t="s">
        <v>169</v>
      </c>
      <c r="C715" s="1">
        <f t="shared" si="62"/>
        <v>57.051410000000381</v>
      </c>
    </row>
    <row r="716" spans="2:24" ht="15.5" x14ac:dyDescent="0.35">
      <c r="B716" s="59" t="s">
        <v>170</v>
      </c>
      <c r="C716" s="1">
        <f t="shared" si="62"/>
        <v>57.066880000000381</v>
      </c>
    </row>
    <row r="717" spans="2:24" ht="15.5" x14ac:dyDescent="0.35">
      <c r="B717" s="59" t="s">
        <v>171</v>
      </c>
      <c r="C717" s="1">
        <f t="shared" si="62"/>
        <v>57.082350000000382</v>
      </c>
    </row>
    <row r="718" spans="2:24" ht="15.5" x14ac:dyDescent="0.35">
      <c r="B718" s="59" t="s">
        <v>172</v>
      </c>
      <c r="C718" s="1">
        <f t="shared" si="62"/>
        <v>57.097820000000382</v>
      </c>
    </row>
    <row r="719" spans="2:24" ht="15.5" x14ac:dyDescent="0.35">
      <c r="B719" s="59" t="s">
        <v>173</v>
      </c>
      <c r="C719" s="1">
        <f t="shared" si="62"/>
        <v>57.113290000000383</v>
      </c>
    </row>
    <row r="720" spans="2:24" ht="15.5" x14ac:dyDescent="0.35">
      <c r="B720" s="59" t="s">
        <v>174</v>
      </c>
      <c r="C720" s="1">
        <f t="shared" si="62"/>
        <v>57.128760000000383</v>
      </c>
    </row>
    <row r="721" spans="2:3" ht="15.5" x14ac:dyDescent="0.35">
      <c r="B721" s="59" t="s">
        <v>164</v>
      </c>
      <c r="C721" s="1">
        <f t="shared" si="62"/>
        <v>57.144230000000384</v>
      </c>
    </row>
    <row r="722" spans="2:3" ht="15.5" x14ac:dyDescent="0.35">
      <c r="B722" s="59" t="s">
        <v>165</v>
      </c>
      <c r="C722" s="1">
        <f t="shared" si="62"/>
        <v>57.159700000000385</v>
      </c>
    </row>
    <row r="723" spans="2:3" ht="15.5" x14ac:dyDescent="0.35">
      <c r="B723" s="59" t="s">
        <v>166</v>
      </c>
      <c r="C723" s="1">
        <f t="shared" si="62"/>
        <v>57.175170000000385</v>
      </c>
    </row>
    <row r="724" spans="2:3" ht="15.5" x14ac:dyDescent="0.35">
      <c r="B724" s="59" t="s">
        <v>167</v>
      </c>
      <c r="C724" s="1">
        <f t="shared" si="62"/>
        <v>57.190640000000386</v>
      </c>
    </row>
    <row r="725" spans="2:3" ht="15.5" x14ac:dyDescent="0.35">
      <c r="B725" s="59" t="s">
        <v>168</v>
      </c>
      <c r="C725" s="1">
        <f t="shared" si="62"/>
        <v>57.206110000000386</v>
      </c>
    </row>
    <row r="726" spans="2:3" ht="15.5" x14ac:dyDescent="0.35">
      <c r="B726" s="59" t="s">
        <v>152</v>
      </c>
      <c r="C726" s="1">
        <f t="shared" si="62"/>
        <v>57.221580000000387</v>
      </c>
    </row>
    <row r="727" spans="2:3" ht="15.5" x14ac:dyDescent="0.35">
      <c r="B727" s="59" t="s">
        <v>169</v>
      </c>
      <c r="C727" s="1">
        <f t="shared" si="62"/>
        <v>57.237050000000387</v>
      </c>
    </row>
    <row r="728" spans="2:3" ht="15.5" x14ac:dyDescent="0.35">
      <c r="B728" s="59" t="s">
        <v>170</v>
      </c>
      <c r="C728" s="1">
        <f t="shared" si="62"/>
        <v>57.252520000000388</v>
      </c>
    </row>
    <row r="729" spans="2:3" ht="15.5" x14ac:dyDescent="0.35">
      <c r="B729" s="59" t="s">
        <v>171</v>
      </c>
      <c r="C729" s="1">
        <f t="shared" si="62"/>
        <v>57.267990000000388</v>
      </c>
    </row>
    <row r="730" spans="2:3" ht="15.5" x14ac:dyDescent="0.35">
      <c r="B730" s="59" t="s">
        <v>172</v>
      </c>
      <c r="C730" s="1">
        <f t="shared" si="62"/>
        <v>57.283460000000389</v>
      </c>
    </row>
    <row r="731" spans="2:3" ht="15.5" x14ac:dyDescent="0.35">
      <c r="B731" s="59" t="s">
        <v>173</v>
      </c>
      <c r="C731" s="1">
        <f t="shared" si="62"/>
        <v>57.298930000000389</v>
      </c>
    </row>
    <row r="732" spans="2:3" ht="15.5" x14ac:dyDescent="0.35">
      <c r="B732" s="59" t="s">
        <v>174</v>
      </c>
      <c r="C732" s="1">
        <f t="shared" si="62"/>
        <v>57.31440000000039</v>
      </c>
    </row>
    <row r="733" spans="2:3" ht="15.5" x14ac:dyDescent="0.35">
      <c r="B733" s="59" t="s">
        <v>164</v>
      </c>
      <c r="C733" s="1">
        <f t="shared" si="62"/>
        <v>57.32987000000039</v>
      </c>
    </row>
    <row r="734" spans="2:3" ht="15.5" x14ac:dyDescent="0.35">
      <c r="B734" s="59" t="s">
        <v>165</v>
      </c>
      <c r="C734" s="1">
        <f t="shared" si="62"/>
        <v>57.345340000000391</v>
      </c>
    </row>
    <row r="735" spans="2:3" ht="15.5" x14ac:dyDescent="0.35">
      <c r="B735" s="59" t="s">
        <v>166</v>
      </c>
      <c r="C735" s="1">
        <f t="shared" si="62"/>
        <v>57.360810000000392</v>
      </c>
    </row>
    <row r="736" spans="2:3" ht="15.5" x14ac:dyDescent="0.35">
      <c r="B736" s="59" t="s">
        <v>167</v>
      </c>
      <c r="C736" s="1">
        <f t="shared" si="62"/>
        <v>57.376280000000392</v>
      </c>
    </row>
    <row r="737" spans="2:3" ht="15.5" x14ac:dyDescent="0.35">
      <c r="B737" s="59" t="s">
        <v>168</v>
      </c>
      <c r="C737" s="1">
        <f t="shared" si="62"/>
        <v>57.391750000000393</v>
      </c>
    </row>
    <row r="738" spans="2:3" ht="15.5" x14ac:dyDescent="0.35">
      <c r="B738" s="59" t="s">
        <v>152</v>
      </c>
      <c r="C738" s="1">
        <f t="shared" si="62"/>
        <v>57.407220000000393</v>
      </c>
    </row>
    <row r="739" spans="2:3" ht="15.5" x14ac:dyDescent="0.35">
      <c r="B739" s="59" t="s">
        <v>169</v>
      </c>
      <c r="C739" s="1">
        <f t="shared" si="62"/>
        <v>57.422690000000394</v>
      </c>
    </row>
    <row r="740" spans="2:3" ht="15.5" x14ac:dyDescent="0.35">
      <c r="B740" s="59" t="s">
        <v>170</v>
      </c>
      <c r="C740" s="1">
        <f t="shared" si="62"/>
        <v>57.438160000000394</v>
      </c>
    </row>
    <row r="741" spans="2:3" ht="15.5" x14ac:dyDescent="0.35">
      <c r="B741" s="59" t="s">
        <v>171</v>
      </c>
      <c r="C741" s="1">
        <f t="shared" si="62"/>
        <v>57.453630000000395</v>
      </c>
    </row>
    <row r="742" spans="2:3" ht="15.5" x14ac:dyDescent="0.35">
      <c r="B742" s="59" t="s">
        <v>172</v>
      </c>
      <c r="C742" s="1">
        <f t="shared" si="62"/>
        <v>57.469100000000395</v>
      </c>
    </row>
    <row r="743" spans="2:3" ht="15.5" x14ac:dyDescent="0.35">
      <c r="B743" s="59" t="s">
        <v>173</v>
      </c>
      <c r="C743" s="1">
        <f t="shared" si="62"/>
        <v>57.484570000000396</v>
      </c>
    </row>
    <row r="744" spans="2:3" ht="15.5" x14ac:dyDescent="0.35">
      <c r="B744" s="59" t="s">
        <v>174</v>
      </c>
      <c r="C744" s="1">
        <f>C743+0.01547</f>
        <v>57.500040000000396</v>
      </c>
    </row>
    <row r="745" spans="2:3" ht="15.5" x14ac:dyDescent="0.35">
      <c r="B745" s="59" t="s">
        <v>164</v>
      </c>
      <c r="C745" s="1">
        <f t="shared" si="62"/>
        <v>57.515510000000397</v>
      </c>
    </row>
    <row r="746" spans="2:3" ht="15.5" x14ac:dyDescent="0.35">
      <c r="B746" s="59" t="s">
        <v>165</v>
      </c>
      <c r="C746" s="1">
        <f t="shared" si="62"/>
        <v>57.530980000000397</v>
      </c>
    </row>
    <row r="747" spans="2:3" ht="15.5" x14ac:dyDescent="0.35">
      <c r="B747" s="59" t="s">
        <v>166</v>
      </c>
      <c r="C747" s="1">
        <f t="shared" si="62"/>
        <v>57.546450000000398</v>
      </c>
    </row>
    <row r="748" spans="2:3" ht="15.5" x14ac:dyDescent="0.35">
      <c r="B748" s="59" t="s">
        <v>167</v>
      </c>
      <c r="C748" s="1">
        <f t="shared" si="62"/>
        <v>57.561920000000399</v>
      </c>
    </row>
    <row r="749" spans="2:3" ht="15.5" x14ac:dyDescent="0.35">
      <c r="B749" s="59" t="s">
        <v>168</v>
      </c>
      <c r="C749" s="1">
        <f t="shared" si="62"/>
        <v>57.577390000000399</v>
      </c>
    </row>
    <row r="750" spans="2:3" ht="15.5" x14ac:dyDescent="0.35">
      <c r="B750" s="59" t="s">
        <v>152</v>
      </c>
      <c r="C750" s="1">
        <f t="shared" si="62"/>
        <v>57.5928600000004</v>
      </c>
    </row>
    <row r="751" spans="2:3" ht="15.5" x14ac:dyDescent="0.35">
      <c r="B751" s="59" t="s">
        <v>169</v>
      </c>
      <c r="C751" s="1">
        <f t="shared" si="62"/>
        <v>57.6083300000004</v>
      </c>
    </row>
    <row r="752" spans="2:3" ht="15.5" x14ac:dyDescent="0.35">
      <c r="B752" s="59" t="s">
        <v>170</v>
      </c>
      <c r="C752" s="1">
        <f t="shared" ref="C752:C768" si="63">C751+0.01547</f>
        <v>57.623800000000401</v>
      </c>
    </row>
    <row r="753" spans="2:3" ht="15.5" x14ac:dyDescent="0.35">
      <c r="B753" s="59" t="s">
        <v>171</v>
      </c>
      <c r="C753" s="1">
        <f t="shared" si="63"/>
        <v>57.639270000000401</v>
      </c>
    </row>
    <row r="754" spans="2:3" ht="15.5" x14ac:dyDescent="0.35">
      <c r="B754" s="59" t="s">
        <v>172</v>
      </c>
      <c r="C754" s="1">
        <f t="shared" si="63"/>
        <v>57.654740000000402</v>
      </c>
    </row>
    <row r="755" spans="2:3" ht="15.5" x14ac:dyDescent="0.35">
      <c r="B755" s="59" t="s">
        <v>173</v>
      </c>
      <c r="C755" s="1">
        <f t="shared" si="63"/>
        <v>57.670210000000402</v>
      </c>
    </row>
    <row r="756" spans="2:3" ht="15.5" x14ac:dyDescent="0.35">
      <c r="B756" s="59" t="s">
        <v>174</v>
      </c>
      <c r="C756" s="1">
        <f t="shared" si="63"/>
        <v>57.685680000000403</v>
      </c>
    </row>
    <row r="757" spans="2:3" ht="15.5" x14ac:dyDescent="0.35">
      <c r="B757" s="59" t="s">
        <v>164</v>
      </c>
      <c r="C757" s="1">
        <f t="shared" si="63"/>
        <v>57.701150000000403</v>
      </c>
    </row>
    <row r="758" spans="2:3" ht="15.5" x14ac:dyDescent="0.35">
      <c r="B758" s="59" t="s">
        <v>165</v>
      </c>
      <c r="C758" s="1">
        <f t="shared" si="63"/>
        <v>57.716620000000404</v>
      </c>
    </row>
    <row r="759" spans="2:3" ht="15.5" x14ac:dyDescent="0.35">
      <c r="B759" s="59" t="s">
        <v>166</v>
      </c>
      <c r="C759" s="1">
        <f t="shared" si="63"/>
        <v>57.732090000000404</v>
      </c>
    </row>
    <row r="760" spans="2:3" ht="15.5" x14ac:dyDescent="0.35">
      <c r="B760" s="59" t="s">
        <v>167</v>
      </c>
      <c r="C760" s="1">
        <f t="shared" si="63"/>
        <v>57.747560000000405</v>
      </c>
    </row>
    <row r="761" spans="2:3" ht="15.5" x14ac:dyDescent="0.35">
      <c r="B761" s="59" t="s">
        <v>168</v>
      </c>
      <c r="C761" s="1">
        <f t="shared" si="63"/>
        <v>57.763030000000406</v>
      </c>
    </row>
    <row r="762" spans="2:3" ht="15.5" x14ac:dyDescent="0.35">
      <c r="B762" s="59" t="s">
        <v>152</v>
      </c>
      <c r="C762" s="1">
        <f t="shared" si="63"/>
        <v>57.778500000000406</v>
      </c>
    </row>
    <row r="763" spans="2:3" ht="15.5" x14ac:dyDescent="0.35">
      <c r="B763" s="59" t="s">
        <v>169</v>
      </c>
      <c r="C763" s="1">
        <f t="shared" si="63"/>
        <v>57.793970000000407</v>
      </c>
    </row>
    <row r="764" spans="2:3" ht="15.5" x14ac:dyDescent="0.35">
      <c r="B764" s="59" t="s">
        <v>170</v>
      </c>
      <c r="C764" s="1">
        <f t="shared" si="63"/>
        <v>57.809440000000407</v>
      </c>
    </row>
    <row r="765" spans="2:3" ht="15.5" x14ac:dyDescent="0.35">
      <c r="B765" s="59" t="s">
        <v>171</v>
      </c>
      <c r="C765" s="1">
        <f t="shared" si="63"/>
        <v>57.824910000000408</v>
      </c>
    </row>
    <row r="766" spans="2:3" ht="15.5" x14ac:dyDescent="0.35">
      <c r="B766" s="59" t="s">
        <v>172</v>
      </c>
      <c r="C766" s="1">
        <f t="shared" si="63"/>
        <v>57.840380000000408</v>
      </c>
    </row>
    <row r="767" spans="2:3" ht="15.5" x14ac:dyDescent="0.35">
      <c r="B767" s="59" t="s">
        <v>173</v>
      </c>
      <c r="C767" s="1">
        <f t="shared" si="63"/>
        <v>57.855850000000409</v>
      </c>
    </row>
    <row r="768" spans="2:3" ht="15.5" x14ac:dyDescent="0.35">
      <c r="B768" s="59" t="s">
        <v>174</v>
      </c>
      <c r="C768" s="1">
        <f t="shared" si="63"/>
        <v>57.871320000000409</v>
      </c>
    </row>
    <row r="769" spans="2:3" ht="15.5" x14ac:dyDescent="0.35">
      <c r="B769" s="59" t="s">
        <v>164</v>
      </c>
      <c r="C769" s="1">
        <f>C768+0.01547</f>
        <v>57.88679000000041</v>
      </c>
    </row>
    <row r="770" spans="2:3" ht="15.5" x14ac:dyDescent="0.35">
      <c r="B770" s="59" t="s">
        <v>165</v>
      </c>
      <c r="C770" s="1">
        <f t="shared" ref="C770:C800" si="64">C769+0.01547</f>
        <v>57.90226000000041</v>
      </c>
    </row>
    <row r="771" spans="2:3" ht="15.5" x14ac:dyDescent="0.35">
      <c r="B771" s="59" t="s">
        <v>166</v>
      </c>
      <c r="C771" s="1">
        <f t="shared" si="64"/>
        <v>57.917730000000411</v>
      </c>
    </row>
    <row r="772" spans="2:3" ht="15.5" x14ac:dyDescent="0.35">
      <c r="B772" s="59" t="s">
        <v>167</v>
      </c>
      <c r="C772" s="1">
        <f t="shared" si="64"/>
        <v>57.933200000000411</v>
      </c>
    </row>
    <row r="773" spans="2:3" ht="15.5" x14ac:dyDescent="0.35">
      <c r="B773" s="59" t="s">
        <v>168</v>
      </c>
      <c r="C773" s="1">
        <f t="shared" si="64"/>
        <v>57.948670000000412</v>
      </c>
    </row>
    <row r="774" spans="2:3" ht="15.5" x14ac:dyDescent="0.35">
      <c r="B774" s="59" t="s">
        <v>152</v>
      </c>
      <c r="C774" s="1">
        <f t="shared" si="64"/>
        <v>57.964140000000413</v>
      </c>
    </row>
    <row r="775" spans="2:3" ht="15.5" x14ac:dyDescent="0.35">
      <c r="B775" s="59" t="s">
        <v>169</v>
      </c>
      <c r="C775" s="1">
        <f t="shared" si="64"/>
        <v>57.979610000000413</v>
      </c>
    </row>
    <row r="776" spans="2:3" ht="15.5" x14ac:dyDescent="0.35">
      <c r="B776" s="59" t="s">
        <v>170</v>
      </c>
      <c r="C776" s="1">
        <f t="shared" si="64"/>
        <v>57.995080000000414</v>
      </c>
    </row>
    <row r="777" spans="2:3" ht="15.5" x14ac:dyDescent="0.35">
      <c r="B777" s="59" t="s">
        <v>171</v>
      </c>
      <c r="C777" s="1">
        <f t="shared" si="64"/>
        <v>58.010550000000414</v>
      </c>
    </row>
    <row r="778" spans="2:3" ht="15.5" x14ac:dyDescent="0.35">
      <c r="B778" s="59" t="s">
        <v>172</v>
      </c>
      <c r="C778" s="1">
        <f t="shared" si="64"/>
        <v>58.026020000000415</v>
      </c>
    </row>
    <row r="779" spans="2:3" ht="15.5" x14ac:dyDescent="0.35">
      <c r="B779" s="59" t="s">
        <v>173</v>
      </c>
      <c r="C779" s="1">
        <f t="shared" si="64"/>
        <v>58.041490000000415</v>
      </c>
    </row>
    <row r="780" spans="2:3" ht="15.5" x14ac:dyDescent="0.35">
      <c r="B780" s="59" t="s">
        <v>174</v>
      </c>
      <c r="C780" s="1">
        <f t="shared" si="64"/>
        <v>58.056960000000416</v>
      </c>
    </row>
    <row r="781" spans="2:3" ht="15.5" x14ac:dyDescent="0.35">
      <c r="B781" s="59" t="s">
        <v>164</v>
      </c>
      <c r="C781" s="1">
        <f t="shared" si="64"/>
        <v>58.072430000000416</v>
      </c>
    </row>
    <row r="782" spans="2:3" ht="15.5" x14ac:dyDescent="0.35">
      <c r="B782" s="59" t="s">
        <v>165</v>
      </c>
      <c r="C782" s="1">
        <f t="shared" si="64"/>
        <v>58.087900000000417</v>
      </c>
    </row>
    <row r="783" spans="2:3" ht="15.5" x14ac:dyDescent="0.35">
      <c r="B783" s="59" t="s">
        <v>166</v>
      </c>
      <c r="C783" s="1">
        <f t="shared" si="64"/>
        <v>58.103370000000417</v>
      </c>
    </row>
    <row r="784" spans="2:3" ht="15.5" x14ac:dyDescent="0.35">
      <c r="B784" s="59" t="s">
        <v>167</v>
      </c>
      <c r="C784" s="1">
        <f t="shared" si="64"/>
        <v>58.118840000000418</v>
      </c>
    </row>
    <row r="785" spans="2:3" ht="15.5" x14ac:dyDescent="0.35">
      <c r="B785" s="59" t="s">
        <v>168</v>
      </c>
      <c r="C785" s="1">
        <f t="shared" si="64"/>
        <v>58.134310000000418</v>
      </c>
    </row>
    <row r="786" spans="2:3" ht="15.5" x14ac:dyDescent="0.35">
      <c r="B786" s="59" t="s">
        <v>152</v>
      </c>
      <c r="C786" s="1">
        <f t="shared" si="64"/>
        <v>58.149780000000419</v>
      </c>
    </row>
    <row r="787" spans="2:3" ht="15.5" x14ac:dyDescent="0.35">
      <c r="B787" s="59" t="s">
        <v>169</v>
      </c>
      <c r="C787" s="1">
        <f t="shared" si="64"/>
        <v>58.16525000000042</v>
      </c>
    </row>
    <row r="788" spans="2:3" ht="15.5" x14ac:dyDescent="0.35">
      <c r="B788" s="59" t="s">
        <v>170</v>
      </c>
      <c r="C788" s="1">
        <f t="shared" si="64"/>
        <v>58.18072000000042</v>
      </c>
    </row>
    <row r="789" spans="2:3" ht="15.5" x14ac:dyDescent="0.35">
      <c r="B789" s="59" t="s">
        <v>171</v>
      </c>
      <c r="C789" s="1">
        <f t="shared" si="64"/>
        <v>58.196190000000421</v>
      </c>
    </row>
    <row r="790" spans="2:3" ht="15.5" x14ac:dyDescent="0.35">
      <c r="B790" s="59" t="s">
        <v>172</v>
      </c>
      <c r="C790" s="1">
        <f t="shared" si="64"/>
        <v>58.211660000000421</v>
      </c>
    </row>
    <row r="791" spans="2:3" ht="15.5" x14ac:dyDescent="0.35">
      <c r="B791" s="59" t="s">
        <v>173</v>
      </c>
      <c r="C791" s="1">
        <f t="shared" si="64"/>
        <v>58.227130000000422</v>
      </c>
    </row>
    <row r="792" spans="2:3" ht="15.5" x14ac:dyDescent="0.35">
      <c r="B792" s="59" t="s">
        <v>174</v>
      </c>
      <c r="C792" s="1">
        <f t="shared" si="64"/>
        <v>58.242600000000422</v>
      </c>
    </row>
    <row r="793" spans="2:3" ht="15.5" x14ac:dyDescent="0.35">
      <c r="B793" s="59" t="s">
        <v>164</v>
      </c>
      <c r="C793" s="1">
        <f t="shared" si="64"/>
        <v>58.258070000000423</v>
      </c>
    </row>
    <row r="794" spans="2:3" ht="15.5" x14ac:dyDescent="0.35">
      <c r="B794" s="59" t="s">
        <v>165</v>
      </c>
      <c r="C794" s="1">
        <f t="shared" si="64"/>
        <v>58.273540000000423</v>
      </c>
    </row>
    <row r="795" spans="2:3" ht="15.5" x14ac:dyDescent="0.35">
      <c r="B795" s="59" t="s">
        <v>166</v>
      </c>
      <c r="C795" s="1">
        <f t="shared" si="64"/>
        <v>58.289010000000424</v>
      </c>
    </row>
    <row r="796" spans="2:3" ht="15.5" x14ac:dyDescent="0.35">
      <c r="B796" s="59" t="s">
        <v>167</v>
      </c>
      <c r="C796" s="1">
        <f t="shared" si="64"/>
        <v>58.304480000000424</v>
      </c>
    </row>
    <row r="797" spans="2:3" ht="15.5" x14ac:dyDescent="0.35">
      <c r="B797" s="59" t="s">
        <v>168</v>
      </c>
      <c r="C797" s="1">
        <f t="shared" si="64"/>
        <v>58.319950000000425</v>
      </c>
    </row>
    <row r="798" spans="2:3" ht="15.5" x14ac:dyDescent="0.35">
      <c r="B798" s="59" t="s">
        <v>152</v>
      </c>
      <c r="C798" s="1">
        <f t="shared" si="64"/>
        <v>58.335420000000425</v>
      </c>
    </row>
    <row r="799" spans="2:3" ht="15.5" x14ac:dyDescent="0.35">
      <c r="B799" s="59" t="s">
        <v>169</v>
      </c>
      <c r="C799" s="1">
        <f t="shared" si="64"/>
        <v>58.350890000000426</v>
      </c>
    </row>
    <row r="800" spans="2:3" ht="15.5" x14ac:dyDescent="0.35">
      <c r="B800" s="59" t="s">
        <v>170</v>
      </c>
      <c r="C800" s="1">
        <f t="shared" si="64"/>
        <v>58.366360000000427</v>
      </c>
    </row>
    <row r="801" spans="2:3" ht="15.5" x14ac:dyDescent="0.35">
      <c r="B801" s="59" t="s">
        <v>171</v>
      </c>
      <c r="C801" s="1">
        <f>C800+0.01547</f>
        <v>58.381830000000427</v>
      </c>
    </row>
    <row r="802" spans="2:3" ht="15.5" x14ac:dyDescent="0.35">
      <c r="B802" s="59" t="s">
        <v>172</v>
      </c>
      <c r="C802" s="1">
        <f t="shared" ref="C802:C832" si="65">C801+0.01547</f>
        <v>58.397300000000428</v>
      </c>
    </row>
    <row r="803" spans="2:3" ht="15.5" x14ac:dyDescent="0.35">
      <c r="B803" s="59" t="s">
        <v>173</v>
      </c>
      <c r="C803" s="1">
        <f t="shared" si="65"/>
        <v>58.412770000000428</v>
      </c>
    </row>
    <row r="804" spans="2:3" ht="15.5" x14ac:dyDescent="0.35">
      <c r="B804" s="59" t="s">
        <v>174</v>
      </c>
      <c r="C804" s="1">
        <f t="shared" si="65"/>
        <v>58.428240000000429</v>
      </c>
    </row>
    <row r="805" spans="2:3" ht="15.5" x14ac:dyDescent="0.35">
      <c r="B805" s="59" t="s">
        <v>164</v>
      </c>
      <c r="C805" s="1">
        <f t="shared" si="65"/>
        <v>58.443710000000429</v>
      </c>
    </row>
    <row r="806" spans="2:3" ht="15.5" x14ac:dyDescent="0.35">
      <c r="B806" s="59" t="s">
        <v>165</v>
      </c>
      <c r="C806" s="1">
        <f t="shared" si="65"/>
        <v>58.45918000000043</v>
      </c>
    </row>
    <row r="807" spans="2:3" ht="15.5" x14ac:dyDescent="0.35">
      <c r="B807" s="59" t="s">
        <v>166</v>
      </c>
      <c r="C807" s="1">
        <f t="shared" si="65"/>
        <v>58.47465000000043</v>
      </c>
    </row>
    <row r="808" spans="2:3" ht="15.5" x14ac:dyDescent="0.35">
      <c r="B808" s="59" t="s">
        <v>167</v>
      </c>
      <c r="C808" s="1">
        <f t="shared" si="65"/>
        <v>58.490120000000431</v>
      </c>
    </row>
    <row r="809" spans="2:3" ht="15.5" x14ac:dyDescent="0.35">
      <c r="B809" s="59" t="s">
        <v>168</v>
      </c>
      <c r="C809" s="1">
        <f t="shared" si="65"/>
        <v>58.505590000000431</v>
      </c>
    </row>
    <row r="810" spans="2:3" ht="15.5" x14ac:dyDescent="0.35">
      <c r="B810" s="59" t="s">
        <v>152</v>
      </c>
      <c r="C810" s="1">
        <f t="shared" si="65"/>
        <v>58.521060000000432</v>
      </c>
    </row>
    <row r="811" spans="2:3" ht="15.5" x14ac:dyDescent="0.35">
      <c r="B811" s="59" t="s">
        <v>169</v>
      </c>
      <c r="C811" s="1">
        <f t="shared" si="65"/>
        <v>58.536530000000432</v>
      </c>
    </row>
    <row r="812" spans="2:3" ht="15.5" x14ac:dyDescent="0.35">
      <c r="B812" s="59" t="s">
        <v>170</v>
      </c>
      <c r="C812" s="1">
        <f t="shared" si="65"/>
        <v>58.552000000000433</v>
      </c>
    </row>
    <row r="813" spans="2:3" ht="15.5" x14ac:dyDescent="0.35">
      <c r="B813" s="59" t="s">
        <v>171</v>
      </c>
      <c r="C813" s="1">
        <f t="shared" si="65"/>
        <v>58.567470000000434</v>
      </c>
    </row>
    <row r="814" spans="2:3" ht="15.5" x14ac:dyDescent="0.35">
      <c r="B814" s="59" t="s">
        <v>172</v>
      </c>
      <c r="C814" s="1">
        <f t="shared" si="65"/>
        <v>58.582940000000434</v>
      </c>
    </row>
    <row r="815" spans="2:3" ht="15.5" x14ac:dyDescent="0.35">
      <c r="B815" s="59" t="s">
        <v>173</v>
      </c>
      <c r="C815" s="1">
        <f t="shared" si="65"/>
        <v>58.598410000000435</v>
      </c>
    </row>
    <row r="816" spans="2:3" ht="15.5" x14ac:dyDescent="0.35">
      <c r="B816" s="59" t="s">
        <v>174</v>
      </c>
      <c r="C816" s="1">
        <f t="shared" si="65"/>
        <v>58.613880000000435</v>
      </c>
    </row>
    <row r="817" spans="2:3" ht="15.5" x14ac:dyDescent="0.35">
      <c r="B817" s="59" t="s">
        <v>164</v>
      </c>
      <c r="C817" s="1">
        <f t="shared" si="65"/>
        <v>58.629350000000436</v>
      </c>
    </row>
    <row r="818" spans="2:3" ht="15.5" x14ac:dyDescent="0.35">
      <c r="B818" s="59" t="s">
        <v>165</v>
      </c>
      <c r="C818" s="1">
        <f t="shared" si="65"/>
        <v>58.644820000000436</v>
      </c>
    </row>
    <row r="819" spans="2:3" ht="15.5" x14ac:dyDescent="0.35">
      <c r="B819" s="59" t="s">
        <v>166</v>
      </c>
      <c r="C819" s="1">
        <f t="shared" si="65"/>
        <v>58.660290000000437</v>
      </c>
    </row>
    <row r="820" spans="2:3" ht="15.5" x14ac:dyDescent="0.35">
      <c r="B820" s="59" t="s">
        <v>167</v>
      </c>
      <c r="C820" s="1">
        <f t="shared" si="65"/>
        <v>58.675760000000437</v>
      </c>
    </row>
    <row r="821" spans="2:3" ht="15.5" x14ac:dyDescent="0.35">
      <c r="B821" s="59" t="s">
        <v>168</v>
      </c>
      <c r="C821" s="1">
        <f t="shared" si="65"/>
        <v>58.691230000000438</v>
      </c>
    </row>
    <row r="822" spans="2:3" ht="15.5" x14ac:dyDescent="0.35">
      <c r="B822" s="59" t="s">
        <v>152</v>
      </c>
      <c r="C822" s="1">
        <f t="shared" si="65"/>
        <v>58.706700000000438</v>
      </c>
    </row>
    <row r="823" spans="2:3" ht="15.5" x14ac:dyDescent="0.35">
      <c r="B823" s="59" t="s">
        <v>169</v>
      </c>
      <c r="C823" s="1">
        <f t="shared" si="65"/>
        <v>58.722170000000439</v>
      </c>
    </row>
    <row r="824" spans="2:3" ht="15.5" x14ac:dyDescent="0.35">
      <c r="B824" s="59" t="s">
        <v>170</v>
      </c>
      <c r="C824" s="1">
        <f t="shared" si="65"/>
        <v>58.737640000000439</v>
      </c>
    </row>
    <row r="825" spans="2:3" ht="15.5" x14ac:dyDescent="0.35">
      <c r="B825" s="59" t="s">
        <v>171</v>
      </c>
      <c r="C825" s="1">
        <f t="shared" si="65"/>
        <v>58.75311000000044</v>
      </c>
    </row>
    <row r="826" spans="2:3" ht="15.5" x14ac:dyDescent="0.35">
      <c r="B826" s="59" t="s">
        <v>172</v>
      </c>
      <c r="C826" s="1">
        <f t="shared" si="65"/>
        <v>58.768580000000441</v>
      </c>
    </row>
    <row r="827" spans="2:3" ht="15.5" x14ac:dyDescent="0.35">
      <c r="B827" s="59" t="s">
        <v>173</v>
      </c>
      <c r="C827" s="1">
        <f t="shared" si="65"/>
        <v>58.784050000000441</v>
      </c>
    </row>
    <row r="828" spans="2:3" ht="15.5" x14ac:dyDescent="0.35">
      <c r="B828" s="59" t="s">
        <v>174</v>
      </c>
      <c r="C828" s="1">
        <f t="shared" si="65"/>
        <v>58.799520000000442</v>
      </c>
    </row>
    <row r="829" spans="2:3" ht="15.5" x14ac:dyDescent="0.35">
      <c r="B829" s="59" t="s">
        <v>164</v>
      </c>
      <c r="C829" s="1">
        <f t="shared" si="65"/>
        <v>58.814990000000442</v>
      </c>
    </row>
    <row r="830" spans="2:3" ht="15.5" x14ac:dyDescent="0.35">
      <c r="B830" s="59" t="s">
        <v>165</v>
      </c>
      <c r="C830" s="1">
        <f t="shared" si="65"/>
        <v>58.830460000000443</v>
      </c>
    </row>
    <row r="831" spans="2:3" ht="15.5" x14ac:dyDescent="0.35">
      <c r="B831" s="59" t="s">
        <v>166</v>
      </c>
      <c r="C831" s="1">
        <f t="shared" si="65"/>
        <v>58.845930000000443</v>
      </c>
    </row>
    <row r="832" spans="2:3" ht="15.5" x14ac:dyDescent="0.35">
      <c r="B832" s="59" t="s">
        <v>167</v>
      </c>
      <c r="C832" s="1">
        <f t="shared" si="65"/>
        <v>58.861400000000444</v>
      </c>
    </row>
    <row r="833" spans="2:3" ht="15.5" x14ac:dyDescent="0.35">
      <c r="B833" s="59" t="s">
        <v>168</v>
      </c>
      <c r="C833" s="1">
        <f>C832+0.01547</f>
        <v>58.876870000000444</v>
      </c>
    </row>
    <row r="834" spans="2:3" ht="15.5" x14ac:dyDescent="0.35">
      <c r="B834" s="59" t="s">
        <v>152</v>
      </c>
      <c r="C834" s="1">
        <f t="shared" ref="C834:C880" si="66">C833+0.01547</f>
        <v>58.892340000000445</v>
      </c>
    </row>
    <row r="835" spans="2:3" ht="15.5" x14ac:dyDescent="0.35">
      <c r="B835" s="59" t="s">
        <v>169</v>
      </c>
      <c r="C835" s="1">
        <f t="shared" si="66"/>
        <v>58.907810000000445</v>
      </c>
    </row>
    <row r="836" spans="2:3" ht="15.5" x14ac:dyDescent="0.35">
      <c r="B836" s="59" t="s">
        <v>170</v>
      </c>
      <c r="C836" s="1">
        <f t="shared" si="66"/>
        <v>58.923280000000446</v>
      </c>
    </row>
    <row r="837" spans="2:3" ht="15.5" x14ac:dyDescent="0.35">
      <c r="B837" s="59" t="s">
        <v>171</v>
      </c>
      <c r="C837" s="1">
        <f t="shared" si="66"/>
        <v>58.938750000000447</v>
      </c>
    </row>
    <row r="838" spans="2:3" ht="15.5" x14ac:dyDescent="0.35">
      <c r="B838" s="59" t="s">
        <v>172</v>
      </c>
      <c r="C838" s="1">
        <f t="shared" si="66"/>
        <v>58.954220000000447</v>
      </c>
    </row>
    <row r="839" spans="2:3" ht="15.5" x14ac:dyDescent="0.35">
      <c r="B839" s="59" t="s">
        <v>173</v>
      </c>
      <c r="C839" s="1">
        <f t="shared" si="66"/>
        <v>58.969690000000448</v>
      </c>
    </row>
    <row r="840" spans="2:3" ht="15.5" x14ac:dyDescent="0.35">
      <c r="B840" s="59" t="s">
        <v>174</v>
      </c>
      <c r="C840" s="1">
        <f t="shared" si="66"/>
        <v>58.985160000000448</v>
      </c>
    </row>
    <row r="841" spans="2:3" ht="15.5" x14ac:dyDescent="0.35">
      <c r="B841" s="59" t="s">
        <v>164</v>
      </c>
      <c r="C841" s="1">
        <f t="shared" si="66"/>
        <v>59.000630000000449</v>
      </c>
    </row>
    <row r="842" spans="2:3" ht="15.5" x14ac:dyDescent="0.35">
      <c r="B842" s="59" t="s">
        <v>165</v>
      </c>
      <c r="C842" s="1">
        <f t="shared" si="66"/>
        <v>59.016100000000449</v>
      </c>
    </row>
    <row r="843" spans="2:3" ht="15.5" x14ac:dyDescent="0.35">
      <c r="B843" s="59" t="s">
        <v>166</v>
      </c>
      <c r="C843" s="1">
        <f t="shared" si="66"/>
        <v>59.03157000000045</v>
      </c>
    </row>
    <row r="844" spans="2:3" ht="15.5" x14ac:dyDescent="0.35">
      <c r="B844" s="59" t="s">
        <v>167</v>
      </c>
      <c r="C844" s="1">
        <f t="shared" si="66"/>
        <v>59.04704000000045</v>
      </c>
    </row>
    <row r="845" spans="2:3" ht="15.5" x14ac:dyDescent="0.35">
      <c r="B845" s="59" t="s">
        <v>168</v>
      </c>
      <c r="C845" s="1">
        <f t="shared" si="66"/>
        <v>59.062510000000451</v>
      </c>
    </row>
    <row r="846" spans="2:3" ht="15.5" x14ac:dyDescent="0.35">
      <c r="B846" s="59" t="s">
        <v>152</v>
      </c>
      <c r="C846" s="1">
        <f t="shared" si="66"/>
        <v>59.077980000000451</v>
      </c>
    </row>
    <row r="847" spans="2:3" ht="15.5" x14ac:dyDescent="0.35">
      <c r="B847" s="59" t="s">
        <v>169</v>
      </c>
      <c r="C847" s="1">
        <f t="shared" si="66"/>
        <v>59.093450000000452</v>
      </c>
    </row>
    <row r="848" spans="2:3" ht="15.5" x14ac:dyDescent="0.35">
      <c r="B848" s="59" t="s">
        <v>170</v>
      </c>
      <c r="C848" s="1">
        <f t="shared" si="66"/>
        <v>59.108920000000452</v>
      </c>
    </row>
    <row r="849" spans="2:3" ht="15.5" x14ac:dyDescent="0.35">
      <c r="B849" s="59" t="s">
        <v>171</v>
      </c>
      <c r="C849" s="1">
        <f t="shared" si="66"/>
        <v>59.124390000000453</v>
      </c>
    </row>
    <row r="850" spans="2:3" ht="15.5" x14ac:dyDescent="0.35">
      <c r="B850" s="59" t="s">
        <v>172</v>
      </c>
      <c r="C850" s="1">
        <f t="shared" si="66"/>
        <v>59.139860000000454</v>
      </c>
    </row>
    <row r="851" spans="2:3" ht="15.5" x14ac:dyDescent="0.35">
      <c r="B851" s="59" t="s">
        <v>173</v>
      </c>
      <c r="C851" s="1">
        <f t="shared" si="66"/>
        <v>59.155330000000454</v>
      </c>
    </row>
    <row r="852" spans="2:3" ht="15.5" x14ac:dyDescent="0.35">
      <c r="B852" s="59" t="s">
        <v>174</v>
      </c>
      <c r="C852" s="1">
        <f t="shared" si="66"/>
        <v>59.170800000000455</v>
      </c>
    </row>
    <row r="853" spans="2:3" ht="15.5" x14ac:dyDescent="0.35">
      <c r="B853" s="59" t="s">
        <v>164</v>
      </c>
      <c r="C853" s="1">
        <f t="shared" si="66"/>
        <v>59.186270000000455</v>
      </c>
    </row>
    <row r="854" spans="2:3" ht="15.5" x14ac:dyDescent="0.35">
      <c r="B854" s="59" t="s">
        <v>165</v>
      </c>
      <c r="C854" s="1">
        <f t="shared" si="66"/>
        <v>59.201740000000456</v>
      </c>
    </row>
    <row r="855" spans="2:3" ht="15.5" x14ac:dyDescent="0.35">
      <c r="B855" s="59" t="s">
        <v>166</v>
      </c>
      <c r="C855" s="1">
        <f t="shared" si="66"/>
        <v>59.217210000000456</v>
      </c>
    </row>
    <row r="856" spans="2:3" ht="15.5" x14ac:dyDescent="0.35">
      <c r="B856" s="59" t="s">
        <v>167</v>
      </c>
      <c r="C856" s="1">
        <f t="shared" si="66"/>
        <v>59.232680000000457</v>
      </c>
    </row>
    <row r="857" spans="2:3" ht="15.5" x14ac:dyDescent="0.35">
      <c r="B857" s="59" t="s">
        <v>168</v>
      </c>
      <c r="C857" s="1">
        <f t="shared" si="66"/>
        <v>59.248150000000457</v>
      </c>
    </row>
    <row r="858" spans="2:3" ht="15.5" x14ac:dyDescent="0.35">
      <c r="B858" s="59" t="s">
        <v>152</v>
      </c>
      <c r="C858" s="1">
        <f t="shared" si="66"/>
        <v>59.263620000000458</v>
      </c>
    </row>
    <row r="859" spans="2:3" ht="15.5" x14ac:dyDescent="0.35">
      <c r="B859" s="59" t="s">
        <v>169</v>
      </c>
      <c r="C859" s="1">
        <f t="shared" si="66"/>
        <v>59.279090000000458</v>
      </c>
    </row>
    <row r="860" spans="2:3" ht="15.5" x14ac:dyDescent="0.35">
      <c r="B860" s="59" t="s">
        <v>170</v>
      </c>
      <c r="C860" s="1">
        <f t="shared" si="66"/>
        <v>59.294560000000459</v>
      </c>
    </row>
    <row r="861" spans="2:3" ht="15.5" x14ac:dyDescent="0.35">
      <c r="B861" s="59" t="s">
        <v>171</v>
      </c>
      <c r="C861" s="1">
        <f t="shared" si="66"/>
        <v>59.310030000000459</v>
      </c>
    </row>
    <row r="862" spans="2:3" ht="15.5" x14ac:dyDescent="0.35">
      <c r="B862" s="59" t="s">
        <v>172</v>
      </c>
      <c r="C862" s="1">
        <f t="shared" si="66"/>
        <v>59.32550000000046</v>
      </c>
    </row>
    <row r="863" spans="2:3" ht="15.5" x14ac:dyDescent="0.35">
      <c r="B863" s="59" t="s">
        <v>173</v>
      </c>
      <c r="C863" s="1">
        <f t="shared" si="66"/>
        <v>59.340970000000461</v>
      </c>
    </row>
    <row r="864" spans="2:3" ht="15.5" x14ac:dyDescent="0.35">
      <c r="B864" s="59" t="s">
        <v>174</v>
      </c>
      <c r="C864" s="1">
        <f t="shared" si="66"/>
        <v>59.356440000000461</v>
      </c>
    </row>
    <row r="865" spans="2:3" ht="15.5" x14ac:dyDescent="0.35">
      <c r="B865" s="59" t="s">
        <v>164</v>
      </c>
      <c r="C865" s="1">
        <f t="shared" si="66"/>
        <v>59.371910000000462</v>
      </c>
    </row>
    <row r="866" spans="2:3" ht="15.5" x14ac:dyDescent="0.35">
      <c r="B866" s="59" t="s">
        <v>165</v>
      </c>
      <c r="C866" s="1">
        <f t="shared" si="66"/>
        <v>59.387380000000462</v>
      </c>
    </row>
    <row r="867" spans="2:3" ht="15.5" x14ac:dyDescent="0.35">
      <c r="B867" s="59" t="s">
        <v>166</v>
      </c>
      <c r="C867" s="1">
        <f t="shared" si="66"/>
        <v>59.402850000000463</v>
      </c>
    </row>
    <row r="868" spans="2:3" ht="15.5" x14ac:dyDescent="0.35">
      <c r="B868" s="59" t="s">
        <v>167</v>
      </c>
      <c r="C868" s="1">
        <f t="shared" si="66"/>
        <v>59.418320000000463</v>
      </c>
    </row>
    <row r="869" spans="2:3" ht="15.5" x14ac:dyDescent="0.35">
      <c r="B869" s="59" t="s">
        <v>168</v>
      </c>
      <c r="C869" s="1">
        <f t="shared" si="66"/>
        <v>59.433790000000464</v>
      </c>
    </row>
    <row r="870" spans="2:3" ht="15.5" x14ac:dyDescent="0.35">
      <c r="B870" s="59" t="s">
        <v>152</v>
      </c>
      <c r="C870" s="1">
        <f t="shared" si="66"/>
        <v>59.449260000000464</v>
      </c>
    </row>
    <row r="871" spans="2:3" ht="15.5" x14ac:dyDescent="0.35">
      <c r="B871" s="59" t="s">
        <v>169</v>
      </c>
      <c r="C871" s="1">
        <f t="shared" si="66"/>
        <v>59.464730000000465</v>
      </c>
    </row>
    <row r="872" spans="2:3" ht="15.5" x14ac:dyDescent="0.35">
      <c r="B872" s="59" t="s">
        <v>170</v>
      </c>
      <c r="C872" s="1">
        <f t="shared" si="66"/>
        <v>59.480200000000465</v>
      </c>
    </row>
    <row r="873" spans="2:3" ht="15.5" x14ac:dyDescent="0.35">
      <c r="B873" s="59" t="s">
        <v>171</v>
      </c>
      <c r="C873" s="1">
        <f t="shared" si="66"/>
        <v>59.495670000000466</v>
      </c>
    </row>
    <row r="874" spans="2:3" ht="15.5" x14ac:dyDescent="0.35">
      <c r="B874" s="59" t="s">
        <v>172</v>
      </c>
      <c r="C874" s="1">
        <f t="shared" si="66"/>
        <v>59.511140000000466</v>
      </c>
    </row>
    <row r="875" spans="2:3" ht="15.5" x14ac:dyDescent="0.35">
      <c r="B875" s="59" t="s">
        <v>173</v>
      </c>
      <c r="C875" s="1">
        <f t="shared" si="66"/>
        <v>59.526610000000467</v>
      </c>
    </row>
    <row r="876" spans="2:3" ht="15.5" x14ac:dyDescent="0.35">
      <c r="B876" s="59" t="s">
        <v>174</v>
      </c>
      <c r="C876" s="1">
        <f t="shared" si="66"/>
        <v>59.542080000000468</v>
      </c>
    </row>
    <row r="877" spans="2:3" ht="15.5" x14ac:dyDescent="0.35">
      <c r="B877" s="59" t="s">
        <v>164</v>
      </c>
      <c r="C877" s="1">
        <f t="shared" si="66"/>
        <v>59.557550000000468</v>
      </c>
    </row>
    <row r="878" spans="2:3" ht="15.5" x14ac:dyDescent="0.35">
      <c r="B878" s="59" t="s">
        <v>165</v>
      </c>
      <c r="C878" s="1">
        <f t="shared" si="66"/>
        <v>59.573020000000469</v>
      </c>
    </row>
    <row r="879" spans="2:3" ht="15.5" x14ac:dyDescent="0.35">
      <c r="B879" s="59" t="s">
        <v>166</v>
      </c>
      <c r="C879" s="1">
        <f t="shared" si="66"/>
        <v>59.588490000000469</v>
      </c>
    </row>
    <row r="880" spans="2:3" ht="15.5" x14ac:dyDescent="0.35">
      <c r="B880" s="59" t="s">
        <v>167</v>
      </c>
      <c r="C880" s="1">
        <f t="shared" si="66"/>
        <v>59.60396000000047</v>
      </c>
    </row>
    <row r="881" spans="2:3" ht="15.5" x14ac:dyDescent="0.35">
      <c r="B881" s="59" t="s">
        <v>168</v>
      </c>
      <c r="C881" s="1">
        <f>C880+0.01547</f>
        <v>59.61943000000047</v>
      </c>
    </row>
    <row r="882" spans="2:3" ht="15.5" x14ac:dyDescent="0.35">
      <c r="B882" s="59" t="s">
        <v>152</v>
      </c>
      <c r="C882" s="1">
        <f t="shared" ref="C882:C906" si="67">C881+0.01547</f>
        <v>59.634900000000471</v>
      </c>
    </row>
    <row r="883" spans="2:3" ht="15.5" x14ac:dyDescent="0.35">
      <c r="B883" s="59" t="s">
        <v>169</v>
      </c>
      <c r="C883" s="1">
        <f t="shared" si="67"/>
        <v>59.650370000000471</v>
      </c>
    </row>
    <row r="884" spans="2:3" ht="15.5" x14ac:dyDescent="0.35">
      <c r="B884" s="59" t="s">
        <v>170</v>
      </c>
      <c r="C884" s="1">
        <f t="shared" si="67"/>
        <v>59.665840000000472</v>
      </c>
    </row>
    <row r="885" spans="2:3" ht="15.5" x14ac:dyDescent="0.35">
      <c r="B885" s="59" t="s">
        <v>171</v>
      </c>
      <c r="C885" s="1">
        <f t="shared" si="67"/>
        <v>59.681310000000472</v>
      </c>
    </row>
    <row r="886" spans="2:3" ht="15.5" x14ac:dyDescent="0.35">
      <c r="B886" s="59" t="s">
        <v>172</v>
      </c>
      <c r="C886" s="1">
        <f t="shared" si="67"/>
        <v>59.696780000000473</v>
      </c>
    </row>
    <row r="887" spans="2:3" ht="15.5" x14ac:dyDescent="0.35">
      <c r="B887" s="59" t="s">
        <v>173</v>
      </c>
      <c r="C887" s="1">
        <f t="shared" si="67"/>
        <v>59.712250000000473</v>
      </c>
    </row>
    <row r="888" spans="2:3" ht="15.5" x14ac:dyDescent="0.35">
      <c r="B888" s="59" t="s">
        <v>174</v>
      </c>
      <c r="C888" s="1">
        <f t="shared" si="67"/>
        <v>59.727720000000474</v>
      </c>
    </row>
    <row r="889" spans="2:3" ht="15.5" x14ac:dyDescent="0.35">
      <c r="B889" s="59" t="s">
        <v>164</v>
      </c>
      <c r="C889" s="1">
        <f t="shared" si="67"/>
        <v>59.743190000000475</v>
      </c>
    </row>
    <row r="890" spans="2:3" ht="15.5" x14ac:dyDescent="0.35">
      <c r="B890" s="59" t="s">
        <v>165</v>
      </c>
      <c r="C890" s="1">
        <f t="shared" si="67"/>
        <v>59.758660000000475</v>
      </c>
    </row>
    <row r="891" spans="2:3" ht="15.5" x14ac:dyDescent="0.35">
      <c r="B891" s="59" t="s">
        <v>166</v>
      </c>
      <c r="C891" s="1">
        <f t="shared" si="67"/>
        <v>59.774130000000476</v>
      </c>
    </row>
    <row r="892" spans="2:3" ht="15.5" x14ac:dyDescent="0.35">
      <c r="B892" s="59" t="s">
        <v>167</v>
      </c>
      <c r="C892" s="1">
        <f t="shared" si="67"/>
        <v>59.789600000000476</v>
      </c>
    </row>
    <row r="893" spans="2:3" ht="15.5" x14ac:dyDescent="0.35">
      <c r="B893" s="59" t="s">
        <v>168</v>
      </c>
      <c r="C893" s="1">
        <f t="shared" si="67"/>
        <v>59.805070000000477</v>
      </c>
    </row>
    <row r="894" spans="2:3" ht="15.5" x14ac:dyDescent="0.35">
      <c r="B894" s="59" t="s">
        <v>152</v>
      </c>
      <c r="C894" s="1">
        <f t="shared" si="67"/>
        <v>59.820540000000477</v>
      </c>
    </row>
    <row r="895" spans="2:3" ht="15.5" x14ac:dyDescent="0.35">
      <c r="B895" s="59" t="s">
        <v>169</v>
      </c>
      <c r="C895" s="1">
        <f t="shared" si="67"/>
        <v>59.836010000000478</v>
      </c>
    </row>
    <row r="896" spans="2:3" ht="15.5" x14ac:dyDescent="0.35">
      <c r="B896" s="59" t="s">
        <v>170</v>
      </c>
      <c r="C896" s="1">
        <f t="shared" si="67"/>
        <v>59.851480000000478</v>
      </c>
    </row>
    <row r="897" spans="2:4" ht="15.5" x14ac:dyDescent="0.35">
      <c r="B897" s="59" t="s">
        <v>171</v>
      </c>
      <c r="C897" s="1">
        <f t="shared" si="67"/>
        <v>59.866950000000479</v>
      </c>
    </row>
    <row r="898" spans="2:4" ht="15.5" x14ac:dyDescent="0.35">
      <c r="B898" s="59" t="s">
        <v>172</v>
      </c>
      <c r="C898" s="1">
        <f t="shared" si="67"/>
        <v>59.882420000000479</v>
      </c>
    </row>
    <row r="899" spans="2:4" ht="15.5" x14ac:dyDescent="0.35">
      <c r="B899" s="59" t="s">
        <v>173</v>
      </c>
      <c r="C899" s="1">
        <f t="shared" si="67"/>
        <v>59.89789000000048</v>
      </c>
    </row>
    <row r="900" spans="2:4" ht="15.5" x14ac:dyDescent="0.35">
      <c r="B900" s="59" t="s">
        <v>174</v>
      </c>
      <c r="C900" s="1">
        <f t="shared" si="67"/>
        <v>59.91336000000048</v>
      </c>
    </row>
    <row r="901" spans="2:4" ht="15.5" x14ac:dyDescent="0.35">
      <c r="B901" s="59" t="s">
        <v>164</v>
      </c>
      <c r="C901" s="1">
        <f t="shared" si="67"/>
        <v>59.928830000000481</v>
      </c>
    </row>
    <row r="902" spans="2:4" ht="15.5" x14ac:dyDescent="0.35">
      <c r="B902" s="59" t="s">
        <v>165</v>
      </c>
      <c r="C902" s="1">
        <f t="shared" si="67"/>
        <v>59.944300000000482</v>
      </c>
    </row>
    <row r="903" spans="2:4" ht="15.5" x14ac:dyDescent="0.35">
      <c r="B903" s="59" t="s">
        <v>166</v>
      </c>
      <c r="C903" s="1">
        <f t="shared" si="67"/>
        <v>59.959770000000482</v>
      </c>
    </row>
    <row r="904" spans="2:4" ht="15.5" x14ac:dyDescent="0.35">
      <c r="B904" s="59" t="s">
        <v>167</v>
      </c>
      <c r="C904" s="1">
        <f t="shared" si="67"/>
        <v>59.975240000000483</v>
      </c>
    </row>
    <row r="905" spans="2:4" ht="15.5" x14ac:dyDescent="0.35">
      <c r="B905" s="59" t="s">
        <v>168</v>
      </c>
      <c r="C905" s="1">
        <f t="shared" si="67"/>
        <v>59.990710000000483</v>
      </c>
    </row>
    <row r="906" spans="2:4" ht="15.5" x14ac:dyDescent="0.35">
      <c r="B906" s="59" t="s">
        <v>152</v>
      </c>
      <c r="C906" s="60">
        <f t="shared" si="67"/>
        <v>60.006180000000484</v>
      </c>
      <c r="D906" t="s">
        <v>163</v>
      </c>
    </row>
    <row r="907" spans="2:4" x14ac:dyDescent="0.35">
      <c r="C907" s="1"/>
    </row>
    <row r="908" spans="2:4" x14ac:dyDescent="0.35">
      <c r="C908" s="1"/>
    </row>
    <row r="909" spans="2:4" x14ac:dyDescent="0.35">
      <c r="C909" s="1"/>
    </row>
    <row r="910" spans="2:4" x14ac:dyDescent="0.35">
      <c r="C910" s="1"/>
    </row>
    <row r="911" spans="2:4" x14ac:dyDescent="0.35">
      <c r="C911" s="1"/>
    </row>
    <row r="912" spans="2:4" x14ac:dyDescent="0.35">
      <c r="C912" s="1"/>
    </row>
    <row r="913" spans="3:3" x14ac:dyDescent="0.35">
      <c r="C913" s="1"/>
    </row>
    <row r="914" spans="3:3" x14ac:dyDescent="0.35">
      <c r="C914" s="1"/>
    </row>
    <row r="915" spans="3:3" x14ac:dyDescent="0.35">
      <c r="C915" s="1"/>
    </row>
    <row r="916" spans="3:3" x14ac:dyDescent="0.35">
      <c r="C916" s="1"/>
    </row>
    <row r="917" spans="3:3" x14ac:dyDescent="0.35">
      <c r="C917" s="1"/>
    </row>
    <row r="918" spans="3:3" x14ac:dyDescent="0.35">
      <c r="C918" s="1"/>
    </row>
    <row r="919" spans="3:3" x14ac:dyDescent="0.35">
      <c r="C919" s="1"/>
    </row>
    <row r="920" spans="3:3" x14ac:dyDescent="0.35">
      <c r="C920" s="1"/>
    </row>
    <row r="921" spans="3:3" x14ac:dyDescent="0.35">
      <c r="C921" s="1"/>
    </row>
  </sheetData>
  <phoneticPr fontId="9" type="noConversion"/>
  <pageMargins left="0.7" right="0.7" top="0.75" bottom="0.75" header="0.3" footer="0.3"/>
  <pageSetup orientation="portrait" r:id="rId1"/>
  <headerFooter>
    <oddFooter>&amp;L&amp;"Verdana,Regular"&amp;06&amp;K000000Internal</oddFooter>
    <evenFooter>&amp;L&amp;"Verdana,Regular"&amp;06&amp;K000000Internal</evenFooter>
    <firstFooter>&amp;L&amp;"Verdana,Regular"&amp;06&amp;K000000Internal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B3:L27"/>
  <sheetViews>
    <sheetView workbookViewId="0">
      <selection activeCell="F4" sqref="F4"/>
    </sheetView>
  </sheetViews>
  <sheetFormatPr defaultRowHeight="14.5" x14ac:dyDescent="0.35"/>
  <cols>
    <col min="2" max="2" width="12.54296875" bestFit="1" customWidth="1"/>
  </cols>
  <sheetData>
    <row r="3" spans="2:12" x14ac:dyDescent="0.35">
      <c r="B3" s="19" t="s">
        <v>94</v>
      </c>
      <c r="C3" s="19"/>
      <c r="D3" s="19" t="s">
        <v>16</v>
      </c>
      <c r="E3" s="19"/>
      <c r="F3" s="19" t="s">
        <v>99</v>
      </c>
      <c r="G3" s="19"/>
      <c r="H3" s="28">
        <v>1</v>
      </c>
      <c r="I3" s="28"/>
      <c r="J3" s="28" t="s">
        <v>100</v>
      </c>
      <c r="K3" s="19"/>
      <c r="L3" s="4" t="s">
        <v>101</v>
      </c>
    </row>
    <row r="4" spans="2:12" x14ac:dyDescent="0.35">
      <c r="B4" s="19" t="s">
        <v>98</v>
      </c>
      <c r="C4" s="19"/>
      <c r="D4" s="19" t="s">
        <v>97</v>
      </c>
      <c r="E4" s="19"/>
      <c r="F4" s="19" t="s">
        <v>26</v>
      </c>
      <c r="G4" s="19"/>
      <c r="H4" s="28">
        <v>2</v>
      </c>
      <c r="I4" s="28"/>
      <c r="J4" s="28" t="s">
        <v>102</v>
      </c>
      <c r="K4" s="19"/>
      <c r="L4" s="4" t="s">
        <v>103</v>
      </c>
    </row>
    <row r="5" spans="2:12" x14ac:dyDescent="0.35">
      <c r="B5" s="19"/>
      <c r="C5" s="19"/>
      <c r="D5" s="19" t="s">
        <v>23</v>
      </c>
      <c r="E5" s="19"/>
      <c r="F5" s="19" t="s">
        <v>16</v>
      </c>
      <c r="G5" s="19"/>
      <c r="H5" s="28">
        <v>3</v>
      </c>
      <c r="I5" s="28"/>
      <c r="J5" s="28" t="s">
        <v>104</v>
      </c>
      <c r="K5" s="19"/>
      <c r="L5" s="4" t="s">
        <v>105</v>
      </c>
    </row>
    <row r="6" spans="2:12" x14ac:dyDescent="0.35">
      <c r="B6" s="19"/>
      <c r="C6" s="19"/>
      <c r="D6" s="19" t="s">
        <v>106</v>
      </c>
      <c r="E6" s="19"/>
      <c r="F6" s="19"/>
      <c r="G6" s="19"/>
      <c r="H6" s="28">
        <v>4</v>
      </c>
      <c r="I6" s="28"/>
      <c r="J6" s="28" t="s">
        <v>64</v>
      </c>
      <c r="K6" s="19"/>
      <c r="L6" s="4" t="s">
        <v>107</v>
      </c>
    </row>
    <row r="7" spans="2:12" x14ac:dyDescent="0.35">
      <c r="B7" s="19"/>
      <c r="C7" s="19"/>
      <c r="D7" s="19" t="s">
        <v>108</v>
      </c>
      <c r="E7" s="19"/>
      <c r="F7" s="19"/>
      <c r="G7" s="19"/>
      <c r="H7" s="28">
        <v>5</v>
      </c>
      <c r="I7" s="28"/>
      <c r="J7" s="28" t="s">
        <v>109</v>
      </c>
      <c r="K7" s="19"/>
      <c r="L7" s="5" t="s">
        <v>110</v>
      </c>
    </row>
    <row r="8" spans="2:12" x14ac:dyDescent="0.35">
      <c r="B8" s="19"/>
      <c r="C8" s="19"/>
      <c r="D8" s="19" t="s">
        <v>31</v>
      </c>
      <c r="E8" s="19"/>
      <c r="F8" s="19"/>
      <c r="G8" s="19"/>
      <c r="H8" s="19"/>
      <c r="I8" s="19"/>
      <c r="J8" s="19"/>
      <c r="K8" s="19"/>
      <c r="L8" s="4" t="s">
        <v>111</v>
      </c>
    </row>
    <row r="9" spans="2:12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4" t="s">
        <v>112</v>
      </c>
    </row>
    <row r="10" spans="2:12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4" t="s">
        <v>113</v>
      </c>
    </row>
    <row r="11" spans="2:12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5" t="s">
        <v>114</v>
      </c>
    </row>
    <row r="12" spans="2:12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" t="s">
        <v>115</v>
      </c>
    </row>
    <row r="13" spans="2:12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4" t="s">
        <v>116</v>
      </c>
    </row>
    <row r="14" spans="2:12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4" t="s">
        <v>117</v>
      </c>
    </row>
    <row r="15" spans="2:12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5" t="s">
        <v>118</v>
      </c>
    </row>
    <row r="16" spans="2:12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6" t="s">
        <v>119</v>
      </c>
    </row>
    <row r="17" spans="12:12" x14ac:dyDescent="0.35">
      <c r="L17" s="6" t="s">
        <v>120</v>
      </c>
    </row>
    <row r="18" spans="12:12" x14ac:dyDescent="0.35">
      <c r="L18" s="4" t="s">
        <v>121</v>
      </c>
    </row>
    <row r="19" spans="12:12" x14ac:dyDescent="0.35">
      <c r="L19" s="5" t="s">
        <v>122</v>
      </c>
    </row>
    <row r="20" spans="12:12" x14ac:dyDescent="0.35">
      <c r="L20" s="6" t="s">
        <v>123</v>
      </c>
    </row>
    <row r="21" spans="12:12" x14ac:dyDescent="0.35">
      <c r="L21" s="6" t="s">
        <v>124</v>
      </c>
    </row>
    <row r="22" spans="12:12" x14ac:dyDescent="0.35">
      <c r="L22" s="7" t="s">
        <v>125</v>
      </c>
    </row>
    <row r="23" spans="12:12" x14ac:dyDescent="0.35">
      <c r="L23" s="5" t="s">
        <v>126</v>
      </c>
    </row>
    <row r="24" spans="12:12" x14ac:dyDescent="0.35">
      <c r="L24" s="6" t="s">
        <v>127</v>
      </c>
    </row>
    <row r="25" spans="12:12" x14ac:dyDescent="0.35">
      <c r="L25" s="6" t="s">
        <v>128</v>
      </c>
    </row>
    <row r="26" spans="12:12" x14ac:dyDescent="0.35">
      <c r="L26" s="7" t="s">
        <v>129</v>
      </c>
    </row>
    <row r="27" spans="12:12" x14ac:dyDescent="0.35">
      <c r="L27" s="7" t="s">
        <v>130</v>
      </c>
    </row>
  </sheetData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97da3115-2b0f-49e5-aed7-8c806c15fae0" ContentTypeId="0x0101004DC086B87AF39046BE7E4BEFB7D7E62E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L4" ma:contentTypeID="0x0101004DC086B87AF39046BE7E4BEFB7D7E62E00D6E0D07C1589A34A80D7F78C8B7AF9E5" ma:contentTypeVersion="4" ma:contentTypeDescription="for L4- Records Document Libraries" ma:contentTypeScope="" ma:versionID="5c271437a0b5724005cacca1d0f4c3c3">
  <xsd:schema xmlns:xsd="http://www.w3.org/2001/XMLSchema" xmlns:xs="http://www.w3.org/2001/XMLSchema" xmlns:p="http://schemas.microsoft.com/office/2006/metadata/properties" xmlns:ns2="dc912fd9-752d-4649-9b91-cadee9b9138c" xmlns:ns3="e510d6b5-926d-4330-8ce7-157fc8120dab" targetNamespace="http://schemas.microsoft.com/office/2006/metadata/properties" ma:root="true" ma:fieldsID="f373dbe61ab498ff343cae7f710f4f93" ns2:_="" ns3:_="">
    <xsd:import namespace="dc912fd9-752d-4649-9b91-cadee9b9138c"/>
    <xsd:import namespace="e510d6b5-926d-4330-8ce7-157fc8120dab"/>
    <xsd:element name="properties">
      <xsd:complexType>
        <xsd:sequence>
          <xsd:element name="documentManagement">
            <xsd:complexType>
              <xsd:all>
                <xsd:element ref="ns2:pf7aeccb35c944048b0c2764f8bad775" minOccurs="0"/>
                <xsd:element ref="ns2:TaxCatchAll" minOccurs="0"/>
                <xsd:element ref="ns2:TaxCatchAllLabel" minOccurs="0"/>
                <xsd:element ref="ns2:BusinessTitle" minOccurs="0"/>
                <xsd:element ref="ns2:OPUTitle" minOccurs="0"/>
                <xsd:element ref="ns2:DepartmentTitle" minOccurs="0"/>
                <xsd:element ref="ns2:da744f259d4f46b5a95720ab62abe47d" minOccurs="0"/>
                <xsd:element ref="ns2:Section" minOccurs="0"/>
                <xsd:element ref="ns2:Element" minOccurs="0"/>
                <xsd:element ref="ns2:SubElement" minOccurs="0"/>
                <xsd:element ref="ns2:SecurityClassification" minOccurs="0"/>
                <xsd:element ref="ns2:VitalClassification" minOccurs="0"/>
                <xsd:element ref="ns2:RecordType" minOccurs="0"/>
                <xsd:element ref="ns2:CreatedAuthor" minOccurs="0"/>
                <xsd:element ref="ns2:CreatedDate" minOccurs="0"/>
                <xsd:element ref="ns2:Event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12fd9-752d-4649-9b91-cadee9b9138c" elementFormDefault="qualified">
    <xsd:import namespace="http://schemas.microsoft.com/office/2006/documentManagement/types"/>
    <xsd:import namespace="http://schemas.microsoft.com/office/infopath/2007/PartnerControls"/>
    <xsd:element name="pf7aeccb35c944048b0c2764f8bad775" ma:index="8" nillable="true" ma:taxonomy="true" ma:internalName="pf7aeccb35c944048b0c2764f8bad775" ma:taxonomyFieldName="OEMSBusiness" ma:displayName="OEMS Business" ma:default="" ma:fieldId="{9f7aeccb-35c9-4404-8b0c-2764f8bad775}" ma:sspId="97da3115-2b0f-49e5-aed7-8c806c15fae0" ma:termSetId="75f1abd3-72f9-4fbc-9127-92f444a33e8e" ma:anchorId="545193dc-54db-432d-8c1b-af3695906275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7bd84e8-10ae-4519-a7b9-95e09f0286c6}" ma:internalName="TaxCatchAll" ma:showField="CatchAllData" ma:web="e510d6b5-926d-4330-8ce7-157fc8120d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7bd84e8-10ae-4519-a7b9-95e09f0286c6}" ma:internalName="TaxCatchAllLabel" ma:readOnly="true" ma:showField="CatchAllDataLabel" ma:web="e510d6b5-926d-4330-8ce7-157fc8120d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usinessTitle" ma:index="12" nillable="true" ma:displayName="Business" ma:internalName="BusinessTitle">
      <xsd:simpleType>
        <xsd:restriction base="dms:Text">
          <xsd:maxLength value="255"/>
        </xsd:restriction>
      </xsd:simpleType>
    </xsd:element>
    <xsd:element name="OPUTitle" ma:index="13" nillable="true" ma:displayName="OPU" ma:internalName="OPUTitle">
      <xsd:simpleType>
        <xsd:restriction base="dms:Text">
          <xsd:maxLength value="255"/>
        </xsd:restriction>
      </xsd:simpleType>
    </xsd:element>
    <xsd:element name="DepartmentTitle" ma:index="14" nillable="true" ma:displayName="Department Title" ma:internalName="DepartmentTitle">
      <xsd:simpleType>
        <xsd:restriction base="dms:Text">
          <xsd:maxLength value="255"/>
        </xsd:restriction>
      </xsd:simpleType>
    </xsd:element>
    <xsd:element name="da744f259d4f46b5a95720ab62abe47d" ma:index="15" nillable="true" ma:taxonomy="true" ma:internalName="da744f259d4f46b5a95720ab62abe47d" ma:taxonomyFieldName="OEMSStructure" ma:displayName="OEMS Structure" ma:default="" ma:fieldId="{da744f25-9d4f-46b5-a957-20ab62abe47d}" ma:sspId="97da3115-2b0f-49e5-aed7-8c806c15fae0" ma:termSetId="ad6bf441-7dc0-4708-b68b-f826adff9d76" ma:anchorId="2239d0cc-9499-477d-8297-c545a1947256" ma:open="true" ma:isKeyword="false">
      <xsd:complexType>
        <xsd:sequence>
          <xsd:element ref="pc:Terms" minOccurs="0" maxOccurs="1"/>
        </xsd:sequence>
      </xsd:complexType>
    </xsd:element>
    <xsd:element name="Section" ma:index="17" nillable="true" ma:displayName="Section" ma:internalName="Section">
      <xsd:simpleType>
        <xsd:restriction base="dms:Text">
          <xsd:maxLength value="255"/>
        </xsd:restriction>
      </xsd:simpleType>
    </xsd:element>
    <xsd:element name="Element" ma:index="18" nillable="true" ma:displayName="Element" ma:internalName="Element">
      <xsd:simpleType>
        <xsd:restriction base="dms:Text">
          <xsd:maxLength value="255"/>
        </xsd:restriction>
      </xsd:simpleType>
    </xsd:element>
    <xsd:element name="SubElement" ma:index="19" nillable="true" ma:displayName="Sub Element" ma:internalName="SubElement">
      <xsd:simpleType>
        <xsd:restriction base="dms:Text">
          <xsd:maxLength value="255"/>
        </xsd:restriction>
      </xsd:simpleType>
    </xsd:element>
    <xsd:element name="SecurityClassification" ma:index="20" nillable="true" ma:displayName="Security Classification" ma:default="Internal" ma:format="Dropdown" ma:internalName="SecurityClassification">
      <xsd:simpleType>
        <xsd:restriction base="dms:Choice">
          <xsd:enumeration value="Internal"/>
          <xsd:enumeration value="Secret"/>
          <xsd:enumeration value="Confidential"/>
        </xsd:restriction>
      </xsd:simpleType>
    </xsd:element>
    <xsd:element name="VitalClassification" ma:index="21" nillable="true" ma:displayName="Vital Classification" ma:default="Important" ma:format="Dropdown" ma:internalName="VitalClassification">
      <xsd:simpleType>
        <xsd:restriction base="dms:Choice">
          <xsd:enumeration value="Important"/>
          <xsd:enumeration value="Vital"/>
          <xsd:enumeration value="Useful"/>
        </xsd:restriction>
      </xsd:simpleType>
    </xsd:element>
    <xsd:element name="RecordType" ma:index="22" nillable="true" ma:displayName="Action" ma:internalName="RecordType">
      <xsd:simpleType>
        <xsd:restriction base="dms:Text">
          <xsd:maxLength value="255"/>
        </xsd:restriction>
      </xsd:simpleType>
    </xsd:element>
    <xsd:element name="CreatedAuthor" ma:index="23" nillable="true" ma:displayName="Created Author" ma:list="UserInfo" ma:SharePointGroup="0" ma:internalName="CreatedAuth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reatedDate" ma:index="24" nillable="true" ma:displayName="Created Date" ma:format="DateOnly" ma:internalName="CreatedDate">
      <xsd:simpleType>
        <xsd:restriction base="dms:DateTime"/>
      </xsd:simpleType>
    </xsd:element>
    <xsd:element name="EventDate" ma:index="25" nillable="true" ma:displayName="Event Date" ma:format="DateOnly" ma:internalName="Even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0d6b5-926d-4330-8ce7-157fc8120dab" elementFormDefault="qualified">
    <xsd:import namespace="http://schemas.microsoft.com/office/2006/documentManagement/types"/>
    <xsd:import namespace="http://schemas.microsoft.com/office/infopath/2007/PartnerControls"/>
    <xsd:element name="_dlc_DocId" ma:index="2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talClassification xmlns="dc912fd9-752d-4649-9b91-cadee9b9138c">Important</VitalClassification>
    <CreatedDate xmlns="dc912fd9-752d-4649-9b91-cadee9b9138c">2021-02-08T16:00:00+00:00</CreatedDate>
    <CreatedAuthor xmlns="dc912fd9-752d-4649-9b91-cadee9b9138c">
      <UserInfo>
        <DisplayName>Lye Siew San (GPU/PGB)</DisplayName>
        <AccountId>1210</AccountId>
        <AccountType/>
      </UserInfo>
    </CreatedAuthor>
    <TaxCatchAll xmlns="dc912fd9-752d-4649-9b91-cadee9b9138c">
      <Value>4</Value>
      <Value>3</Value>
    </TaxCatchAll>
    <RecordType xmlns="dc912fd9-752d-4649-9b91-cadee9b9138c" xsi:nil="true"/>
    <BusinessTitle xmlns="dc912fd9-752d-4649-9b91-cadee9b9138c">PETRONAS Gas Berhad</BusinessTitle>
    <DepartmentTitle xmlns="dc912fd9-752d-4649-9b91-cadee9b9138c" xsi:nil="true"/>
    <da744f259d4f46b5a95720ab62abe47d xmlns="dc912fd9-752d-4649-9b91-cadee9b9138c">
      <Terms xmlns="http://schemas.microsoft.com/office/infopath/2007/PartnerControls">
        <TermInfo xmlns="http://schemas.microsoft.com/office/infopath/2007/PartnerControls">
          <TermName xmlns="http://schemas.microsoft.com/office/infopath/2007/PartnerControls">02 Reliability Management</TermName>
          <TermId xmlns="http://schemas.microsoft.com/office/infopath/2007/PartnerControls">839a0b75-3ae2-4385-8879-4d362836c3f1</TermId>
        </TermInfo>
      </Terms>
    </da744f259d4f46b5a95720ab62abe47d>
    <OPUTitle xmlns="dc912fd9-752d-4649-9b91-cadee9b9138c">Gas Processing ＆ Utilities</OPUTitle>
    <Section xmlns="dc912fd9-752d-4649-9b91-cadee9b9138c">06 Physical Asset Management</Section>
    <pf7aeccb35c944048b0c2764f8bad775 xmlns="dc912fd9-752d-4649-9b91-cadee9b9138c">
      <Terms xmlns="http://schemas.microsoft.com/office/infopath/2007/PartnerControls">
        <TermInfo xmlns="http://schemas.microsoft.com/office/infopath/2007/PartnerControls">
          <TermName xmlns="http://schemas.microsoft.com/office/infopath/2007/PartnerControls">Gas Processing ＆ Utilities</TermName>
          <TermId xmlns="http://schemas.microsoft.com/office/infopath/2007/PartnerControls">45ff5a9c-ae97-4d12-94ef-f755b84e3ec0</TermId>
        </TermInfo>
      </Terms>
    </pf7aeccb35c944048b0c2764f8bad775>
    <SubElement xmlns="dc912fd9-752d-4649-9b91-cadee9b9138c" xsi:nil="true"/>
    <EventDate xmlns="dc912fd9-752d-4649-9b91-cadee9b9138c" xsi:nil="true"/>
    <SecurityClassification xmlns="dc912fd9-752d-4649-9b91-cadee9b9138c">Internal</SecurityClassification>
    <Element xmlns="dc912fd9-752d-4649-9b91-cadee9b9138c">02 Reliability Management</Element>
    <_dlc_DocId xmlns="e510d6b5-926d-4330-8ce7-157fc8120dab">XTHDWJKFDU23-1872757806-21027</_dlc_DocId>
    <_dlc_DocIdUrl xmlns="e510d6b5-926d-4330-8ce7-157fc8120dab">
      <Url>https://oems.petronas.com/sites/DS022_0602/_layouts/15/DocIdRedir.aspx?ID=XTHDWJKFDU23-1872757806-21027</Url>
      <Description>XTHDWJKFDU23-1872757806-21027</Description>
    </_dlc_DocIdUrl>
  </documentManagement>
</p:properties>
</file>

<file path=customXml/item6.xml><?xml version="1.0" encoding="utf-8"?>
<sisl xmlns:xsd="http://www.w3.org/2001/XMLSchema" xmlns:xsi="http://www.w3.org/2001/XMLSchema-instance" xmlns="http://www.boldonjames.com/2008/01/sie/internal/label" sislVersion="0" policy="a894df29-9e07-45ae-95a6-4e7eb881815a" origin="userSelected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12A41F4A-5124-44A5-97EC-F9C02A69E4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FEEFFC-B6F5-4064-A767-998F125F300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A5E624E-D415-40B0-914E-8AF41E8139F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D0EFF1F-FC4C-434D-AF13-C3BCF0A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912fd9-752d-4649-9b91-cadee9b9138c"/>
    <ds:schemaRef ds:uri="e510d6b5-926d-4330-8ce7-157fc8120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8C59589-4389-43BA-94CD-F2861AF6E5C3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510d6b5-926d-4330-8ce7-157fc8120dab"/>
    <ds:schemaRef ds:uri="dc912fd9-752d-4649-9b91-cadee9b9138c"/>
  </ds:schemaRefs>
</ds:datastoreItem>
</file>

<file path=customXml/itemProps6.xml><?xml version="1.0" encoding="utf-8"?>
<ds:datastoreItem xmlns:ds="http://schemas.openxmlformats.org/officeDocument/2006/customXml" ds:itemID="{E7B30F35-8BD7-4766-B81F-3567D653157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Procedure</vt:lpstr>
      <vt:lpstr>EPD</vt:lpstr>
      <vt:lpstr>FAILURE_DATA</vt:lpstr>
      <vt:lpstr>Degradation analysis vibration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Akram B Mamat-Ibrahim (EVP_DOWNSTREAM/PETH)</dc:creator>
  <cp:keywords>P37r0n45DCS_InternalInternal</cp:keywords>
  <dc:description/>
  <cp:lastModifiedBy>Shahidan Idris (GPU/PGB)</cp:lastModifiedBy>
  <dcterms:created xsi:type="dcterms:W3CDTF">2019-10-07T08:14:17Z</dcterms:created>
  <dcterms:modified xsi:type="dcterms:W3CDTF">2022-08-12T08:03:01Z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0x0101004DC086B87AF39046BE7E4BEFB7D7E62E00D6E0D07C1589A34A80D7F78C8B7AF9E5</vt:lpwstr>
  </property>
  <property fmtid="{D5CDD505-2E9C-101B-9397-08002B2CF9AE}" pid="3" name="_dlc_DocIdItemGuid">
    <vt:lpwstr>0cede6de-5412-4726-a974-3af7210004c3</vt:lpwstr>
  </property>
  <property fmtid="{D5CDD505-2E9C-101B-9397-08002B2CF9AE}" pid="4" name="OEMSBusiness">
    <vt:lpwstr>3;#Gas Processing ＆ Utilities|45ff5a9c-ae97-4d12-94ef-f755b84e3ec0</vt:lpwstr>
  </property>
  <property fmtid="{D5CDD505-2E9C-101B-9397-08002B2CF9AE}" pid="5" name="OEMSStructure">
    <vt:lpwstr>4;#02 Reliability Management|839a0b75-3ae2-4385-8879-4d362836c3f1</vt:lpwstr>
  </property>
  <property fmtid="{D5CDD505-2E9C-101B-9397-08002B2CF9AE}" pid="6" name="docIndexRef">
    <vt:lpwstr>ca32d8c3-59ab-4217-b2a0-a17d299ed397</vt:lpwstr>
  </property>
  <property fmtid="{D5CDD505-2E9C-101B-9397-08002B2CF9AE}" pid="7" name="bjSaver">
    <vt:lpwstr>kwb+Ge6Bk5+sj3zGMPwI32JBgYfCxzH3</vt:lpwstr>
  </property>
  <property fmtid="{D5CDD505-2E9C-101B-9397-08002B2CF9AE}" pid="8" name="bjDocumentSecurityLabel">
    <vt:lpwstr>[Internal] </vt:lpwstr>
  </property>
  <property fmtid="{D5CDD505-2E9C-101B-9397-08002B2CF9AE}" pid="9" name="DCSMetadata">
    <vt:lpwstr>P37r0n45DCS_InternalInternal</vt:lpwstr>
  </property>
  <property fmtid="{D5CDD505-2E9C-101B-9397-08002B2CF9AE}" pid="10" name="bjDocumentLabelXML">
    <vt:lpwstr>&lt;?xml version="1.0" encoding="us-ascii"?&gt;&lt;sisl xmlns:xsd="http://www.w3.org/2001/XMLSchema" xmlns:xsi="http://www.w3.org/2001/XMLSchema-instance" sislVersion="0" policy="a894df29-9e07-45ae-95a6-4e7eb881815a" origin="userSelected" xmlns="http://www.boldonj</vt:lpwstr>
  </property>
  <property fmtid="{D5CDD505-2E9C-101B-9397-08002B2CF9AE}" pid="11" name="bjDocumentLabelXML-0">
    <vt:lpwstr>ames.com/2008/01/sie/internal/label"&gt;&lt;element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12" name="bjLeftFooterLabel-first">
    <vt:lpwstr>&amp;"Verdana,Regular"&amp;06&amp;K000000Internal</vt:lpwstr>
  </property>
  <property fmtid="{D5CDD505-2E9C-101B-9397-08002B2CF9AE}" pid="13" name="bjLeftFooterLabel-even">
    <vt:lpwstr>&amp;"Verdana,Regular"&amp;06&amp;K000000Internal</vt:lpwstr>
  </property>
  <property fmtid="{D5CDD505-2E9C-101B-9397-08002B2CF9AE}" pid="14" name="bjLeftFooterLabel">
    <vt:lpwstr>&amp;"Verdana,Regular"&amp;06&amp;K000000Internal</vt:lpwstr>
  </property>
</Properties>
</file>