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Goal Seek" sheetId="2" r:id="rId1"/>
  </sheets>
  <externalReferences>
    <externalReference r:id="rId2"/>
  </externalReferences>
  <definedNames>
    <definedName name="price">[1]Scenario1!$B$17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'Goal Seek'!$A$47</definedName>
    <definedName name="solver_typ" localSheetId="0" hidden="1">1</definedName>
    <definedName name="solver_val" localSheetId="0" hidden="1">0</definedName>
    <definedName name="solver_ver" localSheetId="0" hidden="1">3</definedName>
    <definedName name="venue">[1]Scenario1!$B$5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<sst xmlns="http://schemas.openxmlformats.org/spreadsheetml/2006/main" count="39" uniqueCount="39">
  <si>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Inputs</t>
  </si>
  <si>
    <t>Cost of House</t>
  </si>
  <si>
    <t>Down Payment</t>
  </si>
  <si>
    <t>Interest Rate</t>
  </si>
  <si>
    <t>Repayments years</t>
  </si>
  <si>
    <t>Payments per year</t>
  </si>
  <si>
    <t>Outputs</t>
  </si>
  <si>
    <t>Amount borrowed</t>
  </si>
  <si>
    <t>Monthly Rate</t>
  </si>
  <si>
    <t>Payments Periods</t>
  </si>
  <si>
    <t>Monthly Payments</t>
  </si>
  <si>
    <t>Revenue</t>
  </si>
  <si>
    <t>% Contribution</t>
  </si>
  <si>
    <t>Contribution</t>
  </si>
  <si>
    <t>Samsung</t>
  </si>
  <si>
    <t>Nokia</t>
  </si>
  <si>
    <t>Oppo</t>
  </si>
  <si>
    <t>Total</t>
  </si>
  <si>
    <t>Target</t>
  </si>
  <si>
    <t>Loan Amount</t>
  </si>
  <si>
    <t>Duration Years</t>
  </si>
  <si>
    <t>Duration Months</t>
  </si>
  <si>
    <t>Annual Interest rate</t>
  </si>
  <si>
    <t>Monthly</t>
  </si>
  <si>
    <t>EMI</t>
  </si>
  <si>
    <t>Name</t>
  </si>
  <si>
    <t>Maths</t>
  </si>
  <si>
    <t>English</t>
  </si>
  <si>
    <t>Scienc</t>
  </si>
  <si>
    <t>Average</t>
  </si>
  <si>
    <t>Amit</t>
  </si>
  <si>
    <t>Suman</t>
  </si>
  <si>
    <t>Karan</t>
  </si>
  <si>
    <t>Manoj</t>
  </si>
  <si>
    <t>Santosh</t>
  </si>
  <si>
    <t>Rahim</t>
  </si>
  <si>
    <t>Kishore</t>
  </si>
  <si>
    <t>Raj</t>
  </si>
  <si>
    <t>Raghu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</si>
</sst>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&quot;₹&quot;\ #,##0.00;[Red]&quot;₹&quot;\ \-#,##0.00"/>
    <numFmt numFmtId="182" formatCode="_-[$$-409]* #,##0.00_ ;_-[$$-409]* \-#,##0.00\ ;_-[$$-409]* &quot;-&quot;??_ ;_-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1" xfId="0" applyBorder="1"/>
    <xf numFmtId="10" fontId="0" fillId="0" borderId="1" xfId="0" applyNumberFormat="1" applyBorder="1"/>
    <xf numFmtId="0" fontId="0" fillId="0" borderId="1" xfId="0" applyNumberFormat="1" applyBorder="1"/>
    <xf numFmtId="181" fontId="0" fillId="0" borderId="1" xfId="0" applyNumberFormat="1" applyBorder="1"/>
    <xf numFmtId="0" fontId="0" fillId="0" borderId="0" xfId="0" applyBorder="1"/>
    <xf numFmtId="181" fontId="0" fillId="0" borderId="0" xfId="0" applyNumberFormat="1" applyBorder="1"/>
    <xf numFmtId="0" fontId="0" fillId="2" borderId="1" xfId="0" applyFill="1" applyBorder="1"/>
    <xf numFmtId="181" fontId="0" fillId="2" borderId="1" xfId="0" applyNumberFormat="1" applyFill="1" applyBorder="1"/>
    <xf numFmtId="0" fontId="0" fillId="0" borderId="1" xfId="0" applyFill="1" applyBorder="1"/>
    <xf numFmtId="9" fontId="0" fillId="0" borderId="1" xfId="0" applyNumberFormat="1" applyBorder="1"/>
    <xf numFmtId="0" fontId="1" fillId="0" borderId="1" xfId="0" applyFont="1" applyBorder="1"/>
    <xf numFmtId="9" fontId="1" fillId="0" borderId="1" xfId="0" applyNumberFormat="1" applyFont="1" applyBorder="1"/>
    <xf numFmtId="182" fontId="1" fillId="0" borderId="1" xfId="0" applyNumberFormat="1" applyFont="1" applyBorder="1"/>
    <xf numFmtId="0" fontId="1" fillId="0" borderId="1" xfId="0" applyFont="1" applyFill="1" applyBorder="1"/>
    <xf numFmtId="2" fontId="0" fillId="0" borderId="1" xfId="0" applyNumberFormat="1" applyBorder="1"/>
    <xf numFmtId="0" fontId="1" fillId="0" borderId="0" xfId="0" applyFont="1" applyFill="1" applyBorder="1"/>
    <xf numFmtId="0" fontId="1" fillId="0" borderId="0" xfId="0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MASTER\MIS%20CLASS\DATA%20WHAT%20IF%20ANALYSIS\Scenario%20Manag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enario Summary"/>
      <sheetName val="Scenario Manager"/>
      <sheetName val="Scenario1"/>
      <sheetName val="Goal Seek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abSelected="1" topLeftCell="A4" workbookViewId="0">
      <selection activeCell="B12" sqref="B12"/>
    </sheetView>
  </sheetViews>
  <sheetFormatPr defaultColWidth="9" defaultRowHeight="14.5" outlineLevelCol="4"/>
  <cols>
    <col min="1" max="1" width="25.5727272727273" customWidth="1"/>
    <col min="2" max="2" width="25.8545454545455" customWidth="1"/>
    <col min="3" max="3" width="15.2818181818182" customWidth="1"/>
    <col min="4" max="4" width="16.8545454545455" customWidth="1"/>
  </cols>
  <sheetData>
    <row r="1" spans="1:1">
      <c r="A1" s="1" t="s">
        <v>0</v>
      </c>
    </row>
    <row r="2" spans="1:2">
      <c r="A2" s="2" t="s">
        <v>1</v>
      </c>
      <c r="B2" s="2">
        <v>200000</v>
      </c>
    </row>
    <row r="3" spans="1:2">
      <c r="A3" s="2" t="s">
        <v>2</v>
      </c>
      <c r="B3" s="2">
        <v>20000</v>
      </c>
    </row>
    <row r="4" spans="1:2">
      <c r="A4" s="2" t="s">
        <v>3</v>
      </c>
      <c r="B4" s="3">
        <v>0.04</v>
      </c>
    </row>
    <row r="5" spans="1:2">
      <c r="A5" s="2" t="s">
        <v>4</v>
      </c>
      <c r="B5" s="2">
        <v>15</v>
      </c>
    </row>
    <row r="6" spans="1:2">
      <c r="A6" s="2" t="s">
        <v>5</v>
      </c>
      <c r="B6" s="2">
        <v>12</v>
      </c>
    </row>
    <row r="8" spans="1:1">
      <c r="A8" s="1" t="s">
        <v>6</v>
      </c>
    </row>
    <row r="9" spans="1:2">
      <c r="A9" s="2" t="s">
        <v>7</v>
      </c>
      <c r="B9" s="2">
        <f>B2-B3</f>
        <v>180000</v>
      </c>
    </row>
    <row r="10" spans="1:2">
      <c r="A10" s="2" t="s">
        <v>8</v>
      </c>
      <c r="B10" s="4">
        <f>B4/B6</f>
        <v>0.00333333333333333</v>
      </c>
    </row>
    <row r="11" spans="1:2">
      <c r="A11" s="2" t="s">
        <v>9</v>
      </c>
      <c r="B11" s="2">
        <f>B5*B6</f>
        <v>180</v>
      </c>
    </row>
    <row r="12" spans="1:3">
      <c r="A12" s="2" t="s">
        <v>10</v>
      </c>
      <c r="B12" s="5">
        <f>PMT(B10,B11,-B9)</f>
        <v>1331.43826609666</v>
      </c>
      <c r="C12">
        <v>1000</v>
      </c>
    </row>
    <row r="13" spans="1:2">
      <c r="A13" s="6"/>
      <c r="B13" s="7"/>
    </row>
    <row r="14" spans="1:4">
      <c r="A14" s="8"/>
      <c r="B14" s="9" t="s">
        <v>11</v>
      </c>
      <c r="C14" s="8" t="s">
        <v>12</v>
      </c>
      <c r="D14" s="8" t="s">
        <v>13</v>
      </c>
    </row>
    <row r="15" spans="1:4">
      <c r="A15" s="10" t="s">
        <v>14</v>
      </c>
      <c r="B15" s="5">
        <v>150000</v>
      </c>
      <c r="C15" s="11">
        <v>0.2</v>
      </c>
      <c r="D15" s="5">
        <f>B15*C15</f>
        <v>30000</v>
      </c>
    </row>
    <row r="16" spans="1:4">
      <c r="A16" s="10" t="s">
        <v>15</v>
      </c>
      <c r="B16" s="5">
        <v>240000</v>
      </c>
      <c r="C16" s="11">
        <v>0.25</v>
      </c>
      <c r="D16" s="5">
        <f t="shared" ref="D16:D17" si="0">B16*C16</f>
        <v>60000</v>
      </c>
    </row>
    <row r="17" spans="1:4">
      <c r="A17" s="10" t="s">
        <v>16</v>
      </c>
      <c r="B17" s="5"/>
      <c r="C17" s="11">
        <v>0.15</v>
      </c>
      <c r="D17" s="5">
        <f t="shared" si="0"/>
        <v>0</v>
      </c>
    </row>
    <row r="18" spans="1:4">
      <c r="A18" s="2" t="s">
        <v>17</v>
      </c>
      <c r="B18" s="5">
        <f>SUM(B15:B17)</f>
        <v>390000</v>
      </c>
      <c r="C18" s="2"/>
      <c r="D18" s="5">
        <f>SUM(D15:D17)</f>
        <v>90000</v>
      </c>
    </row>
    <row r="19" spans="1:2">
      <c r="A19" s="6"/>
      <c r="B19" s="7"/>
    </row>
    <row r="20" spans="1:3">
      <c r="A20" s="6"/>
      <c r="B20" s="5" t="s">
        <v>18</v>
      </c>
      <c r="C20" s="2">
        <v>150000</v>
      </c>
    </row>
    <row r="21" spans="1:2">
      <c r="A21" s="6"/>
      <c r="B21" s="7"/>
    </row>
    <row r="23" spans="1:2">
      <c r="A23" s="12" t="s">
        <v>19</v>
      </c>
      <c r="B23" s="12">
        <v>100000</v>
      </c>
    </row>
    <row r="24" spans="1:2">
      <c r="A24" s="12" t="s">
        <v>20</v>
      </c>
      <c r="B24" s="12">
        <v>5</v>
      </c>
    </row>
    <row r="25" spans="1:2">
      <c r="A25" s="12" t="s">
        <v>21</v>
      </c>
      <c r="B25" s="12">
        <f>B24*12</f>
        <v>60</v>
      </c>
    </row>
    <row r="26" spans="1:2">
      <c r="A26" s="12" t="s">
        <v>22</v>
      </c>
      <c r="B26" s="13">
        <v>0.12</v>
      </c>
    </row>
    <row r="27" spans="1:2">
      <c r="A27" s="12" t="s">
        <v>23</v>
      </c>
      <c r="B27" s="13">
        <f>B26/12</f>
        <v>0.01</v>
      </c>
    </row>
    <row r="28" spans="1:2">
      <c r="A28" s="12" t="s">
        <v>24</v>
      </c>
      <c r="B28" s="14">
        <f>PMT(B27,B25,B23)</f>
        <v>-2224.44476849018</v>
      </c>
    </row>
    <row r="30" spans="1:5">
      <c r="A30" s="15" t="s">
        <v>25</v>
      </c>
      <c r="B30" s="12" t="s">
        <v>26</v>
      </c>
      <c r="C30" s="12" t="s">
        <v>27</v>
      </c>
      <c r="D30" s="12" t="s">
        <v>28</v>
      </c>
      <c r="E30" s="12" t="s">
        <v>29</v>
      </c>
    </row>
    <row r="31" spans="1:5">
      <c r="A31" s="15" t="s">
        <v>30</v>
      </c>
      <c r="B31" s="2">
        <v>70</v>
      </c>
      <c r="C31" s="2">
        <v>88</v>
      </c>
      <c r="D31" s="2">
        <v>82</v>
      </c>
      <c r="E31" s="16">
        <f>AVERAGE(B31:D31)</f>
        <v>80</v>
      </c>
    </row>
    <row r="32" spans="1:5">
      <c r="A32" s="15" t="s">
        <v>31</v>
      </c>
      <c r="B32" s="2">
        <v>84</v>
      </c>
      <c r="C32" s="2">
        <v>69</v>
      </c>
      <c r="D32" s="2">
        <v>87</v>
      </c>
      <c r="E32" s="16">
        <f t="shared" ref="E32:E39" si="1">AVERAGE(B32:D32)</f>
        <v>80</v>
      </c>
    </row>
    <row r="33" spans="1:5">
      <c r="A33" s="15" t="s">
        <v>32</v>
      </c>
      <c r="B33" s="2">
        <v>70</v>
      </c>
      <c r="C33" s="2">
        <v>98</v>
      </c>
      <c r="D33" s="2"/>
      <c r="E33" s="16">
        <f t="shared" si="1"/>
        <v>84</v>
      </c>
    </row>
    <row r="34" spans="1:5">
      <c r="A34" s="15" t="s">
        <v>33</v>
      </c>
      <c r="B34" s="2">
        <v>69</v>
      </c>
      <c r="C34" s="2">
        <v>63</v>
      </c>
      <c r="D34" s="2"/>
      <c r="E34" s="16">
        <f t="shared" si="1"/>
        <v>66</v>
      </c>
    </row>
    <row r="35" spans="1:5">
      <c r="A35" s="15" t="s">
        <v>34</v>
      </c>
      <c r="B35" s="2">
        <v>90</v>
      </c>
      <c r="C35" s="2">
        <v>67</v>
      </c>
      <c r="D35" s="2"/>
      <c r="E35" s="16">
        <f t="shared" si="1"/>
        <v>78.5</v>
      </c>
    </row>
    <row r="36" spans="1:5">
      <c r="A36" s="15" t="s">
        <v>35</v>
      </c>
      <c r="B36" s="2">
        <v>64</v>
      </c>
      <c r="C36" s="2">
        <v>96</v>
      </c>
      <c r="D36" s="2"/>
      <c r="E36" s="16">
        <f t="shared" si="1"/>
        <v>80</v>
      </c>
    </row>
    <row r="37" spans="1:5">
      <c r="A37" s="12" t="s">
        <v>36</v>
      </c>
      <c r="B37" s="2">
        <v>58</v>
      </c>
      <c r="C37" s="2">
        <v>64</v>
      </c>
      <c r="D37" s="2"/>
      <c r="E37" s="16">
        <f t="shared" si="1"/>
        <v>61</v>
      </c>
    </row>
    <row r="38" spans="1:5">
      <c r="A38" s="12" t="s">
        <v>37</v>
      </c>
      <c r="B38" s="2">
        <v>48</v>
      </c>
      <c r="C38" s="2">
        <v>86</v>
      </c>
      <c r="D38" s="2"/>
      <c r="E38" s="16">
        <f t="shared" si="1"/>
        <v>67</v>
      </c>
    </row>
    <row r="39" spans="1:5">
      <c r="A39" s="12" t="s">
        <v>38</v>
      </c>
      <c r="B39" s="2">
        <v>76</v>
      </c>
      <c r="C39" s="2">
        <v>42</v>
      </c>
      <c r="D39" s="2"/>
      <c r="E39" s="16">
        <f t="shared" si="1"/>
        <v>59</v>
      </c>
    </row>
    <row r="42" spans="1:5">
      <c r="A42" s="17"/>
      <c r="B42" s="18"/>
      <c r="C42" s="18"/>
      <c r="D42" s="18"/>
      <c r="E42" s="18"/>
    </row>
    <row r="43" spans="1:1">
      <c r="A43" s="17"/>
    </row>
    <row r="44" spans="1:1">
      <c r="A44" s="17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Goal Seek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2017-12-26T14:48:00Z</dcterms:created>
  <dcterms:modified xsi:type="dcterms:W3CDTF">2024-08-24T09:04:22Z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CF16C9E278304D2AB7DAAFB1CB8C34ED_12</vt:lpwstr>
  </property>
  <property fmtid="{D5CDD505-2E9C-101B-9397-08002B2CF9AE}" pid="3" name="KSOProductBuildVer">
    <vt:lpwstr>1033-12.2.0.17562</vt:lpwstr>
  </property>
</Properties>
</file>