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<sst xmlns="http://schemas.openxmlformats.org/spreadsheetml/2006/main" count="150" uniqueCount="50">
  <si>
    <t>Name</t>
  </si>
  <si>
    <t>Location</t>
  </si>
  <si>
    <t>Salary</t>
  </si>
  <si>
    <t>Age</t>
  </si>
  <si>
    <t>William  Manship</t>
  </si>
  <si>
    <t>Hong Kong</t>
  </si>
  <si>
    <t>vlookup</t>
  </si>
  <si>
    <t>William Johnson</t>
  </si>
  <si>
    <t>Berlin</t>
  </si>
  <si>
    <t xml:space="preserve">Name </t>
  </si>
  <si>
    <t xml:space="preserve">Salary </t>
  </si>
  <si>
    <t>age</t>
  </si>
  <si>
    <t>Thomas Bettle</t>
  </si>
  <si>
    <t>Bangkok</t>
  </si>
  <si>
    <t>paul boell</t>
  </si>
  <si>
    <t>Ian Nash</t>
  </si>
  <si>
    <t>Cairo</t>
  </si>
  <si>
    <t>Margaret Turley</t>
  </si>
  <si>
    <t>Shanghai</t>
  </si>
  <si>
    <t>find name based on salary</t>
  </si>
  <si>
    <t>Michael Kaye</t>
  </si>
  <si>
    <t>Capetown</t>
  </si>
  <si>
    <t>salary</t>
  </si>
  <si>
    <t>name</t>
  </si>
  <si>
    <t>Paul Bell</t>
  </si>
  <si>
    <t>Thomas Davies</t>
  </si>
  <si>
    <t>Eric Green</t>
  </si>
  <si>
    <t>Warsaw</t>
  </si>
  <si>
    <t>xlookup</t>
  </si>
  <si>
    <t xml:space="preserve">name </t>
  </si>
  <si>
    <t>location</t>
  </si>
  <si>
    <t>paul bell</t>
  </si>
  <si>
    <t>Estelle Cormack</t>
  </si>
  <si>
    <t>Christopher Fallon</t>
  </si>
  <si>
    <t>Delhi</t>
  </si>
  <si>
    <t>total pay</t>
  </si>
  <si>
    <t>looup functions</t>
  </si>
  <si>
    <t>hloop</t>
  </si>
  <si>
    <t xml:space="preserve">find the name and location based on  salary </t>
  </si>
  <si>
    <t>index</t>
  </si>
  <si>
    <t>match</t>
  </si>
  <si>
    <t>row</t>
  </si>
  <si>
    <t>column</t>
  </si>
  <si>
    <t>offset</t>
  </si>
  <si>
    <t>indirect</t>
  </si>
  <si>
    <t>Williamr Black</t>
  </si>
  <si>
    <t>name basis salary find</t>
  </si>
  <si>
    <t>find the paul bell index number</t>
  </si>
  <si>
    <t xml:space="preserve">match return the index </t>
  </si>
  <si>
    <t>index return the value base on index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</si>
</sst>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0" fillId="3" borderId="0" xfId="0" applyFill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zoomScale="130" zoomScaleNormal="130" workbookViewId="0">
      <selection activeCell="A1" sqref="A1:D13"/>
    </sheetView>
  </sheetViews>
  <sheetFormatPr defaultColWidth="9" defaultRowHeight="14.5"/>
  <cols>
    <col min="1" max="1" width="16.9090909090909" customWidth="1"/>
    <col min="2" max="2" width="12.5454545454545" customWidth="1"/>
    <col min="3" max="3" width="8.31818181818182" customWidth="1"/>
    <col min="4" max="4" width="3.95454545454545" customWidth="1"/>
    <col min="5" max="5" width="2.68181818181818" customWidth="1"/>
    <col min="6" max="6" width="5.81818181818182" customWidth="1"/>
    <col min="8" max="8" width="18.2272727272727" customWidth="1"/>
    <col min="9" max="9" width="13.5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2" t="s">
        <v>4</v>
      </c>
      <c r="B2" s="2" t="s">
        <v>5</v>
      </c>
      <c r="C2" s="3">
        <v>13836</v>
      </c>
      <c r="D2" s="3">
        <v>25</v>
      </c>
      <c r="G2" t="s">
        <v>6</v>
      </c>
    </row>
    <row r="3" spans="1:9">
      <c r="A3" s="2" t="s">
        <v>7</v>
      </c>
      <c r="B3" s="2" t="s">
        <v>8</v>
      </c>
      <c r="C3" s="3">
        <v>11771</v>
      </c>
      <c r="D3" s="3">
        <v>32</v>
      </c>
      <c r="G3" s="4" t="s">
        <v>9</v>
      </c>
      <c r="H3" s="4" t="s">
        <v>10</v>
      </c>
      <c r="I3" t="s">
        <v>11</v>
      </c>
    </row>
    <row r="4" spans="1:9">
      <c r="A4" s="2" t="s">
        <v>12</v>
      </c>
      <c r="B4" s="2" t="s">
        <v>13</v>
      </c>
      <c r="C4" s="3">
        <v>13046</v>
      </c>
      <c r="D4" s="3">
        <v>35</v>
      </c>
      <c r="G4" t="s">
        <v>14</v>
      </c>
      <c r="H4" t="e">
        <f>VLOOKUP(G4,A1:D13,3,FALSE)</f>
        <v>#N/A</v>
      </c>
      <c r="I4" t="e">
        <f>VLOOKUP(G4,A1:D13,4,FALSE)</f>
        <v>#N/A</v>
      </c>
    </row>
    <row r="5" spans="1:4">
      <c r="A5" s="2" t="s">
        <v>15</v>
      </c>
      <c r="B5" s="2" t="s">
        <v>16</v>
      </c>
      <c r="C5" s="3">
        <v>18276</v>
      </c>
      <c r="D5" s="3">
        <v>32</v>
      </c>
    </row>
    <row r="6" spans="1:7">
      <c r="A6" s="2" t="s">
        <v>17</v>
      </c>
      <c r="B6" s="2" t="s">
        <v>18</v>
      </c>
      <c r="C6" s="3">
        <v>19327</v>
      </c>
      <c r="D6" s="3">
        <v>26</v>
      </c>
      <c r="G6" t="s">
        <v>19</v>
      </c>
    </row>
    <row r="7" spans="1:8">
      <c r="A7" s="2" t="s">
        <v>20</v>
      </c>
      <c r="B7" s="2" t="s">
        <v>21</v>
      </c>
      <c r="C7" s="3">
        <v>18996</v>
      </c>
      <c r="D7" s="3">
        <v>35</v>
      </c>
      <c r="G7" s="4" t="s">
        <v>22</v>
      </c>
      <c r="H7" s="4" t="s">
        <v>23</v>
      </c>
    </row>
    <row r="8" spans="1:8">
      <c r="A8" s="2" t="s">
        <v>24</v>
      </c>
      <c r="B8" s="2" t="s">
        <v>13</v>
      </c>
      <c r="C8" s="3">
        <v>10387</v>
      </c>
      <c r="D8" s="3">
        <v>25</v>
      </c>
      <c r="G8">
        <v>10387</v>
      </c>
      <c r="H8" t="e">
        <f>VLOOKUP(G8,A1:C13,1,FALSE)</f>
        <v>#N/A</v>
      </c>
    </row>
    <row r="9" spans="1:4">
      <c r="A9" s="2" t="s">
        <v>25</v>
      </c>
      <c r="B9" s="2" t="s">
        <v>21</v>
      </c>
      <c r="C9" s="3">
        <v>12566</v>
      </c>
      <c r="D9" s="3">
        <v>37</v>
      </c>
    </row>
    <row r="10" spans="1:12">
      <c r="A10" s="2" t="s">
        <v>26</v>
      </c>
      <c r="B10" s="2" t="s">
        <v>27</v>
      </c>
      <c r="C10" s="3">
        <v>16406</v>
      </c>
      <c r="D10" s="3">
        <v>42</v>
      </c>
      <c r="G10" t="s">
        <v>28</v>
      </c>
      <c r="I10" t="s">
        <v>29</v>
      </c>
      <c r="J10" t="s">
        <v>30</v>
      </c>
      <c r="K10" t="s">
        <v>22</v>
      </c>
      <c r="L10" t="s">
        <v>11</v>
      </c>
    </row>
    <row r="11" spans="1:12">
      <c r="A11" s="2" t="s">
        <v>24</v>
      </c>
      <c r="B11" s="2" t="s">
        <v>16</v>
      </c>
      <c r="C11" s="3">
        <v>15784</v>
      </c>
      <c r="D11" s="3">
        <v>43</v>
      </c>
      <c r="G11" t="str">
        <f>_xlfn.XLOOKUP(G4,A1:A13,C1:C13,"Not found")</f>
        <v>Not found</v>
      </c>
      <c r="I11" t="s">
        <v>31</v>
      </c>
      <c r="J11" t="str" cm="1">
        <f t="array" ref="J11:L11">_xlfn.XLOOKUP(I11,A1:A13,B1:D13)</f>
        <v>Bangkok</v>
      </c>
      <c r="K11">
        <v>10387</v>
      </c>
      <c r="L11">
        <v>25</v>
      </c>
    </row>
    <row r="12" spans="1:4">
      <c r="A12" s="2" t="s">
        <v>32</v>
      </c>
      <c r="B12" s="2" t="s">
        <v>5</v>
      </c>
      <c r="C12" s="3">
        <v>10959</v>
      </c>
      <c r="D12" s="3">
        <v>30</v>
      </c>
    </row>
    <row r="13" spans="1:12">
      <c r="A13" s="2" t="s">
        <v>33</v>
      </c>
      <c r="B13" s="2" t="s">
        <v>34</v>
      </c>
      <c r="C13" s="3">
        <v>14562</v>
      </c>
      <c r="D13" s="3">
        <v>32</v>
      </c>
      <c r="I13" t="s">
        <v>22</v>
      </c>
      <c r="J13" t="s">
        <v>23</v>
      </c>
      <c r="L13" t="s">
        <v>35</v>
      </c>
    </row>
    <row r="14" spans="9:12">
      <c r="I14">
        <v>10387</v>
      </c>
      <c r="J14" t="str">
        <f>_xlfn.XLOOKUP(I14,C1:C13,A1:A13)</f>
        <v>Paul Bell</v>
      </c>
      <c r="L14">
        <f>SUMIF(A1:A13,_xlfn.XLOOKUP(I14,C1:C13,A1:A13),C1:C13)</f>
        <v>26171</v>
      </c>
    </row>
    <row r="16" spans="3:3">
      <c r="C16" s="4" t="s">
        <v>36</v>
      </c>
    </row>
    <row r="17" spans="3:3">
      <c r="C17" t="s">
        <v>6</v>
      </c>
    </row>
    <row r="18" spans="3:9">
      <c r="C18" t="s">
        <v>37</v>
      </c>
      <c r="I18" t="s">
        <v>38</v>
      </c>
    </row>
    <row r="19" spans="3:10">
      <c r="C19" t="s">
        <v>39</v>
      </c>
      <c r="H19">
        <v>10387</v>
      </c>
      <c r="I19" t="str" cm="1">
        <f t="array" ref="I19:J19">_xlfn.XLOOKUP(I14,C1:C13,A1:B13,"NA")</f>
        <v>Paul Bell</v>
      </c>
      <c r="J19" t="str">
        <v>Bangkok</v>
      </c>
    </row>
    <row r="20" spans="3:3">
      <c r="C20" t="s">
        <v>40</v>
      </c>
    </row>
    <row r="21" spans="3:7">
      <c r="C21" t="s">
        <v>28</v>
      </c>
      <c r="G21">
        <f>ROW(A11)</f>
        <v>11</v>
      </c>
    </row>
    <row r="22" spans="3:9">
      <c r="C22" t="s">
        <v>41</v>
      </c>
      <c r="I22" t="e">
        <f>MATCH(H19,C1:C11)</f>
        <v>#N/A</v>
      </c>
    </row>
    <row r="23" spans="3:3">
      <c r="C23" t="s">
        <v>42</v>
      </c>
    </row>
    <row r="24" spans="3:3">
      <c r="C24" t="s">
        <v>43</v>
      </c>
    </row>
    <row r="25" spans="3:3">
      <c r="C25" t="s">
        <v>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showFormulas="1" zoomScale="130" zoomScaleNormal="130" workbookViewId="0">
      <selection activeCell="C11" sqref="C11"/>
    </sheetView>
  </sheetViews>
  <sheetFormatPr defaultColWidth="8.72727272727273" defaultRowHeight="14.5"/>
  <cols>
    <col min="2" max="2" width="15.7272727272727" customWidth="1"/>
    <col min="3" max="3" width="17.0181818181818" customWidth="1"/>
    <col min="4" max="4" width="9.46363636363636" customWidth="1"/>
    <col min="5" max="5" width="12.6363636363636" customWidth="1"/>
    <col min="6" max="6" width="12.4545454545455" customWidth="1"/>
  </cols>
  <sheetData>
    <row r="1" spans="1:13">
      <c r="A1" s="1" t="s">
        <v>0</v>
      </c>
      <c r="B1" s="2" t="s">
        <v>4</v>
      </c>
      <c r="C1" s="2" t="s">
        <v>7</v>
      </c>
      <c r="D1" s="2" t="s">
        <v>12</v>
      </c>
      <c r="E1" s="2" t="s">
        <v>15</v>
      </c>
      <c r="F1" s="2" t="s">
        <v>17</v>
      </c>
      <c r="G1" s="2" t="s">
        <v>20</v>
      </c>
      <c r="H1" s="2" t="s">
        <v>24</v>
      </c>
      <c r="I1" s="2" t="s">
        <v>25</v>
      </c>
      <c r="J1" s="2" t="s">
        <v>26</v>
      </c>
      <c r="K1" s="2" t="s">
        <v>45</v>
      </c>
      <c r="L1" s="2" t="s">
        <v>32</v>
      </c>
      <c r="M1" s="2" t="s">
        <v>33</v>
      </c>
    </row>
    <row r="2" spans="1:13">
      <c r="A2" s="1" t="s">
        <v>1</v>
      </c>
      <c r="B2" s="2" t="s">
        <v>5</v>
      </c>
      <c r="C2" s="2" t="s">
        <v>8</v>
      </c>
      <c r="D2" s="2" t="s">
        <v>13</v>
      </c>
      <c r="E2" s="2" t="s">
        <v>16</v>
      </c>
      <c r="F2" s="2" t="s">
        <v>18</v>
      </c>
      <c r="G2" s="2" t="s">
        <v>21</v>
      </c>
      <c r="H2" s="2" t="s">
        <v>13</v>
      </c>
      <c r="I2" s="2" t="s">
        <v>21</v>
      </c>
      <c r="J2" s="2" t="s">
        <v>27</v>
      </c>
      <c r="K2" s="2" t="s">
        <v>16</v>
      </c>
      <c r="L2" s="2" t="s">
        <v>5</v>
      </c>
      <c r="M2" s="2" t="s">
        <v>34</v>
      </c>
    </row>
    <row r="3" spans="1:13">
      <c r="A3" s="1" t="s">
        <v>2</v>
      </c>
      <c r="B3" s="3">
        <v>13836</v>
      </c>
      <c r="C3" s="3">
        <v>11771</v>
      </c>
      <c r="D3" s="3">
        <v>13046</v>
      </c>
      <c r="E3" s="3">
        <v>18276</v>
      </c>
      <c r="F3" s="3">
        <v>19327</v>
      </c>
      <c r="G3" s="3">
        <v>18996</v>
      </c>
      <c r="H3" s="3">
        <v>10387</v>
      </c>
      <c r="I3" s="3">
        <v>12566</v>
      </c>
      <c r="J3" s="3">
        <v>16406</v>
      </c>
      <c r="K3" s="3">
        <v>15784</v>
      </c>
      <c r="L3" s="3">
        <v>10959</v>
      </c>
      <c r="M3" s="3">
        <v>14562</v>
      </c>
    </row>
    <row r="4" spans="1:13">
      <c r="A4" s="1" t="s">
        <v>3</v>
      </c>
      <c r="B4" s="3">
        <v>25</v>
      </c>
      <c r="C4" s="3">
        <v>32</v>
      </c>
      <c r="D4" s="3">
        <v>35</v>
      </c>
      <c r="E4" s="3">
        <v>32</v>
      </c>
      <c r="F4" s="3">
        <v>26</v>
      </c>
      <c r="G4" s="3">
        <v>35</v>
      </c>
      <c r="H4" s="3">
        <v>25</v>
      </c>
      <c r="I4" s="3">
        <v>37</v>
      </c>
      <c r="J4" s="3">
        <v>42</v>
      </c>
      <c r="K4" s="3">
        <v>43</v>
      </c>
      <c r="L4" s="3">
        <v>30</v>
      </c>
      <c r="M4" s="3">
        <v>32</v>
      </c>
    </row>
    <row r="8" spans="5:8">
      <c r="E8" s="1" t="s">
        <v>0</v>
      </c>
      <c r="F8" s="1" t="s">
        <v>1</v>
      </c>
      <c r="G8" s="1" t="s">
        <v>2</v>
      </c>
      <c r="H8" s="1" t="s">
        <v>3</v>
      </c>
    </row>
    <row r="9" spans="2:8">
      <c r="B9" t="s">
        <v>46</v>
      </c>
      <c r="E9" s="2" t="s">
        <v>4</v>
      </c>
      <c r="F9" s="2" t="s">
        <v>5</v>
      </c>
      <c r="G9" s="3">
        <v>13836</v>
      </c>
      <c r="H9" s="3">
        <v>25</v>
      </c>
    </row>
    <row r="10" spans="2:8">
      <c r="B10" s="4" t="s">
        <v>29</v>
      </c>
      <c r="C10" s="4" t="s">
        <v>2</v>
      </c>
      <c r="E10" s="2" t="s">
        <v>7</v>
      </c>
      <c r="F10" s="2" t="s">
        <v>8</v>
      </c>
      <c r="G10" s="3">
        <v>11771</v>
      </c>
      <c r="H10" s="3">
        <v>32</v>
      </c>
    </row>
    <row r="11" spans="2:8">
      <c r="B11" t="s">
        <v>15</v>
      </c>
      <c r="C11">
        <f>HLOOKUP(B11,A1:M3,3,FALSE)</f>
        <v>18276</v>
      </c>
      <c r="E11" s="2" t="s">
        <v>12</v>
      </c>
      <c r="F11" s="2" t="s">
        <v>13</v>
      </c>
      <c r="G11" s="3">
        <v>13046</v>
      </c>
      <c r="H11" s="3">
        <v>35</v>
      </c>
    </row>
    <row r="12" spans="5:8">
      <c r="E12" s="2" t="s">
        <v>15</v>
      </c>
      <c r="F12" s="2" t="s">
        <v>16</v>
      </c>
      <c r="G12" s="3">
        <v>18276</v>
      </c>
      <c r="H12" s="3">
        <v>32</v>
      </c>
    </row>
    <row r="13" spans="5:8">
      <c r="E13" s="2" t="s">
        <v>17</v>
      </c>
      <c r="F13" s="2" t="s">
        <v>18</v>
      </c>
      <c r="G13" s="3">
        <v>19327</v>
      </c>
      <c r="H13" s="3">
        <v>26</v>
      </c>
    </row>
    <row r="14" spans="5:8">
      <c r="E14" s="2" t="s">
        <v>20</v>
      </c>
      <c r="F14" s="2" t="s">
        <v>21</v>
      </c>
      <c r="G14" s="3">
        <v>18996</v>
      </c>
      <c r="H14" s="3">
        <v>35</v>
      </c>
    </row>
    <row r="15" spans="5:8">
      <c r="E15" s="2" t="s">
        <v>24</v>
      </c>
      <c r="F15" s="2" t="s">
        <v>13</v>
      </c>
      <c r="G15" s="3">
        <v>10387</v>
      </c>
      <c r="H15" s="3">
        <v>25</v>
      </c>
    </row>
    <row r="16" spans="5:8">
      <c r="E16" s="2" t="s">
        <v>25</v>
      </c>
      <c r="F16" s="2" t="s">
        <v>21</v>
      </c>
      <c r="G16" s="3">
        <v>12566</v>
      </c>
      <c r="H16" s="3">
        <v>37</v>
      </c>
    </row>
    <row r="17" spans="5:8">
      <c r="E17" s="2" t="s">
        <v>26</v>
      </c>
      <c r="F17" s="2" t="s">
        <v>27</v>
      </c>
      <c r="G17" s="3">
        <v>16406</v>
      </c>
      <c r="H17" s="3">
        <v>42</v>
      </c>
    </row>
    <row r="18" spans="5:8">
      <c r="E18" s="2" t="s">
        <v>45</v>
      </c>
      <c r="F18" s="2" t="s">
        <v>16</v>
      </c>
      <c r="G18" s="3">
        <v>15784</v>
      </c>
      <c r="H18" s="3">
        <v>43</v>
      </c>
    </row>
    <row r="19" spans="5:8">
      <c r="E19" s="2" t="s">
        <v>32</v>
      </c>
      <c r="F19" s="2" t="s">
        <v>5</v>
      </c>
      <c r="G19" s="3">
        <v>10959</v>
      </c>
      <c r="H19" s="3">
        <v>30</v>
      </c>
    </row>
    <row r="20" spans="5:8">
      <c r="E20" s="2" t="s">
        <v>33</v>
      </c>
      <c r="F20" s="2" t="s">
        <v>34</v>
      </c>
      <c r="G20" s="3">
        <v>14562</v>
      </c>
      <c r="H20" s="3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showFormulas="1" tabSelected="1" zoomScale="130" zoomScaleNormal="130" topLeftCell="C1" workbookViewId="0">
      <selection activeCell="G14" sqref="G14"/>
    </sheetView>
  </sheetViews>
  <sheetFormatPr defaultColWidth="8.72727272727273" defaultRowHeight="14.5"/>
  <cols>
    <col min="1" max="1" width="13.2181818181818" customWidth="1"/>
    <col min="2" max="2" width="12.4454545454545" customWidth="1"/>
    <col min="3" max="3" width="11.9545454545455" customWidth="1"/>
    <col min="7" max="7" width="16.8454545454545" customWidth="1"/>
    <col min="8" max="8" width="0.618181818181818" customWidth="1"/>
    <col min="9" max="9" width="1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13836</v>
      </c>
      <c r="D2" s="3">
        <v>25</v>
      </c>
    </row>
    <row r="3" spans="1:6">
      <c r="A3" s="2" t="s">
        <v>7</v>
      </c>
      <c r="B3" s="2" t="s">
        <v>8</v>
      </c>
      <c r="C3" s="3">
        <v>11771</v>
      </c>
      <c r="D3" s="3">
        <v>32</v>
      </c>
      <c r="F3" t="s">
        <v>47</v>
      </c>
    </row>
    <row r="4" spans="1:7">
      <c r="A4" s="2" t="s">
        <v>12</v>
      </c>
      <c r="B4" s="2" t="s">
        <v>13</v>
      </c>
      <c r="C4" s="3">
        <v>13046</v>
      </c>
      <c r="D4" s="3">
        <v>35</v>
      </c>
      <c r="F4" s="4" t="s">
        <v>23</v>
      </c>
      <c r="G4" s="4" t="s">
        <v>48</v>
      </c>
    </row>
    <row r="5" spans="1:7">
      <c r="A5" s="2" t="s">
        <v>15</v>
      </c>
      <c r="B5" s="2" t="s">
        <v>16</v>
      </c>
      <c r="C5" s="3">
        <v>18276</v>
      </c>
      <c r="D5" s="3">
        <v>32</v>
      </c>
      <c r="F5" t="s">
        <v>31</v>
      </c>
      <c r="G5">
        <f>MATCH("paul bell",A1:A13,FALSE)</f>
        <v>8</v>
      </c>
    </row>
    <row r="6" spans="1:7">
      <c r="A6" s="2" t="s">
        <v>17</v>
      </c>
      <c r="B6" s="2" t="s">
        <v>18</v>
      </c>
      <c r="C6" s="3">
        <v>19327</v>
      </c>
      <c r="D6" s="3">
        <v>26</v>
      </c>
      <c r="G6" t="s">
        <v>40</v>
      </c>
    </row>
    <row r="7" ht="43.5" spans="1:9">
      <c r="A7" s="2" t="s">
        <v>20</v>
      </c>
      <c r="B7" s="2" t="s">
        <v>21</v>
      </c>
      <c r="C7" s="3">
        <v>18996</v>
      </c>
      <c r="D7" s="3">
        <v>35</v>
      </c>
      <c r="I7" s="5" t="s">
        <v>49</v>
      </c>
    </row>
    <row r="8" spans="1:9">
      <c r="A8" s="2" t="s">
        <v>24</v>
      </c>
      <c r="B8" s="2" t="s">
        <v>13</v>
      </c>
      <c r="C8" s="3">
        <v>10387</v>
      </c>
      <c r="D8" s="3">
        <v>25</v>
      </c>
      <c r="F8">
        <f>ROW(F5)</f>
        <v>5</v>
      </c>
      <c r="I8" t="str">
        <f>INDEX(A1:A13,8)</f>
        <v>Paul Bell</v>
      </c>
    </row>
    <row r="9" spans="1:4">
      <c r="A9" s="2" t="s">
        <v>25</v>
      </c>
      <c r="B9" s="2" t="s">
        <v>21</v>
      </c>
      <c r="C9" s="3">
        <v>12566</v>
      </c>
      <c r="D9" s="3">
        <v>37</v>
      </c>
    </row>
    <row r="10" spans="1:4">
      <c r="A10" s="2" t="s">
        <v>26</v>
      </c>
      <c r="B10" s="2" t="s">
        <v>27</v>
      </c>
      <c r="C10" s="3">
        <v>16406</v>
      </c>
      <c r="D10" s="3">
        <v>42</v>
      </c>
    </row>
    <row r="11" spans="1:4">
      <c r="A11" s="2" t="s">
        <v>24</v>
      </c>
      <c r="B11" s="2" t="s">
        <v>16</v>
      </c>
      <c r="C11" s="3">
        <v>15784</v>
      </c>
      <c r="D11" s="3">
        <v>43</v>
      </c>
    </row>
    <row r="12" spans="1:4">
      <c r="A12" s="2" t="s">
        <v>32</v>
      </c>
      <c r="B12" s="2" t="s">
        <v>5</v>
      </c>
      <c r="C12" s="3">
        <v>10959</v>
      </c>
      <c r="D12" s="3">
        <v>30</v>
      </c>
    </row>
    <row r="13" spans="1:4">
      <c r="A13" s="2" t="s">
        <v>33</v>
      </c>
      <c r="B13" s="2" t="s">
        <v>34</v>
      </c>
      <c r="C13" s="3">
        <v>14562</v>
      </c>
      <c r="D13" s="3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md</dc:creator>
  <cp:lastModifiedBy>hp</cp:lastModifiedBy>
  <dcterms:created xsi:type="dcterms:W3CDTF">2024-10-14T05:14:00Z</dcterms:created>
  <dcterms:modified xsi:type="dcterms:W3CDTF">2024-10-26T06:33:09Z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9915F052E54D4DF281887663678A689C_12</vt:lpwstr>
  </property>
  <property fmtid="{D5CDD505-2E9C-101B-9397-08002B2CF9AE}" pid="3" name="KSOProductBuildVer">
    <vt:lpwstr>1033-12.2.0.18607</vt:lpwstr>
  </property>
</Properties>
</file>