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in Ahmadi\Desktop\"/>
    </mc:Choice>
  </mc:AlternateContent>
  <xr:revisionPtr revIDLastSave="0" documentId="13_ncr:1_{B982D1C3-C359-4DFE-BBA0-EAF2326BC96E}" xr6:coauthVersionLast="44" xr6:coauthVersionMax="44" xr10:uidLastSave="{00000000-0000-0000-0000-000000000000}"/>
  <bookViews>
    <workbookView xWindow="-120" yWindow="-120" windowWidth="20730" windowHeight="11160" xr2:uid="{685D9147-D5AB-42DF-A364-1215A12075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Q4" i="1"/>
  <c r="Q5" i="1"/>
  <c r="Q6" i="1"/>
  <c r="Q2" i="1"/>
  <c r="O2" i="1"/>
  <c r="P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D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E2" i="1"/>
  <c r="F2" i="1" s="1"/>
  <c r="G2" i="1" s="1"/>
  <c r="H2" i="1" s="1"/>
  <c r="I2" i="1" s="1"/>
  <c r="E3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9" i="1"/>
  <c r="C29" i="1" s="1"/>
  <c r="D29" i="1" s="1"/>
  <c r="B28" i="1"/>
  <c r="C28" i="1" s="1"/>
  <c r="D28" i="1" s="1"/>
  <c r="E29" i="1" l="1"/>
  <c r="F29" i="1" s="1"/>
  <c r="G29" i="1" s="1"/>
  <c r="E28" i="1"/>
  <c r="F28" i="1" s="1"/>
  <c r="G28" i="1" s="1"/>
  <c r="B3" i="1"/>
  <c r="C3" i="1" s="1"/>
  <c r="D3" i="1" s="1"/>
  <c r="F3" i="1" s="1"/>
  <c r="G3" i="1" s="1"/>
  <c r="H3" i="1" s="1"/>
  <c r="I3" i="1" s="1"/>
  <c r="C25" i="1"/>
  <c r="D25" i="1" s="1"/>
  <c r="B22" i="1"/>
  <c r="C22" i="1" s="1"/>
  <c r="D22" i="1" s="1"/>
  <c r="B23" i="1"/>
  <c r="C23" i="1" s="1"/>
  <c r="D23" i="1" s="1"/>
  <c r="E23" i="1" s="1"/>
  <c r="F23" i="1" s="1"/>
  <c r="G23" i="1" s="1"/>
  <c r="B24" i="1"/>
  <c r="C24" i="1" s="1"/>
  <c r="D24" i="1" s="1"/>
  <c r="B25" i="1"/>
  <c r="B26" i="1"/>
  <c r="C26" i="1" s="1"/>
  <c r="D26" i="1" s="1"/>
  <c r="B27" i="1"/>
  <c r="C27" i="1" s="1"/>
  <c r="D27" i="1" s="1"/>
  <c r="E27" i="1" s="1"/>
  <c r="F27" i="1" s="1"/>
  <c r="G27" i="1" s="1"/>
  <c r="E26" i="1" l="1"/>
  <c r="F26" i="1" s="1"/>
  <c r="G26" i="1" s="1"/>
  <c r="E25" i="1"/>
  <c r="F25" i="1" s="1"/>
  <c r="G25" i="1" s="1"/>
  <c r="E24" i="1"/>
  <c r="F24" i="1" s="1"/>
  <c r="G24" i="1" s="1"/>
  <c r="E22" i="1"/>
  <c r="F22" i="1" s="1"/>
  <c r="G22" i="1" s="1"/>
  <c r="C2" i="1"/>
  <c r="B2" i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E7" i="1" s="1"/>
  <c r="F7" i="1" s="1"/>
  <c r="G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E11" i="1" s="1"/>
  <c r="F11" i="1" s="1"/>
  <c r="G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E15" i="1" s="1"/>
  <c r="F15" i="1" s="1"/>
  <c r="G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E19" i="1" s="1"/>
  <c r="F19" i="1" s="1"/>
  <c r="G19" i="1" s="1"/>
  <c r="B20" i="1"/>
  <c r="C20" i="1" s="1"/>
  <c r="D20" i="1" s="1"/>
  <c r="B21" i="1"/>
  <c r="C21" i="1" s="1"/>
  <c r="D21" i="1" s="1"/>
  <c r="J2" i="1" l="1"/>
  <c r="K2" i="1" s="1"/>
  <c r="L2" i="1" s="1"/>
  <c r="M2" i="1" s="1"/>
  <c r="N2" i="1" s="1"/>
  <c r="E21" i="1"/>
  <c r="F21" i="1" s="1"/>
  <c r="G21" i="1" s="1"/>
  <c r="E20" i="1"/>
  <c r="F20" i="1" s="1"/>
  <c r="G20" i="1" s="1"/>
  <c r="E18" i="1"/>
  <c r="F18" i="1" s="1"/>
  <c r="G18" i="1" s="1"/>
  <c r="E17" i="1"/>
  <c r="F17" i="1" s="1"/>
  <c r="G17" i="1" s="1"/>
  <c r="E16" i="1"/>
  <c r="F16" i="1" s="1"/>
  <c r="G16" i="1" s="1"/>
  <c r="E14" i="1"/>
  <c r="F14" i="1" s="1"/>
  <c r="G14" i="1" s="1"/>
  <c r="E13" i="1"/>
  <c r="F13" i="1" s="1"/>
  <c r="G13" i="1" s="1"/>
  <c r="E12" i="1"/>
  <c r="F12" i="1" s="1"/>
  <c r="G12" i="1" s="1"/>
  <c r="E10" i="1"/>
  <c r="F10" i="1" s="1"/>
  <c r="G10" i="1" s="1"/>
  <c r="E9" i="1"/>
  <c r="F9" i="1" s="1"/>
  <c r="G9" i="1" s="1"/>
  <c r="E8" i="1"/>
  <c r="F8" i="1" s="1"/>
  <c r="G8" i="1" s="1"/>
  <c r="E6" i="1"/>
  <c r="F6" i="1" s="1"/>
  <c r="G6" i="1" s="1"/>
  <c r="E5" i="1"/>
  <c r="F5" i="1" s="1"/>
  <c r="G5" i="1" s="1"/>
  <c r="E4" i="1"/>
  <c r="F4" i="1" s="1"/>
  <c r="G4" i="1" s="1"/>
</calcChain>
</file>

<file path=xl/sharedStrings.xml><?xml version="1.0" encoding="utf-8"?>
<sst xmlns="http://schemas.openxmlformats.org/spreadsheetml/2006/main" count="18" uniqueCount="18">
  <si>
    <t>Theta1</t>
  </si>
  <si>
    <t>Theta2</t>
  </si>
  <si>
    <t>l1</t>
  </si>
  <si>
    <t>l2</t>
  </si>
  <si>
    <t>Phi1</t>
  </si>
  <si>
    <t>d1</t>
  </si>
  <si>
    <t>Theta3</t>
  </si>
  <si>
    <t>Theta4</t>
  </si>
  <si>
    <t>Phi2</t>
  </si>
  <si>
    <t>d2</t>
  </si>
  <si>
    <t>Theta5</t>
  </si>
  <si>
    <t>Theta6</t>
  </si>
  <si>
    <t>l3</t>
  </si>
  <si>
    <t>x1</t>
  </si>
  <si>
    <t>x2</t>
  </si>
  <si>
    <t>x3</t>
  </si>
  <si>
    <t>x</t>
  </si>
  <si>
    <t>x-x1+x2-x3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</si>
</sst>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3D47-284A-404A-8B01-4B028A832734}">
  <dimension ref="A1:R47"/>
  <sheetViews>
    <sheetView tabSelected="1" topLeftCell="A33" workbookViewId="0">
      <selection activeCell="A43" activeCellId="2" sqref="A2:A41 R2:R41 A43"/>
    </sheetView>
  </sheetViews>
  <sheetFormatPr defaultRowHeight="15" x14ac:dyDescent="0.25"/>
  <cols>
    <col min="6" max="6" width="12" bestFit="1" customWidth="1"/>
    <col min="15" max="15" width="9.7109375" bestFit="1" customWidth="1"/>
  </cols>
  <sheetData>
    <row r="1" spans="1:18" x14ac:dyDescent="0.25">
      <c r="A1" t="s">
        <v>16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</row>
    <row r="2" spans="1:18" x14ac:dyDescent="0.25">
      <c r="A2">
        <v>0</v>
      </c>
      <c r="B2">
        <f>ASIN(A2/25)</f>
        <v>0</v>
      </c>
      <c r="C2">
        <f>ASIN((1/1.4)*SIN(B2))</f>
        <v>0</v>
      </c>
      <c r="D2">
        <f>(50*(COS(C2))-((50*COS(C2))^2-384)^0.5)/2</f>
        <v>2</v>
      </c>
      <c r="E2">
        <f>ACOS((1154-(D2)^2)/1150)</f>
        <v>0</v>
      </c>
      <c r="F2">
        <f>(2^0.5)*(25)*(1-COS(E2))^0.5</f>
        <v>0</v>
      </c>
      <c r="G2">
        <f>ACOS((4+((D2)^2)-((F2)^2))/(4*D2))</f>
        <v>0</v>
      </c>
      <c r="H2">
        <f>ASIN(1.4*(SIN(G2)))</f>
        <v>0</v>
      </c>
      <c r="I2">
        <f>(46*(COS(C2))-((46*COS(H2))^2-352)^0.5)/2</f>
        <v>2</v>
      </c>
      <c r="J2">
        <f>ACOS((970-(I2)^2)/966)</f>
        <v>0</v>
      </c>
      <c r="K2">
        <f>(2^0.5)*(23)*(1-COS(J2))^0.5</f>
        <v>0</v>
      </c>
      <c r="L2">
        <f>ACOS((4+((I2)^2)-((K2)^2))/(4*I2))</f>
        <v>0</v>
      </c>
      <c r="M2">
        <f>ASIN((1/1.4)*(SIN(L2)))</f>
        <v>0</v>
      </c>
      <c r="N2">
        <f>(42*(COS(M2))-((42*COS(M2))^2-(320))^0.5)/2</f>
        <v>2</v>
      </c>
      <c r="O2">
        <f>D2*SIN(ASIN(A2/25)-C2)</f>
        <v>0</v>
      </c>
      <c r="P2">
        <f>I2*SIN(H2-ASIN((A2-O2)/23))</f>
        <v>0</v>
      </c>
      <c r="Q2">
        <f>N2*SIN((ASIN((A2-O2-P2)/21))-M2)</f>
        <v>0</v>
      </c>
      <c r="R2">
        <f>A2-O2+P2-Q2</f>
        <v>0</v>
      </c>
    </row>
    <row r="3" spans="1:18" x14ac:dyDescent="0.25">
      <c r="A3">
        <v>0.5</v>
      </c>
      <c r="B3">
        <f>ASIN(A3/25)</f>
        <v>2.0001333573390494E-2</v>
      </c>
      <c r="C3">
        <f>ASIN((1/1.4)*SIN(B3))</f>
        <v>1.4286200238993149E-2</v>
      </c>
      <c r="D3">
        <f>(50*(COS(C3))-((50*COS(C3))^2-384)^0.5)/2</f>
        <v>2.0002218648597285</v>
      </c>
      <c r="E3">
        <f>ACOS((1154-(D3)^2)/1150)</f>
        <v>1.2423741487403994E-3</v>
      </c>
      <c r="F3">
        <f>(2^0.5)*(25)*(1-COS(E3))^0.5</f>
        <v>3.1059351721015555E-2</v>
      </c>
      <c r="G3">
        <f>ACOS((4+((D3)^2)-((F3)^2))/(4*D3))</f>
        <v>1.552857438813926E-2</v>
      </c>
      <c r="H3">
        <f t="shared" ref="H3:H47" si="0">ASIN(1.4*(SIN(G3)))</f>
        <v>2.1740843081501388E-2</v>
      </c>
      <c r="I3">
        <f t="shared" ref="I3:I47" si="1">(46*(COS(C3))-((46*COS(H3))^2-352)^0.5)/2</f>
        <v>2.0036061662538245</v>
      </c>
      <c r="J3">
        <f t="shared" ref="J3:J47" si="2">ACOS((970-(I3)^2)/966)</f>
        <v>5.4673329545757987E-3</v>
      </c>
      <c r="K3">
        <f t="shared" ref="K3:K47" si="3">(2^0.5)*(23)*(1-COS(J3))^0.5</f>
        <v>0.12574850133676416</v>
      </c>
      <c r="L3">
        <f t="shared" ref="L3:L47" si="4">ACOS((4+((I3)^2)-((K3)^2))/(4*I3))</f>
        <v>6.2802127620300574E-2</v>
      </c>
      <c r="M3">
        <f t="shared" ref="M3:M47" si="5">ASIN((1/1.4)*(SIN(L3)))</f>
        <v>4.4844209300772521E-2</v>
      </c>
      <c r="N3">
        <f t="shared" ref="N3:N47" si="6">(42*(COS(M3))-((42*COS(M3))^2-(320))^0.5)/2</f>
        <v>2.0022249176886113</v>
      </c>
      <c r="O3">
        <f t="shared" ref="O3:O47" si="7">D3*SIN(ASIN(A3/25)-C3)</f>
        <v>1.1431472425260639E-2</v>
      </c>
      <c r="P3">
        <f t="shared" ref="P3:P47" si="8">I3*SIN(H3-ASIN((A3-O3)/23))</f>
        <v>9.9606343054040925E-4</v>
      </c>
      <c r="Q3">
        <f t="shared" ref="Q3:Q47" si="9">N3*SIN((ASIN((A3-O3-P3)/21))-M3)</f>
        <v>-4.3293511057006809E-2</v>
      </c>
      <c r="R3">
        <f t="shared" ref="R3:R47" si="10">A3-O3+P3-Q3</f>
        <v>0.53285810206228656</v>
      </c>
    </row>
    <row r="4" spans="1:18" x14ac:dyDescent="0.25">
      <c r="A4">
        <v>1</v>
      </c>
      <c r="B4">
        <f t="shared" ref="B4:B29" si="11">ASIN(A4/25)</f>
        <v>4.0010674353988925E-2</v>
      </c>
      <c r="C4">
        <f t="shared" ref="C4:C29" si="12">ASIN((1/1.4)*SIN(B4))</f>
        <v>2.8575317269292657E-2</v>
      </c>
      <c r="D4">
        <f t="shared" ref="D4:D29" si="13">(50*(COS(C4))-((50*COS(C4))^2-384)^0.5)/2</f>
        <v>2.0008879037467828</v>
      </c>
      <c r="E4">
        <f t="shared" ref="E4:E29" si="14">ACOS((1154-(D4)^2)/1150)</f>
        <v>2.4855775950416437E-3</v>
      </c>
      <c r="F4">
        <f t="shared" ref="F4:F29" si="15">(2^0.5)*(25)*(1-COS(E4))^0.5</f>
        <v>6.2139423880070342E-2</v>
      </c>
      <c r="G4">
        <f>ACOS((4+((D4)^2)-((F4)^2))/(4*D4))</f>
        <v>3.1060894864055832E-2</v>
      </c>
      <c r="H4">
        <f t="shared" si="0"/>
        <v>4.3491970789692143E-2</v>
      </c>
      <c r="I4">
        <f t="shared" si="1"/>
        <v>2.0144333648436934</v>
      </c>
      <c r="J4">
        <f t="shared" si="2"/>
        <v>1.0952784102079116E-2</v>
      </c>
      <c r="K4">
        <f t="shared" si="3"/>
        <v>0.25191277516287025</v>
      </c>
      <c r="L4">
        <f t="shared" si="4"/>
        <v>0.12538028068624207</v>
      </c>
      <c r="M4">
        <f t="shared" si="5"/>
        <v>8.9442091019541134E-2</v>
      </c>
      <c r="N4">
        <f t="shared" si="6"/>
        <v>2.0088773826429218</v>
      </c>
      <c r="O4">
        <f t="shared" si="7"/>
        <v>2.2880368990490462E-2</v>
      </c>
      <c r="P4">
        <f t="shared" si="8"/>
        <v>2.0058089231385088E-3</v>
      </c>
      <c r="Q4">
        <f t="shared" si="9"/>
        <v>-8.6337843757396768E-2</v>
      </c>
      <c r="R4">
        <f t="shared" si="10"/>
        <v>1.0654632836900448</v>
      </c>
    </row>
    <row r="5" spans="1:18" x14ac:dyDescent="0.25">
      <c r="A5">
        <v>1.5</v>
      </c>
      <c r="B5">
        <f t="shared" si="11"/>
        <v>6.0036058445278415E-2</v>
      </c>
      <c r="C5">
        <f t="shared" si="12"/>
        <v>4.2870273246236823E-2</v>
      </c>
      <c r="D5">
        <f t="shared" si="13"/>
        <v>2.0019994520646769</v>
      </c>
      <c r="E5">
        <f t="shared" si="14"/>
        <v>3.7304424138941972E-3</v>
      </c>
      <c r="F5">
        <f t="shared" si="15"/>
        <v>9.3261006270712959E-2</v>
      </c>
      <c r="G5">
        <f t="shared" ref="G5:G29" si="16">ACOS((4+((D5)^2)-((F5)^2))/(4*D5))</f>
        <v>4.6600715660418013E-2</v>
      </c>
      <c r="H5">
        <f t="shared" si="0"/>
        <v>6.5263711626330309E-2</v>
      </c>
      <c r="I5">
        <f t="shared" si="1"/>
        <v>2.0325077773664404</v>
      </c>
      <c r="J5">
        <f t="shared" si="2"/>
        <v>1.647451322074267E-2</v>
      </c>
      <c r="K5">
        <f t="shared" si="3"/>
        <v>0.37890951905667508</v>
      </c>
      <c r="L5">
        <f t="shared" si="4"/>
        <v>0.18751528071142243</v>
      </c>
      <c r="M5">
        <f t="shared" si="5"/>
        <v>0.1335525954706184</v>
      </c>
      <c r="N5">
        <f t="shared" si="6"/>
        <v>2.0198906971744854</v>
      </c>
      <c r="O5">
        <f t="shared" si="7"/>
        <v>3.4364204854672842E-2</v>
      </c>
      <c r="P5">
        <f t="shared" si="8"/>
        <v>3.0430913917357427E-3</v>
      </c>
      <c r="Q5">
        <f t="shared" si="9"/>
        <v>-0.12888017765001211</v>
      </c>
      <c r="R5">
        <f t="shared" si="10"/>
        <v>1.5975590641870749</v>
      </c>
    </row>
    <row r="6" spans="1:18" x14ac:dyDescent="0.25">
      <c r="A6">
        <v>2</v>
      </c>
      <c r="B6">
        <f t="shared" si="11"/>
        <v>8.008558003365901E-2</v>
      </c>
      <c r="C6">
        <f t="shared" si="12"/>
        <v>5.7174001080663013E-2</v>
      </c>
      <c r="D6">
        <f t="shared" si="13"/>
        <v>2.0035587437795037</v>
      </c>
      <c r="E6">
        <f t="shared" si="14"/>
        <v>4.9778062559293623E-3</v>
      </c>
      <c r="F6">
        <f t="shared" si="15"/>
        <v>0.12444502791614283</v>
      </c>
      <c r="G6">
        <f t="shared" si="16"/>
        <v>6.2151807336395803E-2</v>
      </c>
      <c r="H6">
        <f t="shared" si="0"/>
        <v>8.7066482347095686E-2</v>
      </c>
      <c r="I6">
        <f t="shared" si="1"/>
        <v>2.0578733151805544</v>
      </c>
      <c r="J6">
        <f t="shared" si="2"/>
        <v>2.2050764755832786E-2</v>
      </c>
      <c r="K6">
        <f t="shared" si="3"/>
        <v>0.50715731431099376</v>
      </c>
      <c r="L6">
        <f t="shared" si="4"/>
        <v>0.24899731111618117</v>
      </c>
      <c r="M6">
        <f t="shared" si="5"/>
        <v>0.17694498337426023</v>
      </c>
      <c r="N6">
        <f t="shared" si="6"/>
        <v>2.035154269178495</v>
      </c>
      <c r="O6">
        <f t="shared" si="7"/>
        <v>4.5900678245329674E-2</v>
      </c>
      <c r="P6">
        <f t="shared" si="8"/>
        <v>4.1221151678590903E-3</v>
      </c>
      <c r="Q6">
        <f t="shared" si="9"/>
        <v>-0.17066066377519518</v>
      </c>
      <c r="R6">
        <f t="shared" si="10"/>
        <v>2.1288821006977243</v>
      </c>
    </row>
    <row r="7" spans="1:18" x14ac:dyDescent="0.25">
      <c r="A7">
        <v>2.5</v>
      </c>
      <c r="B7">
        <f t="shared" si="11"/>
        <v>0.1001674211615598</v>
      </c>
      <c r="C7">
        <f t="shared" si="12"/>
        <v>7.1489449885520542E-2</v>
      </c>
      <c r="D7">
        <f t="shared" si="13"/>
        <v>2.0055689239561296</v>
      </c>
      <c r="E7">
        <f t="shared" si="14"/>
        <v>6.2285151909657888E-3</v>
      </c>
      <c r="F7">
        <f t="shared" si="15"/>
        <v>0.15571262807476927</v>
      </c>
      <c r="G7">
        <f t="shared" si="16"/>
        <v>7.7717965076552042E-2</v>
      </c>
      <c r="H7">
        <f t="shared" si="0"/>
        <v>0.10891083342078788</v>
      </c>
      <c r="I7">
        <f t="shared" si="1"/>
        <v>2.0905920384847789</v>
      </c>
      <c r="J7">
        <f t="shared" si="2"/>
        <v>2.7699913933412645E-2</v>
      </c>
      <c r="K7">
        <f t="shared" si="3"/>
        <v>0.63707765250124504</v>
      </c>
      <c r="L7">
        <f t="shared" si="4"/>
        <v>0.30963004325265575</v>
      </c>
      <c r="M7">
        <f t="shared" si="5"/>
        <v>0.2194033882479674</v>
      </c>
      <c r="N7">
        <f t="shared" si="6"/>
        <v>2.0545145196889933</v>
      </c>
      <c r="O7">
        <f t="shared" si="7"/>
        <v>5.7507764589777577E-2</v>
      </c>
      <c r="P7">
        <f t="shared" si="8"/>
        <v>5.2576182463761811E-3</v>
      </c>
      <c r="Q7">
        <f t="shared" si="9"/>
        <v>-0.21140953973132595</v>
      </c>
      <c r="R7">
        <f t="shared" si="10"/>
        <v>2.6591593933879247</v>
      </c>
    </row>
    <row r="8" spans="1:18" x14ac:dyDescent="0.25">
      <c r="A8">
        <v>3</v>
      </c>
      <c r="B8">
        <f t="shared" si="11"/>
        <v>0.12028988239478806</v>
      </c>
      <c r="C8">
        <f t="shared" si="12"/>
        <v>8.5819590505895688E-2</v>
      </c>
      <c r="D8">
        <f t="shared" si="13"/>
        <v>2.0080340665022725</v>
      </c>
      <c r="E8">
        <f t="shared" si="14"/>
        <v>7.4834266167844721E-3</v>
      </c>
      <c r="F8">
        <f t="shared" si="15"/>
        <v>0.18708522887365231</v>
      </c>
      <c r="G8">
        <f t="shared" si="16"/>
        <v>9.3303017122721821E-2</v>
      </c>
      <c r="H8">
        <f t="shared" si="0"/>
        <v>0.13080749607777054</v>
      </c>
      <c r="I8">
        <f t="shared" si="1"/>
        <v>2.1307447552160816</v>
      </c>
      <c r="J8">
        <f t="shared" si="2"/>
        <v>3.3440517432960837E-2</v>
      </c>
      <c r="K8">
        <f t="shared" si="3"/>
        <v>0.76909606413607756</v>
      </c>
      <c r="L8">
        <f t="shared" si="4"/>
        <v>0.36923415049032293</v>
      </c>
      <c r="M8">
        <f t="shared" si="5"/>
        <v>0.26073072176994411</v>
      </c>
      <c r="N8">
        <f t="shared" si="6"/>
        <v>2.0777762496786885</v>
      </c>
      <c r="O8">
        <f t="shared" si="7"/>
        <v>6.9203813821417021E-2</v>
      </c>
      <c r="P8">
        <f t="shared" si="8"/>
        <v>6.4650682577591734E-3</v>
      </c>
      <c r="Q8">
        <f t="shared" si="9"/>
        <v>-0.25084497036430686</v>
      </c>
      <c r="R8">
        <f t="shared" si="10"/>
        <v>3.1881062248006495</v>
      </c>
    </row>
    <row r="9" spans="1:18" x14ac:dyDescent="0.25">
      <c r="A9">
        <v>3.5</v>
      </c>
      <c r="B9">
        <f t="shared" si="11"/>
        <v>0.14046141470985582</v>
      </c>
      <c r="C9">
        <f t="shared" si="12"/>
        <v>0.1001674211615598</v>
      </c>
      <c r="D9">
        <f t="shared" si="13"/>
        <v>2.0109591973181473</v>
      </c>
      <c r="E9">
        <f t="shared" si="14"/>
        <v>8.7434122591194541E-3</v>
      </c>
      <c r="F9">
        <f t="shared" si="15"/>
        <v>0.21858461021834896</v>
      </c>
      <c r="G9">
        <f t="shared" si="16"/>
        <v>0.10891083342058194</v>
      </c>
      <c r="H9">
        <f t="shared" si="0"/>
        <v>0.15276743158499961</v>
      </c>
      <c r="I9">
        <f t="shared" si="1"/>
        <v>2.1784318126030335</v>
      </c>
      <c r="J9">
        <f t="shared" si="2"/>
        <v>3.9291370233869749E-2</v>
      </c>
      <c r="K9">
        <f t="shared" si="3"/>
        <v>0.90364338545744027</v>
      </c>
      <c r="L9">
        <f t="shared" si="4"/>
        <v>0.42765008901495882</v>
      </c>
      <c r="M9">
        <f t="shared" si="5"/>
        <v>0.30075178633348754</v>
      </c>
      <c r="N9">
        <f t="shared" si="6"/>
        <v>2.1047045471497121</v>
      </c>
      <c r="O9">
        <f t="shared" si="7"/>
        <v>8.1007652019158438E-2</v>
      </c>
      <c r="P9">
        <f t="shared" si="8"/>
        <v>7.7608748141978594E-3</v>
      </c>
      <c r="Q9">
        <f t="shared" si="9"/>
        <v>-0.28867180651675362</v>
      </c>
      <c r="R9">
        <f t="shared" si="10"/>
        <v>3.7154250293117932</v>
      </c>
    </row>
    <row r="10" spans="1:18" x14ac:dyDescent="0.25">
      <c r="A10">
        <v>4</v>
      </c>
      <c r="B10">
        <f t="shared" si="11"/>
        <v>0.1606906529519106</v>
      </c>
      <c r="C10">
        <f t="shared" si="12"/>
        <v>0.11453597323229991</v>
      </c>
      <c r="D10">
        <f t="shared" si="13"/>
        <v>2.0143503231120512</v>
      </c>
      <c r="E10">
        <f t="shared" si="14"/>
        <v>1.000936128643426E-2</v>
      </c>
      <c r="F10">
        <f t="shared" si="15"/>
        <v>0.2502329875673569</v>
      </c>
      <c r="G10">
        <f t="shared" si="16"/>
        <v>0.12454533451864869</v>
      </c>
      <c r="H10">
        <f t="shared" si="0"/>
        <v>0.17480188337356298</v>
      </c>
      <c r="I10">
        <f t="shared" si="1"/>
        <v>2.2337740985634298</v>
      </c>
      <c r="J10">
        <f t="shared" si="2"/>
        <v>4.5271570301721686E-2</v>
      </c>
      <c r="K10">
        <f t="shared" si="3"/>
        <v>1.0411572004835714</v>
      </c>
      <c r="L10">
        <f t="shared" si="4"/>
        <v>0.48474008014934622</v>
      </c>
      <c r="M10">
        <f t="shared" si="5"/>
        <v>0.33931551607911092</v>
      </c>
      <c r="N10">
        <f t="shared" si="6"/>
        <v>2.1350273179199384</v>
      </c>
      <c r="O10">
        <f t="shared" si="7"/>
        <v>9.2938688627717814E-2</v>
      </c>
      <c r="P10">
        <f t="shared" si="8"/>
        <v>9.1626233358525922E-3</v>
      </c>
      <c r="Q10">
        <f t="shared" si="9"/>
        <v>-0.32458140972573912</v>
      </c>
      <c r="R10">
        <f t="shared" si="10"/>
        <v>4.2408053444338742</v>
      </c>
    </row>
    <row r="11" spans="1:18" x14ac:dyDescent="0.25">
      <c r="A11">
        <v>4.5</v>
      </c>
      <c r="B11">
        <f t="shared" si="11"/>
        <v>0.18098645124654769</v>
      </c>
      <c r="C11">
        <f t="shared" si="12"/>
        <v>0.1289283172177631</v>
      </c>
      <c r="D11">
        <f t="shared" si="13"/>
        <v>2.018214466209816</v>
      </c>
      <c r="E11">
        <f t="shared" si="14"/>
        <v>1.1282183566658333E-2</v>
      </c>
      <c r="F11">
        <f t="shared" si="15"/>
        <v>0.28205309324924066</v>
      </c>
      <c r="G11">
        <f t="shared" si="16"/>
        <v>0.14021050078439079</v>
      </c>
      <c r="H11">
        <f t="shared" si="0"/>
        <v>0.19692243274899857</v>
      </c>
      <c r="I11">
        <f t="shared" si="1"/>
        <v>2.296914275325058</v>
      </c>
      <c r="J11">
        <f t="shared" si="2"/>
        <v>5.1400592908646958E-2</v>
      </c>
      <c r="K11">
        <f t="shared" si="3"/>
        <v>1.1820834981469213</v>
      </c>
      <c r="L11">
        <f t="shared" si="4"/>
        <v>0.54038928519975826</v>
      </c>
      <c r="M11">
        <f t="shared" si="5"/>
        <v>0.37629632513788019</v>
      </c>
      <c r="N11">
        <f t="shared" si="6"/>
        <v>2.1684385123819609</v>
      </c>
      <c r="O11">
        <f t="shared" si="7"/>
        <v>0.10501703062393394</v>
      </c>
      <c r="P11">
        <f t="shared" si="8"/>
        <v>1.068933632844889E-2</v>
      </c>
      <c r="Q11">
        <f t="shared" si="9"/>
        <v>-0.35825263528410706</v>
      </c>
      <c r="R11">
        <f t="shared" si="10"/>
        <v>4.7639249409886224</v>
      </c>
    </row>
    <row r="12" spans="1:18" x14ac:dyDescent="0.25">
      <c r="A12">
        <v>5</v>
      </c>
      <c r="B12">
        <f t="shared" si="11"/>
        <v>0.20135792079033082</v>
      </c>
      <c r="C12">
        <f t="shared" si="12"/>
        <v>0.1433475689053654</v>
      </c>
      <c r="D12">
        <f t="shared" si="13"/>
        <v>2.0225597057599103</v>
      </c>
      <c r="E12">
        <f t="shared" si="14"/>
        <v>1.2562813094669778E-2</v>
      </c>
      <c r="F12">
        <f t="shared" si="15"/>
        <v>0.31406826204077487</v>
      </c>
      <c r="G12">
        <f t="shared" si="16"/>
        <v>0.15591038200002449</v>
      </c>
      <c r="H12">
        <f t="shared" si="0"/>
        <v>0.21914105899751582</v>
      </c>
      <c r="I12">
        <f t="shared" si="1"/>
        <v>2.3680182736768707</v>
      </c>
      <c r="J12">
        <f t="shared" si="2"/>
        <v>5.7698376542584251E-2</v>
      </c>
      <c r="K12">
        <f t="shared" si="3"/>
        <v>1.326878587813431</v>
      </c>
      <c r="L12">
        <f t="shared" si="4"/>
        <v>0.59450621379123658</v>
      </c>
      <c r="M12">
        <f t="shared" si="5"/>
        <v>0.41159459364728695</v>
      </c>
      <c r="N12">
        <f t="shared" si="6"/>
        <v>2.2046020951049101</v>
      </c>
      <c r="O12">
        <f t="shared" si="7"/>
        <v>0.11726360514342764</v>
      </c>
      <c r="P12">
        <f t="shared" si="8"/>
        <v>1.2361769114058015E-2</v>
      </c>
      <c r="Q12">
        <f t="shared" si="9"/>
        <v>-0.3893540000053809</v>
      </c>
      <c r="R12">
        <f t="shared" si="10"/>
        <v>5.2844521639760114</v>
      </c>
    </row>
    <row r="13" spans="1:18" x14ac:dyDescent="0.25">
      <c r="A13">
        <v>5.5</v>
      </c>
      <c r="B13">
        <f t="shared" si="11"/>
        <v>0.22181447049679442</v>
      </c>
      <c r="C13">
        <f t="shared" si="12"/>
        <v>0.15779689578201503</v>
      </c>
      <c r="D13">
        <f t="shared" si="13"/>
        <v>2.0273952258174965</v>
      </c>
      <c r="E13">
        <f t="shared" si="14"/>
        <v>1.385221162176542E-2</v>
      </c>
      <c r="F13">
        <f t="shared" si="15"/>
        <v>0.34630252178562948</v>
      </c>
      <c r="G13">
        <f t="shared" si="16"/>
        <v>0.17164910740371009</v>
      </c>
      <c r="H13">
        <f t="shared" si="0"/>
        <v>0.24147020481452436</v>
      </c>
      <c r="I13">
        <f t="shared" si="1"/>
        <v>2.4472770834709792</v>
      </c>
      <c r="J13">
        <f t="shared" si="2"/>
        <v>6.4185422586828578E-2</v>
      </c>
      <c r="K13">
        <f t="shared" si="3"/>
        <v>1.4760113213446528</v>
      </c>
      <c r="L13">
        <f t="shared" si="4"/>
        <v>0.64702244655278063</v>
      </c>
      <c r="M13">
        <f t="shared" si="5"/>
        <v>0.44513636446295052</v>
      </c>
      <c r="N13">
        <f t="shared" si="6"/>
        <v>2.2431567653607196</v>
      </c>
      <c r="O13">
        <f t="shared" si="7"/>
        <v>0.12970029226801139</v>
      </c>
      <c r="P13">
        <f t="shared" si="8"/>
        <v>1.4202748370075402E-2</v>
      </c>
      <c r="Q13">
        <f t="shared" si="9"/>
        <v>-0.41754698743151281</v>
      </c>
      <c r="R13">
        <f t="shared" si="10"/>
        <v>5.8020494435335772</v>
      </c>
    </row>
    <row r="14" spans="1:18" x14ac:dyDescent="0.25">
      <c r="A14">
        <v>6</v>
      </c>
      <c r="B14">
        <f t="shared" si="11"/>
        <v>0.24236585103896324</v>
      </c>
      <c r="C14">
        <f t="shared" si="12"/>
        <v>0.17227952372802141</v>
      </c>
      <c r="D14">
        <f t="shared" si="13"/>
        <v>2.0327313708820789</v>
      </c>
      <c r="E14">
        <f t="shared" si="14"/>
        <v>1.5151372521637674E-2</v>
      </c>
      <c r="F14">
        <f t="shared" si="15"/>
        <v>0.37878068991484859</v>
      </c>
      <c r="G14">
        <f t="shared" si="16"/>
        <v>0.1874308962496869</v>
      </c>
      <c r="H14">
        <f t="shared" si="0"/>
        <v>0.26392284812983036</v>
      </c>
      <c r="I14">
        <f t="shared" si="1"/>
        <v>2.5349088847898003</v>
      </c>
      <c r="J14">
        <f t="shared" si="2"/>
        <v>7.08829112640601E-2</v>
      </c>
      <c r="K14">
        <f t="shared" si="3"/>
        <v>1.6299656766220549</v>
      </c>
      <c r="L14">
        <f t="shared" si="4"/>
        <v>0.69789178072534408</v>
      </c>
      <c r="M14">
        <f t="shared" si="5"/>
        <v>0.4768723542170572</v>
      </c>
      <c r="N14">
        <f t="shared" si="6"/>
        <v>2.2837213870767279</v>
      </c>
      <c r="O14">
        <f t="shared" si="7"/>
        <v>0.14235006990389754</v>
      </c>
      <c r="P14">
        <f t="shared" si="8"/>
        <v>1.623756358928604E-2</v>
      </c>
      <c r="Q14">
        <f t="shared" si="9"/>
        <v>-0.44249036650472967</v>
      </c>
      <c r="R14">
        <f t="shared" si="10"/>
        <v>6.3163778601901184</v>
      </c>
    </row>
    <row r="15" spans="1:18" x14ac:dyDescent="0.25">
      <c r="A15">
        <v>6.5</v>
      </c>
      <c r="B15">
        <f t="shared" si="11"/>
        <v>0.26302220290846889</v>
      </c>
      <c r="C15">
        <f t="shared" si="12"/>
        <v>0.18679874403464164</v>
      </c>
      <c r="D15">
        <f t="shared" si="13"/>
        <v>2.0385797095660294</v>
      </c>
      <c r="E15">
        <f t="shared" si="14"/>
        <v>1.6461324930928889E-2</v>
      </c>
      <c r="F15">
        <f t="shared" si="15"/>
        <v>0.41152847681904431</v>
      </c>
      <c r="G15">
        <f t="shared" si="16"/>
        <v>0.20326006896559545</v>
      </c>
      <c r="H15">
        <f t="shared" si="0"/>
        <v>0.28651258158209969</v>
      </c>
      <c r="I15">
        <f t="shared" si="1"/>
        <v>2.6311615749933175</v>
      </c>
      <c r="J15">
        <f t="shared" si="2"/>
        <v>7.7812836757286563E-2</v>
      </c>
      <c r="K15">
        <f t="shared" si="3"/>
        <v>1.7892437665059879</v>
      </c>
      <c r="L15">
        <f t="shared" si="4"/>
        <v>0.74708892245322855</v>
      </c>
      <c r="M15">
        <f t="shared" si="5"/>
        <v>0.50677640101047805</v>
      </c>
      <c r="N15">
        <f t="shared" si="6"/>
        <v>2.3259010305725489</v>
      </c>
      <c r="O15">
        <f t="shared" si="7"/>
        <v>0.15523717296240014</v>
      </c>
      <c r="P15">
        <f t="shared" si="8"/>
        <v>1.8494423821316247E-2</v>
      </c>
      <c r="Q15">
        <f t="shared" si="9"/>
        <v>-0.46384532570215919</v>
      </c>
      <c r="R15">
        <f t="shared" si="10"/>
        <v>6.8271025765610753</v>
      </c>
    </row>
    <row r="16" spans="1:18" x14ac:dyDescent="0.25">
      <c r="A16">
        <v>7</v>
      </c>
      <c r="B16">
        <f t="shared" si="11"/>
        <v>0.28379410920832787</v>
      </c>
      <c r="C16">
        <f t="shared" si="12"/>
        <v>0.20135792079033082</v>
      </c>
      <c r="D16">
        <f t="shared" si="13"/>
        <v>2.0449531071881317</v>
      </c>
      <c r="E16">
        <f t="shared" si="14"/>
        <v>1.7783138207198235E-2</v>
      </c>
      <c r="F16">
        <f t="shared" si="15"/>
        <v>0.44457259714091785</v>
      </c>
      <c r="G16">
        <f t="shared" si="16"/>
        <v>0.21914105899749137</v>
      </c>
      <c r="H16">
        <f t="shared" si="0"/>
        <v>0.30925370112746159</v>
      </c>
      <c r="I16">
        <f t="shared" si="1"/>
        <v>2.7363157603814514</v>
      </c>
      <c r="J16">
        <f t="shared" si="2"/>
        <v>8.4998164982752034E-2</v>
      </c>
      <c r="K16">
        <f t="shared" si="3"/>
        <v>1.9543693494050685</v>
      </c>
      <c r="L16">
        <f t="shared" si="4"/>
        <v>0.79460785343519591</v>
      </c>
      <c r="M16">
        <f t="shared" si="5"/>
        <v>0.53484347856751735</v>
      </c>
      <c r="N16">
        <f t="shared" si="6"/>
        <v>2.3692934714060385</v>
      </c>
      <c r="O16">
        <f t="shared" si="7"/>
        <v>0.16838726939922946</v>
      </c>
      <c r="P16">
        <f t="shared" si="8"/>
        <v>2.1004994977527648E-2</v>
      </c>
      <c r="Q16">
        <f t="shared" si="9"/>
        <v>-0.48128116025284989</v>
      </c>
      <c r="R16">
        <f t="shared" si="10"/>
        <v>7.3338988858311485</v>
      </c>
    </row>
    <row r="17" spans="1:18" x14ac:dyDescent="0.25">
      <c r="A17">
        <v>7.5</v>
      </c>
      <c r="B17">
        <f t="shared" si="11"/>
        <v>0.30469265401539752</v>
      </c>
      <c r="C17">
        <f t="shared" si="12"/>
        <v>0.21596049868495623</v>
      </c>
      <c r="D17">
        <f t="shared" si="13"/>
        <v>2.051865808220029</v>
      </c>
      <c r="E17">
        <f t="shared" si="14"/>
        <v>1.9117926751939684E-2</v>
      </c>
      <c r="F17">
        <f t="shared" si="15"/>
        <v>0.47794089017654434</v>
      </c>
      <c r="G17">
        <f t="shared" si="16"/>
        <v>0.23507842543694357</v>
      </c>
      <c r="H17">
        <f t="shared" si="0"/>
        <v>0.33216130554213447</v>
      </c>
      <c r="I17">
        <f t="shared" si="1"/>
        <v>2.8506882981446537</v>
      </c>
      <c r="J17">
        <f t="shared" si="2"/>
        <v>9.2463018227355809E-2</v>
      </c>
      <c r="K17">
        <f t="shared" si="3"/>
        <v>2.1258919336319986</v>
      </c>
      <c r="L17">
        <f t="shared" si="4"/>
        <v>0.84045999433833418</v>
      </c>
      <c r="M17">
        <f t="shared" si="5"/>
        <v>0.56108740492714304</v>
      </c>
      <c r="N17">
        <f t="shared" si="6"/>
        <v>2.4134959400839922</v>
      </c>
      <c r="O17">
        <f t="shared" si="7"/>
        <v>0.18182765608933654</v>
      </c>
      <c r="P17">
        <f t="shared" si="8"/>
        <v>2.3805036721832585E-2</v>
      </c>
      <c r="Q17">
        <f t="shared" si="9"/>
        <v>-0.49448120215085817</v>
      </c>
      <c r="R17">
        <f t="shared" si="10"/>
        <v>7.8364585827833544</v>
      </c>
    </row>
    <row r="18" spans="1:18" x14ac:dyDescent="0.25">
      <c r="A18">
        <v>8</v>
      </c>
      <c r="B18">
        <f t="shared" si="11"/>
        <v>0.32572948729463019</v>
      </c>
      <c r="C18">
        <f t="shared" si="12"/>
        <v>0.23061001128611347</v>
      </c>
      <c r="D18">
        <f t="shared" si="13"/>
        <v>2.0593335296674482</v>
      </c>
      <c r="E18">
        <f t="shared" si="14"/>
        <v>2.0466855252738725E-2</v>
      </c>
      <c r="F18">
        <f t="shared" si="15"/>
        <v>0.51166245073472372</v>
      </c>
      <c r="G18">
        <f t="shared" si="16"/>
        <v>0.25107686653881567</v>
      </c>
      <c r="H18">
        <f t="shared" si="0"/>
        <v>0.35525140893818219</v>
      </c>
      <c r="I18">
        <f t="shared" si="1"/>
        <v>2.9746364959215406</v>
      </c>
      <c r="J18">
        <f t="shared" si="2"/>
        <v>0.1002328918438502</v>
      </c>
      <c r="K18">
        <f t="shared" si="3"/>
        <v>2.3043915890148621</v>
      </c>
      <c r="L18">
        <f t="shared" si="4"/>
        <v>0.88467227564601236</v>
      </c>
      <c r="M18">
        <f t="shared" si="5"/>
        <v>0.58553836501030909</v>
      </c>
      <c r="N18">
        <f t="shared" si="6"/>
        <v>2.4581118767277683</v>
      </c>
      <c r="O18">
        <f t="shared" si="7"/>
        <v>0.19558747802896798</v>
      </c>
      <c r="P18">
        <f t="shared" si="8"/>
        <v>2.6935162867597683E-2</v>
      </c>
      <c r="Q18">
        <f t="shared" si="9"/>
        <v>-0.50314865743786308</v>
      </c>
      <c r="R18">
        <f t="shared" si="10"/>
        <v>8.3344963422764931</v>
      </c>
    </row>
    <row r="19" spans="1:18" x14ac:dyDescent="0.25">
      <c r="A19">
        <v>8.5</v>
      </c>
      <c r="B19">
        <f t="shared" si="11"/>
        <v>0.34691689752716176</v>
      </c>
      <c r="C19">
        <f t="shared" si="12"/>
        <v>0.24531008984731983</v>
      </c>
      <c r="D19">
        <f t="shared" si="13"/>
        <v>2.0673735666464772</v>
      </c>
      <c r="E19">
        <f t="shared" si="14"/>
        <v>2.1831144406177394E-2</v>
      </c>
      <c r="F19">
        <f t="shared" si="15"/>
        <v>0.54576777199122417</v>
      </c>
      <c r="G19">
        <f t="shared" si="16"/>
        <v>0.26714123425356839</v>
      </c>
      <c r="H19">
        <f t="shared" si="0"/>
        <v>0.37854106886171957</v>
      </c>
      <c r="I19">
        <f t="shared" si="1"/>
        <v>3.1085631041234869</v>
      </c>
      <c r="J19">
        <f t="shared" si="2"/>
        <v>0.10833490949010693</v>
      </c>
      <c r="K19">
        <f t="shared" si="3"/>
        <v>2.4904846073014326</v>
      </c>
      <c r="L19">
        <f t="shared" si="4"/>
        <v>0.92728521100779326</v>
      </c>
      <c r="M19">
        <f t="shared" si="5"/>
        <v>0.60824035290277234</v>
      </c>
      <c r="N19">
        <f t="shared" si="6"/>
        <v>2.5027574223278233</v>
      </c>
      <c r="O19">
        <f t="shared" si="7"/>
        <v>0.20969797498745466</v>
      </c>
      <c r="P19">
        <f t="shared" si="8"/>
        <v>3.0441755603968598E-2</v>
      </c>
      <c r="Q19">
        <f t="shared" si="9"/>
        <v>-0.50701201658479489</v>
      </c>
      <c r="R19">
        <f t="shared" si="10"/>
        <v>8.8277557972013092</v>
      </c>
    </row>
    <row r="20" spans="1:18" x14ac:dyDescent="0.25">
      <c r="A20">
        <v>9</v>
      </c>
      <c r="B20">
        <f t="shared" si="11"/>
        <v>0.36826789343664001</v>
      </c>
      <c r="C20">
        <f t="shared" si="12"/>
        <v>0.26006447271439304</v>
      </c>
      <c r="D20">
        <f t="shared" si="13"/>
        <v>2.0760049116229773</v>
      </c>
      <c r="E20">
        <f t="shared" si="14"/>
        <v>2.3212077191171465E-2</v>
      </c>
      <c r="F20">
        <f t="shared" si="15"/>
        <v>0.58028890207595119</v>
      </c>
      <c r="G20">
        <f t="shared" si="16"/>
        <v>0.28327654990555806</v>
      </c>
      <c r="H20">
        <f t="shared" si="0"/>
        <v>0.40204853309799271</v>
      </c>
      <c r="I20">
        <f t="shared" si="1"/>
        <v>3.2529222722249678</v>
      </c>
      <c r="J20">
        <f t="shared" si="2"/>
        <v>0.11679812510052412</v>
      </c>
      <c r="K20">
        <f t="shared" si="3"/>
        <v>2.6848301898076619</v>
      </c>
      <c r="L20">
        <f t="shared" si="4"/>
        <v>0.96835105101427799</v>
      </c>
      <c r="M20">
        <f t="shared" si="5"/>
        <v>0.62924862340225085</v>
      </c>
      <c r="N20">
        <f t="shared" si="6"/>
        <v>2.5470673763566598</v>
      </c>
      <c r="O20">
        <f t="shared" si="7"/>
        <v>0.22419276050687975</v>
      </c>
      <c r="P20">
        <f t="shared" si="8"/>
        <v>3.437807226264062E-2</v>
      </c>
      <c r="Q20">
        <f t="shared" si="9"/>
        <v>-0.50582973290231492</v>
      </c>
      <c r="R20">
        <f t="shared" si="10"/>
        <v>9.3160150446580765</v>
      </c>
    </row>
    <row r="21" spans="1:18" x14ac:dyDescent="0.25">
      <c r="A21">
        <v>9.5</v>
      </c>
      <c r="B21">
        <f t="shared" si="11"/>
        <v>0.38979629647426056</v>
      </c>
      <c r="C21">
        <f t="shared" si="12"/>
        <v>0.27487701540386816</v>
      </c>
      <c r="D21">
        <f t="shared" si="13"/>
        <v>2.0852483890263223</v>
      </c>
      <c r="E21">
        <f t="shared" si="14"/>
        <v>2.4611005773558459E-2</v>
      </c>
      <c r="F21">
        <f t="shared" si="15"/>
        <v>0.61525961640892513</v>
      </c>
      <c r="G21">
        <f t="shared" si="16"/>
        <v>0.29948802117746309</v>
      </c>
      <c r="H21">
        <f t="shared" si="0"/>
        <v>0.42579340904477142</v>
      </c>
      <c r="I21">
        <f t="shared" si="1"/>
        <v>3.4082266877945067</v>
      </c>
      <c r="J21">
        <f t="shared" si="2"/>
        <v>0.12565388205532524</v>
      </c>
      <c r="K21">
        <f t="shared" si="3"/>
        <v>2.888138390152108</v>
      </c>
      <c r="L21">
        <f t="shared" si="4"/>
        <v>1.0079320786694668</v>
      </c>
      <c r="M21">
        <f t="shared" si="5"/>
        <v>0.6486272249600683</v>
      </c>
      <c r="N21">
        <f t="shared" si="6"/>
        <v>2.5907003702240541</v>
      </c>
      <c r="O21">
        <f t="shared" si="7"/>
        <v>0.23910813910515896</v>
      </c>
      <c r="P21">
        <f t="shared" si="8"/>
        <v>3.8805594561062196E-2</v>
      </c>
      <c r="Q21">
        <f t="shared" si="9"/>
        <v>-0.49939391896270624</v>
      </c>
      <c r="R21">
        <f t="shared" si="10"/>
        <v>9.7990913744186088</v>
      </c>
    </row>
    <row r="22" spans="1:18" x14ac:dyDescent="0.25">
      <c r="A22">
        <v>10</v>
      </c>
      <c r="B22">
        <f>ASIN(A22/25)</f>
        <v>0.41151684606748801</v>
      </c>
      <c r="C22">
        <f>ASIN((1/1.4)*SIN(B22))</f>
        <v>0.2897517014360475</v>
      </c>
      <c r="D22">
        <f>(50*(COS(C22))-((50*COS(C22))^2-384)^0.5)/2</f>
        <v>2.0951268072344433</v>
      </c>
      <c r="E22">
        <f t="shared" si="14"/>
        <v>2.6029359134003061E-2</v>
      </c>
      <c r="F22">
        <f t="shared" si="15"/>
        <v>0.65071560808109541</v>
      </c>
      <c r="G22">
        <f t="shared" si="16"/>
        <v>0.31578106057002486</v>
      </c>
      <c r="H22">
        <f t="shared" si="0"/>
        <v>0.44979686042431627</v>
      </c>
      <c r="I22">
        <f t="shared" si="1"/>
        <v>3.5750561798780751</v>
      </c>
      <c r="J22">
        <f t="shared" si="2"/>
        <v>0.13493624304070906</v>
      </c>
      <c r="K22">
        <f t="shared" si="3"/>
        <v>3.1011796054738254</v>
      </c>
      <c r="L22">
        <f t="shared" si="4"/>
        <v>1.0460990929089984</v>
      </c>
      <c r="M22">
        <f t="shared" si="5"/>
        <v>0.66644666866635838</v>
      </c>
      <c r="N22">
        <f t="shared" si="6"/>
        <v>2.6333430452134738</v>
      </c>
      <c r="O22">
        <f t="shared" si="7"/>
        <v>0.25448346872525424</v>
      </c>
      <c r="P22">
        <f t="shared" si="8"/>
        <v>4.3795685177214855E-2</v>
      </c>
      <c r="Q22">
        <f t="shared" si="9"/>
        <v>-0.48753288671858513</v>
      </c>
      <c r="R22">
        <f t="shared" si="10"/>
        <v>10.276845103170546</v>
      </c>
    </row>
    <row r="23" spans="1:18" x14ac:dyDescent="0.25">
      <c r="A23">
        <v>10.5</v>
      </c>
      <c r="B23">
        <f t="shared" si="11"/>
        <v>0.4334453200698859</v>
      </c>
      <c r="C23">
        <f t="shared" si="12"/>
        <v>0.30469265401539747</v>
      </c>
      <c r="D23">
        <f t="shared" si="13"/>
        <v>2.1056651302647431</v>
      </c>
      <c r="E23">
        <f t="shared" si="14"/>
        <v>2.7468651526658894E-2</v>
      </c>
      <c r="F23">
        <f t="shared" si="15"/>
        <v>0.68669469895947333</v>
      </c>
      <c r="G23">
        <f t="shared" si="16"/>
        <v>0.33216130554201451</v>
      </c>
      <c r="H23">
        <f t="shared" si="0"/>
        <v>0.47408183731844883</v>
      </c>
      <c r="I23">
        <f t="shared" si="1"/>
        <v>3.7540681531157425</v>
      </c>
      <c r="J23">
        <f t="shared" si="2"/>
        <v>0.14468250820250672</v>
      </c>
      <c r="K23">
        <f t="shared" si="3"/>
        <v>3.3247959984641633</v>
      </c>
      <c r="L23">
        <f t="shared" si="4"/>
        <v>1.0829301144900603</v>
      </c>
      <c r="M23">
        <f t="shared" si="5"/>
        <v>0.68278177127424633</v>
      </c>
      <c r="N23">
        <f t="shared" si="6"/>
        <v>2.674713077804638</v>
      </c>
      <c r="O23">
        <f t="shared" si="7"/>
        <v>0.27036157695320812</v>
      </c>
      <c r="P23">
        <f t="shared" si="8"/>
        <v>4.9431636808131924E-2</v>
      </c>
      <c r="Q23">
        <f t="shared" si="9"/>
        <v>-0.47011244646708311</v>
      </c>
      <c r="R23">
        <f t="shared" si="10"/>
        <v>10.749182506322006</v>
      </c>
    </row>
    <row r="24" spans="1:18" x14ac:dyDescent="0.25">
      <c r="A24">
        <v>11</v>
      </c>
      <c r="B24">
        <f t="shared" si="11"/>
        <v>0.45559867339582338</v>
      </c>
      <c r="C24">
        <f t="shared" si="12"/>
        <v>0.31970414866274738</v>
      </c>
      <c r="D24">
        <f t="shared" si="13"/>
        <v>2.1168906719056579</v>
      </c>
      <c r="E24">
        <f t="shared" si="14"/>
        <v>2.89304918925819E-2</v>
      </c>
      <c r="F24">
        <f t="shared" si="15"/>
        <v>0.72323707460860243</v>
      </c>
      <c r="G24">
        <f t="shared" si="16"/>
        <v>0.34863464055538151</v>
      </c>
      <c r="H24">
        <f t="shared" si="0"/>
        <v>0.49867334706197541</v>
      </c>
      <c r="I24">
        <f t="shared" si="1"/>
        <v>3.9460103339588244</v>
      </c>
      <c r="J24">
        <f t="shared" si="2"/>
        <v>0.15493384478574179</v>
      </c>
      <c r="K24">
        <f t="shared" si="3"/>
        <v>3.5599153533364123</v>
      </c>
      <c r="L24">
        <f t="shared" si="4"/>
        <v>1.1185093399104564</v>
      </c>
      <c r="M24">
        <f t="shared" si="5"/>
        <v>0.6977096947878989</v>
      </c>
      <c r="N24">
        <f t="shared" si="6"/>
        <v>2.7145609579970724</v>
      </c>
      <c r="O24">
        <f t="shared" si="7"/>
        <v>0.28678924138340361</v>
      </c>
      <c r="P24">
        <f t="shared" si="8"/>
        <v>5.5811226487892392E-2</v>
      </c>
      <c r="Q24">
        <f t="shared" si="9"/>
        <v>-0.44703597450765231</v>
      </c>
      <c r="R24">
        <f t="shared" si="10"/>
        <v>11.216057959612142</v>
      </c>
    </row>
    <row r="25" spans="1:18" x14ac:dyDescent="0.25">
      <c r="A25">
        <v>11.5</v>
      </c>
      <c r="B25">
        <f t="shared" si="11"/>
        <v>0.47799519851895239</v>
      </c>
      <c r="C25">
        <f t="shared" si="12"/>
        <v>0.33479062691738859</v>
      </c>
      <c r="D25">
        <f t="shared" si="13"/>
        <v>2.1288333155003869</v>
      </c>
      <c r="E25">
        <f t="shared" si="14"/>
        <v>3.0416594372975503E-2</v>
      </c>
      <c r="F25">
        <f t="shared" si="15"/>
        <v>0.760385546645999</v>
      </c>
      <c r="G25">
        <f t="shared" si="16"/>
        <v>0.36520722129033412</v>
      </c>
      <c r="H25">
        <f t="shared" si="0"/>
        <v>0.52359877559824963</v>
      </c>
      <c r="I25">
        <f t="shared" si="1"/>
        <v>4.1517364691657015</v>
      </c>
      <c r="J25">
        <f t="shared" si="2"/>
        <v>0.16573605919324175</v>
      </c>
      <c r="K25">
        <f t="shared" si="3"/>
        <v>3.8075680359503776</v>
      </c>
      <c r="L25">
        <f t="shared" si="4"/>
        <v>1.1529263642975649</v>
      </c>
      <c r="M25">
        <f t="shared" si="5"/>
        <v>0.71130819111670129</v>
      </c>
      <c r="N25">
        <f t="shared" si="6"/>
        <v>2.7526704900716208</v>
      </c>
      <c r="O25">
        <f t="shared" si="7"/>
        <v>0.30381774685133422</v>
      </c>
      <c r="P25">
        <f t="shared" si="8"/>
        <v>6.30499262073351E-2</v>
      </c>
      <c r="Q25">
        <f t="shared" si="9"/>
        <v>-0.41824335174496424</v>
      </c>
      <c r="R25">
        <f t="shared" si="10"/>
        <v>11.677475531100963</v>
      </c>
    </row>
    <row r="26" spans="1:18" x14ac:dyDescent="0.25">
      <c r="A26">
        <v>12</v>
      </c>
      <c r="B26">
        <f t="shared" si="11"/>
        <v>0.50065471240458814</v>
      </c>
      <c r="C26">
        <f t="shared" si="12"/>
        <v>0.34995671124306238</v>
      </c>
      <c r="D26">
        <f t="shared" si="13"/>
        <v>2.1415257631646476</v>
      </c>
      <c r="E26">
        <f t="shared" si="14"/>
        <v>3.1928790092048187E-2</v>
      </c>
      <c r="F26">
        <f t="shared" si="15"/>
        <v>0.79818584676493587</v>
      </c>
      <c r="G26">
        <f t="shared" si="16"/>
        <v>0.38188550133506616</v>
      </c>
      <c r="H26">
        <f t="shared" si="0"/>
        <v>0.54888827164302045</v>
      </c>
      <c r="I26">
        <f t="shared" si="1"/>
        <v>4.3722258388873492</v>
      </c>
      <c r="J26">
        <f t="shared" si="2"/>
        <v>0.17714055324085387</v>
      </c>
      <c r="K26">
        <f t="shared" si="3"/>
        <v>4.0689079620913997</v>
      </c>
      <c r="L26">
        <f t="shared" si="4"/>
        <v>1.1862756937952972</v>
      </c>
      <c r="M26">
        <f t="shared" si="5"/>
        <v>0.7236540476411274</v>
      </c>
      <c r="N26">
        <f t="shared" si="6"/>
        <v>2.7888580425491085</v>
      </c>
      <c r="O26">
        <f t="shared" si="7"/>
        <v>0.32150353523039604</v>
      </c>
      <c r="P26">
        <f t="shared" si="8"/>
        <v>7.1284974396025588E-2</v>
      </c>
      <c r="Q26">
        <f t="shared" si="9"/>
        <v>-0.38370895956659046</v>
      </c>
      <c r="R26">
        <f t="shared" si="10"/>
        <v>12.133490398732219</v>
      </c>
    </row>
    <row r="27" spans="1:18" x14ac:dyDescent="0.25">
      <c r="A27">
        <v>12.5</v>
      </c>
      <c r="B27">
        <f t="shared" si="11"/>
        <v>0.52359877559829893</v>
      </c>
      <c r="C27">
        <f t="shared" si="12"/>
        <v>0.36520722129036676</v>
      </c>
      <c r="D27">
        <f t="shared" si="13"/>
        <v>2.1550038189054455</v>
      </c>
      <c r="E27">
        <f t="shared" si="14"/>
        <v>3.3469040408744766E-2</v>
      </c>
      <c r="F27">
        <f t="shared" si="15"/>
        <v>0.83668695739243626</v>
      </c>
      <c r="G27">
        <f t="shared" si="16"/>
        <v>0.39867626169908599</v>
      </c>
      <c r="H27">
        <f t="shared" si="0"/>
        <v>0.57457520969010212</v>
      </c>
      <c r="I27">
        <f t="shared" si="1"/>
        <v>4.6086077624779307</v>
      </c>
      <c r="J27">
        <f t="shared" si="2"/>
        <v>0.18920552182671546</v>
      </c>
      <c r="K27">
        <f t="shared" si="3"/>
        <v>4.3452388103179169</v>
      </c>
      <c r="L27">
        <f t="shared" si="4"/>
        <v>1.2186565725207223</v>
      </c>
      <c r="M27">
        <f t="shared" si="5"/>
        <v>0.73482171800168927</v>
      </c>
      <c r="N27">
        <f t="shared" si="6"/>
        <v>2.8229706181999781</v>
      </c>
      <c r="O27">
        <f t="shared" si="7"/>
        <v>0.33990896730047265</v>
      </c>
      <c r="P27">
        <f t="shared" si="8"/>
        <v>8.0680588728910513E-2</v>
      </c>
      <c r="Q27">
        <f t="shared" si="9"/>
        <v>-0.34343899233932978</v>
      </c>
      <c r="R27">
        <f t="shared" si="10"/>
        <v>12.584210613767768</v>
      </c>
    </row>
    <row r="28" spans="1:18" x14ac:dyDescent="0.25">
      <c r="A28">
        <v>13</v>
      </c>
      <c r="B28">
        <f t="shared" si="11"/>
        <v>0.54685095069594403</v>
      </c>
      <c r="C28">
        <f t="shared" si="12"/>
        <v>0.3805471916898196</v>
      </c>
      <c r="D28">
        <f t="shared" si="13"/>
        <v>2.1693067109347801</v>
      </c>
      <c r="E28">
        <f t="shared" si="14"/>
        <v>3.5039451873100758E-2</v>
      </c>
      <c r="F28">
        <f t="shared" si="15"/>
        <v>0.87594148485992274</v>
      </c>
      <c r="G28">
        <f t="shared" si="16"/>
        <v>0.41558664356293384</v>
      </c>
      <c r="H28">
        <f t="shared" si="0"/>
        <v>0.60069675293595326</v>
      </c>
      <c r="I28">
        <f t="shared" si="1"/>
        <v>4.8621927325727867</v>
      </c>
      <c r="J28">
        <f t="shared" si="2"/>
        <v>0.20199747162281412</v>
      </c>
      <c r="K28">
        <f t="shared" si="3"/>
        <v>4.6380471972368138</v>
      </c>
      <c r="L28">
        <f t="shared" si="4"/>
        <v>1.2501731598072663</v>
      </c>
      <c r="M28">
        <f t="shared" si="5"/>
        <v>0.74488211151848682</v>
      </c>
      <c r="N28">
        <f t="shared" si="6"/>
        <v>2.8548828403296955</v>
      </c>
      <c r="O28">
        <f t="shared" si="7"/>
        <v>0.35910322111723508</v>
      </c>
      <c r="P28">
        <f t="shared" si="8"/>
        <v>9.1434710104495082E-2</v>
      </c>
      <c r="Q28">
        <f t="shared" si="9"/>
        <v>-0.29746840921665552</v>
      </c>
      <c r="R28">
        <f t="shared" si="10"/>
        <v>13.029799898203915</v>
      </c>
    </row>
    <row r="29" spans="1:18" x14ac:dyDescent="0.25">
      <c r="A29">
        <v>13.5</v>
      </c>
      <c r="B29">
        <f t="shared" si="11"/>
        <v>0.57043710939992198</v>
      </c>
      <c r="C29">
        <f t="shared" si="12"/>
        <v>0.39598189157528857</v>
      </c>
      <c r="D29">
        <f t="shared" si="13"/>
        <v>2.184477459474703</v>
      </c>
      <c r="E29">
        <f t="shared" si="14"/>
        <v>3.6642293166295969E-2</v>
      </c>
      <c r="F29">
        <f t="shared" si="15"/>
        <v>0.91600608204335421</v>
      </c>
      <c r="G29">
        <f t="shared" si="16"/>
        <v>0.43262418474162057</v>
      </c>
      <c r="H29">
        <f t="shared" si="0"/>
        <v>0.62729454414761199</v>
      </c>
      <c r="I29">
        <f t="shared" si="1"/>
        <v>5.1345124879557176</v>
      </c>
      <c r="J29">
        <f t="shared" si="2"/>
        <v>0.21559317347821749</v>
      </c>
      <c r="K29">
        <f t="shared" si="3"/>
        <v>4.9490452434036527</v>
      </c>
      <c r="L29">
        <f t="shared" si="4"/>
        <v>1.2809351121022101</v>
      </c>
      <c r="M29">
        <f t="shared" si="5"/>
        <v>0.75390150349738172</v>
      </c>
      <c r="N29">
        <f t="shared" si="6"/>
        <v>2.8844929536871167</v>
      </c>
      <c r="O29">
        <f t="shared" si="7"/>
        <v>0.37916335772252807</v>
      </c>
      <c r="P29">
        <f t="shared" si="8"/>
        <v>0.1037878277087657</v>
      </c>
      <c r="Q29">
        <f t="shared" si="9"/>
        <v>-0.24585790784624748</v>
      </c>
      <c r="R29">
        <f t="shared" si="10"/>
        <v>13.470482377832486</v>
      </c>
    </row>
    <row r="30" spans="1:18" x14ac:dyDescent="0.25">
      <c r="A30">
        <v>14</v>
      </c>
      <c r="B30">
        <f>ASIN(A30/25)</f>
        <v>0.59438580000106234</v>
      </c>
      <c r="C30">
        <f>ASIN((1/1.4)*SIN(B30))</f>
        <v>0.41151684606748817</v>
      </c>
      <c r="D30">
        <f>(50*(COS(C30))-((50*COS(C30))^2-384)^0.5)/2</f>
        <v>2.2005632975712217</v>
      </c>
      <c r="E30">
        <f>ACOS((1154-(D30)^2)/1150)</f>
        <v>3.8280014356868008E-2</v>
      </c>
      <c r="F30">
        <f>(2^0.5)*(25)*(1-COS(E30))^0.5</f>
        <v>0.95694192876003303</v>
      </c>
      <c r="G30">
        <f>ACOS((4+((D30)^2)-((F30)^2))/(4*D30))</f>
        <v>0.44979686042433698</v>
      </c>
      <c r="H30">
        <f t="shared" si="0"/>
        <v>0.65441556224914366</v>
      </c>
      <c r="I30">
        <f t="shared" si="1"/>
        <v>5.4273723542977983</v>
      </c>
      <c r="J30">
        <f t="shared" si="2"/>
        <v>0.23008221120700711</v>
      </c>
      <c r="K30">
        <f t="shared" si="3"/>
        <v>5.280226029886494</v>
      </c>
      <c r="L30">
        <f t="shared" si="4"/>
        <v>1.3110586541066804</v>
      </c>
      <c r="M30">
        <f t="shared" si="5"/>
        <v>0.76194051593012435</v>
      </c>
      <c r="N30">
        <f t="shared" si="6"/>
        <v>2.9117179131642938</v>
      </c>
      <c r="O30">
        <f t="shared" si="7"/>
        <v>0.40017559347105658</v>
      </c>
      <c r="P30">
        <f t="shared" si="8"/>
        <v>0.11803467382351433</v>
      </c>
      <c r="Q30">
        <f t="shared" si="9"/>
        <v>-0.18869137156999763</v>
      </c>
      <c r="R30">
        <f t="shared" si="10"/>
        <v>13.906550451922456</v>
      </c>
    </row>
    <row r="31" spans="1:18" x14ac:dyDescent="0.25">
      <c r="A31">
        <v>14.5</v>
      </c>
      <c r="B31">
        <f>ASIN(A31/25)</f>
        <v>0.618728690672251</v>
      </c>
      <c r="C31">
        <f>ASIN((1/1.4)*SIN(B31))</f>
        <v>0.42715785998267131</v>
      </c>
      <c r="D31">
        <f>(50*(COS(C31))-((50*COS(C31))^2-384)^0.5)/2</f>
        <v>2.2176161539294945</v>
      </c>
      <c r="E31">
        <f>ACOS((1154-(D31)^2)/1150)</f>
        <v>3.9955268870710769E-2</v>
      </c>
      <c r="F31">
        <f>(2^0.5)*(25)*(1-COS(E31))^0.5</f>
        <v>0.99881527983261653</v>
      </c>
      <c r="G31">
        <f>ACOS((4+((D31)^2)-((F31)^2))/(4*D31))</f>
        <v>0.46711312885335521</v>
      </c>
      <c r="H31">
        <f t="shared" si="0"/>
        <v>0.68211319628582745</v>
      </c>
      <c r="I31">
        <f t="shared" si="1"/>
        <v>5.7429207566083935</v>
      </c>
      <c r="J31">
        <f t="shared" si="2"/>
        <v>0.24557036681194289</v>
      </c>
      <c r="K31">
        <f t="shared" si="3"/>
        <v>5.6339371025434088</v>
      </c>
      <c r="L31">
        <f t="shared" si="4"/>
        <v>1.3406682717278675</v>
      </c>
      <c r="M31">
        <f t="shared" si="5"/>
        <v>0.7690531014919888</v>
      </c>
      <c r="N31">
        <f t="shared" si="6"/>
        <v>2.936487575529668</v>
      </c>
      <c r="O31">
        <f t="shared" si="7"/>
        <v>0.42223682946376395</v>
      </c>
      <c r="P31">
        <f t="shared" si="8"/>
        <v>0.13453994039825343</v>
      </c>
      <c r="Q31">
        <f t="shared" si="9"/>
        <v>-0.1260743405408056</v>
      </c>
      <c r="R31">
        <f t="shared" si="10"/>
        <v>14.338377451475296</v>
      </c>
    </row>
    <row r="32" spans="1:18" x14ac:dyDescent="0.25">
      <c r="A32">
        <v>15</v>
      </c>
      <c r="B32">
        <f t="shared" ref="B32:B47" si="17">ASIN(A32/25)</f>
        <v>0.64350110879328437</v>
      </c>
      <c r="C32">
        <f t="shared" ref="C32:C47" si="18">ASIN((1/1.4)*SIN(B32))</f>
        <v>0.44291104407363885</v>
      </c>
      <c r="D32">
        <f t="shared" ref="D32:D47" si="19">(50*(COS(C32))-((50*COS(C32))^2-384)^0.5)/2</f>
        <v>2.2356932086219956</v>
      </c>
      <c r="E32">
        <f t="shared" ref="E32:E47" si="20">ACOS((1154-(D32)^2)/1150)</f>
        <v>4.1670938652573764E-2</v>
      </c>
      <c r="F32">
        <f t="shared" ref="F32:F47" si="21">(2^0.5)*(25)*(1-COS(E32))^0.5</f>
        <v>1.0416980927262769</v>
      </c>
      <c r="G32">
        <f>ACOS((4+((D32)^2)-((F32)^2))/(4*D32))</f>
        <v>0.48458198272618613</v>
      </c>
      <c r="H32">
        <f t="shared" si="0"/>
        <v>0.71044860855317282</v>
      </c>
      <c r="I32">
        <f t="shared" si="1"/>
        <v>6.0837433101208678</v>
      </c>
      <c r="J32">
        <f t="shared" si="2"/>
        <v>0.26218420534239151</v>
      </c>
      <c r="K32">
        <f t="shared" si="3"/>
        <v>6.0129798145707083</v>
      </c>
      <c r="L32">
        <f t="shared" si="4"/>
        <v>1.3698992363214424</v>
      </c>
      <c r="M32">
        <f t="shared" si="5"/>
        <v>0.77528543948609741</v>
      </c>
      <c r="N32">
        <f t="shared" si="6"/>
        <v>2.9587379091293826</v>
      </c>
      <c r="O32">
        <f t="shared" si="7"/>
        <v>0.4454565036636875</v>
      </c>
      <c r="P32">
        <f t="shared" si="8"/>
        <v>0.15375973535343379</v>
      </c>
      <c r="Q32">
        <f t="shared" si="9"/>
        <v>-5.8134219302306771E-2</v>
      </c>
      <c r="R32">
        <f t="shared" si="10"/>
        <v>14.766437450992054</v>
      </c>
    </row>
    <row r="33" spans="1:18" x14ac:dyDescent="0.25">
      <c r="A33">
        <v>15.5</v>
      </c>
      <c r="B33">
        <f t="shared" si="17"/>
        <v>0.66874270320237172</v>
      </c>
      <c r="C33">
        <f t="shared" si="18"/>
        <v>0.45878284416014969</v>
      </c>
      <c r="D33">
        <f t="shared" si="19"/>
        <v>2.2548575347965745</v>
      </c>
      <c r="E33">
        <f t="shared" si="20"/>
        <v>4.3430163096116248E-2</v>
      </c>
      <c r="F33">
        <f t="shared" si="21"/>
        <v>1.085668749139227</v>
      </c>
      <c r="G33">
        <f t="shared" ref="G33:G47" si="22">ACOS((4+((D33)^2)-((F33)^2))/(4*D33))</f>
        <v>0.50221300725627782</v>
      </c>
      <c r="H33">
        <f t="shared" si="0"/>
        <v>0.73949248844241156</v>
      </c>
      <c r="I33">
        <f t="shared" si="1"/>
        <v>6.4529930014844261</v>
      </c>
      <c r="J33">
        <f t="shared" si="2"/>
        <v>0.28007742484692111</v>
      </c>
      <c r="K33">
        <f t="shared" si="3"/>
        <v>6.4207466172288177</v>
      </c>
      <c r="L33">
        <f t="shared" si="4"/>
        <v>1.3989012960649261</v>
      </c>
      <c r="M33">
        <f t="shared" si="5"/>
        <v>0.78067461376341052</v>
      </c>
      <c r="N33">
        <f t="shared" si="6"/>
        <v>2.9784029746308498</v>
      </c>
      <c r="O33">
        <f t="shared" si="7"/>
        <v>0.4699588518200945</v>
      </c>
      <c r="P33">
        <f t="shared" si="8"/>
        <v>0.17627140154974266</v>
      </c>
      <c r="Q33">
        <f t="shared" si="9"/>
        <v>1.4976786147918206E-2</v>
      </c>
      <c r="R33">
        <f t="shared" si="10"/>
        <v>15.19133576358173</v>
      </c>
    </row>
    <row r="34" spans="1:18" x14ac:dyDescent="0.25">
      <c r="A34">
        <v>16</v>
      </c>
      <c r="B34">
        <f t="shared" si="17"/>
        <v>0.69449826562655603</v>
      </c>
      <c r="C34">
        <f t="shared" si="18"/>
        <v>0.47478007356550928</v>
      </c>
      <c r="D34">
        <f t="shared" si="19"/>
        <v>2.2751788423419406</v>
      </c>
      <c r="E34">
        <f t="shared" si="20"/>
        <v>4.5236372442693629E-2</v>
      </c>
      <c r="F34">
        <f t="shared" si="21"/>
        <v>1.1308128879936821</v>
      </c>
      <c r="G34">
        <f t="shared" si="22"/>
        <v>0.52001644600819996</v>
      </c>
      <c r="H34">
        <f t="shared" si="0"/>
        <v>0.76932734352314047</v>
      </c>
      <c r="I34">
        <f t="shared" si="1"/>
        <v>6.8545749526523156</v>
      </c>
      <c r="J34">
        <f t="shared" si="2"/>
        <v>0.29943988130023969</v>
      </c>
      <c r="K34">
        <f t="shared" si="3"/>
        <v>6.8614157534487079</v>
      </c>
      <c r="L34">
        <f t="shared" si="4"/>
        <v>1.4278440851566123</v>
      </c>
      <c r="M34">
        <f t="shared" si="5"/>
        <v>0.78524687715394681</v>
      </c>
      <c r="N34">
        <f t="shared" si="6"/>
        <v>2.995405167377859</v>
      </c>
      <c r="O34">
        <f t="shared" si="7"/>
        <v>0.49588569171320673</v>
      </c>
      <c r="P34">
        <f t="shared" si="8"/>
        <v>0.20281581263916559</v>
      </c>
      <c r="Q34">
        <f t="shared" si="9"/>
        <v>9.3074515455210796E-2</v>
      </c>
      <c r="R34">
        <f t="shared" si="10"/>
        <v>15.613855605470748</v>
      </c>
    </row>
    <row r="35" spans="1:18" x14ac:dyDescent="0.25">
      <c r="A35">
        <v>16.5</v>
      </c>
      <c r="B35">
        <f t="shared" si="17"/>
        <v>0.72081876087008956</v>
      </c>
      <c r="C35">
        <f t="shared" si="18"/>
        <v>0.49090994934770948</v>
      </c>
      <c r="D35">
        <f t="shared" si="19"/>
        <v>2.2967343430100335</v>
      </c>
      <c r="E35">
        <f t="shared" si="20"/>
        <v>4.7093326503469646E-2</v>
      </c>
      <c r="F35">
        <f t="shared" si="21"/>
        <v>1.1772243711197741</v>
      </c>
      <c r="G35">
        <f t="shared" si="22"/>
        <v>0.53800327585116747</v>
      </c>
      <c r="H35">
        <f t="shared" si="0"/>
        <v>0.80005054402971143</v>
      </c>
      <c r="I35">
        <f t="shared" si="1"/>
        <v>7.2934166394138309</v>
      </c>
      <c r="J35">
        <f t="shared" si="2"/>
        <v>0.32051081007569038</v>
      </c>
      <c r="K35">
        <f t="shared" si="3"/>
        <v>7.3402358348962817</v>
      </c>
      <c r="L35">
        <f t="shared" si="4"/>
        <v>1.4569251826494212</v>
      </c>
      <c r="M35">
        <f t="shared" si="5"/>
        <v>0.78901518998994169</v>
      </c>
      <c r="N35">
        <f t="shared" si="6"/>
        <v>3.0096427679557358</v>
      </c>
      <c r="O35">
        <f t="shared" si="7"/>
        <v>0.52339988504993251</v>
      </c>
      <c r="P35">
        <f t="shared" si="8"/>
        <v>0.23435880557628844</v>
      </c>
      <c r="Q35">
        <f t="shared" si="9"/>
        <v>0.17592912237074251</v>
      </c>
      <c r="R35">
        <f t="shared" si="10"/>
        <v>16.035029798155612</v>
      </c>
    </row>
    <row r="36" spans="1:18" x14ac:dyDescent="0.25">
      <c r="A36">
        <v>17</v>
      </c>
      <c r="B36">
        <f t="shared" si="17"/>
        <v>0.74776263465992066</v>
      </c>
      <c r="C36">
        <f t="shared" si="18"/>
        <v>0.50718013289976149</v>
      </c>
      <c r="D36">
        <f t="shared" si="19"/>
        <v>2.3196097609551245</v>
      </c>
      <c r="E36">
        <f t="shared" si="20"/>
        <v>4.9005159753415128E-2</v>
      </c>
      <c r="F36">
        <f t="shared" si="21"/>
        <v>1.2250064077553116</v>
      </c>
      <c r="G36">
        <f t="shared" si="22"/>
        <v>0.55618529265316918</v>
      </c>
      <c r="H36">
        <f t="shared" si="0"/>
        <v>0.83177844778096444</v>
      </c>
      <c r="I36">
        <f t="shared" si="1"/>
        <v>7.7758775047990003</v>
      </c>
      <c r="J36">
        <f t="shared" si="2"/>
        <v>0.34359890704979557</v>
      </c>
      <c r="K36">
        <f t="shared" si="3"/>
        <v>7.8639570564566998</v>
      </c>
      <c r="L36">
        <f t="shared" si="4"/>
        <v>1.4863824635607541</v>
      </c>
      <c r="M36">
        <f t="shared" si="5"/>
        <v>0.79197550045094078</v>
      </c>
      <c r="N36">
        <f t="shared" si="6"/>
        <v>3.0209730493327385</v>
      </c>
      <c r="O36">
        <f t="shared" si="7"/>
        <v>0.55268968815349662</v>
      </c>
      <c r="P36">
        <f t="shared" si="8"/>
        <v>0.2721829394789248</v>
      </c>
      <c r="Q36">
        <f t="shared" si="9"/>
        <v>0.26324082146646938</v>
      </c>
      <c r="R36">
        <f t="shared" si="10"/>
        <v>16.45625242985896</v>
      </c>
    </row>
    <row r="37" spans="1:18" x14ac:dyDescent="0.25">
      <c r="A37">
        <v>17.5</v>
      </c>
      <c r="B37">
        <f t="shared" si="17"/>
        <v>0.77539749661075308</v>
      </c>
      <c r="C37">
        <f t="shared" si="18"/>
        <v>0.52359877559829893</v>
      </c>
      <c r="D37">
        <f t="shared" si="19"/>
        <v>2.3439005183031441</v>
      </c>
      <c r="E37">
        <f t="shared" si="20"/>
        <v>5.0976434091843714E-2</v>
      </c>
      <c r="F37">
        <f t="shared" si="21"/>
        <v>1.274272870111322</v>
      </c>
      <c r="G37">
        <f t="shared" si="22"/>
        <v>0.57457520969011522</v>
      </c>
      <c r="H37">
        <f t="shared" si="0"/>
        <v>0.86465211469713599</v>
      </c>
      <c r="I37">
        <f t="shared" si="1"/>
        <v>8.3103975207969736</v>
      </c>
      <c r="J37">
        <f t="shared" si="2"/>
        <v>0.36911419293819847</v>
      </c>
      <c r="K37">
        <f t="shared" si="3"/>
        <v>8.4415137999632677</v>
      </c>
      <c r="L37">
        <f t="shared" si="4"/>
        <v>1.5165137927447103</v>
      </c>
      <c r="M37">
        <f t="shared" si="5"/>
        <v>0.79410079641294851</v>
      </c>
      <c r="N37">
        <f t="shared" si="6"/>
        <v>3.0291876468724936</v>
      </c>
      <c r="O37">
        <f t="shared" si="7"/>
        <v>0.58397428520150496</v>
      </c>
      <c r="P37">
        <f t="shared" si="8"/>
        <v>0.31802924832159951</v>
      </c>
      <c r="Q37">
        <f t="shared" si="9"/>
        <v>0.35459825300529663</v>
      </c>
      <c r="R37">
        <f t="shared" si="10"/>
        <v>16.879456710114798</v>
      </c>
    </row>
    <row r="38" spans="1:18" x14ac:dyDescent="0.25">
      <c r="A38">
        <v>18</v>
      </c>
      <c r="B38">
        <f t="shared" si="17"/>
        <v>0.80380231893303</v>
      </c>
      <c r="C38">
        <f t="shared" si="18"/>
        <v>0.54017457030657223</v>
      </c>
      <c r="D38">
        <f t="shared" si="19"/>
        <v>2.369713132581218</v>
      </c>
      <c r="E38">
        <f t="shared" si="20"/>
        <v>5.3012200877790683E-2</v>
      </c>
      <c r="F38">
        <f t="shared" si="21"/>
        <v>1.3251498400623833</v>
      </c>
      <c r="G38">
        <f t="shared" si="22"/>
        <v>0.59318677118437746</v>
      </c>
      <c r="H38">
        <f t="shared" si="0"/>
        <v>0.89884543029901198</v>
      </c>
      <c r="I38">
        <f t="shared" si="1"/>
        <v>8.9085812282077868</v>
      </c>
      <c r="J38">
        <f t="shared" si="2"/>
        <v>0.3976213977679508</v>
      </c>
      <c r="K38">
        <f t="shared" si="3"/>
        <v>9.0851654294508108</v>
      </c>
      <c r="L38">
        <f t="shared" si="4"/>
        <v>1.5477101115999397</v>
      </c>
      <c r="M38">
        <f t="shared" si="5"/>
        <v>0.79533102148223855</v>
      </c>
      <c r="N38">
        <f t="shared" si="6"/>
        <v>3.0339736647434865</v>
      </c>
      <c r="O38">
        <f t="shared" si="7"/>
        <v>0.61751092047316913</v>
      </c>
      <c r="P38">
        <f t="shared" si="8"/>
        <v>0.37432554370231735</v>
      </c>
      <c r="Q38">
        <f t="shared" si="9"/>
        <v>0.44940704097300815</v>
      </c>
      <c r="R38">
        <f t="shared" si="10"/>
        <v>17.30740758225614</v>
      </c>
    </row>
    <row r="39" spans="1:18" x14ac:dyDescent="0.25">
      <c r="A39">
        <v>18.5</v>
      </c>
      <c r="B39">
        <f t="shared" si="17"/>
        <v>0.83307035834164778</v>
      </c>
      <c r="C39">
        <f t="shared" si="18"/>
        <v>0.55691680969331814</v>
      </c>
      <c r="D39">
        <f t="shared" si="19"/>
        <v>2.397166872117058</v>
      </c>
      <c r="E39">
        <f t="shared" si="20"/>
        <v>5.5118074251697013E-2</v>
      </c>
      <c r="F39">
        <f t="shared" si="21"/>
        <v>1.3777774370558904</v>
      </c>
      <c r="G39">
        <f t="shared" si="22"/>
        <v>0.61203488394501471</v>
      </c>
      <c r="H39">
        <f t="shared" si="0"/>
        <v>0.93457700865914373</v>
      </c>
      <c r="I39">
        <f t="shared" si="1"/>
        <v>9.5871396219754175</v>
      </c>
      <c r="J39">
        <f t="shared" si="2"/>
        <v>0.42993582897762495</v>
      </c>
      <c r="K39">
        <f t="shared" si="3"/>
        <v>9.8125397445813771</v>
      </c>
      <c r="L39">
        <f t="shared" si="4"/>
        <v>1.580514970451613</v>
      </c>
      <c r="M39">
        <f t="shared" si="5"/>
        <v>0.79555475519735308</v>
      </c>
      <c r="N39">
        <f t="shared" si="6"/>
        <v>3.0348465290679396</v>
      </c>
      <c r="O39">
        <f t="shared" si="7"/>
        <v>0.6536042327443401</v>
      </c>
      <c r="P39">
        <f t="shared" si="8"/>
        <v>0.44457426900770441</v>
      </c>
      <c r="Q39">
        <f t="shared" si="9"/>
        <v>0.54676501911016151</v>
      </c>
      <c r="R39">
        <f t="shared" si="10"/>
        <v>17.744205017153206</v>
      </c>
    </row>
    <row r="40" spans="1:18" x14ac:dyDescent="0.25">
      <c r="A40">
        <v>19</v>
      </c>
      <c r="B40">
        <f t="shared" si="17"/>
        <v>0.86331311501555363</v>
      </c>
      <c r="C40">
        <f t="shared" si="18"/>
        <v>0.57383545252003065</v>
      </c>
      <c r="D40">
        <f t="shared" si="19"/>
        <v>2.4263957275450458</v>
      </c>
      <c r="E40">
        <f t="shared" si="20"/>
        <v>5.730031827724491E-2</v>
      </c>
      <c r="F40">
        <f t="shared" si="21"/>
        <v>1.4323119903365673</v>
      </c>
      <c r="G40">
        <f t="shared" si="22"/>
        <v>0.63113577079729177</v>
      </c>
      <c r="H40">
        <f t="shared" si="0"/>
        <v>0.97212827395938961</v>
      </c>
      <c r="I40">
        <f t="shared" si="1"/>
        <v>10.371704347377733</v>
      </c>
      <c r="J40">
        <f t="shared" si="2"/>
        <v>0.46731216722564528</v>
      </c>
      <c r="K40">
        <f t="shared" si="3"/>
        <v>10.65064669307864</v>
      </c>
      <c r="L40">
        <f t="shared" si="4"/>
        <v>1.6157419689474526</v>
      </c>
      <c r="M40">
        <f t="shared" si="5"/>
        <v>0.79457278494807249</v>
      </c>
      <c r="N40">
        <f t="shared" si="6"/>
        <v>3.0310211508448131</v>
      </c>
      <c r="O40">
        <f t="shared" si="7"/>
        <v>0.69261868679822625</v>
      </c>
      <c r="P40">
        <f t="shared" si="8"/>
        <v>0.53406041070893007</v>
      </c>
      <c r="Q40">
        <f t="shared" si="9"/>
        <v>0.64523704403859061</v>
      </c>
      <c r="R40">
        <f t="shared" si="10"/>
        <v>18.19620467987211</v>
      </c>
    </row>
    <row r="41" spans="1:18" x14ac:dyDescent="0.25">
      <c r="A41">
        <v>19.5</v>
      </c>
      <c r="B41">
        <f t="shared" si="17"/>
        <v>0.89466581723423533</v>
      </c>
      <c r="C41">
        <f t="shared" si="18"/>
        <v>0.59094119928545585</v>
      </c>
      <c r="D41">
        <f t="shared" si="19"/>
        <v>2.4575507732751518</v>
      </c>
      <c r="E41">
        <f t="shared" si="20"/>
        <v>5.9565951119110228E-2</v>
      </c>
      <c r="F41">
        <f t="shared" si="21"/>
        <v>1.4889286355519677</v>
      </c>
      <c r="G41">
        <f t="shared" si="22"/>
        <v>0.65050715040456852</v>
      </c>
      <c r="H41">
        <f t="shared" si="0"/>
        <v>1.0118721573923946</v>
      </c>
      <c r="I41">
        <f t="shared" si="1"/>
        <v>11.305354650207267</v>
      </c>
      <c r="J41">
        <f t="shared" si="2"/>
        <v>0.51186769938948506</v>
      </c>
      <c r="K41">
        <f t="shared" si="3"/>
        <v>11.644851727040969</v>
      </c>
      <c r="L41">
        <f t="shared" si="4"/>
        <v>1.6547385041701146</v>
      </c>
      <c r="M41">
        <f t="shared" si="5"/>
        <v>0.79201582873554643</v>
      </c>
      <c r="N41">
        <f t="shared" si="6"/>
        <v>3.0211282966603079</v>
      </c>
      <c r="O41">
        <f t="shared" si="7"/>
        <v>0.73499546764735346</v>
      </c>
      <c r="P41">
        <f t="shared" si="8"/>
        <v>0.65128426105097292</v>
      </c>
      <c r="Q41">
        <f t="shared" si="9"/>
        <v>0.74242730182787753</v>
      </c>
      <c r="R41">
        <f t="shared" si="10"/>
        <v>18.673861491575739</v>
      </c>
    </row>
    <row r="42" spans="1:18" x14ac:dyDescent="0.25">
      <c r="A42">
        <v>20</v>
      </c>
      <c r="B42">
        <f t="shared" si="17"/>
        <v>0.9272952180016123</v>
      </c>
      <c r="C42">
        <f t="shared" si="18"/>
        <v>0.60824557891020969</v>
      </c>
      <c r="D42">
        <f t="shared" si="19"/>
        <v>2.4908030135103125</v>
      </c>
      <c r="E42">
        <f t="shared" si="20"/>
        <v>6.1922870371636796E-2</v>
      </c>
      <c r="F42">
        <f t="shared" si="21"/>
        <v>1.5478244381796402</v>
      </c>
      <c r="G42">
        <f t="shared" si="22"/>
        <v>0.67016844928184349</v>
      </c>
      <c r="H42">
        <f t="shared" si="0"/>
        <v>1.0543211859480135</v>
      </c>
      <c r="I42">
        <f t="shared" si="1"/>
        <v>12.471867315477558</v>
      </c>
      <c r="J42">
        <f t="shared" si="2"/>
        <v>0.56773969486289388</v>
      </c>
      <c r="K42">
        <f t="shared" si="3"/>
        <v>12.883344562988109</v>
      </c>
      <c r="L42">
        <f t="shared" si="4"/>
        <v>1.7001084880561745</v>
      </c>
      <c r="M42">
        <f t="shared" si="5"/>
        <v>0.78711824931761676</v>
      </c>
      <c r="N42">
        <f t="shared" si="6"/>
        <v>3.002449962471335</v>
      </c>
      <c r="O42">
        <f t="shared" si="7"/>
        <v>0.78127598980168689</v>
      </c>
      <c r="P42">
        <f t="shared" si="8"/>
        <v>0.81138374795367263</v>
      </c>
      <c r="Q42">
        <f t="shared" si="9"/>
        <v>0.83409386803944874</v>
      </c>
      <c r="R42">
        <f t="shared" si="10"/>
        <v>19.196013890112535</v>
      </c>
    </row>
    <row r="43" spans="1:18" x14ac:dyDescent="0.25">
      <c r="A43">
        <v>20.5</v>
      </c>
      <c r="B43">
        <f t="shared" si="17"/>
        <v>0.96141101876410151</v>
      </c>
      <c r="C43">
        <f t="shared" si="18"/>
        <v>0.6257610485128231</v>
      </c>
      <c r="D43">
        <f t="shared" si="19"/>
        <v>2.5263468349987335</v>
      </c>
      <c r="E43">
        <f t="shared" si="20"/>
        <v>6.4380004849508454E-2</v>
      </c>
      <c r="F43">
        <f t="shared" si="21"/>
        <v>1.6092221759717558</v>
      </c>
      <c r="G43">
        <f t="shared" si="22"/>
        <v>0.69014105336233245</v>
      </c>
      <c r="H43">
        <f t="shared" si="0"/>
        <v>1.1002138645853834</v>
      </c>
      <c r="I43">
        <f t="shared" si="1"/>
        <v>14.086687948005002</v>
      </c>
      <c r="J43">
        <f t="shared" si="2"/>
        <v>0.64562848892931513</v>
      </c>
      <c r="K43">
        <f t="shared" si="3"/>
        <v>14.592887828898014</v>
      </c>
      <c r="L43">
        <f t="shared" si="4"/>
        <v>1.7585560470595656</v>
      </c>
      <c r="M43">
        <f t="shared" si="5"/>
        <v>0.77782574116679193</v>
      </c>
      <c r="N43">
        <f t="shared" si="6"/>
        <v>2.9679575889269927</v>
      </c>
      <c r="O43">
        <f t="shared" si="7"/>
        <v>0.83213554542203116</v>
      </c>
      <c r="P43">
        <f t="shared" si="8"/>
        <v>1.0474038255447504</v>
      </c>
      <c r="Q43">
        <f t="shared" si="9"/>
        <v>0.91192123868544395</v>
      </c>
      <c r="R43">
        <f t="shared" si="10"/>
        <v>19.803347041437277</v>
      </c>
    </row>
    <row r="44" spans="1:18" x14ac:dyDescent="0.25">
      <c r="A44">
        <v>21</v>
      </c>
      <c r="B44">
        <f t="shared" si="17"/>
        <v>0.99728322237179989</v>
      </c>
      <c r="C44">
        <f t="shared" si="18"/>
        <v>0.64350110879328437</v>
      </c>
      <c r="D44">
        <f t="shared" si="19"/>
        <v>2.5644042258373041</v>
      </c>
      <c r="E44">
        <f t="shared" si="20"/>
        <v>6.6947499759936413E-2</v>
      </c>
      <c r="F44">
        <f t="shared" si="21"/>
        <v>1.6733749526202477</v>
      </c>
      <c r="G44">
        <f t="shared" si="22"/>
        <v>0.71044860855322678</v>
      </c>
      <c r="H44">
        <f t="shared" si="0"/>
        <v>1.1506848486524357</v>
      </c>
      <c r="I44" t="e">
        <f t="shared" si="1"/>
        <v>#NUM!</v>
      </c>
      <c r="J44" t="e">
        <f t="shared" si="2"/>
        <v>#NUM!</v>
      </c>
      <c r="K44" t="e">
        <f t="shared" si="3"/>
        <v>#NUM!</v>
      </c>
      <c r="L44" t="e">
        <f t="shared" si="4"/>
        <v>#NUM!</v>
      </c>
      <c r="M44" t="e">
        <f t="shared" si="5"/>
        <v>#NUM!</v>
      </c>
      <c r="N44" t="e">
        <f t="shared" si="6"/>
        <v>#NUM!</v>
      </c>
      <c r="O44">
        <f t="shared" si="7"/>
        <v>0.88843312761469306</v>
      </c>
      <c r="P44" t="e">
        <f t="shared" si="8"/>
        <v>#NUM!</v>
      </c>
      <c r="Q44" t="e">
        <f t="shared" si="9"/>
        <v>#NUM!</v>
      </c>
      <c r="R44" t="e">
        <f t="shared" si="10"/>
        <v>#NUM!</v>
      </c>
    </row>
    <row r="45" spans="1:18" x14ac:dyDescent="0.25">
      <c r="A45">
        <v>21.5</v>
      </c>
      <c r="B45">
        <f t="shared" si="17"/>
        <v>1.0352696724805088</v>
      </c>
      <c r="C45">
        <f t="shared" si="18"/>
        <v>0.66148043813083157</v>
      </c>
      <c r="D45">
        <f t="shared" si="19"/>
        <v>2.6052299701483257</v>
      </c>
      <c r="E45">
        <f t="shared" si="20"/>
        <v>6.96369443622602E-2</v>
      </c>
      <c r="F45">
        <f t="shared" si="21"/>
        <v>1.7405718692176781</v>
      </c>
      <c r="G45">
        <f t="shared" si="22"/>
        <v>0.73111738249308011</v>
      </c>
      <c r="H45">
        <f t="shared" si="0"/>
        <v>1.207646580810946</v>
      </c>
      <c r="I45" t="e">
        <f t="shared" si="1"/>
        <v>#NUM!</v>
      </c>
      <c r="J45" t="e">
        <f t="shared" si="2"/>
        <v>#NUM!</v>
      </c>
      <c r="K45" t="e">
        <f t="shared" si="3"/>
        <v>#NUM!</v>
      </c>
      <c r="L45" t="e">
        <f t="shared" si="4"/>
        <v>#NUM!</v>
      </c>
      <c r="M45" t="e">
        <f t="shared" si="5"/>
        <v>#NUM!</v>
      </c>
      <c r="N45" t="e">
        <f t="shared" si="6"/>
        <v>#NUM!</v>
      </c>
      <c r="O45">
        <f t="shared" si="7"/>
        <v>0.95128834975472809</v>
      </c>
      <c r="P45" t="e">
        <f t="shared" si="8"/>
        <v>#NUM!</v>
      </c>
      <c r="Q45" t="e">
        <f t="shared" si="9"/>
        <v>#NUM!</v>
      </c>
      <c r="R45" t="e">
        <f t="shared" si="10"/>
        <v>#NUM!</v>
      </c>
    </row>
    <row r="46" spans="1:18" x14ac:dyDescent="0.25">
      <c r="A46">
        <v>22</v>
      </c>
      <c r="B46">
        <f t="shared" si="17"/>
        <v>1.0758622004540013</v>
      </c>
      <c r="C46">
        <f t="shared" si="18"/>
        <v>0.67971504925948978</v>
      </c>
      <c r="D46">
        <f t="shared" si="19"/>
        <v>2.6491180979820399</v>
      </c>
      <c r="E46">
        <f t="shared" si="20"/>
        <v>7.24616542292007E-2</v>
      </c>
      <c r="F46">
        <f t="shared" si="21"/>
        <v>1.8111450548875401</v>
      </c>
      <c r="G46">
        <f t="shared" si="22"/>
        <v>0.75217670348870724</v>
      </c>
      <c r="H46">
        <f t="shared" si="0"/>
        <v>1.2748334052973929</v>
      </c>
      <c r="I46" t="e">
        <f t="shared" si="1"/>
        <v>#NUM!</v>
      </c>
      <c r="J46" t="e">
        <f t="shared" si="2"/>
        <v>#NUM!</v>
      </c>
      <c r="K46" t="e">
        <f t="shared" si="3"/>
        <v>#NUM!</v>
      </c>
      <c r="L46" t="e">
        <f t="shared" si="4"/>
        <v>#NUM!</v>
      </c>
      <c r="M46" t="e">
        <f t="shared" si="5"/>
        <v>#NUM!</v>
      </c>
      <c r="N46" t="e">
        <f t="shared" si="6"/>
        <v>#NUM!</v>
      </c>
      <c r="O46">
        <f t="shared" si="7"/>
        <v>1.0222065961117925</v>
      </c>
      <c r="P46" t="e">
        <f t="shared" si="8"/>
        <v>#NUM!</v>
      </c>
      <c r="Q46" t="e">
        <f t="shared" si="9"/>
        <v>#NUM!</v>
      </c>
      <c r="R46" t="e">
        <f t="shared" si="10"/>
        <v>#NUM!</v>
      </c>
    </row>
    <row r="47" spans="1:18" x14ac:dyDescent="0.25">
      <c r="A47">
        <v>22.5</v>
      </c>
      <c r="B47">
        <f t="shared" si="17"/>
        <v>1.1197695149986342</v>
      </c>
      <c r="C47">
        <f t="shared" si="18"/>
        <v>0.69822247336256005</v>
      </c>
      <c r="D47">
        <f t="shared" si="19"/>
        <v>2.696409966768865</v>
      </c>
      <c r="E47">
        <f t="shared" si="20"/>
        <v>7.5437024417270182E-2</v>
      </c>
      <c r="F47">
        <f t="shared" si="21"/>
        <v>1.8854784621953775</v>
      </c>
      <c r="G47">
        <f t="shared" si="22"/>
        <v>0.77365949777982435</v>
      </c>
      <c r="H47">
        <f t="shared" si="0"/>
        <v>1.3619023095321663</v>
      </c>
      <c r="I47" t="e">
        <f t="shared" si="1"/>
        <v>#NUM!</v>
      </c>
      <c r="J47" t="e">
        <f t="shared" si="2"/>
        <v>#NUM!</v>
      </c>
      <c r="K47" t="e">
        <f t="shared" si="3"/>
        <v>#NUM!</v>
      </c>
      <c r="L47" t="e">
        <f t="shared" si="4"/>
        <v>#NUM!</v>
      </c>
      <c r="M47" t="e">
        <f t="shared" si="5"/>
        <v>#NUM!</v>
      </c>
      <c r="N47" t="e">
        <f t="shared" si="6"/>
        <v>#NUM!</v>
      </c>
      <c r="O47">
        <f t="shared" si="7"/>
        <v>1.1032969450492265</v>
      </c>
      <c r="P47" t="e">
        <f t="shared" si="8"/>
        <v>#NUM!</v>
      </c>
      <c r="Q47" t="e">
        <f t="shared" si="9"/>
        <v>#NUM!</v>
      </c>
      <c r="R47" t="e">
        <f t="shared" si="1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Shahin Ahmadi</dc:creator>
  <cp:lastModifiedBy>Shahin Ahmadi</cp:lastModifiedBy>
  <dcterms:created xsi:type="dcterms:W3CDTF">2019-09-19T05:35:44Z</dcterms:created>
  <dcterms:modified xsi:type="dcterms:W3CDTF">2019-09-20T12:53:46Z</dcterms:modified>
</cp:coreProperties>
</file>