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SHAHIN ANASr\project 2\"/>
    </mc:Choice>
  </mc:AlternateContent>
  <xr:revisionPtr revIDLastSave="0" documentId="13_ncr:1_{CC136E31-1EC5-47C3-8577-5D5DBA16528A}" xr6:coauthVersionLast="47" xr6:coauthVersionMax="47" xr10:uidLastSave="{00000000-0000-0000-0000-000000000000}"/>
  <bookViews>
    <workbookView xWindow="-120" yWindow="-120" windowWidth="20730" windowHeight="11160" activeTab="3" xr2:uid="{00000000-000D-0000-FFFF-FFFF00000000}"/>
  </bookViews>
  <sheets>
    <sheet name="Icons" sheetId="9" r:id="rId1"/>
    <sheet name="Data" sheetId="1" r:id="rId2"/>
    <sheet name="PIVOT TABLE" sheetId="10" r:id="rId3"/>
    <sheet name="DASHBOARD" sheetId="12" r:id="rId4"/>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163" r:id="rId5"/>
    <pivotCache cacheId="166" r:id="rId6"/>
    <pivotCache cacheId="169" r:id="rId7"/>
    <pivotCache cacheId="172" r:id="rId8"/>
    <pivotCache cacheId="184" r:id="rId9"/>
    <pivotCache cacheId="187" r:id="rId10"/>
    <pivotCache cacheId="190" r:id="rId11"/>
    <pivotCache cacheId="193" r:id="rId12"/>
    <pivotCache cacheId="196" r:id="rId13"/>
    <pivotCache cacheId="199" r:id="rId14"/>
    <pivotCache cacheId="202" r:id="rId15"/>
    <pivotCache cacheId="205" r:id="rId16"/>
    <pivotCache cacheId="208" r:id="rId17"/>
    <pivotCache cacheId="211" r:id="rId18"/>
    <pivotCache cacheId="214" r:id="rId19"/>
    <pivotCache cacheId="246" r:id="rId20"/>
  </pivotCaches>
  <extLst>
    <ext xmlns:x14="http://schemas.microsoft.com/office/spreadsheetml/2009/9/main" uri="{876F7934-8845-4945-9796-88D515C7AA90}">
      <x14:pivotCaches>
        <pivotCache cacheId="16"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332" i="1"/>
  <c r="N356" i="1"/>
  <c r="N383" i="1"/>
  <c r="N403" i="1"/>
  <c r="N420" i="1"/>
  <c r="N447" i="1"/>
  <c r="N467" i="1"/>
  <c r="M4" i="1"/>
  <c r="N4" i="1" s="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N166" i="1" s="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N190" i="1" s="1"/>
  <c r="M191" i="1"/>
  <c r="N191" i="1" s="1"/>
  <c r="M192" i="1"/>
  <c r="N192" i="1" s="1"/>
  <c r="M193" i="1"/>
  <c r="N193" i="1" s="1"/>
  <c r="M194" i="1"/>
  <c r="N194" i="1" s="1"/>
  <c r="M195" i="1"/>
  <c r="N195" i="1" s="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N214" i="1" s="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N274" i="1" s="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M357" i="1"/>
  <c r="N357" i="1" s="1"/>
  <c r="M358" i="1"/>
  <c r="N358" i="1" s="1"/>
  <c r="M359" i="1"/>
  <c r="N359" i="1" s="1"/>
  <c r="M360" i="1"/>
  <c r="N360" i="1" s="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N382" i="1" s="1"/>
  <c r="M383" i="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N418" i="1" s="1"/>
  <c r="M419" i="1"/>
  <c r="N419" i="1" s="1"/>
  <c r="M420" i="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N442" i="1" s="1"/>
  <c r="M443" i="1"/>
  <c r="N443" i="1" s="1"/>
  <c r="M444" i="1"/>
  <c r="N444" i="1" s="1"/>
  <c r="M445" i="1"/>
  <c r="N445" i="1" s="1"/>
  <c r="M446" i="1"/>
  <c r="N446" i="1" s="1"/>
  <c r="M447" i="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M468" i="1"/>
  <c r="N468" i="1" s="1"/>
  <c r="M469" i="1"/>
  <c r="N469" i="1" s="1"/>
  <c r="M470" i="1"/>
  <c r="N470" i="1" s="1"/>
  <c r="M471" i="1"/>
  <c r="N471" i="1" s="1"/>
  <c r="M472" i="1"/>
  <c r="N472" i="1" s="1"/>
  <c r="M473" i="1"/>
  <c r="N473" i="1" s="1"/>
  <c r="M474" i="1"/>
  <c r="N474" i="1" s="1"/>
  <c r="M475" i="1"/>
  <c r="N475" i="1" s="1"/>
  <c r="M476" i="1"/>
  <c r="N476" i="1" s="1"/>
  <c r="M477" i="1"/>
  <c r="N477" i="1" s="1"/>
  <c r="M478" i="1"/>
  <c r="N478" i="1" s="1"/>
  <c r="M479" i="1"/>
  <c r="N479" i="1" s="1"/>
  <c r="M480" i="1"/>
  <c r="N480" i="1" s="1"/>
  <c r="M481" i="1"/>
  <c r="N481" i="1" s="1"/>
  <c r="M482" i="1"/>
  <c r="N482" i="1" s="1"/>
  <c r="M483" i="1"/>
  <c r="N483" i="1" s="1"/>
  <c r="M484" i="1"/>
  <c r="N484" i="1" s="1"/>
  <c r="M485" i="1"/>
  <c r="N485" i="1" s="1"/>
  <c r="M486" i="1"/>
  <c r="N486" i="1" s="1"/>
  <c r="M487" i="1"/>
  <c r="N487" i="1" s="1"/>
  <c r="M488" i="1"/>
  <c r="N488" i="1" s="1"/>
  <c r="M489" i="1"/>
  <c r="N489" i="1" s="1"/>
  <c r="M490" i="1"/>
  <c r="N490" i="1" s="1"/>
  <c r="M491" i="1"/>
  <c r="N491" i="1" s="1"/>
  <c r="M492" i="1"/>
  <c r="N492" i="1" s="1"/>
  <c r="M493" i="1"/>
  <c r="N493" i="1" s="1"/>
  <c r="M494" i="1"/>
  <c r="N494" i="1" s="1"/>
  <c r="M495" i="1"/>
  <c r="N495" i="1" s="1"/>
  <c r="M496" i="1"/>
  <c r="N496" i="1" s="1"/>
  <c r="M497" i="1"/>
  <c r="N497" i="1" s="1"/>
  <c r="M498" i="1"/>
  <c r="N498" i="1" s="1"/>
  <c r="M499" i="1"/>
  <c r="N499" i="1" s="1"/>
  <c r="M500" i="1"/>
  <c r="N500" i="1" s="1"/>
  <c r="M501" i="1"/>
  <c r="N501" i="1" s="1"/>
  <c r="M502" i="1"/>
  <c r="N502" i="1" s="1"/>
  <c r="M503" i="1"/>
  <c r="N503" i="1" s="1"/>
  <c r="B8" i="10"/>
  <c r="B4" i="10"/>
  <c r="B14" i="10"/>
  <c r="B17" i="10"/>
  <c r="B11"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696F34-2017-43B7-BEEF-143C55A54BBE}"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BF65282-B5C8-439A-ABC0-3BD2A5E3ECE9}" name="WorksheetConnection_Sales Analytics Dataset.xlsm!Table1" type="102" refreshedVersion="7"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<sst xmlns="http://schemas.openxmlformats.org/spreadsheetml/2006/main" count="3642" uniqueCount="963">
  <si>
    <t>Region</t>
  </si>
  <si>
    <t>West</t>
  </si>
  <si>
    <t>USB Drive</t>
  </si>
  <si>
    <t>East</t>
  </si>
  <si>
    <t>Charger</t>
  </si>
  <si>
    <t>Pen Set</t>
  </si>
  <si>
    <t>Chair</t>
  </si>
  <si>
    <t>North</t>
  </si>
  <si>
    <t>Desk Lamp</t>
  </si>
  <si>
    <t>Notebook</t>
  </si>
  <si>
    <t>South</t>
  </si>
  <si>
    <t>Backpack</t>
  </si>
  <si>
    <t>Order ID</t>
  </si>
  <si>
    <t>Order Date</t>
  </si>
  <si>
    <t>Year</t>
  </si>
  <si>
    <t>Month</t>
  </si>
  <si>
    <t>Month No</t>
  </si>
  <si>
    <t>Customer ID</t>
  </si>
  <si>
    <t>Customer Name</t>
  </si>
  <si>
    <t>Product ID</t>
  </si>
  <si>
    <t>Product Name</t>
  </si>
  <si>
    <t>Item Category</t>
  </si>
  <si>
    <t>Quantity Sold</t>
  </si>
  <si>
    <t>Unit Price</t>
  </si>
  <si>
    <t>Sales Amount</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</si>
  <si>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</si>
  <si>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</si>
  <si>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</si>
  <si>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</si>
  <si>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</si>
  <si>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</si>
  <si>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</si>
  <si>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</si>
  <si>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</si>
  <si>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</si>
  <si>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</si>
  <si>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</si>
  <si>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</si>
  <si>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</si>
  <si>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</si>
  <si>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</si>
  <si>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</si>
  <si>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</si>
  <si>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</si>
  <si>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</si>
  <si>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</si>
  <si>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</si>
  <si>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</si>
  <si>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</si>
  <si>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</si>
  <si>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</si>
  <si>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</si>
  <si>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</si>
  <si>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</si>
  <si>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</si>
  <si>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</si>
  <si>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</si>
  <si>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</si>
  <si>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</si>
  <si>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</si>
  <si>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</si>
  <si>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</si>
  <si>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</si>
  <si>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</si>
  <si>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</si>
  <si>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</si>
  <si>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</si>
  <si>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</si>
  <si>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</si>
  <si>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</si>
  <si>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</si>
  <si>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</si>
  <si>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</si>
  <si>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</si>
  <si>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</si>
  <si>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</si>
  <si>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</si>
  <si>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</si>
  <si>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</si>
  <si>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</si>
  <si>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</si>
  <si>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</si>
  <si>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</si>
  <si>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</si>
  <si>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</si>
  <si>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</si>
  <si>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</si>
  <si>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</si>
  <si>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</si>
  <si>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</si>
  <si>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</si>
  <si>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</si>
  <si>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</si>
  <si>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</si>
  <si>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</si>
  <si>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</si>
  <si>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</si>
  <si>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</si>
  <si>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</si>
  <si>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</si>
  <si>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</si>
  <si>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</si>
  <si>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</si>
  <si>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</si>
  <si>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</si>
  <si>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</si>
  <si>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</si>
  <si>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</si>
  <si>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</si>
  <si>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</si>
  <si>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</si>
  <si>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</si>
  <si>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</si>
  <si>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</si>
  <si>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</si>
  <si>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</si>
  <si>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</si>
  <si>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</si>
  <si>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</si>
  <si>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</si>
  <si>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</si>
  <si>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</si>
  <si>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</si>
  <si>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</si>
  <si>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</si>
  <si>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</si>
  <si>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</si>
  <si>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</si>
  <si>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</si>
  <si>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</si>
  <si>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</si>
  <si>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</si>
  <si>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</si>
  <si>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</si>
  <si>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</si>
  <si>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</si>
  <si>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</si>
  <si>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</si>
  <si>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</si>
  <si>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</si>
  <si>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</si>
  <si>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</si>
  <si>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</si>
  <si>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</si>
  <si>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</si>
  <si>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</si>
  <si>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</si>
  <si>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</si>
  <si>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</si>
  <si>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</si>
  <si>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</si>
  <si>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</si>
  <si>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</si>
  <si>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</si>
  <si>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</si>
  <si>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</si>
  <si>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</si>
  <si>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</si>
  <si>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</si>
  <si>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</si>
  <si>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</si>
  <si>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</si>
  <si>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</si>
  <si>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</si>
  <si>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</si>
  <si>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</si>
  <si>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</si>
  <si>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</si>
  <si>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</si>
  <si>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</si>
  <si>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</si>
  <si>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</si>
  <si>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</si>
  <si>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</si>
  <si>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</si>
  <si>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</si>
  <si>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</si>
  <si>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</si>
  <si>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</si>
  <si>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</si>
  <si>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</si>
  <si>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</si>
  <si>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</si>
  <si>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</si>
  <si>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</si>
  <si>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</si>
  <si>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</si>
  <si>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</si>
  <si>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</si>
  <si>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</si>
  <si>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</si>
  <si>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</si>
  <si>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</si>
  <si>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</si>
  <si>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</si>
  <si>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</si>
  <si>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</si>
  <si>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</si>
  <si>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</si>
  <si>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</si>
  <si>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</si>
  <si>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</si>
  <si>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</si>
  <si>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</si>
  <si>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</si>
  <si>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</si>
  <si>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</si>
  <si>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</si>
  <si>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</si>
  <si>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</si>
  <si>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</si>
  <si>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</si>
  <si>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</si>
  <si>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</si>
  <si>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</si>
  <si>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</si>
  <si>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</si>
  <si>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</si>
  <si>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</si>
  <si>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</si>
  <si>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</si>
  <si>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</si>
  <si>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</si>
  <si>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</si>
  <si>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</si>
  <si>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</si>
  <si>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</si>
  <si>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</si>
  <si>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</si>
  <si>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</si>
  <si>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</si>
  <si>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</si>
  <si>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</si>
  <si>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</si>
  <si>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</si>
  <si>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</si>
  <si>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</si>
  <si>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</si>
  <si>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</si>
  <si>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</si>
  <si>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</si>
  <si>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</si>
  <si>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</si>
  <si>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</si>
  <si>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</si>
  <si>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</si>
  <si>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</si>
  <si>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</si>
  <si>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</si>
  <si>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</si>
  <si>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</si>
  <si>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</si>
  <si>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</si>
  <si>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</si>
  <si>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</si>
  <si>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</si>
  <si>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</si>
  <si>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</si>
  <si>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</si>
  <si>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</si>
  <si>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</si>
  <si>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</si>
  <si>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</si>
  <si>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</si>
  <si>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</si>
  <si>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</si>
  <si>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</si>
  <si>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</si>
  <si>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</si>
  <si>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</si>
  <si>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</si>
  <si>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</si>
  <si>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</si>
  <si>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</si>
  <si>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</si>
  <si>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</si>
  <si>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</si>
  <si>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</si>
  <si>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</si>
  <si>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</si>
  <si>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</si>
  <si>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</si>
  <si>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</si>
  <si>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</si>
  <si>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</si>
  <si>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</si>
  <si>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</si>
  <si>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</si>
  <si>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</si>
  <si>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</si>
  <si>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</si>
  <si>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</si>
  <si>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</si>
  <si>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</si>
  <si>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</si>
  <si>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</si>
  <si>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</si>
  <si>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</si>
  <si>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</si>
  <si>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</si>
  <si>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</si>
  <si>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</si>
  <si>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</si>
  <si>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</si>
  <si>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</si>
  <si>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</si>
  <si>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</si>
  <si>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</si>
  <si>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</si>
  <si>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</si>
  <si>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</si>
  <si>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</si>
  <si>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</si>
  <si>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</si>
  <si>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</si>
  <si>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</si>
  <si>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</si>
  <si>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</si>
  <si>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</si>
  <si>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</si>
  <si>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</si>
  <si>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</si>
  <si>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</si>
  <si>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</si>
  <si>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</si>
  <si>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</si>
  <si>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</si>
  <si>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</si>
  <si>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</si>
  <si>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</si>
  <si>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</si>
  <si>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</si>
  <si>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</si>
  <si>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</si>
  <si>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</si>
  <si>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</si>
  <si>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</si>
  <si>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</si>
  <si>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</si>
  <si>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</si>
  <si>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</si>
  <si>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</si>
  <si>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</si>
  <si>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</si>
  <si>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</si>
  <si>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</si>
  <si>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</si>
  <si>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</si>
  <si>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</si>
  <si>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</si>
  <si>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</si>
  <si>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</si>
  <si>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</si>
  <si>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</si>
  <si>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</si>
  <si>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</si>
  <si>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</si>
  <si>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</si>
  <si>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</si>
  <si>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</si>
  <si>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</si>
  <si>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</si>
  <si>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</si>
  <si>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</si>
  <si>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</si>
  <si>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</si>
  <si>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</si>
  <si>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</si>
  <si>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</si>
  <si>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</si>
  <si>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</si>
  <si>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</si>
  <si>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</si>
  <si>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</si>
  <si>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</si>
  <si>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</si>
  <si>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</si>
  <si>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</si>
  <si>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</si>
  <si>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</si>
  <si>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</si>
  <si>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</si>
  <si>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</si>
  <si>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</si>
  <si>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</si>
  <si>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</si>
  <si>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</si>
  <si>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</si>
  <si>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</si>
  <si>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</si>
  <si>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</si>
  <si>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</si>
  <si>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</si>
  <si>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</si>
  <si>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</si>
  <si>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</si>
  <si>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</si>
  <si>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</si>
  <si>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</si>
  <si>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</si>
  <si>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</si>
  <si>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</si>
  <si>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</si>
  <si>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</si>
  <si>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</si>
  <si>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</si>
  <si>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</si>
  <si>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</si>
  <si>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</si>
  <si>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</si>
  <si>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</si>
  <si>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</si>
  <si>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</si>
  <si>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</si>
  <si>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</si>
  <si>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</si>
  <si>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</si>
  <si>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</si>
  <si>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</si>
  <si>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</si>
  <si>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</si>
  <si>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</si>
  <si>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</si>
  <si>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</si>
  <si>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</si>
  <si>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</si>
  <si>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</si>
  <si>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</si>
  <si>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</si>
  <si>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</si>
  <si>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</si>
  <si>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</si>
  <si>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</si>
  <si>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</si>
  <si>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</si>
  <si>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</si>
  <si>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</si>
  <si>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</si>
  <si>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</si>
  <si>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</si>
  <si>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</si>
  <si>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</si>
  <si>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</si>
  <si>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</si>
  <si>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</si>
  <si>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</si>
  <si>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</si>
  <si>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</si>
  <si>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</si>
  <si>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</si>
  <si>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</si>
  <si>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</si>
  <si>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</si>
  <si>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</si>
  <si>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</si>
  <si>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</si>
  <si>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</si>
  <si>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</si>
  <si>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</si>
  <si>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</si>
  <si>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</si>
  <si>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</si>
  <si>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</si>
  <si>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</si>
  <si>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</si>
  <si>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</si>
  <si>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</si>
  <si>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</si>
  <si>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</si>
  <si>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</si>
  <si>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</si>
  <si>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</si>
  <si>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</si>
  <si>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</si>
  <si>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</si>
  <si>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</si>
  <si>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</si>
  <si>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</si>
  <si>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</si>
  <si>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</si>
  <si>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</si>
  <si>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</si>
  <si>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</si>
  <si>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</si>
  <si>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</si>
  <si>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</si>
  <si>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</si>
  <si>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</si>
  <si>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</si>
  <si>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</si>
  <si>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</si>
  <si>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</si>
  <si>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</si>
  <si>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</si>
  <si>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</si>
  <si>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</si>
  <si>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</si>
  <si>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</si>
  <si>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</si>
  <si>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</si>
  <si>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</si>
  <si>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</si>
  <si>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</si>
  <si>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</si>
  <si>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</si>
  <si>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</si>
  <si>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</si>
  <si>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</si>
  <si>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</si>
  <si>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</si>
  <si>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</si>
  <si>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</si>
  <si>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</si>
  <si>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</si>
  <si>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</si>
  <si>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</si>
  <si>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</si>
  <si>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</si>
  <si>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</si>
  <si>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</si>
  <si>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</si>
  <si>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</si>
  <si>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</si>
  <si>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</si>
  <si>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</si>
  <si>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</si>
  <si>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</si>
  <si>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</si>
  <si>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</si>
  <si>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</si>
  <si>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</si>
  <si>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</si>
  <si>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</si>
  <si>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</si>
  <si>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</si>
  <si>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</si>
  <si>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</si>
  <si>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</si>
  <si>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</si>
  <si>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</si>
  <si>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</si>
  <si>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</si>
  <si>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</si>
  <si>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</si>
  <si>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</si>
  <si>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</si>
  <si>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</si>
  <si>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</si>
  <si>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</si>
  <si>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</si>
  <si>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</si>
  <si>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</si>
  <si>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</si>
  <si>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</si>
  <si>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</si>
  <si>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</si>
  <si>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</si>
  <si>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</si>
  <si>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</si>
  <si>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</si>
  <si>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</si>
  <si>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</si>
  <si>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</si>
  <si>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</si>
  <si>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</si>
  <si>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</si>
  <si>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</si>
  <si>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</si>
  <si>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</si>
  <si>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</si>
  <si>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</si>
  <si>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</si>
  <si>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</si>
  <si>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</si>
  <si>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</si>
  <si>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</si>
  <si>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</si>
  <si>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</si>
  <si>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</si>
  <si>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</si>
  <si>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</si>
  <si>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</si>
  <si>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</si>
  <si>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</si>
  <si>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</si>
  <si>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</si>
  <si>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</si>
  <si>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</si>
  <si>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</si>
  <si>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</si>
  <si>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</si>
  <si>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</si>
  <si>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</si>
  <si>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</si>
  <si>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</si>
  <si>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</si>
  <si>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</si>
  <si>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</si>
  <si>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</si>
  <si>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</si>
  <si>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</si>
  <si>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</si>
  <si>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</si>
  <si>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</si>
  <si>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</si>
  <si>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</si>
  <si>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</si>
  <si>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</si>
  <si>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</si>
  <si>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</si>
  <si>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</si>
  <si>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</si>
  <si>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</si>
  <si>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</si>
  <si>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</si>
  <si>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</si>
  <si>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</si>
  <si>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</si>
  <si>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</si>
  <si>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</si>
  <si>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</si>
  <si>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</si>
  <si>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</si>
  <si>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</si>
  <si>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</si>
  <si>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</si>
  <si>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</si>
  <si>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</si>
  <si>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</si>
  <si>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</si>
  <si>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</si>
  <si>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</si>
  <si>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</si>
  <si>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</si>
  <si>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</si>
  <si>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</si>
  <si>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</si>
  <si>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</si>
  <si>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</si>
  <si>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</si>
  <si>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</si>
  <si>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</si>
  <si>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</si>
  <si>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</si>
  <si>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</si>
  <si>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</si>
  <si>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</si>
  <si>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</si>
  <si>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</si>
  <si>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</si>
  <si>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</si>
  <si>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</si>
  <si>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</si>
  <si>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</si>
  <si>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</si>
  <si>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</si>
  <si>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</si>
  <si>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</si>
  <si>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</si>
  <si>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</si>
  <si>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</si>
  <si>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</si>
  <si>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</si>
  <si>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</si>
  <si>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</si>
  <si>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</si>
  <si>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</si>
  <si>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</si>
  <si>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</si>
  <si>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</si>
  <si>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</si>
  <si>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</si>
  <si>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</si>
  <si>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</si>
  <si>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</si>
  <si>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</si>
  <si>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</si>
  <si>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</si>
  <si>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</si>
  <si>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</si>
  <si>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</si>
  <si>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</si>
  <si>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</si>
  <si>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</si>
  <si>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</si>
  <si>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</si>
  <si>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</si>
  <si>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</si>
  <si>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</si>
  <si>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</si>
  <si>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</si>
  <si>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</si>
  <si>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</si>
  <si>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</si>
  <si>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</si>
  <si>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</si>
  <si>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</si>
  <si>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</si>
  <si>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</si>
  <si>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</si>
  <si>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</si>
  <si>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</si>
  <si>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</si>
  <si>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</si>
  <si>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</si>
  <si>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</si>
  <si>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</si>
  <si>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</si>
  <si>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</si>
  <si>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</si>
  <si>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</si>
  <si>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</si>
  <si>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</si>
  <si>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</si>
  <si>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</si>
  <si>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</si>
  <si>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</si>
  <si>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</si>
  <si>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</si>
  <si>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</si>
  <si>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</si>
  <si>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</si>
  <si>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</si>
  <si>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</si>
  <si>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</si>
  <si>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</si>
  <si>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</si>
  <si>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</si>
  <si>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</si>
  <si>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</si>
  <si>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</si>
  <si>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</si>
  <si>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</si>
  <si>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</si>
  <si>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</si>
  <si>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</si>
  <si>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</si>
  <si>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</si>
  <si>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</si>
  <si>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</si>
  <si>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</si>
  <si>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</si>
  <si>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</si>
  <si>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</si>
  <si>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</si>
  <si>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</si>
  <si>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</si>
  <si>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</si>
  <si>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</si>
  <si>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</si>
  <si>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</si>
  <si>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</si>
  <si>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</si>
  <si>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</si>
  <si>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</si>
  <si>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</si>
  <si>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</si>
  <si>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</si>
  <si>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</si>
  <si>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</si>
  <si>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</si>
  <si>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</si>
  <si>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</si>
  <si>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</si>
  <si>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</si>
  <si>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</si>
  <si>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</si>
  <si>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</si>
  <si>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</si>
  <si>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</si>
  <si>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</si>
  <si>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</si>
  <si>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</si>
  <si>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</si>
  <si>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</si>
  <si>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</si>
  <si>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</si>
  <si>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</si>
  <si>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</si>
  <si>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</si>
  <si>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</si>
  <si>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</si>
  <si>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</si>
  <si>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</si>
  <si>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</si>
  <si>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</si>
  <si>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</si>
  <si>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</si>
  <si>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</si>
  <si>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</si>
  <si>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</si>
  <si>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</si>
  <si>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</si>
  <si>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</si>
  <si>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</si>
  <si>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</si>
  <si>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</si>
  <si>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</si>
  <si>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</si>
  <si>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</si>
  <si>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</si>
  <si>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</si>
  <si>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</si>
  <si>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</si>
  <si>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</si>
  <si>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</si>
  <si>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</si>
  <si>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</si>
  <si>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</si>
  <si>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</si>
  <si>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</si>
  <si>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</si>
  <si>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</si>
  <si>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</si>
  <si>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</si>
  <si>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</si>
  <si>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</si>
  <si>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</si>
  <si>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</si>
  <si>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</si>
  <si>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</si>
  <si>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</si>
  <si>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</si>
  <si>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</si>
  <si>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</si>
  <si>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</si>
  <si>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</si>
  <si>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</si>
  <si>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</si>
  <si>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</si>
  <si>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</si>
  <si>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</si>
  <si>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</si>
  <si>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</si>
  <si>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</si>
  <si>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</si>
  <si>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</si>
  <si>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</si>
  <si>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</si>
  <si>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</si>
  <si>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</si>
  <si>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</si>
  <si>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</si>
  <si>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</si>
  <si>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</si>
  <si>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</si>
  <si>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</si>
  <si>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</si>
  <si>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</si>
  <si>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</si>
  <si>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</si>
  <si>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</si>
  <si>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</si>
  <si>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</si>
  <si>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</si>
  <si>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</si>
  <si>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</si>
  <si>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</si>
  <si>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</si>
  <si>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</si>
  <si>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</si>
  <si>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</si>
  <si>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</si>
  <si>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</si>
  <si>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</si>
  <si>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</si>
  <si>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</si>
  <si>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</si>
  <si>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</si>
  <si>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</si>
  <si>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</si>
  <si>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</si>
  <si>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</si>
  <si>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</si>
  <si>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</si>
  <si>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</si>
  <si>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</si>
  <si>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</si>
  <si>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</si>
  <si>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</si>
  <si>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</si>
  <si>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</si>
  <si>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</si>
  <si>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</si>
  <si>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</si>
  <si>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</si>
  <si>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</si>
  <si>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</si>
  <si>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</si>
  <si>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</si>
  <si>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</si>
  <si>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</si>
  <si>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</si>
  <si>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</si>
  <si>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</si>
  <si>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</si>
  <si>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</si>
  <si>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</si>
  <si>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</si>
  <si>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</si>
  <si>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</si>
  <si>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</si>
  <si>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</si>
  <si>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</si>
  <si>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</si>
  <si>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</si>
  <si>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</si>
  <si>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</si>
  <si>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</si>
  <si>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</si>
  <si>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</si>
  <si>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</si>
  <si>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</si>
  <si>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</si>
  <si>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</si>
  <si>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</si>
  <si>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</si>
  <si>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</si>
  <si>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</si>
  <si>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</si>
  <si>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</si>
  <si>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</si>
  <si>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</si>
  <si>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</si>
  <si>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</si>
  <si>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</si>
  <si>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</si>
  <si>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</si>
  <si>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</si>
  <si>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</si>
  <si>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</si>
  <si>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</si>
  <si>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 xml:space="preserve">Profit </t>
  </si>
  <si>
    <t>Quaterly</t>
  </si>
  <si>
    <t>Sum of Sales Amount</t>
  </si>
  <si>
    <t>Sum of Quantity Sold</t>
  </si>
  <si>
    <t>Count of Order ID</t>
  </si>
  <si>
    <t>Average of Sales Amount</t>
  </si>
  <si>
    <t>Distinct Count of Customer Name</t>
  </si>
  <si>
    <t>TOTAL REVENUE</t>
  </si>
  <si>
    <t>TOTAL QUANTITY SOLD</t>
  </si>
  <si>
    <t>TOTAL ORDERS</t>
  </si>
  <si>
    <t>AVERAGE ORDER VALUE</t>
  </si>
  <si>
    <t>TOTAL CUSTOMERS</t>
  </si>
  <si>
    <t>Row Labels</t>
  </si>
  <si>
    <t>Grand Total</t>
  </si>
  <si>
    <t>Jan</t>
  </si>
  <si>
    <t>Feb</t>
  </si>
  <si>
    <t>Mar</t>
  </si>
  <si>
    <t>Apr</t>
  </si>
  <si>
    <t>May</t>
  </si>
  <si>
    <t>Jun</t>
  </si>
  <si>
    <t>Jul</t>
  </si>
  <si>
    <t>Aug</t>
  </si>
  <si>
    <t>Sep</t>
  </si>
  <si>
    <t>Oct</t>
  </si>
  <si>
    <t>Nov</t>
  </si>
  <si>
    <t>Dec</t>
  </si>
  <si>
    <t>Sum of Profit</t>
  </si>
  <si>
    <t>Sum of Sales Amount2</t>
  </si>
  <si>
    <t>Sum of Cost Amount</t>
  </si>
  <si>
    <t>Count of Order ID2</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</si>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</sst>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
    <numFmt numFmtId="165" formatCode="&quot;₹&quot;\ #,##0,&quot;K&quot;"/>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0" fillId="33" borderId="0" xfId="0" applyFill="1"/>
    <xf numFmtId="3" fontId="0" fillId="0" borderId="0" xfId="0" applyNumberFormat="1"/>
    <xf numFmtId="0" fontId="0" fillId="34" borderId="0" xfId="0" applyFill="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9"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3">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3" formatCode="#,##0"/>
    </dxf>
    <dxf>
      <numFmt numFmtId="3" formatCode="#,##0"/>
    </dxf>
    <dxf>
      <numFmt numFmtId="3" formatCode="#,##0"/>
    </dxf>
    <dxf>
      <numFmt numFmtId="3" formatCode="#,##0"/>
    </dxf>
    <dxf>
      <numFmt numFmtId="3" formatCode="#,##0"/>
    </dxf>
    <dxf>
      <numFmt numFmtId="3" formatCode="#,##0"/>
    </dxf>
    <dxf>
      <numFmt numFmtId="164" formatCode="&quot;₹&quot;\ #,##0"/>
    </dxf>
    <dxf>
      <numFmt numFmtId="3" formatCode="#,##0"/>
    </dxf>
    <dxf>
      <numFmt numFmtId="166" formatCode="[$$-C09]#,##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5" formatCode="&quot;₹&quot;\ #,##0,&quot;K&quot;"/>
    </dxf>
    <dxf>
      <numFmt numFmtId="165" formatCode="&quot;₹&quot;\ #,##0,&quot;K&quot;"/>
    </dxf>
    <dxf>
      <numFmt numFmtId="165" formatCode="&quot;₹&quot;\ #,##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 #,##0"/>
    </dxf>
    <dxf>
      <numFmt numFmtId="3" formatCode="#,##0"/>
    </dxf>
    <dxf>
      <numFmt numFmtId="166" formatCode="[$$-C09]#,##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5" formatCode="&quot;₹&quot;\ #,##0,&quot;K&quot;"/>
    </dxf>
    <dxf>
      <numFmt numFmtId="165" formatCode="&quot;₹&quot;\ #,##0,&quot;K&quot;"/>
    </dxf>
    <dxf>
      <numFmt numFmtId="165" formatCode="&quot;₹&quot;\ #,##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 #,##0"/>
    </dxf>
    <dxf>
      <numFmt numFmtId="3" formatCode="#,##0"/>
    </dxf>
    <dxf>
      <numFmt numFmtId="166" formatCode="[$$-C09]#,##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5" formatCode="&quot;₹&quot;\ #,##0,&quot;K&quot;"/>
    </dxf>
    <dxf>
      <numFmt numFmtId="165" formatCode="&quot;₹&quot;\ #,##0,&quot;K&quot;"/>
    </dxf>
    <dxf>
      <numFmt numFmtId="165" formatCode="&quot;₹&quot;\ #,##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 #,##0"/>
    </dxf>
    <dxf>
      <numFmt numFmtId="3" formatCode="#,##0"/>
    </dxf>
    <dxf>
      <numFmt numFmtId="166" formatCode="[$$-C09]#,##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5" formatCode="&quot;₹&quot;\ #,##0,&quot;K&quot;"/>
    </dxf>
    <dxf>
      <numFmt numFmtId="165" formatCode="&quot;₹&quot;\ #,##0,&quot;K&quot;"/>
    </dxf>
    <dxf>
      <numFmt numFmtId="165" formatCode="&quot;₹&quot;\ #,##0,&quot;K&quot;"/>
    </dxf>
    <dxf>
      <numFmt numFmtId="3" formatCode="#,##0"/>
    </dxf>
    <dxf>
      <numFmt numFmtId="3" formatCode="#,##0"/>
    </dxf>
    <dxf>
      <numFmt numFmtId="3" formatCode="#,##0"/>
    </dxf>
    <dxf>
      <numFmt numFmtId="3" formatCode="#,##0"/>
    </dxf>
    <dxf>
      <numFmt numFmtId="3" formatCode="#,##0"/>
    </dxf>
    <dxf>
      <numFmt numFmtId="164" formatCode="&quot;₹&quot;\ #,##0"/>
    </dxf>
    <dxf>
      <numFmt numFmtId="3" formatCode="#,##0"/>
    </dxf>
    <dxf>
      <numFmt numFmtId="164" formatCode="&quot;₹&quot;\ #,##0"/>
    </dxf>
    <dxf>
      <numFmt numFmtId="3" formatCode="#,##0"/>
    </dxf>
    <dxf>
      <numFmt numFmtId="3" formatCode="#,##0"/>
    </dxf>
    <dxf>
      <numFmt numFmtId="165" formatCode="&quot;₹&quot;\ #,##0,&quot;K&quot;"/>
    </dxf>
    <dxf>
      <numFmt numFmtId="165" formatCode="&quot;₹&quot;\ #,##0,&quot;K&quot;"/>
    </dxf>
    <dxf>
      <numFmt numFmtId="165" formatCode="&quot;₹&quot;\ #,##0,&quot;K&quot;"/>
    </dxf>
    <dxf>
      <numFmt numFmtId="164" formatCode="&quot;₹&quot;\ #,##0"/>
    </dxf>
    <dxf>
      <numFmt numFmtId="164" formatCode="&quot;₹&quot;\ #,##0"/>
    </dxf>
    <dxf>
      <numFmt numFmtId="164" formatCode="&quot;₹&quot;\ #,##0"/>
    </dxf>
    <dxf>
      <numFmt numFmtId="164" formatCode="&quot;₹&quot;\ #,##0"/>
    </dxf>
    <dxf>
      <numFmt numFmtId="3" formatCode="#,##0"/>
    </dxf>
    <dxf>
      <numFmt numFmtId="3" formatCode="#,##0"/>
    </dxf>
    <dxf>
      <numFmt numFmtId="164" formatCode="&quot;₹&quot;\ #,##0"/>
    </dxf>
    <dxf>
      <numFmt numFmtId="3" formatCode="#,##0"/>
    </dxf>
    <dxf>
      <numFmt numFmtId="3" formatCode="#,##0"/>
    </dxf>
    <dxf>
      <numFmt numFmtId="164" formatCode="&quot;₹&quot;\ #,##0"/>
    </dxf>
    <dxf>
      <numFmt numFmtId="166" formatCode="[$$-C09]#,##0"/>
    </dxf>
    <dxf>
      <numFmt numFmtId="3"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132"/>
      <tableStyleElement type="headerRow" dxfId="131"/>
    </tableStyle>
    <tableStyle name="TimeSlicerStyleLight1 2" pivot="0" table="0" count="9" xr9:uid="{00000000-0011-0000-FFFF-FFFF01000000}">
      <tableStyleElement type="wholeTable" dxfId="130"/>
      <tableStyleElement type="headerRow" dxfId="129"/>
    </tableStyle>
    <tableStyle name="TimeSlicerStyleLight1 2 2" pivot="0" table="0" count="9" xr9:uid="{00000000-0011-0000-FFFF-FFFF02000000}">
      <tableStyleElement type="wholeTable" dxfId="128"/>
      <tableStyleElement type="headerRow" dxfId="127"/>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7.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powerPivotData" Target="model/item.data"/><Relationship Id="rId11" Type="http://schemas.openxmlformats.org/officeDocument/2006/relationships/pivotCacheDefinition" Target="pivotCache/pivotCacheDefinition7.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4.xml"/><Relationship Id="rId51" Type="http://schemas.microsoft.com/office/2022/10/relationships/richValueRel" Target="richData/richValueRel.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6.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TABLE!PivotTable9</c:name>
    <c:fmtId val="2"/>
  </c:pivotSource>
  <c:chart>
    <c:title>
      <c:tx>
        <c:rich>
          <a:bodyPr rot="0" spcFirstLastPara="1" vertOverflow="ellipsis" vert="horz" wrap="square" anchor="ctr" anchorCtr="1"/>
          <a:lstStyle/>
          <a:p>
            <a:pPr algn="ctr" rtl="0">
              <a:defRPr lang="en-US" sz="1400" b="1" i="0" u="none" strike="noStrike" kern="1200" cap="none" spc="0" baseline="0">
                <a:solidFill>
                  <a:schemeClr val="tx2">
                    <a:lumMod val="50000"/>
                    <a:lumOff val="50000"/>
                  </a:schemeClr>
                </a:solidFill>
                <a:latin typeface="+mn-lt"/>
                <a:ea typeface="+mn-ea"/>
                <a:cs typeface="+mn-cs"/>
              </a:defRPr>
            </a:pPr>
            <a:r>
              <a:rPr lang="en-US" sz="1400" b="1" i="0" u="none" strike="noStrike" kern="1200" spc="0" baseline="0">
                <a:solidFill>
                  <a:schemeClr val="tx2">
                    <a:lumMod val="50000"/>
                    <a:lumOff val="50000"/>
                  </a:schemeClr>
                </a:solidFill>
                <a:latin typeface="+mn-lt"/>
                <a:ea typeface="+mn-ea"/>
                <a:cs typeface="+mn-cs"/>
              </a:rPr>
              <a:t>Monthly Sales Trend</a:t>
            </a:r>
          </a:p>
        </c:rich>
      </c:tx>
      <c:layout>
        <c:manualLayout>
          <c:xMode val="edge"/>
          <c:yMode val="edge"/>
          <c:x val="3.8693732452610437E-2"/>
          <c:y val="1.8518518518518517E-2"/>
        </c:manualLayout>
      </c:layout>
      <c:overlay val="0"/>
      <c:spPr>
        <a:noFill/>
        <a:ln>
          <a:noFill/>
        </a:ln>
        <a:effectLst/>
      </c:spPr>
      <c:txPr>
        <a:bodyPr rot="0" spcFirstLastPara="1" vertOverflow="ellipsis" vert="horz" wrap="square" anchor="ctr" anchorCtr="1"/>
        <a:lstStyle/>
        <a:p>
          <a:pPr algn="ctr" rtl="0">
            <a:defRPr lang="en-US" sz="1400" b="1" i="0" u="none" strike="noStrike" kern="1200" cap="none" spc="0" baseline="0">
              <a:solidFill>
                <a:schemeClr val="tx2">
                  <a:lumMod val="50000"/>
                  <a:lumOff val="50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pivotFmt>
      <c:pivotFmt>
        <c:idx val="3"/>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25869812741308"/>
          <c:y val="0.1789351851851852"/>
          <c:w val="0.84335860281054942"/>
          <c:h val="0.73218394575678036"/>
        </c:manualLayout>
      </c:layout>
      <c:areaChart>
        <c:grouping val="stacked"/>
        <c:varyColors val="0"/>
        <c:ser>
          <c:idx val="0"/>
          <c:order val="0"/>
          <c:tx>
            <c:strRef>
              <c:f>'PIVOT TABLE'!$G$3</c:f>
              <c:strCache>
                <c:ptCount val="1"/>
                <c:pt idx="0">
                  <c:v>Sum of Sales Amount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s>
            <c:delete val="1"/>
          </c:dLbls>
          <c:cat>
            <c:strRef>
              <c:f>'PIVOT TABLE'!$F$4:$F$16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TABLE'!$G$4:$G$16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AB65-471B-86A2-14C9EC1DD4F5}"/>
            </c:ext>
          </c:extLst>
        </c:ser>
        <c:dLbls>
          <c:showLegendKey val="0"/>
          <c:showVal val="1"/>
          <c:showCatName val="0"/>
          <c:showSerName val="0"/>
          <c:showPercent val="0"/>
          <c:showBubbleSize val="0"/>
        </c:dLbls>
        <c:axId val="805798304"/>
        <c:axId val="805807040"/>
      </c:areaChart>
      <c:lineChart>
        <c:grouping val="standard"/>
        <c:varyColors val="0"/>
        <c:ser>
          <c:idx val="1"/>
          <c:order val="1"/>
          <c:tx>
            <c:strRef>
              <c:f>'PIVOT TABLE'!$H$3</c:f>
              <c:strCache>
                <c:ptCount val="1"/>
                <c:pt idx="0">
                  <c:v>Sum of Sales Amount2</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TABLE'!$H$4:$H$16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2-AB65-471B-86A2-14C9EC1DD4F5}"/>
            </c:ext>
          </c:extLst>
        </c:ser>
        <c:dLbls>
          <c:showLegendKey val="0"/>
          <c:showVal val="0"/>
          <c:showCatName val="0"/>
          <c:showSerName val="0"/>
          <c:showPercent val="0"/>
          <c:showBubbleSize val="0"/>
        </c:dLbls>
        <c:marker val="1"/>
        <c:smooth val="0"/>
        <c:axId val="805798304"/>
        <c:axId val="805807040"/>
      </c:lineChart>
      <c:catAx>
        <c:axId val="80579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05807040"/>
        <c:crosses val="autoZero"/>
        <c:auto val="1"/>
        <c:lblAlgn val="ctr"/>
        <c:lblOffset val="100"/>
        <c:noMultiLvlLbl val="0"/>
      </c:catAx>
      <c:valAx>
        <c:axId val="805807040"/>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05798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chemeClr val="tx2">
                    <a:lumMod val="50000"/>
                    <a:lumOff val="50000"/>
                  </a:schemeClr>
                </a:solidFill>
                <a:latin typeface="+mn-lt"/>
                <a:ea typeface="+mn-ea"/>
                <a:cs typeface="+mn-cs"/>
              </a:rPr>
              <a:t>SALES</a:t>
            </a:r>
            <a:r>
              <a:rPr lang="en-US" baseline="0"/>
              <a:t> </a:t>
            </a:r>
            <a:r>
              <a:rPr lang="en-US" b="1" baseline="0">
                <a:solidFill>
                  <a:schemeClr val="tx2">
                    <a:lumMod val="50000"/>
                    <a:lumOff val="50000"/>
                  </a:schemeClr>
                </a:solidFill>
              </a:rPr>
              <a:t>BY REGION</a:t>
            </a:r>
            <a:endParaRPr lang="en-US" b="1">
              <a:solidFill>
                <a:schemeClr val="tx2">
                  <a:lumMod val="50000"/>
                  <a:lumOff val="50000"/>
                </a:schemeClr>
              </a:solidFill>
            </a:endParaRPr>
          </a:p>
        </c:rich>
      </c:tx>
      <c:layout>
        <c:manualLayout>
          <c:xMode val="edge"/>
          <c:yMode val="edge"/>
          <c:x val="7.4419488907313605E-2"/>
          <c:y val="3.60127907375330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40000"/>
              <a:lumOff val="60000"/>
            </a:schemeClr>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schemeClr>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TABLE'!$K$3</c:f>
              <c:strCache>
                <c:ptCount val="1"/>
                <c:pt idx="0">
                  <c:v>Total</c:v>
                </c:pt>
              </c:strCache>
            </c:strRef>
          </c:tx>
          <c:spPr>
            <a:solidFill>
              <a:schemeClr val="tx2">
                <a:lumMod val="50000"/>
                <a:lumOff val="50000"/>
              </a:schemeClr>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TABLE'!$J$4:$J$8</c:f>
              <c:strCache>
                <c:ptCount val="4"/>
                <c:pt idx="0">
                  <c:v>South</c:v>
                </c:pt>
                <c:pt idx="1">
                  <c:v>North</c:v>
                </c:pt>
                <c:pt idx="2">
                  <c:v>West</c:v>
                </c:pt>
                <c:pt idx="3">
                  <c:v>East</c:v>
                </c:pt>
              </c:strCache>
            </c:strRef>
          </c:cat>
          <c:val>
            <c:numRef>
              <c:f>'PIVOT TABLE'!$K$4:$K$8</c:f>
              <c:numCache>
                <c:formatCode>"₹"\ #,##0</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5513-4031-AC77-12E87D44B6B8}"/>
            </c:ext>
          </c:extLst>
        </c:ser>
        <c:dLbls>
          <c:dLblPos val="outEnd"/>
          <c:showLegendKey val="0"/>
          <c:showVal val="1"/>
          <c:showCatName val="0"/>
          <c:showSerName val="0"/>
          <c:showPercent val="0"/>
          <c:showBubbleSize val="0"/>
        </c:dLbls>
        <c:gapWidth val="182"/>
        <c:axId val="1557738736"/>
        <c:axId val="1557757040"/>
      </c:barChart>
      <c:catAx>
        <c:axId val="1557738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57757040"/>
        <c:crosses val="autoZero"/>
        <c:auto val="1"/>
        <c:lblAlgn val="ctr"/>
        <c:lblOffset val="100"/>
        <c:noMultiLvlLbl val="0"/>
      </c:catAx>
      <c:valAx>
        <c:axId val="1557757040"/>
        <c:scaling>
          <c:orientation val="minMax"/>
        </c:scaling>
        <c:delete val="0"/>
        <c:axPos val="b"/>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5773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50000"/>
                    <a:lumOff val="50000"/>
                  </a:schemeClr>
                </a:solidFill>
              </a:rPr>
              <a:t>PROFIT</a:t>
            </a:r>
            <a:r>
              <a:rPr lang="en-US" b="1" baseline="0">
                <a:solidFill>
                  <a:schemeClr val="tx2">
                    <a:lumMod val="50000"/>
                    <a:lumOff val="50000"/>
                  </a:schemeClr>
                </a:solidFill>
              </a:rPr>
              <a:t> BY REGION</a:t>
            </a:r>
            <a:endParaRPr lang="en-US" b="1">
              <a:solidFill>
                <a:schemeClr val="tx2">
                  <a:lumMod val="50000"/>
                  <a:lumOff val="50000"/>
                </a:schemeClr>
              </a:solidFill>
            </a:endParaRPr>
          </a:p>
        </c:rich>
      </c:tx>
      <c:layout>
        <c:manualLayout>
          <c:xMode val="edge"/>
          <c:yMode val="edge"/>
          <c:x val="0.11749999999999998"/>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22343000874890639"/>
          <c:y val="0.26791447944006996"/>
          <c:w val="0.40869575678040237"/>
          <c:h val="0.681159594634004"/>
        </c:manualLayout>
      </c:layout>
      <c:doughnutChart>
        <c:varyColors val="1"/>
        <c:ser>
          <c:idx val="0"/>
          <c:order val="0"/>
          <c:tx>
            <c:strRef>
              <c:f>'PIVOT TABLE'!$K$11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D40-4E41-B02B-13BABEA633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40-4E41-B02B-13BABEA633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D40-4E41-B02B-13BABEA6335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D40-4E41-B02B-13BABEA6335A}"/>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TABLE'!$J$12:$J$16</c:f>
              <c:strCache>
                <c:ptCount val="4"/>
                <c:pt idx="0">
                  <c:v>North</c:v>
                </c:pt>
                <c:pt idx="1">
                  <c:v>South</c:v>
                </c:pt>
                <c:pt idx="2">
                  <c:v>West</c:v>
                </c:pt>
                <c:pt idx="3">
                  <c:v>East</c:v>
                </c:pt>
              </c:strCache>
            </c:strRef>
          </c:cat>
          <c:val>
            <c:numRef>
              <c:f>'PIVOT TABLE'!$K$12:$K$16</c:f>
              <c:numCache>
                <c:formatCode>"₹"\ #,##0</c:formatCode>
                <c:ptCount val="4"/>
                <c:pt idx="0">
                  <c:v>104478.31000000001</c:v>
                </c:pt>
                <c:pt idx="1">
                  <c:v>113438.89999999998</c:v>
                </c:pt>
                <c:pt idx="2">
                  <c:v>122527.45999999995</c:v>
                </c:pt>
                <c:pt idx="3">
                  <c:v>135447.96000000002</c:v>
                </c:pt>
              </c:numCache>
            </c:numRef>
          </c:val>
          <c:extLst>
            <c:ext xmlns:c16="http://schemas.microsoft.com/office/drawing/2014/chart" uri="{C3380CC4-5D6E-409C-BE32-E72D297353CC}">
              <c16:uniqueId val="{00000008-AD40-4E41-B02B-13BABEA6335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2">
                    <a:lumMod val="50000"/>
                    <a:lumOff val="50000"/>
                  </a:schemeClr>
                </a:solidFill>
              </a:rPr>
              <a:t>TOP</a:t>
            </a:r>
            <a:r>
              <a:rPr lang="en-US" baseline="0">
                <a:solidFill>
                  <a:schemeClr val="tx2">
                    <a:lumMod val="50000"/>
                    <a:lumOff val="50000"/>
                  </a:schemeClr>
                </a:solidFill>
              </a:rPr>
              <a:t> 5 CUSTOMERS BY REVENUE</a:t>
            </a:r>
            <a:endParaRPr lang="en-US">
              <a:solidFill>
                <a:schemeClr val="tx2">
                  <a:lumMod val="50000"/>
                  <a:lumOff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TABLE'!$K$20</c:f>
              <c:strCache>
                <c:ptCount val="1"/>
                <c:pt idx="0">
                  <c:v>Total</c:v>
                </c:pt>
              </c:strCache>
            </c:strRef>
          </c:tx>
          <c:spPr>
            <a:solidFill>
              <a:schemeClr val="tx2">
                <a:lumMod val="50000"/>
                <a:lumOff val="50000"/>
              </a:schemeClr>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TABLE'!$J$21:$J$26</c:f>
              <c:strCache>
                <c:ptCount val="5"/>
                <c:pt idx="0">
                  <c:v>Jonathan</c:v>
                </c:pt>
                <c:pt idx="1">
                  <c:v>Maria</c:v>
                </c:pt>
                <c:pt idx="2">
                  <c:v>Harold</c:v>
                </c:pt>
                <c:pt idx="3">
                  <c:v>Alaia</c:v>
                </c:pt>
                <c:pt idx="4">
                  <c:v>Vivian</c:v>
                </c:pt>
              </c:strCache>
            </c:strRef>
          </c:cat>
          <c:val>
            <c:numRef>
              <c:f>'PIVOT TABLE'!$K$21:$K$26</c:f>
              <c:numCache>
                <c:formatCode>"₹"\ #,##0</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0B1D-4E58-B66A-4B9773887B0E}"/>
            </c:ext>
          </c:extLst>
        </c:ser>
        <c:dLbls>
          <c:dLblPos val="outEnd"/>
          <c:showLegendKey val="0"/>
          <c:showVal val="1"/>
          <c:showCatName val="0"/>
          <c:showSerName val="0"/>
          <c:showPercent val="0"/>
          <c:showBubbleSize val="0"/>
        </c:dLbls>
        <c:gapWidth val="182"/>
        <c:axId val="1663091808"/>
        <c:axId val="1663092640"/>
      </c:barChart>
      <c:catAx>
        <c:axId val="1663091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63092640"/>
        <c:crosses val="autoZero"/>
        <c:auto val="1"/>
        <c:lblAlgn val="ctr"/>
        <c:lblOffset val="100"/>
        <c:noMultiLvlLbl val="0"/>
      </c:catAx>
      <c:valAx>
        <c:axId val="1663092640"/>
        <c:scaling>
          <c:orientation val="minMax"/>
        </c:scaling>
        <c:delete val="0"/>
        <c:axPos val="b"/>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63091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TABLE!PivotTable13</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2">
                    <a:lumMod val="50000"/>
                    <a:lumOff val="50000"/>
                  </a:schemeClr>
                </a:solidFill>
              </a:rPr>
              <a:t>SALES</a:t>
            </a:r>
            <a:r>
              <a:rPr lang="en-IN" b="1" baseline="0">
                <a:solidFill>
                  <a:schemeClr val="tx2">
                    <a:lumMod val="50000"/>
                    <a:lumOff val="50000"/>
                  </a:schemeClr>
                </a:solidFill>
              </a:rPr>
              <a:t> VS COST BY PRODUCT</a:t>
            </a:r>
            <a:endParaRPr lang="en-IN" b="1">
              <a:solidFill>
                <a:schemeClr val="tx2">
                  <a:lumMod val="50000"/>
                  <a:lumOff val="50000"/>
                </a:schemeClr>
              </a:solidFill>
            </a:endParaRPr>
          </a:p>
        </c:rich>
      </c:tx>
      <c:layout>
        <c:manualLayout>
          <c:xMode val="edge"/>
          <c:yMode val="edge"/>
          <c:x val="0.10628455818022746"/>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50000"/>
              <a:lumOff val="50000"/>
            </a:schemeClr>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50000"/>
              <a:lumOff val="50000"/>
            </a:schemeClr>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TABLE'!$G$20</c:f>
              <c:strCache>
                <c:ptCount val="1"/>
                <c:pt idx="0">
                  <c:v>Sum of Sales Amount</c:v>
                </c:pt>
              </c:strCache>
            </c:strRef>
          </c:tx>
          <c:spPr>
            <a:solidFill>
              <a:schemeClr val="accent1"/>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TABLE'!$F$21:$F$28</c:f>
              <c:strCache>
                <c:ptCount val="7"/>
                <c:pt idx="0">
                  <c:v>Backpack</c:v>
                </c:pt>
                <c:pt idx="1">
                  <c:v>Chair</c:v>
                </c:pt>
                <c:pt idx="2">
                  <c:v>Charger</c:v>
                </c:pt>
                <c:pt idx="3">
                  <c:v>Desk Lamp</c:v>
                </c:pt>
                <c:pt idx="4">
                  <c:v>Notebook</c:v>
                </c:pt>
                <c:pt idx="5">
                  <c:v>Pen Set</c:v>
                </c:pt>
                <c:pt idx="6">
                  <c:v>USB Drive</c:v>
                </c:pt>
              </c:strCache>
            </c:strRef>
          </c:cat>
          <c:val>
            <c:numRef>
              <c:f>'PIVOT TABLE'!$G$21:$G$28</c:f>
              <c:numCache>
                <c:formatCode>"₹"\ #,##0</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9251-4E88-A799-1CE3D707D700}"/>
            </c:ext>
          </c:extLst>
        </c:ser>
        <c:ser>
          <c:idx val="1"/>
          <c:order val="1"/>
          <c:tx>
            <c:strRef>
              <c:f>'PIVOT TABLE'!$H$20</c:f>
              <c:strCache>
                <c:ptCount val="1"/>
                <c:pt idx="0">
                  <c:v>Sum of Cost Amount</c:v>
                </c:pt>
              </c:strCache>
            </c:strRef>
          </c:tx>
          <c:spPr>
            <a:solidFill>
              <a:schemeClr val="tx2">
                <a:lumMod val="50000"/>
                <a:lumOff val="50000"/>
              </a:schemeClr>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TABLE'!$F$21:$F$28</c:f>
              <c:strCache>
                <c:ptCount val="7"/>
                <c:pt idx="0">
                  <c:v>Backpack</c:v>
                </c:pt>
                <c:pt idx="1">
                  <c:v>Chair</c:v>
                </c:pt>
                <c:pt idx="2">
                  <c:v>Charger</c:v>
                </c:pt>
                <c:pt idx="3">
                  <c:v>Desk Lamp</c:v>
                </c:pt>
                <c:pt idx="4">
                  <c:v>Notebook</c:v>
                </c:pt>
                <c:pt idx="5">
                  <c:v>Pen Set</c:v>
                </c:pt>
                <c:pt idx="6">
                  <c:v>USB Drive</c:v>
                </c:pt>
              </c:strCache>
            </c:strRef>
          </c:cat>
          <c:val>
            <c:numRef>
              <c:f>'PIVOT TABLE'!$H$21:$H$28</c:f>
              <c:numCache>
                <c:formatCode>"₹"\ #,##0</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9251-4E88-A799-1CE3D707D700}"/>
            </c:ext>
          </c:extLst>
        </c:ser>
        <c:dLbls>
          <c:dLblPos val="outEnd"/>
          <c:showLegendKey val="0"/>
          <c:showVal val="1"/>
          <c:showCatName val="0"/>
          <c:showSerName val="0"/>
          <c:showPercent val="0"/>
          <c:showBubbleSize val="0"/>
        </c:dLbls>
        <c:gapWidth val="219"/>
        <c:overlap val="-27"/>
        <c:axId val="1564170496"/>
        <c:axId val="1564156352"/>
      </c:barChart>
      <c:catAx>
        <c:axId val="156417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64156352"/>
        <c:crosses val="autoZero"/>
        <c:auto val="1"/>
        <c:lblAlgn val="ctr"/>
        <c:lblOffset val="100"/>
        <c:noMultiLvlLbl val="0"/>
      </c:catAx>
      <c:valAx>
        <c:axId val="1564156352"/>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64170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TABLE!PivotTable14</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50000"/>
                    <a:lumOff val="50000"/>
                  </a:schemeClr>
                </a:solidFill>
              </a:rPr>
              <a:t>SALES</a:t>
            </a:r>
            <a:r>
              <a:rPr lang="en-US" b="1" baseline="0">
                <a:solidFill>
                  <a:schemeClr val="tx2">
                    <a:lumMod val="50000"/>
                    <a:lumOff val="50000"/>
                  </a:schemeClr>
                </a:solidFill>
              </a:rPr>
              <a:t> BY ITEM CATEGORY</a:t>
            </a:r>
            <a:endParaRPr lang="en-US" b="1">
              <a:solidFill>
                <a:schemeClr val="tx2">
                  <a:lumMod val="50000"/>
                  <a:lumOff val="50000"/>
                </a:schemeClr>
              </a:solidFill>
            </a:endParaRPr>
          </a:p>
        </c:rich>
      </c:tx>
      <c:layout>
        <c:manualLayout>
          <c:xMode val="edge"/>
          <c:yMode val="edge"/>
          <c:x val="8.102077865266842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'PIVOT TABLE'!$G$30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8A-41A0-AA7C-2E85014899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8A-41A0-AA7C-2E85014899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8A-41A0-AA7C-2E85014899B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B8A-41A0-AA7C-2E85014899B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B8A-41A0-AA7C-2E85014899B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B8A-41A0-AA7C-2E85014899B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B8A-41A0-AA7C-2E85014899B4}"/>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TABLE'!$F$31:$F$38</c:f>
              <c:strCache>
                <c:ptCount val="7"/>
                <c:pt idx="0">
                  <c:v>Backpack</c:v>
                </c:pt>
                <c:pt idx="1">
                  <c:v>Chair</c:v>
                </c:pt>
                <c:pt idx="2">
                  <c:v>Charger</c:v>
                </c:pt>
                <c:pt idx="3">
                  <c:v>Desk Lamp</c:v>
                </c:pt>
                <c:pt idx="4">
                  <c:v>Notebook</c:v>
                </c:pt>
                <c:pt idx="5">
                  <c:v>Pen Set</c:v>
                </c:pt>
                <c:pt idx="6">
                  <c:v>USB Drive</c:v>
                </c:pt>
              </c:strCache>
            </c:strRef>
          </c:cat>
          <c:val>
            <c:numRef>
              <c:f>'PIVOT TABLE'!$G$31:$G$38</c:f>
              <c:numCache>
                <c:formatCode>"₹"\ #,##0</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EB8A-41A0-AA7C-2E85014899B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TABLE!PivotTable15</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50000"/>
                    <a:lumOff val="50000"/>
                  </a:schemeClr>
                </a:solidFill>
              </a:rPr>
              <a:t>QUANTITY</a:t>
            </a:r>
            <a:r>
              <a:rPr lang="en-US" b="1" baseline="0">
                <a:solidFill>
                  <a:schemeClr val="tx2">
                    <a:lumMod val="50000"/>
                    <a:lumOff val="50000"/>
                  </a:schemeClr>
                </a:solidFill>
              </a:rPr>
              <a:t> SOLD BY PRODUCT</a:t>
            </a:r>
            <a:endParaRPr lang="en-US" b="1">
              <a:solidFill>
                <a:schemeClr val="tx2">
                  <a:lumMod val="50000"/>
                  <a:lumOff val="50000"/>
                </a:schemeClr>
              </a:solidFill>
            </a:endParaRPr>
          </a:p>
        </c:rich>
      </c:tx>
      <c:layout>
        <c:manualLayout>
          <c:xMode val="edge"/>
          <c:yMode val="edge"/>
          <c:x val="7.9236001749781265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TABLE'!$J$30</c:f>
              <c:strCache>
                <c:ptCount val="1"/>
                <c:pt idx="0">
                  <c:v>Total</c:v>
                </c:pt>
              </c:strCache>
            </c:strRef>
          </c:tx>
          <c:spPr>
            <a:solidFill>
              <a:schemeClr val="accent1"/>
            </a:solidFill>
            <a:ln>
              <a:noFill/>
            </a:ln>
            <a:effectLst/>
          </c:spPr>
          <c:invertIfNegative val="0"/>
          <c:dLbls>
            <c:numFmt formatCode="#,##0_);\(#,##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TABLE'!$I$31:$I$38</c:f>
              <c:strCache>
                <c:ptCount val="7"/>
                <c:pt idx="0">
                  <c:v>Desk Lamp</c:v>
                </c:pt>
                <c:pt idx="1">
                  <c:v>Pen Set</c:v>
                </c:pt>
                <c:pt idx="2">
                  <c:v>Charger</c:v>
                </c:pt>
                <c:pt idx="3">
                  <c:v>Backpack</c:v>
                </c:pt>
                <c:pt idx="4">
                  <c:v>Notebook</c:v>
                </c:pt>
                <c:pt idx="5">
                  <c:v>USB Drive</c:v>
                </c:pt>
                <c:pt idx="6">
                  <c:v>Chair</c:v>
                </c:pt>
              </c:strCache>
            </c:strRef>
          </c:cat>
          <c:val>
            <c:numRef>
              <c:f>'PIVOT TABLE'!$J$31:$J$38</c:f>
              <c:numCache>
                <c:formatCode>"₹"\ #,##0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E644-420C-AA2F-B79EF259426E}"/>
            </c:ext>
          </c:extLst>
        </c:ser>
        <c:dLbls>
          <c:dLblPos val="outEnd"/>
          <c:showLegendKey val="0"/>
          <c:showVal val="1"/>
          <c:showCatName val="0"/>
          <c:showSerName val="0"/>
          <c:showPercent val="0"/>
          <c:showBubbleSize val="0"/>
        </c:dLbls>
        <c:gapWidth val="182"/>
        <c:axId val="1623028880"/>
        <c:axId val="1623003920"/>
      </c:barChart>
      <c:catAx>
        <c:axId val="1623028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23003920"/>
        <c:crosses val="autoZero"/>
        <c:auto val="1"/>
        <c:lblAlgn val="ctr"/>
        <c:lblOffset val="100"/>
        <c:noMultiLvlLbl val="0"/>
      </c:catAx>
      <c:valAx>
        <c:axId val="1623003920"/>
        <c:scaling>
          <c:orientation val="minMax"/>
        </c:scaling>
        <c:delete val="0"/>
        <c:axPos val="b"/>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23028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TABLE!PivotTable16</c:name>
    <c:fmtId val="24"/>
  </c:pivotSource>
  <c:chart>
    <c:title>
      <c:tx>
        <c:rich>
          <a:bodyPr rot="0" spcFirstLastPara="1" vertOverflow="ellipsis" vert="horz" wrap="square" anchor="ctr" anchorCtr="1"/>
          <a:lstStyle/>
          <a:p>
            <a:pPr algn="ctr" rtl="0">
              <a:defRPr lang="en-IN" sz="1400" b="1" i="0" u="none" strike="noStrike" kern="1200" cap="none" spc="0" baseline="0">
                <a:solidFill>
                  <a:schemeClr val="tx2">
                    <a:lumMod val="50000"/>
                    <a:lumOff val="50000"/>
                  </a:schemeClr>
                </a:solidFill>
                <a:latin typeface="+mn-lt"/>
                <a:ea typeface="+mn-ea"/>
                <a:cs typeface="+mn-cs"/>
              </a:defRPr>
            </a:pPr>
            <a:r>
              <a:rPr lang="en-IN" sz="1400" b="1" i="0" u="none" strike="noStrike" kern="1200" spc="0" baseline="0">
                <a:solidFill>
                  <a:schemeClr val="tx2">
                    <a:lumMod val="50000"/>
                    <a:lumOff val="50000"/>
                  </a:schemeClr>
                </a:solidFill>
                <a:latin typeface="+mn-lt"/>
                <a:ea typeface="+mn-ea"/>
                <a:cs typeface="+mn-cs"/>
              </a:rPr>
              <a:t>ORDERS OVER TIME</a:t>
            </a:r>
          </a:p>
        </c:rich>
      </c:tx>
      <c:layout>
        <c:manualLayout>
          <c:xMode val="edge"/>
          <c:yMode val="edge"/>
          <c:x val="7.6611111111111116E-2"/>
          <c:y val="3.8438440862181289E-2"/>
        </c:manualLayout>
      </c:layout>
      <c:overlay val="0"/>
      <c:spPr>
        <a:solidFill>
          <a:schemeClr val="bg1"/>
        </a:solidFill>
        <a:ln>
          <a:noFill/>
        </a:ln>
        <a:effectLst/>
      </c:spPr>
      <c:txPr>
        <a:bodyPr rot="0" spcFirstLastPara="1" vertOverflow="ellipsis" vert="horz" wrap="square" anchor="ctr" anchorCtr="1"/>
        <a:lstStyle/>
        <a:p>
          <a:pPr algn="ctr" rtl="0">
            <a:defRPr lang="en-IN" sz="1400" b="1" i="0" u="none" strike="noStrike" kern="1200" cap="none" spc="0" baseline="0">
              <a:solidFill>
                <a:schemeClr val="tx2">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pivotFmt>
      <c:pivotFmt>
        <c:idx val="5"/>
        <c:spPr>
          <a:ln w="15875" cap="rnd">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47594050743664E-2"/>
          <c:y val="0.17299795373313179"/>
          <c:w val="0.89019685039370078"/>
          <c:h val="0.71034339601607244"/>
        </c:manualLayout>
      </c:layout>
      <c:areaChart>
        <c:grouping val="stacked"/>
        <c:varyColors val="0"/>
        <c:ser>
          <c:idx val="0"/>
          <c:order val="0"/>
          <c:tx>
            <c:strRef>
              <c:f>'PIVOT TABLE'!$M$30</c:f>
              <c:strCache>
                <c:ptCount val="1"/>
                <c:pt idx="0">
                  <c:v>Count of Order ID</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s>
            <c:delete val="1"/>
          </c:dLbls>
          <c:cat>
            <c:strRef>
              <c:f>'PIVOT TABLE'!$L$31:$L$43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TABLE'!$M$31:$M$43</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0-52F1-4632-9418-33D213AF2390}"/>
            </c:ext>
          </c:extLst>
        </c:ser>
        <c:dLbls>
          <c:showLegendKey val="0"/>
          <c:showVal val="1"/>
          <c:showCatName val="0"/>
          <c:showSerName val="0"/>
          <c:showPercent val="0"/>
          <c:showBubbleSize val="0"/>
        </c:dLbls>
        <c:axId val="1663087648"/>
        <c:axId val="1663082656"/>
      </c:areaChart>
      <c:lineChart>
        <c:grouping val="standard"/>
        <c:varyColors val="0"/>
        <c:ser>
          <c:idx val="1"/>
          <c:order val="1"/>
          <c:tx>
            <c:strRef>
              <c:f>'PIVOT TABLE'!$N$30</c:f>
              <c:strCache>
                <c:ptCount val="1"/>
                <c:pt idx="0">
                  <c:v>Count of Order ID2</c:v>
                </c:pt>
              </c:strCache>
            </c:strRef>
          </c:tx>
          <c:spPr>
            <a:ln w="15875" cap="rnd">
              <a:solidFill>
                <a:schemeClr val="accent2"/>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TABLE'!$L$31:$L$43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TABLE'!$N$31:$N$43</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1-52F1-4632-9418-33D213AF2390}"/>
            </c:ext>
          </c:extLst>
        </c:ser>
        <c:dLbls>
          <c:showLegendKey val="0"/>
          <c:showVal val="1"/>
          <c:showCatName val="0"/>
          <c:showSerName val="0"/>
          <c:showPercent val="0"/>
          <c:showBubbleSize val="0"/>
        </c:dLbls>
        <c:marker val="1"/>
        <c:smooth val="0"/>
        <c:axId val="1663087648"/>
        <c:axId val="1663082656"/>
      </c:lineChart>
      <c:catAx>
        <c:axId val="166308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63082656"/>
        <c:crosses val="autoZero"/>
        <c:auto val="1"/>
        <c:lblAlgn val="ctr"/>
        <c:lblOffset val="100"/>
        <c:noMultiLvlLbl val="0"/>
      </c:catAx>
      <c:valAx>
        <c:axId val="166308265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6308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3.xml"/><Relationship Id="rId18" Type="http://schemas.openxmlformats.org/officeDocument/2006/relationships/chart" Target="../charts/chart8.xml"/><Relationship Id="rId3" Type="http://schemas.openxmlformats.org/officeDocument/2006/relationships/image" Target="../media/image3.png"/><Relationship Id="rId21" Type="http://schemas.openxmlformats.org/officeDocument/2006/relationships/image" Target="../media/image11.svg"/><Relationship Id="rId7" Type="http://schemas.openxmlformats.org/officeDocument/2006/relationships/image" Target="../media/image7.png"/><Relationship Id="rId12" Type="http://schemas.openxmlformats.org/officeDocument/2006/relationships/chart" Target="../charts/chart2.xml"/><Relationship Id="rId17" Type="http://schemas.openxmlformats.org/officeDocument/2006/relationships/chart" Target="../charts/chart7.xml"/><Relationship Id="rId25"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chart" Target="../charts/chart6.xml"/><Relationship Id="rId20"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24" Type="http://schemas.openxmlformats.org/officeDocument/2006/relationships/image" Target="../media/image14.png"/><Relationship Id="rId5" Type="http://schemas.openxmlformats.org/officeDocument/2006/relationships/image" Target="../media/image5.png"/><Relationship Id="rId15" Type="http://schemas.openxmlformats.org/officeDocument/2006/relationships/chart" Target="../charts/chart5.xml"/><Relationship Id="rId23" Type="http://schemas.openxmlformats.org/officeDocument/2006/relationships/image" Target="../media/image13.svg"/><Relationship Id="rId10" Type="http://schemas.openxmlformats.org/officeDocument/2006/relationships/hyperlink" Target="#Data!A1"/><Relationship Id="rId19" Type="http://schemas.openxmlformats.org/officeDocument/2006/relationships/image" Target="../media/image9.jpeg"/><Relationship Id="rId4" Type="http://schemas.openxmlformats.org/officeDocument/2006/relationships/image" Target="../media/image4.png"/><Relationship Id="rId9" Type="http://schemas.openxmlformats.org/officeDocument/2006/relationships/hyperlink" Target="#'PIVOT TABLE'!A1"/><Relationship Id="rId14" Type="http://schemas.openxmlformats.org/officeDocument/2006/relationships/chart" Target="../charts/chart4.xml"/><Relationship Id="rId22"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0</xdr:row>
      <xdr:rowOff>104775</xdr:rowOff>
    </xdr:from>
    <xdr:to>
      <xdr:col>0</xdr:col>
      <xdr:colOff>495300</xdr:colOff>
      <xdr:row>0</xdr:row>
      <xdr:rowOff>114300</xdr:rowOff>
    </xdr:to>
    <xdr:cxnSp macro="">
      <xdr:nvCxnSpPr>
        <xdr:cNvPr id="3" name="Straight Arrow Connector 2">
          <a:hlinkClick xmlns:r="http://schemas.openxmlformats.org/officeDocument/2006/relationships" r:id="rId1"/>
          <a:extLst>
            <a:ext uri="{FF2B5EF4-FFF2-40B4-BE49-F238E27FC236}">
              <a16:creationId xmlns:a16="http://schemas.microsoft.com/office/drawing/2014/main" id="{2652C390-9D89-4582-8682-E9B15EEB90C5}"/>
            </a:ext>
          </a:extLst>
        </xdr:cNvPr>
        <xdr:cNvCxnSpPr/>
      </xdr:nvCxnSpPr>
      <xdr:spPr>
        <a:xfrm flipH="1">
          <a:off x="161925" y="104775"/>
          <a:ext cx="333375" cy="952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321469</xdr:colOff>
      <xdr:row>1</xdr:row>
      <xdr:rowOff>0</xdr:rowOff>
    </xdr:from>
    <xdr:to>
      <xdr:col>0</xdr:col>
      <xdr:colOff>678656</xdr:colOff>
      <xdr:row>1</xdr:row>
      <xdr:rowOff>11906</xdr:rowOff>
    </xdr:to>
    <xdr:cxnSp macro="">
      <xdr:nvCxnSpPr>
        <xdr:cNvPr id="4" name="Straight Arrow Connector 3">
          <a:hlinkClick xmlns:r="http://schemas.openxmlformats.org/officeDocument/2006/relationships" r:id="rId1"/>
          <a:extLst>
            <a:ext uri="{FF2B5EF4-FFF2-40B4-BE49-F238E27FC236}">
              <a16:creationId xmlns:a16="http://schemas.microsoft.com/office/drawing/2014/main" id="{FD02C6C6-45A1-4F9D-BC0C-3D4C5D23840C}"/>
            </a:ext>
          </a:extLst>
        </xdr:cNvPr>
        <xdr:cNvCxnSpPr/>
      </xdr:nvCxnSpPr>
      <xdr:spPr>
        <a:xfrm flipH="1">
          <a:off x="321469" y="178594"/>
          <a:ext cx="357187" cy="119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571500</xdr:colOff>
      <xdr:row>1</xdr:row>
      <xdr:rowOff>0</xdr:rowOff>
    </xdr:from>
    <xdr:to>
      <xdr:col>22</xdr:col>
      <xdr:colOff>23812</xdr:colOff>
      <xdr:row>40</xdr:row>
      <xdr:rowOff>95250</xdr:rowOff>
    </xdr:to>
    <xdr:sp macro="" textlink="">
      <xdr:nvSpPr>
        <xdr:cNvPr id="2" name="Rectangle 1">
          <a:extLst>
            <a:ext uri="{FF2B5EF4-FFF2-40B4-BE49-F238E27FC236}">
              <a16:creationId xmlns:a16="http://schemas.microsoft.com/office/drawing/2014/main" id="{1FABC0F2-AC98-4D74-A92B-7662D4FC33D4}"/>
            </a:ext>
          </a:extLst>
        </xdr:cNvPr>
        <xdr:cNvSpPr/>
      </xdr:nvSpPr>
      <xdr:spPr>
        <a:xfrm>
          <a:off x="571500" y="174625"/>
          <a:ext cx="14470062" cy="6905625"/>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xdr:colOff>
      <xdr:row>1</xdr:row>
      <xdr:rowOff>47624</xdr:rowOff>
    </xdr:from>
    <xdr:to>
      <xdr:col>21</xdr:col>
      <xdr:colOff>631031</xdr:colOff>
      <xdr:row>39</xdr:row>
      <xdr:rowOff>127000</xdr:rowOff>
    </xdr:to>
    <xdr:sp macro="" textlink="">
      <xdr:nvSpPr>
        <xdr:cNvPr id="3" name="Rectangle 2">
          <a:extLst>
            <a:ext uri="{FF2B5EF4-FFF2-40B4-BE49-F238E27FC236}">
              <a16:creationId xmlns:a16="http://schemas.microsoft.com/office/drawing/2014/main" id="{A16ACB9A-4F63-45C1-87CB-27260D0099C6}"/>
            </a:ext>
          </a:extLst>
        </xdr:cNvPr>
        <xdr:cNvSpPr/>
      </xdr:nvSpPr>
      <xdr:spPr>
        <a:xfrm>
          <a:off x="2085975" y="222249"/>
          <a:ext cx="12880181" cy="6715126"/>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161925</xdr:colOff>
      <xdr:row>1</xdr:row>
      <xdr:rowOff>104775</xdr:rowOff>
    </xdr:from>
    <xdr:to>
      <xdr:col>10</xdr:col>
      <xdr:colOff>390525</xdr:colOff>
      <xdr:row>4</xdr:row>
      <xdr:rowOff>158750</xdr:rowOff>
    </xdr:to>
    <xdr:sp macro="" textlink="">
      <xdr:nvSpPr>
        <xdr:cNvPr id="4" name="TextBox 3">
          <a:extLst>
            <a:ext uri="{FF2B5EF4-FFF2-40B4-BE49-F238E27FC236}">
              <a16:creationId xmlns:a16="http://schemas.microsoft.com/office/drawing/2014/main" id="{940A106B-47DF-41BA-A9F7-93BCE3576D92}"/>
            </a:ext>
          </a:extLst>
        </xdr:cNvPr>
        <xdr:cNvSpPr txBox="1"/>
      </xdr:nvSpPr>
      <xdr:spPr>
        <a:xfrm>
          <a:off x="2209800" y="279400"/>
          <a:ext cx="5006975" cy="577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t>SALES ANALYTICS </a:t>
          </a:r>
          <a:r>
            <a:rPr lang="en-IN" sz="2000">
              <a:solidFill>
                <a:schemeClr val="tx2">
                  <a:lumMod val="50000"/>
                  <a:lumOff val="50000"/>
                </a:schemeClr>
              </a:solidFill>
            </a:rPr>
            <a:t>DASHBOARD</a:t>
          </a:r>
        </a:p>
        <a:p>
          <a:r>
            <a:rPr lang="en-IN" sz="1000" b="1"/>
            <a:t>Track Performance. Analyze Trends.</a:t>
          </a:r>
          <a:r>
            <a:rPr lang="en-IN" sz="1000" b="1" baseline="0"/>
            <a:t> Drive Growth.</a:t>
          </a:r>
          <a:endParaRPr lang="en-IN" sz="1000" b="1"/>
        </a:p>
        <a:p>
          <a:endParaRPr lang="en-IN" sz="1100"/>
        </a:p>
      </xdr:txBody>
    </xdr:sp>
    <xdr:clientData/>
  </xdr:twoCellAnchor>
  <xdr:twoCellAnchor editAs="oneCell">
    <xdr:from>
      <xdr:col>3</xdr:col>
      <xdr:colOff>127000</xdr:colOff>
      <xdr:row>4</xdr:row>
      <xdr:rowOff>123827</xdr:rowOff>
    </xdr:from>
    <xdr:to>
      <xdr:col>8</xdr:col>
      <xdr:colOff>439738</xdr:colOff>
      <xdr:row>9</xdr:row>
      <xdr:rowOff>142875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6585CBAF-E94C-4748-8AB4-087F59E963B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74875" y="822326"/>
              <a:ext cx="3725863" cy="882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504825</xdr:colOff>
      <xdr:row>4</xdr:row>
      <xdr:rowOff>142875</xdr:rowOff>
    </xdr:from>
    <xdr:to>
      <xdr:col>11</xdr:col>
      <xdr:colOff>276225</xdr:colOff>
      <xdr:row>9</xdr:row>
      <xdr:rowOff>142875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E3DD889-9335-4A3F-B7EA-4DF1B239EA7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965825" y="822325"/>
              <a:ext cx="1819275" cy="892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314324</xdr:colOff>
      <xdr:row>4</xdr:row>
      <xdr:rowOff>127000</xdr:rowOff>
    </xdr:from>
    <xdr:to>
      <xdr:col>19</xdr:col>
      <xdr:colOff>133350</xdr:colOff>
      <xdr:row>9</xdr:row>
      <xdr:rowOff>142875</xdr:rowOff>
    </xdr:to>
    <mc:AlternateContent xmlns:mc="http://schemas.openxmlformats.org/markup-compatibility/2006" xmlns:a14="http://schemas.microsoft.com/office/drawing/2010/main">
      <mc:Choice Requires="a14">
        <xdr:graphicFrame macro="">
          <xdr:nvGraphicFramePr>
            <xdr:cNvPr id="7" name="Item Category">
              <a:extLst>
                <a:ext uri="{FF2B5EF4-FFF2-40B4-BE49-F238E27FC236}">
                  <a16:creationId xmlns:a16="http://schemas.microsoft.com/office/drawing/2014/main" id="{A7301250-9736-47F6-BEF8-8CFCBDB14F87}"/>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7823199" y="817562"/>
              <a:ext cx="4138613" cy="9064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166687</xdr:colOff>
      <xdr:row>10</xdr:row>
      <xdr:rowOff>47624</xdr:rowOff>
    </xdr:from>
    <xdr:to>
      <xdr:col>5</xdr:col>
      <xdr:colOff>404812</xdr:colOff>
      <xdr:row>13</xdr:row>
      <xdr:rowOff>119062</xdr:rowOff>
    </xdr:to>
    <xdr:sp macro="" textlink="">
      <xdr:nvSpPr>
        <xdr:cNvPr id="8" name="Arrow: Pentagon 7">
          <a:extLst>
            <a:ext uri="{FF2B5EF4-FFF2-40B4-BE49-F238E27FC236}">
              <a16:creationId xmlns:a16="http://schemas.microsoft.com/office/drawing/2014/main" id="{B60E6847-77AC-45B2-BC2B-A4C0F2EFA8B2}"/>
            </a:ext>
          </a:extLst>
        </xdr:cNvPr>
        <xdr:cNvSpPr/>
      </xdr:nvSpPr>
      <xdr:spPr>
        <a:xfrm>
          <a:off x="2238375" y="1833562"/>
          <a:ext cx="1619250" cy="607219"/>
        </a:xfrm>
        <a:prstGeom prst="homePlate">
          <a:avLst>
            <a:gd name="adj" fmla="val 20588"/>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190499</xdr:colOff>
      <xdr:row>10</xdr:row>
      <xdr:rowOff>71437</xdr:rowOff>
    </xdr:from>
    <xdr:to>
      <xdr:col>5</xdr:col>
      <xdr:colOff>95249</xdr:colOff>
      <xdr:row>11</xdr:row>
      <xdr:rowOff>119063</xdr:rowOff>
    </xdr:to>
    <xdr:sp macro="" textlink="">
      <xdr:nvSpPr>
        <xdr:cNvPr id="14" name="TextBox 13">
          <a:extLst>
            <a:ext uri="{FF2B5EF4-FFF2-40B4-BE49-F238E27FC236}">
              <a16:creationId xmlns:a16="http://schemas.microsoft.com/office/drawing/2014/main" id="{EDDF302A-2C9C-435B-A5D0-96B3473774DA}"/>
            </a:ext>
          </a:extLst>
        </xdr:cNvPr>
        <xdr:cNvSpPr txBox="1"/>
      </xdr:nvSpPr>
      <xdr:spPr>
        <a:xfrm>
          <a:off x="2262187" y="1857375"/>
          <a:ext cx="1285875" cy="226219"/>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a:t>
          </a:r>
          <a:r>
            <a:rPr lang="en-IN" sz="1100" b="1" baseline="0"/>
            <a:t> REVENUE</a:t>
          </a:r>
          <a:endParaRPr lang="en-IN" sz="1100" b="1"/>
        </a:p>
      </xdr:txBody>
    </xdr:sp>
    <xdr:clientData/>
  </xdr:twoCellAnchor>
  <xdr:twoCellAnchor>
    <xdr:from>
      <xdr:col>3</xdr:col>
      <xdr:colOff>214312</xdr:colOff>
      <xdr:row>11</xdr:row>
      <xdr:rowOff>95250</xdr:rowOff>
    </xdr:from>
    <xdr:to>
      <xdr:col>4</xdr:col>
      <xdr:colOff>595312</xdr:colOff>
      <xdr:row>13</xdr:row>
      <xdr:rowOff>23812</xdr:rowOff>
    </xdr:to>
    <xdr:sp macro="" textlink="'PIVOT TABLE'!B4">
      <xdr:nvSpPr>
        <xdr:cNvPr id="19" name="TextBox 18">
          <a:extLst>
            <a:ext uri="{FF2B5EF4-FFF2-40B4-BE49-F238E27FC236}">
              <a16:creationId xmlns:a16="http://schemas.microsoft.com/office/drawing/2014/main" id="{DB6E1201-1FFB-4DFE-9CE1-3061ACC9056F}"/>
            </a:ext>
          </a:extLst>
        </xdr:cNvPr>
        <xdr:cNvSpPr txBox="1"/>
      </xdr:nvSpPr>
      <xdr:spPr>
        <a:xfrm>
          <a:off x="2286000" y="2059781"/>
          <a:ext cx="1071562" cy="285750"/>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34C8BB-D7B2-4226-AF5C-7F3AB4A70394}" type="TxLink">
            <a:rPr lang="en-US" sz="1400" b="1" i="0" u="none" strike="noStrike">
              <a:solidFill>
                <a:srgbClr val="000000"/>
              </a:solidFill>
              <a:latin typeface="Aptos Narrow"/>
            </a:rPr>
            <a:pPr/>
            <a:t>14,43,358</a:t>
          </a:fld>
          <a:endParaRPr lang="en-IN" sz="1400" b="1"/>
        </a:p>
      </xdr:txBody>
    </xdr:sp>
    <xdr:clientData/>
  </xdr:twoCellAnchor>
  <xdr:twoCellAnchor>
    <xdr:from>
      <xdr:col>4</xdr:col>
      <xdr:colOff>511970</xdr:colOff>
      <xdr:row>10</xdr:row>
      <xdr:rowOff>119062</xdr:rowOff>
    </xdr:from>
    <xdr:to>
      <xdr:col>5</xdr:col>
      <xdr:colOff>246982</xdr:colOff>
      <xdr:row>13</xdr:row>
      <xdr:rowOff>127482</xdr:rowOff>
    </xdr:to>
    <xdr:pic>
      <xdr:nvPicPr>
        <xdr:cNvPr id="25" name="Picture 24">
          <a:extLst>
            <a:ext uri="{FF2B5EF4-FFF2-40B4-BE49-F238E27FC236}">
              <a16:creationId xmlns:a16="http://schemas.microsoft.com/office/drawing/2014/main" id="{34E432C3-F023-445A-B627-A7D6D0AAF91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56" t="34764" r="83586" b="45403"/>
        <a:stretch>
          <a:fillRect/>
        </a:stretch>
      </xdr:blipFill>
      <xdr:spPr>
        <a:xfrm>
          <a:off x="3274220" y="1905000"/>
          <a:ext cx="425575" cy="544201"/>
        </a:xfrm>
        <a:prstGeom prst="rect">
          <a:avLst/>
        </a:prstGeom>
      </xdr:spPr>
    </xdr:pic>
    <xdr:clientData/>
  </xdr:twoCellAnchor>
  <xdr:twoCellAnchor>
    <xdr:from>
      <xdr:col>6</xdr:col>
      <xdr:colOff>415018</xdr:colOff>
      <xdr:row>10</xdr:row>
      <xdr:rowOff>22791</xdr:rowOff>
    </xdr:from>
    <xdr:to>
      <xdr:col>8</xdr:col>
      <xdr:colOff>679338</xdr:colOff>
      <xdr:row>13</xdr:row>
      <xdr:rowOff>94229</xdr:rowOff>
    </xdr:to>
    <xdr:grpSp>
      <xdr:nvGrpSpPr>
        <xdr:cNvPr id="63" name="Group 62">
          <a:extLst>
            <a:ext uri="{FF2B5EF4-FFF2-40B4-BE49-F238E27FC236}">
              <a16:creationId xmlns:a16="http://schemas.microsoft.com/office/drawing/2014/main" id="{9E11515E-6C82-471A-BC97-305DE19A56A4}"/>
            </a:ext>
          </a:extLst>
        </xdr:cNvPr>
        <xdr:cNvGrpSpPr/>
      </xdr:nvGrpSpPr>
      <xdr:grpSpPr>
        <a:xfrm>
          <a:off x="4510768" y="1769041"/>
          <a:ext cx="1629570" cy="595313"/>
          <a:chOff x="4129768" y="1818934"/>
          <a:chExt cx="1625034" cy="602116"/>
        </a:xfrm>
      </xdr:grpSpPr>
      <xdr:sp macro="" textlink="">
        <xdr:nvSpPr>
          <xdr:cNvPr id="13" name="Arrow: Pentagon 12">
            <a:extLst>
              <a:ext uri="{FF2B5EF4-FFF2-40B4-BE49-F238E27FC236}">
                <a16:creationId xmlns:a16="http://schemas.microsoft.com/office/drawing/2014/main" id="{8CEFB5E8-A7BE-4E6C-907D-10FD33349BEB}"/>
              </a:ext>
            </a:extLst>
          </xdr:cNvPr>
          <xdr:cNvSpPr/>
        </xdr:nvSpPr>
        <xdr:spPr>
          <a:xfrm>
            <a:off x="4129768" y="1818934"/>
            <a:ext cx="1625034" cy="602116"/>
          </a:xfrm>
          <a:prstGeom prst="homePlate">
            <a:avLst>
              <a:gd name="adj" fmla="val 20588"/>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TextBox 14">
            <a:extLst>
              <a:ext uri="{FF2B5EF4-FFF2-40B4-BE49-F238E27FC236}">
                <a16:creationId xmlns:a16="http://schemas.microsoft.com/office/drawing/2014/main" id="{2AA3397A-68B5-46C6-9991-AE1FD1D6A665}"/>
              </a:ext>
            </a:extLst>
          </xdr:cNvPr>
          <xdr:cNvSpPr txBox="1"/>
        </xdr:nvSpPr>
        <xdr:spPr>
          <a:xfrm>
            <a:off x="4153580" y="1840366"/>
            <a:ext cx="1348807" cy="212612"/>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QUANTITY SOLD</a:t>
            </a:r>
          </a:p>
        </xdr:txBody>
      </xdr:sp>
      <xdr:sp macro="" textlink="'PIVOT TABLE'!B8">
        <xdr:nvSpPr>
          <xdr:cNvPr id="20" name="TextBox 19">
            <a:extLst>
              <a:ext uri="{FF2B5EF4-FFF2-40B4-BE49-F238E27FC236}">
                <a16:creationId xmlns:a16="http://schemas.microsoft.com/office/drawing/2014/main" id="{879A6BC0-6EB7-4391-9690-9A02AABEEF26}"/>
              </a:ext>
            </a:extLst>
          </xdr:cNvPr>
          <xdr:cNvSpPr txBox="1"/>
        </xdr:nvSpPr>
        <xdr:spPr>
          <a:xfrm>
            <a:off x="4236924" y="2052979"/>
            <a:ext cx="1061356" cy="258534"/>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FFAB3C-3F70-4D31-BA18-EE2D9E389E29}" type="TxLink">
              <a:rPr lang="en-US" sz="1400" b="1" i="0" u="none" strike="noStrike">
                <a:solidFill>
                  <a:srgbClr val="000000"/>
                </a:solidFill>
                <a:latin typeface="Aptos Narrow"/>
              </a:rPr>
              <a:pPr/>
              <a:t>5,314</a:t>
            </a:fld>
            <a:endParaRPr lang="en-IN" sz="1400" b="1"/>
          </a:p>
        </xdr:txBody>
      </xdr:sp>
      <xdr:pic>
        <xdr:nvPicPr>
          <xdr:cNvPr id="26" name="Picture 25">
            <a:extLst>
              <a:ext uri="{FF2B5EF4-FFF2-40B4-BE49-F238E27FC236}">
                <a16:creationId xmlns:a16="http://schemas.microsoft.com/office/drawing/2014/main" id="{1CF40B0E-AE7A-4A17-832A-80435FB3F406}"/>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7203" t="36588" r="56915" b="43693"/>
          <a:stretch>
            <a:fillRect/>
          </a:stretch>
        </xdr:blipFill>
        <xdr:spPr>
          <a:xfrm>
            <a:off x="5119688" y="1942886"/>
            <a:ext cx="597013" cy="453457"/>
          </a:xfrm>
          <a:prstGeom prst="rect">
            <a:avLst/>
          </a:prstGeom>
        </xdr:spPr>
      </xdr:pic>
    </xdr:grpSp>
    <xdr:clientData/>
  </xdr:twoCellAnchor>
  <xdr:twoCellAnchor>
    <xdr:from>
      <xdr:col>10</xdr:col>
      <xdr:colOff>101373</xdr:colOff>
      <xdr:row>10</xdr:row>
      <xdr:rowOff>19729</xdr:rowOff>
    </xdr:from>
    <xdr:to>
      <xdr:col>12</xdr:col>
      <xdr:colOff>339498</xdr:colOff>
      <xdr:row>13</xdr:row>
      <xdr:rowOff>91167</xdr:rowOff>
    </xdr:to>
    <xdr:grpSp>
      <xdr:nvGrpSpPr>
        <xdr:cNvPr id="62" name="Group 61">
          <a:extLst>
            <a:ext uri="{FF2B5EF4-FFF2-40B4-BE49-F238E27FC236}">
              <a16:creationId xmlns:a16="http://schemas.microsoft.com/office/drawing/2014/main" id="{23CE0231-CE72-439A-876D-B1BC14CA417B}"/>
            </a:ext>
          </a:extLst>
        </xdr:cNvPr>
        <xdr:cNvGrpSpPr/>
      </xdr:nvGrpSpPr>
      <xdr:grpSpPr>
        <a:xfrm>
          <a:off x="6927623" y="1765979"/>
          <a:ext cx="1603375" cy="595313"/>
          <a:chOff x="6156551" y="1802265"/>
          <a:chExt cx="1598840" cy="602116"/>
        </a:xfrm>
      </xdr:grpSpPr>
      <xdr:sp macro="" textlink="">
        <xdr:nvSpPr>
          <xdr:cNvPr id="10" name="Arrow: Pentagon 9">
            <a:extLst>
              <a:ext uri="{FF2B5EF4-FFF2-40B4-BE49-F238E27FC236}">
                <a16:creationId xmlns:a16="http://schemas.microsoft.com/office/drawing/2014/main" id="{081BD572-328F-4C5C-89D9-5079E2415B81}"/>
              </a:ext>
            </a:extLst>
          </xdr:cNvPr>
          <xdr:cNvSpPr/>
        </xdr:nvSpPr>
        <xdr:spPr>
          <a:xfrm>
            <a:off x="6156551" y="1802265"/>
            <a:ext cx="1598840" cy="602116"/>
          </a:xfrm>
          <a:prstGeom prst="homePlate">
            <a:avLst>
              <a:gd name="adj" fmla="val 20588"/>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PIVOT TABLE'!B11">
        <xdr:nvSpPr>
          <xdr:cNvPr id="22" name="TextBox 21">
            <a:extLst>
              <a:ext uri="{FF2B5EF4-FFF2-40B4-BE49-F238E27FC236}">
                <a16:creationId xmlns:a16="http://schemas.microsoft.com/office/drawing/2014/main" id="{A91DAEA8-D706-4725-AA8E-3C857BBD3FC8}"/>
              </a:ext>
            </a:extLst>
          </xdr:cNvPr>
          <xdr:cNvSpPr txBox="1"/>
        </xdr:nvSpPr>
        <xdr:spPr>
          <a:xfrm>
            <a:off x="6242276" y="2029165"/>
            <a:ext cx="942295" cy="212611"/>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A049CE-815F-4E46-BB6A-97B6F9428F07}" type="TxLink">
              <a:rPr lang="en-US" sz="1400" b="1" i="0" u="none" strike="noStrike">
                <a:solidFill>
                  <a:srgbClr val="000000"/>
                </a:solidFill>
                <a:latin typeface="Aptos Narrow"/>
              </a:rPr>
              <a:pPr/>
              <a:t>500</a:t>
            </a:fld>
            <a:endParaRPr lang="en-IN" sz="1400" b="1"/>
          </a:p>
        </xdr:txBody>
      </xdr:sp>
      <xdr:pic>
        <xdr:nvPicPr>
          <xdr:cNvPr id="27" name="Picture 26">
            <a:extLst>
              <a:ext uri="{FF2B5EF4-FFF2-40B4-BE49-F238E27FC236}">
                <a16:creationId xmlns:a16="http://schemas.microsoft.com/office/drawing/2014/main" id="{EC00CF9F-E37A-4C8E-ABD2-6A75EA3C8B0F}"/>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6125" t="33283" r="38298" b="44035"/>
          <a:stretch>
            <a:fillRect/>
          </a:stretch>
        </xdr:blipFill>
        <xdr:spPr>
          <a:xfrm>
            <a:off x="7210349" y="1864178"/>
            <a:ext cx="540620" cy="484521"/>
          </a:xfrm>
          <a:prstGeom prst="rect">
            <a:avLst/>
          </a:prstGeom>
        </xdr:spPr>
      </xdr:pic>
    </xdr:grpSp>
    <xdr:clientData/>
  </xdr:twoCellAnchor>
  <xdr:twoCellAnchor>
    <xdr:from>
      <xdr:col>13</xdr:col>
      <xdr:colOff>353447</xdr:colOff>
      <xdr:row>9</xdr:row>
      <xdr:rowOff>176552</xdr:rowOff>
    </xdr:from>
    <xdr:to>
      <xdr:col>15</xdr:col>
      <xdr:colOff>591572</xdr:colOff>
      <xdr:row>13</xdr:row>
      <xdr:rowOff>71097</xdr:rowOff>
    </xdr:to>
    <xdr:grpSp>
      <xdr:nvGrpSpPr>
        <xdr:cNvPr id="61" name="Group 60">
          <a:extLst>
            <a:ext uri="{FF2B5EF4-FFF2-40B4-BE49-F238E27FC236}">
              <a16:creationId xmlns:a16="http://schemas.microsoft.com/office/drawing/2014/main" id="{75FBDC33-E7FE-4056-99C1-0A12A507DFED}"/>
            </a:ext>
          </a:extLst>
        </xdr:cNvPr>
        <xdr:cNvGrpSpPr/>
      </xdr:nvGrpSpPr>
      <xdr:grpSpPr>
        <a:xfrm>
          <a:off x="9227572" y="1748177"/>
          <a:ext cx="1603375" cy="593045"/>
          <a:chOff x="8204768" y="1809409"/>
          <a:chExt cx="1598839" cy="602116"/>
        </a:xfrm>
      </xdr:grpSpPr>
      <xdr:sp macro="" textlink="">
        <xdr:nvSpPr>
          <xdr:cNvPr id="12" name="Arrow: Pentagon 11">
            <a:extLst>
              <a:ext uri="{FF2B5EF4-FFF2-40B4-BE49-F238E27FC236}">
                <a16:creationId xmlns:a16="http://schemas.microsoft.com/office/drawing/2014/main" id="{39D63A71-EC1E-401A-8AF3-ABB854B28CA2}"/>
              </a:ext>
            </a:extLst>
          </xdr:cNvPr>
          <xdr:cNvSpPr/>
        </xdr:nvSpPr>
        <xdr:spPr>
          <a:xfrm>
            <a:off x="8204768" y="1809409"/>
            <a:ext cx="1598839" cy="602116"/>
          </a:xfrm>
          <a:prstGeom prst="homePlate">
            <a:avLst>
              <a:gd name="adj" fmla="val 20588"/>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PIVOT TABLE'!B14">
        <xdr:nvSpPr>
          <xdr:cNvPr id="23" name="TextBox 22">
            <a:extLst>
              <a:ext uri="{FF2B5EF4-FFF2-40B4-BE49-F238E27FC236}">
                <a16:creationId xmlns:a16="http://schemas.microsoft.com/office/drawing/2014/main" id="{581A267E-7B32-4690-A5DD-7794A1F647B8}"/>
              </a:ext>
            </a:extLst>
          </xdr:cNvPr>
          <xdr:cNvSpPr txBox="1"/>
        </xdr:nvSpPr>
        <xdr:spPr>
          <a:xfrm>
            <a:off x="8319067" y="2064883"/>
            <a:ext cx="1037544" cy="282349"/>
          </a:xfrm>
          <a:prstGeom prst="rect">
            <a:avLst/>
          </a:prstGeom>
          <a:solidFill>
            <a:schemeClr val="accent1">
              <a:lumMod val="40000"/>
              <a:lumOff val="60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7094229A-3EF3-4E2D-B105-C912A444917F}" type="TxLink">
              <a:rPr lang="en-US" sz="1400" b="1" i="0" u="none" strike="noStrike">
                <a:solidFill>
                  <a:srgbClr val="000000"/>
                </a:solidFill>
                <a:latin typeface="Aptos Narrow"/>
              </a:rPr>
              <a:pPr/>
              <a:t>2,887</a:t>
            </a:fld>
            <a:endParaRPr lang="en-IN" sz="1400" b="1"/>
          </a:p>
        </xdr:txBody>
      </xdr:sp>
      <xdr:pic>
        <xdr:nvPicPr>
          <xdr:cNvPr id="28" name="Picture 27">
            <a:extLst>
              <a:ext uri="{FF2B5EF4-FFF2-40B4-BE49-F238E27FC236}">
                <a16:creationId xmlns:a16="http://schemas.microsoft.com/office/drawing/2014/main" id="{702865E4-147E-403C-91FC-D422E68B5EA2}"/>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5067" t="35057" r="22094" b="44001"/>
          <a:stretch>
            <a:fillRect/>
          </a:stretch>
        </xdr:blipFill>
        <xdr:spPr>
          <a:xfrm>
            <a:off x="9308987" y="1947521"/>
            <a:ext cx="390210" cy="396952"/>
          </a:xfrm>
          <a:prstGeom prst="rect">
            <a:avLst/>
          </a:prstGeom>
        </xdr:spPr>
      </xdr:pic>
    </xdr:grpSp>
    <xdr:clientData/>
  </xdr:twoCellAnchor>
  <xdr:twoCellAnchor>
    <xdr:from>
      <xdr:col>16</xdr:col>
      <xdr:colOff>473868</xdr:colOff>
      <xdr:row>10</xdr:row>
      <xdr:rowOff>9525</xdr:rowOff>
    </xdr:from>
    <xdr:to>
      <xdr:col>19</xdr:col>
      <xdr:colOff>80962</xdr:colOff>
      <xdr:row>13</xdr:row>
      <xdr:rowOff>92306</xdr:rowOff>
    </xdr:to>
    <xdr:grpSp>
      <xdr:nvGrpSpPr>
        <xdr:cNvPr id="60" name="Group 59">
          <a:extLst>
            <a:ext uri="{FF2B5EF4-FFF2-40B4-BE49-F238E27FC236}">
              <a16:creationId xmlns:a16="http://schemas.microsoft.com/office/drawing/2014/main" id="{9B1702CF-BE4D-44EA-B98D-54EF6BDDC2B4}"/>
            </a:ext>
          </a:extLst>
        </xdr:cNvPr>
        <xdr:cNvGrpSpPr/>
      </xdr:nvGrpSpPr>
      <xdr:grpSpPr>
        <a:xfrm>
          <a:off x="11395868" y="1755775"/>
          <a:ext cx="1654969" cy="606656"/>
          <a:chOff x="10417968" y="1924050"/>
          <a:chExt cx="1664494" cy="670156"/>
        </a:xfrm>
      </xdr:grpSpPr>
      <xdr:sp macro="" textlink="">
        <xdr:nvSpPr>
          <xdr:cNvPr id="11" name="Arrow: Pentagon 10">
            <a:extLst>
              <a:ext uri="{FF2B5EF4-FFF2-40B4-BE49-F238E27FC236}">
                <a16:creationId xmlns:a16="http://schemas.microsoft.com/office/drawing/2014/main" id="{AA3836E0-04EC-4C2C-B3F3-BCDC12920094}"/>
              </a:ext>
            </a:extLst>
          </xdr:cNvPr>
          <xdr:cNvSpPr/>
        </xdr:nvSpPr>
        <xdr:spPr>
          <a:xfrm>
            <a:off x="10417968" y="1924050"/>
            <a:ext cx="1664494" cy="654844"/>
          </a:xfrm>
          <a:prstGeom prst="homePlate">
            <a:avLst>
              <a:gd name="adj" fmla="val 20588"/>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97B61D9E-1BF2-4195-BC58-E3206A9ABD48}"/>
              </a:ext>
            </a:extLst>
          </xdr:cNvPr>
          <xdr:cNvSpPr txBox="1"/>
        </xdr:nvSpPr>
        <xdr:spPr>
          <a:xfrm>
            <a:off x="10465593" y="1970160"/>
            <a:ext cx="1371600" cy="273844"/>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CUSTOMERS</a:t>
            </a:r>
          </a:p>
        </xdr:txBody>
      </xdr:sp>
      <xdr:pic>
        <xdr:nvPicPr>
          <xdr:cNvPr id="29" name="Graphic 28" descr="Business Growth with solid fill">
            <a:extLst>
              <a:ext uri="{FF2B5EF4-FFF2-40B4-BE49-F238E27FC236}">
                <a16:creationId xmlns:a16="http://schemas.microsoft.com/office/drawing/2014/main" id="{C7E13BFA-DA5E-47BE-96FF-93F0B3CF1CD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544299" y="2047875"/>
            <a:ext cx="486701" cy="546331"/>
          </a:xfrm>
          <a:prstGeom prst="rect">
            <a:avLst/>
          </a:prstGeom>
        </xdr:spPr>
      </xdr:pic>
    </xdr:grpSp>
    <xdr:clientData/>
  </xdr:twoCellAnchor>
  <xdr:twoCellAnchor>
    <xdr:from>
      <xdr:col>0</xdr:col>
      <xdr:colOff>654843</xdr:colOff>
      <xdr:row>5</xdr:row>
      <xdr:rowOff>83343</xdr:rowOff>
    </xdr:from>
    <xdr:to>
      <xdr:col>2</xdr:col>
      <xdr:colOff>679363</xdr:colOff>
      <xdr:row>7</xdr:row>
      <xdr:rowOff>28007</xdr:rowOff>
    </xdr:to>
    <xdr:sp macro="" textlink="">
      <xdr:nvSpPr>
        <xdr:cNvPr id="30" name="Rectangle: Rounded Corners 29">
          <a:extLst>
            <a:ext uri="{FF2B5EF4-FFF2-40B4-BE49-F238E27FC236}">
              <a16:creationId xmlns:a16="http://schemas.microsoft.com/office/drawing/2014/main" id="{CE0DB67F-05D2-483D-BFDB-E125EA6E8DF4}"/>
            </a:ext>
          </a:extLst>
        </xdr:cNvPr>
        <xdr:cNvSpPr/>
      </xdr:nvSpPr>
      <xdr:spPr>
        <a:xfrm>
          <a:off x="654843" y="976312"/>
          <a:ext cx="1405645" cy="30185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1</xdr:col>
      <xdr:colOff>392909</xdr:colOff>
      <xdr:row>2</xdr:row>
      <xdr:rowOff>23812</xdr:rowOff>
    </xdr:from>
    <xdr:to>
      <xdr:col>2</xdr:col>
      <xdr:colOff>226527</xdr:colOff>
      <xdr:row>4</xdr:row>
      <xdr:rowOff>147705</xdr:rowOff>
    </xdr:to>
    <xdr:pic>
      <xdr:nvPicPr>
        <xdr:cNvPr id="31" name="Graphic 30" descr="Presentation with bar chart with solid fill">
          <a:extLst>
            <a:ext uri="{FF2B5EF4-FFF2-40B4-BE49-F238E27FC236}">
              <a16:creationId xmlns:a16="http://schemas.microsoft.com/office/drawing/2014/main" id="{6F95888D-E153-4482-93B5-7BF3D25C818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83472" y="381000"/>
          <a:ext cx="524180" cy="481080"/>
        </a:xfrm>
        <a:prstGeom prst="rect">
          <a:avLst/>
        </a:prstGeom>
      </xdr:spPr>
    </xdr:pic>
    <xdr:clientData/>
  </xdr:twoCellAnchor>
  <xdr:twoCellAnchor>
    <xdr:from>
      <xdr:col>0</xdr:col>
      <xdr:colOff>666751</xdr:colOff>
      <xdr:row>8</xdr:row>
      <xdr:rowOff>166688</xdr:rowOff>
    </xdr:from>
    <xdr:to>
      <xdr:col>2</xdr:col>
      <xdr:colOff>629714</xdr:colOff>
      <xdr:row>10</xdr:row>
      <xdr:rowOff>142233</xdr:rowOff>
    </xdr:to>
    <xdr:sp macro="" textlink="">
      <xdr:nvSpPr>
        <xdr:cNvPr id="32" name="Rectangle: Rounded Corners 31">
          <a:hlinkClick xmlns:r="http://schemas.openxmlformats.org/officeDocument/2006/relationships" r:id="rId9"/>
          <a:extLst>
            <a:ext uri="{FF2B5EF4-FFF2-40B4-BE49-F238E27FC236}">
              <a16:creationId xmlns:a16="http://schemas.microsoft.com/office/drawing/2014/main" id="{FA5E9D91-A55F-4413-B329-3C36BD2E9B4E}"/>
            </a:ext>
          </a:extLst>
        </xdr:cNvPr>
        <xdr:cNvSpPr/>
      </xdr:nvSpPr>
      <xdr:spPr>
        <a:xfrm>
          <a:off x="666751" y="1595438"/>
          <a:ext cx="1344088" cy="33273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0</xdr:col>
      <xdr:colOff>654844</xdr:colOff>
      <xdr:row>12</xdr:row>
      <xdr:rowOff>130969</xdr:rowOff>
    </xdr:from>
    <xdr:to>
      <xdr:col>2</xdr:col>
      <xdr:colOff>649574</xdr:colOff>
      <xdr:row>14</xdr:row>
      <xdr:rowOff>91182</xdr:rowOff>
    </xdr:to>
    <xdr:sp macro="" textlink="">
      <xdr:nvSpPr>
        <xdr:cNvPr id="33" name="Rectangle: Rounded Corners 32">
          <a:hlinkClick xmlns:r="http://schemas.openxmlformats.org/officeDocument/2006/relationships" r:id="rId10"/>
          <a:extLst>
            <a:ext uri="{FF2B5EF4-FFF2-40B4-BE49-F238E27FC236}">
              <a16:creationId xmlns:a16="http://schemas.microsoft.com/office/drawing/2014/main" id="{7D7614C2-7E30-4350-A373-E99EB74381D4}"/>
            </a:ext>
          </a:extLst>
        </xdr:cNvPr>
        <xdr:cNvSpPr/>
      </xdr:nvSpPr>
      <xdr:spPr>
        <a:xfrm>
          <a:off x="654844" y="2274094"/>
          <a:ext cx="1375855" cy="31740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3</xdr:col>
      <xdr:colOff>142874</xdr:colOff>
      <xdr:row>13</xdr:row>
      <xdr:rowOff>166686</xdr:rowOff>
    </xdr:from>
    <xdr:to>
      <xdr:col>9</xdr:col>
      <xdr:colOff>313531</xdr:colOff>
      <xdr:row>26</xdr:row>
      <xdr:rowOff>130968</xdr:rowOff>
    </xdr:to>
    <xdr:graphicFrame macro="">
      <xdr:nvGraphicFramePr>
        <xdr:cNvPr id="34" name="Chart 33">
          <a:extLst>
            <a:ext uri="{FF2B5EF4-FFF2-40B4-BE49-F238E27FC236}">
              <a16:creationId xmlns:a16="http://schemas.microsoft.com/office/drawing/2014/main" id="{D181A381-B988-4408-865D-7B2D419FA6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383381</xdr:colOff>
      <xdr:row>13</xdr:row>
      <xdr:rowOff>166686</xdr:rowOff>
    </xdr:from>
    <xdr:to>
      <xdr:col>14</xdr:col>
      <xdr:colOff>0</xdr:colOff>
      <xdr:row>26</xdr:row>
      <xdr:rowOff>142874</xdr:rowOff>
    </xdr:to>
    <xdr:graphicFrame macro="">
      <xdr:nvGraphicFramePr>
        <xdr:cNvPr id="35" name="Chart 34">
          <a:extLst>
            <a:ext uri="{FF2B5EF4-FFF2-40B4-BE49-F238E27FC236}">
              <a16:creationId xmlns:a16="http://schemas.microsoft.com/office/drawing/2014/main" id="{9268E5DD-3F3C-4706-B2DA-8691CF004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85726</xdr:colOff>
      <xdr:row>13</xdr:row>
      <xdr:rowOff>158749</xdr:rowOff>
    </xdr:from>
    <xdr:to>
      <xdr:col>17</xdr:col>
      <xdr:colOff>539750</xdr:colOff>
      <xdr:row>26</xdr:row>
      <xdr:rowOff>142875</xdr:rowOff>
    </xdr:to>
    <xdr:graphicFrame macro="">
      <xdr:nvGraphicFramePr>
        <xdr:cNvPr id="36" name="Chart 35">
          <a:extLst>
            <a:ext uri="{FF2B5EF4-FFF2-40B4-BE49-F238E27FC236}">
              <a16:creationId xmlns:a16="http://schemas.microsoft.com/office/drawing/2014/main" id="{50E1C529-4884-437B-AB91-8AB8E947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603250</xdr:colOff>
      <xdr:row>13</xdr:row>
      <xdr:rowOff>158750</xdr:rowOff>
    </xdr:from>
    <xdr:to>
      <xdr:col>21</xdr:col>
      <xdr:colOff>555625</xdr:colOff>
      <xdr:row>26</xdr:row>
      <xdr:rowOff>127000</xdr:rowOff>
    </xdr:to>
    <xdr:graphicFrame macro="">
      <xdr:nvGraphicFramePr>
        <xdr:cNvPr id="37" name="Chart 36">
          <a:extLst>
            <a:ext uri="{FF2B5EF4-FFF2-40B4-BE49-F238E27FC236}">
              <a16:creationId xmlns:a16="http://schemas.microsoft.com/office/drawing/2014/main" id="{B410A4BC-E389-4830-84C3-DB13800B8E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158750</xdr:colOff>
      <xdr:row>27</xdr:row>
      <xdr:rowOff>0</xdr:rowOff>
    </xdr:from>
    <xdr:to>
      <xdr:col>9</xdr:col>
      <xdr:colOff>317500</xdr:colOff>
      <xdr:row>39</xdr:row>
      <xdr:rowOff>31750</xdr:rowOff>
    </xdr:to>
    <xdr:graphicFrame macro="">
      <xdr:nvGraphicFramePr>
        <xdr:cNvPr id="38" name="Chart 37">
          <a:extLst>
            <a:ext uri="{FF2B5EF4-FFF2-40B4-BE49-F238E27FC236}">
              <a16:creationId xmlns:a16="http://schemas.microsoft.com/office/drawing/2014/main" id="{815667AF-117D-4E88-AF17-9242CD15F4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365125</xdr:colOff>
      <xdr:row>27</xdr:row>
      <xdr:rowOff>15875</xdr:rowOff>
    </xdr:from>
    <xdr:to>
      <xdr:col>14</xdr:col>
      <xdr:colOff>0</xdr:colOff>
      <xdr:row>39</xdr:row>
      <xdr:rowOff>59531</xdr:rowOff>
    </xdr:to>
    <xdr:graphicFrame macro="">
      <xdr:nvGraphicFramePr>
        <xdr:cNvPr id="39" name="Chart 38">
          <a:extLst>
            <a:ext uri="{FF2B5EF4-FFF2-40B4-BE49-F238E27FC236}">
              <a16:creationId xmlns:a16="http://schemas.microsoft.com/office/drawing/2014/main" id="{E53AA8E4-8708-4BED-80A3-CDF40C269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63500</xdr:colOff>
      <xdr:row>27</xdr:row>
      <xdr:rowOff>7936</xdr:rowOff>
    </xdr:from>
    <xdr:to>
      <xdr:col>17</xdr:col>
      <xdr:colOff>555625</xdr:colOff>
      <xdr:row>39</xdr:row>
      <xdr:rowOff>35719</xdr:rowOff>
    </xdr:to>
    <xdr:graphicFrame macro="">
      <xdr:nvGraphicFramePr>
        <xdr:cNvPr id="40" name="Chart 39">
          <a:extLst>
            <a:ext uri="{FF2B5EF4-FFF2-40B4-BE49-F238E27FC236}">
              <a16:creationId xmlns:a16="http://schemas.microsoft.com/office/drawing/2014/main" id="{6321A12D-869F-4493-A79C-FBFB25FD4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619126</xdr:colOff>
      <xdr:row>27</xdr:row>
      <xdr:rowOff>11907</xdr:rowOff>
    </xdr:from>
    <xdr:to>
      <xdr:col>21</xdr:col>
      <xdr:colOff>571500</xdr:colOff>
      <xdr:row>39</xdr:row>
      <xdr:rowOff>35720</xdr:rowOff>
    </xdr:to>
    <xdr:graphicFrame macro="">
      <xdr:nvGraphicFramePr>
        <xdr:cNvPr id="41" name="Chart 40">
          <a:extLst>
            <a:ext uri="{FF2B5EF4-FFF2-40B4-BE49-F238E27FC236}">
              <a16:creationId xmlns:a16="http://schemas.microsoft.com/office/drawing/2014/main" id="{4E52B287-F691-4E78-9299-C08F48CF2F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19</xdr:col>
      <xdr:colOff>209550</xdr:colOff>
      <xdr:row>5</xdr:row>
      <xdr:rowOff>171450</xdr:rowOff>
    </xdr:from>
    <xdr:to>
      <xdr:col>21</xdr:col>
      <xdr:colOff>495300</xdr:colOff>
      <xdr:row>13</xdr:row>
      <xdr:rowOff>82551</xdr:rowOff>
    </xdr:to>
    <xdr:pic>
      <xdr:nvPicPr>
        <xdr:cNvPr id="42" name="Picture 41" descr="Online Graphical Report Icon Online Graphical Report Icon computer dashboard stock illustrations">
          <a:extLst>
            <a:ext uri="{FF2B5EF4-FFF2-40B4-BE49-F238E27FC236}">
              <a16:creationId xmlns:a16="http://schemas.microsoft.com/office/drawing/2014/main" id="{FBA2E46F-CEE4-4F58-BDAE-ECAC915BCCC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flipH="1">
          <a:off x="13239750" y="1123950"/>
          <a:ext cx="1657350" cy="1435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301625</xdr:colOff>
      <xdr:row>2</xdr:row>
      <xdr:rowOff>92076</xdr:rowOff>
    </xdr:from>
    <xdr:to>
      <xdr:col>21</xdr:col>
      <xdr:colOff>349250</xdr:colOff>
      <xdr:row>6</xdr:row>
      <xdr:rowOff>92076</xdr:rowOff>
    </xdr:to>
    <xdr:sp macro="" textlink="">
      <xdr:nvSpPr>
        <xdr:cNvPr id="9" name="Oval 8">
          <a:extLst>
            <a:ext uri="{FF2B5EF4-FFF2-40B4-BE49-F238E27FC236}">
              <a16:creationId xmlns:a16="http://schemas.microsoft.com/office/drawing/2014/main" id="{E8D22EDF-AD23-425D-A0E0-A0EE3ECCDC17}"/>
            </a:ext>
          </a:extLst>
        </xdr:cNvPr>
        <xdr:cNvSpPr/>
      </xdr:nvSpPr>
      <xdr:spPr>
        <a:xfrm>
          <a:off x="14017625" y="473076"/>
          <a:ext cx="733425" cy="762000"/>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425450</xdr:colOff>
      <xdr:row>3</xdr:row>
      <xdr:rowOff>22224</xdr:rowOff>
    </xdr:from>
    <xdr:to>
      <xdr:col>21</xdr:col>
      <xdr:colOff>203200</xdr:colOff>
      <xdr:row>5</xdr:row>
      <xdr:rowOff>149224</xdr:rowOff>
    </xdr:to>
    <xdr:pic>
      <xdr:nvPicPr>
        <xdr:cNvPr id="43" name="Graphic 42" descr="Bar graph with upward trend with solid fill">
          <a:extLst>
            <a:ext uri="{FF2B5EF4-FFF2-40B4-BE49-F238E27FC236}">
              <a16:creationId xmlns:a16="http://schemas.microsoft.com/office/drawing/2014/main" id="{246E98BE-4B6F-4B2C-851C-F58366237AB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141450" y="593724"/>
          <a:ext cx="463550" cy="508000"/>
        </a:xfrm>
        <a:prstGeom prst="rect">
          <a:avLst/>
        </a:prstGeom>
      </xdr:spPr>
    </xdr:pic>
    <xdr:clientData/>
  </xdr:twoCellAnchor>
  <xdr:twoCellAnchor>
    <xdr:from>
      <xdr:col>15</xdr:col>
      <xdr:colOff>562841</xdr:colOff>
      <xdr:row>1</xdr:row>
      <xdr:rowOff>79374</xdr:rowOff>
    </xdr:from>
    <xdr:to>
      <xdr:col>18</xdr:col>
      <xdr:colOff>233796</xdr:colOff>
      <xdr:row>4</xdr:row>
      <xdr:rowOff>79374</xdr:rowOff>
    </xdr:to>
    <xdr:sp macro="" textlink="">
      <xdr:nvSpPr>
        <xdr:cNvPr id="47" name="Rectangle: Rounded Corners 46">
          <a:extLst>
            <a:ext uri="{FF2B5EF4-FFF2-40B4-BE49-F238E27FC236}">
              <a16:creationId xmlns:a16="http://schemas.microsoft.com/office/drawing/2014/main" id="{1F6EA381-A385-4D53-A620-C4B1DB6F0A1B}"/>
            </a:ext>
          </a:extLst>
        </xdr:cNvPr>
        <xdr:cNvSpPr/>
      </xdr:nvSpPr>
      <xdr:spPr>
        <a:xfrm>
          <a:off x="10802216" y="253999"/>
          <a:ext cx="1718830" cy="523875"/>
        </a:xfrm>
        <a:prstGeom prst="roundRect">
          <a:avLst/>
        </a:prstGeom>
        <a:solidFill>
          <a:schemeClr val="bg1"/>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15</xdr:col>
      <xdr:colOff>570054</xdr:colOff>
      <xdr:row>1</xdr:row>
      <xdr:rowOff>85147</xdr:rowOff>
    </xdr:from>
    <xdr:to>
      <xdr:col>16</xdr:col>
      <xdr:colOff>419386</xdr:colOff>
      <xdr:row>4</xdr:row>
      <xdr:rowOff>73024</xdr:rowOff>
    </xdr:to>
    <xdr:pic>
      <xdr:nvPicPr>
        <xdr:cNvPr id="49" name="Graphic 48" descr="Daily calendar with solid fill">
          <a:extLst>
            <a:ext uri="{FF2B5EF4-FFF2-40B4-BE49-F238E27FC236}">
              <a16:creationId xmlns:a16="http://schemas.microsoft.com/office/drawing/2014/main" id="{D3D74F56-5253-4952-84FE-3E94DE663946}"/>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0809429" y="259772"/>
          <a:ext cx="531957" cy="511752"/>
        </a:xfrm>
        <a:prstGeom prst="rect">
          <a:avLst/>
        </a:prstGeom>
      </xdr:spPr>
    </xdr:pic>
    <xdr:clientData/>
  </xdr:twoCellAnchor>
  <xdr:twoCellAnchor>
    <xdr:from>
      <xdr:col>16</xdr:col>
      <xdr:colOff>428625</xdr:colOff>
      <xdr:row>1</xdr:row>
      <xdr:rowOff>127000</xdr:rowOff>
    </xdr:from>
    <xdr:to>
      <xdr:col>18</xdr:col>
      <xdr:colOff>92364</xdr:colOff>
      <xdr:row>4</xdr:row>
      <xdr:rowOff>79375</xdr:rowOff>
    </xdr:to>
    <xdr:sp macro="" textlink="">
      <xdr:nvSpPr>
        <xdr:cNvPr id="50" name="TextBox 49">
          <a:extLst>
            <a:ext uri="{FF2B5EF4-FFF2-40B4-BE49-F238E27FC236}">
              <a16:creationId xmlns:a16="http://schemas.microsoft.com/office/drawing/2014/main" id="{D5D06839-4B11-4FDD-BEA9-8366F56275A8}"/>
            </a:ext>
          </a:extLst>
        </xdr:cNvPr>
        <xdr:cNvSpPr txBox="1"/>
      </xdr:nvSpPr>
      <xdr:spPr>
        <a:xfrm>
          <a:off x="11350625" y="301625"/>
          <a:ext cx="1028989"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a:t>Data</a:t>
          </a:r>
          <a:r>
            <a:rPr lang="en-IN" sz="1100" b="0" baseline="0"/>
            <a:t> as of:</a:t>
          </a:r>
        </a:p>
        <a:p>
          <a:r>
            <a:rPr lang="en-IN" sz="1200" b="1" baseline="0"/>
            <a:t>Sep 13,2026</a:t>
          </a:r>
          <a:endParaRPr lang="en-IN" sz="1200" b="1"/>
        </a:p>
      </xdr:txBody>
    </xdr:sp>
    <xdr:clientData/>
  </xdr:twoCellAnchor>
  <xdr:twoCellAnchor>
    <xdr:from>
      <xdr:col>0</xdr:col>
      <xdr:colOff>666750</xdr:colOff>
      <xdr:row>26</xdr:row>
      <xdr:rowOff>136072</xdr:rowOff>
    </xdr:from>
    <xdr:to>
      <xdr:col>2</xdr:col>
      <xdr:colOff>635000</xdr:colOff>
      <xdr:row>36</xdr:row>
      <xdr:rowOff>54428</xdr:rowOff>
    </xdr:to>
    <xdr:sp macro="" textlink="">
      <xdr:nvSpPr>
        <xdr:cNvPr id="21" name="Rectangle: Rounded Corners 20">
          <a:extLst>
            <a:ext uri="{FF2B5EF4-FFF2-40B4-BE49-F238E27FC236}">
              <a16:creationId xmlns:a16="http://schemas.microsoft.com/office/drawing/2014/main" id="{B431EB98-2773-4AF0-93F9-5A034800B8C4}"/>
            </a:ext>
          </a:extLst>
        </xdr:cNvPr>
        <xdr:cNvSpPr/>
      </xdr:nvSpPr>
      <xdr:spPr>
        <a:xfrm>
          <a:off x="666750" y="4735286"/>
          <a:ext cx="1328964" cy="1687285"/>
        </a:xfrm>
        <a:prstGeom prst="roundRect">
          <a:avLst/>
        </a:prstGeom>
        <a:solidFill>
          <a:schemeClr val="tx2"/>
        </a:solidFill>
        <a:ln>
          <a:solidFill>
            <a:schemeClr val="accent6">
              <a:lumMod val="60000"/>
              <a:lumOff val="40000"/>
            </a:schemeClr>
          </a:solidFill>
        </a:ln>
        <a:effectLst>
          <a:glow rad="63500">
            <a:schemeClr val="accent3">
              <a:satMod val="175000"/>
              <a:alpha val="40000"/>
            </a:schemeClr>
          </a:glow>
          <a:innerShdw blurRad="63500" dist="50800" dir="135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53975</xdr:colOff>
      <xdr:row>28</xdr:row>
      <xdr:rowOff>0</xdr:rowOff>
    </xdr:from>
    <xdr:to>
      <xdr:col>2</xdr:col>
      <xdr:colOff>593725</xdr:colOff>
      <xdr:row>35</xdr:row>
      <xdr:rowOff>13608</xdr:rowOff>
    </xdr:to>
    <xdr:sp macro="" textlink="">
      <xdr:nvSpPr>
        <xdr:cNvPr id="44" name="TextBox 43">
          <a:extLst>
            <a:ext uri="{FF2B5EF4-FFF2-40B4-BE49-F238E27FC236}">
              <a16:creationId xmlns:a16="http://schemas.microsoft.com/office/drawing/2014/main" id="{7086ECC5-1CFE-46D8-9A2F-BE1D08BAA2D8}"/>
            </a:ext>
          </a:extLst>
        </xdr:cNvPr>
        <xdr:cNvSpPr txBox="1"/>
      </xdr:nvSpPr>
      <xdr:spPr>
        <a:xfrm>
          <a:off x="734332" y="4953000"/>
          <a:ext cx="1220107" cy="1251858"/>
        </a:xfrm>
        <a:prstGeom prst="rect">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            </a:t>
          </a:r>
          <a:r>
            <a:rPr lang="en-IN" sz="1200" b="1">
              <a:solidFill>
                <a:schemeClr val="accent1">
                  <a:lumMod val="40000"/>
                  <a:lumOff val="60000"/>
                </a:schemeClr>
              </a:solidFill>
            </a:rPr>
            <a:t>INSIGHTS</a:t>
          </a:r>
        </a:p>
        <a:p>
          <a:endParaRPr lang="en-IN" sz="1200" b="1">
            <a:solidFill>
              <a:schemeClr val="bg1"/>
            </a:solidFill>
          </a:endParaRPr>
        </a:p>
        <a:p>
          <a:r>
            <a:rPr lang="en-IN" sz="1200" b="1">
              <a:solidFill>
                <a:schemeClr val="bg1"/>
              </a:solidFill>
            </a:rPr>
            <a:t>Sales Target</a:t>
          </a:r>
        </a:p>
        <a:p>
          <a:r>
            <a:rPr lang="en-IN" sz="1050" b="1">
              <a:solidFill>
                <a:schemeClr val="bg1"/>
              </a:solidFill>
            </a:rPr>
            <a:t>15,00,000</a:t>
          </a:r>
          <a:r>
            <a:rPr lang="en-IN" sz="1050" b="0">
              <a:solidFill>
                <a:schemeClr val="bg1"/>
              </a:solidFill>
            </a:rPr>
            <a:t>/</a:t>
          </a:r>
          <a:r>
            <a:rPr lang="en-IN" sz="1100" b="0">
              <a:solidFill>
                <a:schemeClr val="bg1"/>
              </a:solidFill>
            </a:rPr>
            <a:t>-</a:t>
          </a:r>
        </a:p>
        <a:p>
          <a:r>
            <a:rPr lang="en-IN" sz="1200" b="1">
              <a:solidFill>
                <a:schemeClr val="bg1"/>
              </a:solidFill>
            </a:rPr>
            <a:t>Archieved</a:t>
          </a:r>
        </a:p>
        <a:p>
          <a:r>
            <a:rPr lang="en-IN" sz="1050" b="1">
              <a:solidFill>
                <a:schemeClr val="bg1"/>
              </a:solidFill>
            </a:rPr>
            <a:t>14,43,358/-</a:t>
          </a:r>
        </a:p>
      </xdr:txBody>
    </xdr:sp>
    <xdr:clientData/>
  </xdr:twoCellAnchor>
  <xdr:twoCellAnchor editAs="oneCell">
    <xdr:from>
      <xdr:col>1</xdr:col>
      <xdr:colOff>77901</xdr:colOff>
      <xdr:row>27</xdr:row>
      <xdr:rowOff>116341</xdr:rowOff>
    </xdr:from>
    <xdr:to>
      <xdr:col>1</xdr:col>
      <xdr:colOff>548019</xdr:colOff>
      <xdr:row>30</xdr:row>
      <xdr:rowOff>18709</xdr:rowOff>
    </xdr:to>
    <xdr:pic>
      <xdr:nvPicPr>
        <xdr:cNvPr id="46" name="Graphic 45" descr="Bullseye with solid fill">
          <a:extLst>
            <a:ext uri="{FF2B5EF4-FFF2-40B4-BE49-F238E27FC236}">
              <a16:creationId xmlns:a16="http://schemas.microsoft.com/office/drawing/2014/main" id="{6EC1632C-325A-4B2B-85F0-3B0B0EDDC95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758258" y="4892448"/>
          <a:ext cx="470118" cy="433047"/>
        </a:xfrm>
        <a:prstGeom prst="rect">
          <a:avLst/>
        </a:prstGeom>
      </xdr:spPr>
    </xdr:pic>
    <xdr:clientData/>
  </xdr:twoCellAnchor>
  <xdr:twoCellAnchor>
    <xdr:from>
      <xdr:col>16</xdr:col>
      <xdr:colOff>619124</xdr:colOff>
      <xdr:row>11</xdr:row>
      <xdr:rowOff>101600</xdr:rowOff>
    </xdr:from>
    <xdr:to>
      <xdr:col>18</xdr:col>
      <xdr:colOff>190500</xdr:colOff>
      <xdr:row>13</xdr:row>
      <xdr:rowOff>26988</xdr:rowOff>
    </xdr:to>
    <xdr:sp macro="" textlink="'PIVOT TABLE'!B17">
      <xdr:nvSpPr>
        <xdr:cNvPr id="24" name="TextBox 23">
          <a:extLst>
            <a:ext uri="{FF2B5EF4-FFF2-40B4-BE49-F238E27FC236}">
              <a16:creationId xmlns:a16="http://schemas.microsoft.com/office/drawing/2014/main" id="{4573BE43-53C9-4FA1-99A7-799B5D77A3C8}"/>
            </a:ext>
          </a:extLst>
        </xdr:cNvPr>
        <xdr:cNvSpPr txBox="1"/>
      </xdr:nvSpPr>
      <xdr:spPr>
        <a:xfrm>
          <a:off x="11541124" y="2022475"/>
          <a:ext cx="936626" cy="274638"/>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C72B58-F47F-46E4-B455-423FCC28EF74}" type="TxLink">
            <a:rPr lang="en-US" sz="1400" b="1" i="0" u="none" strike="noStrike">
              <a:solidFill>
                <a:srgbClr val="000000"/>
              </a:solidFill>
              <a:latin typeface="Aptos Narrow"/>
            </a:rPr>
            <a:pPr/>
            <a:t>206</a:t>
          </a:fld>
          <a:endParaRPr lang="en-IN" sz="1400" b="1"/>
        </a:p>
      </xdr:txBody>
    </xdr:sp>
    <xdr:clientData/>
  </xdr:twoCellAnchor>
  <xdr:twoCellAnchor>
    <xdr:from>
      <xdr:col>13</xdr:col>
      <xdr:colOff>372496</xdr:colOff>
      <xdr:row>10</xdr:row>
      <xdr:rowOff>42522</xdr:rowOff>
    </xdr:from>
    <xdr:to>
      <xdr:col>15</xdr:col>
      <xdr:colOff>348683</xdr:colOff>
      <xdr:row>11</xdr:row>
      <xdr:rowOff>42523</xdr:rowOff>
    </xdr:to>
    <xdr:sp macro="" textlink="">
      <xdr:nvSpPr>
        <xdr:cNvPr id="17" name="TextBox 16">
          <a:extLst>
            <a:ext uri="{FF2B5EF4-FFF2-40B4-BE49-F238E27FC236}">
              <a16:creationId xmlns:a16="http://schemas.microsoft.com/office/drawing/2014/main" id="{C54D6CBE-ED68-40E0-A6A5-CF8A7D65E017}"/>
            </a:ext>
          </a:extLst>
        </xdr:cNvPr>
        <xdr:cNvSpPr txBox="1"/>
      </xdr:nvSpPr>
      <xdr:spPr>
        <a:xfrm>
          <a:off x="9217139" y="1811451"/>
          <a:ext cx="1336901" cy="176893"/>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AVG ORDER VALUE</a:t>
          </a:r>
        </a:p>
      </xdr:txBody>
    </xdr:sp>
    <xdr:clientData/>
  </xdr:twoCellAnchor>
  <xdr:twoCellAnchor>
    <xdr:from>
      <xdr:col>10</xdr:col>
      <xdr:colOff>113959</xdr:colOff>
      <xdr:row>10</xdr:row>
      <xdr:rowOff>57830</xdr:rowOff>
    </xdr:from>
    <xdr:to>
      <xdr:col>11</xdr:col>
      <xdr:colOff>544285</xdr:colOff>
      <xdr:row>11</xdr:row>
      <xdr:rowOff>149679</xdr:rowOff>
    </xdr:to>
    <xdr:sp macro="" textlink="">
      <xdr:nvSpPr>
        <xdr:cNvPr id="16" name="TextBox 15">
          <a:extLst>
            <a:ext uri="{FF2B5EF4-FFF2-40B4-BE49-F238E27FC236}">
              <a16:creationId xmlns:a16="http://schemas.microsoft.com/office/drawing/2014/main" id="{CBEC4BAA-8FA5-4487-8E5A-AC3FCF17AA4D}"/>
            </a:ext>
          </a:extLst>
        </xdr:cNvPr>
        <xdr:cNvSpPr txBox="1"/>
      </xdr:nvSpPr>
      <xdr:spPr>
        <a:xfrm>
          <a:off x="6917530" y="1826759"/>
          <a:ext cx="1110684" cy="268741"/>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ORDERS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55555554" backgroundQuery="1" createdVersion="7" refreshedVersion="7" minRefreshableVersion="3" recordCount="0" supportSubquery="1" supportAdvancedDrill="1" xr:uid="{FB15FFC4-7C32-42FC-A9F8-4E42B24898CD}">
  <cacheSource type="external" connectionId="1"/>
  <cacheFields count="2">
    <cacheField name="[Table1].[Order Date (Month)].[Order Date (Month)]" caption="Order Date (Month)" numFmtId="0" hierarchy="17" level="1">
      <sharedItems count="12">
        <s v="Jan"/>
        <s v="Feb"/>
        <s v="Mar"/>
        <s v="Apr"/>
        <s v="May"/>
        <s v="Jun"/>
        <s v="Jul"/>
        <s v="Aug"/>
        <s v="Sep"/>
        <s v="Oct"/>
        <s v="Nov"/>
        <s v="Dec"/>
      </sharedItems>
    </cacheField>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0"/>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56250001" backgroundQuery="1" createdVersion="7" refreshedVersion="7" minRefreshableVersion="3" recordCount="0" supportSubquery="1" supportAdvancedDrill="1" xr:uid="{3E713F69-CB63-48EB-9AB8-9D192B30C3EA}">
  <cacheSource type="external" connectionId="1"/>
  <cacheFields count="2">
    <cacheField name="[Table1].[Region].[Region]" caption="Region" numFmtId="0" hierarchy="8" level="1">
      <sharedItems count="4">
        <s v="East"/>
        <s v="North"/>
        <s v="South"/>
        <s v="West"/>
      </sharedItems>
    </cacheField>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56828701" backgroundQuery="1" createdVersion="7" refreshedVersion="7" minRefreshableVersion="3" recordCount="0" supportSubquery="1" supportAdvancedDrill="1" xr:uid="{04AE7172-1B50-4876-8540-EC109BD7EFD4}">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57754632" backgroundQuery="1" createdVersion="7" refreshedVersion="7" minRefreshableVersion="3" recordCount="0" supportSubquery="1" supportAdvancedDrill="1" xr:uid="{398D34E1-E585-4516-840E-3184E3FF0399}">
  <cacheSource type="external" connectionId="1"/>
  <cacheFields count="4">
    <cacheField name="[Table1].[Order Date (Month)].[Order Date (Month)]" caption="Order Date (Month)" numFmtId="0" hierarchy="17" level="1">
      <sharedItems count="12">
        <s v="Jan"/>
        <s v="Feb"/>
        <s v="Mar"/>
        <s v="Apr"/>
        <s v="May"/>
        <s v="Jun"/>
        <s v="Jul"/>
        <s v="Aug"/>
        <s v="Sep"/>
        <s v="Oct"/>
        <s v="Nov"/>
        <s v="Dec"/>
      </sharedItems>
    </cacheField>
    <cacheField name="[Measures].[Sum of Sales Amount]" caption="Sum of Sales Amount" numFmtId="0" hierarchy="21" level="32767"/>
    <cacheField name="[Table1].[Month].[Month]" caption="Month" numFmtId="0" hierarchy="15" level="1">
      <sharedItems containsSemiMixedTypes="0" containsNonDate="0" containsString="0"/>
    </cacheField>
    <cacheField name="Dummy0" numFmtId="0" hierarchy="34" level="32767">
      <extLst>
        <ext xmlns:x14="http://schemas.microsoft.com/office/spreadsheetml/2009/9/main" uri="{63CAB8AC-B538-458d-9737-405883B0398D}">
          <x14:cacheField ignore="1"/>
        </ext>
      </extLst>
    </cacheField>
  </cacheFields>
  <cacheHierarchies count="3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2"/>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0"/>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59953703" backgroundQuery="1" createdVersion="7" refreshedVersion="7" minRefreshableVersion="3" recordCount="0" supportSubquery="1" supportAdvancedDrill="1" xr:uid="{103FAA51-8D82-444E-9308-9A80BB6ED33C}">
  <cacheSource type="external" connectionId="1"/>
  <cacheFields count="5">
    <cacheField name="[Table1].[Customer ID].[Customer ID]" caption="Customer ID" numFmtId="0" hierarchy="3" level="1">
      <sharedItems count="5">
        <s v="C033"/>
        <s v="C035"/>
        <s v="C038"/>
        <s v="C076"/>
        <s v="C087"/>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21" level="32767"/>
    <cacheField name="[Measures].[Sum of Cost Amount]" caption="Sum of Cost Amount" numFmtId="0" hierarchy="22"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fieldsUsage count="2">
        <fieldUsage x="-1"/>
        <fieldUsage x="0"/>
      </fieldsUsage>
    </cacheHierarchy>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4"/>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oneField="1" hidden="1">
      <fieldsUsage count="1">
        <fieldUsage x="3"/>
      </fieldsUsage>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0300926" backgroundQuery="1" createdVersion="7" refreshedVersion="7" minRefreshableVersion="3" recordCount="0" supportSubquery="1" supportAdvancedDrill="1" xr:uid="{5171FEE4-C996-46A0-B236-838C9F5AE9BB}">
  <cacheSource type="external" connectionId="1"/>
  <cacheFields count="4">
    <cacheField name="[Table1].[Customer ID].[Customer ID]" caption="Customer ID" numFmtId="0" hierarchy="3" level="1">
      <sharedItems count="5">
        <s v="C033"/>
        <s v="C035"/>
        <s v="C038"/>
        <s v="C076"/>
        <s v="C087"/>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21"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fieldsUsage count="2">
        <fieldUsage x="-1"/>
        <fieldUsage x="0"/>
      </fieldsUsage>
    </cacheHierarchy>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0763888" backgroundQuery="1" createdVersion="7" refreshedVersion="7" minRefreshableVersion="3" recordCount="0" supportSubquery="1" supportAdvancedDrill="1" xr:uid="{89B4FC4B-3407-41AA-8190-163CC3F2B48D}">
  <cacheSource type="external" connectionId="1"/>
  <cacheFields count="4">
    <cacheField name="[Table1].[Customer ID].[Customer ID]" caption="Customer ID" numFmtId="0" hierarchy="3" level="1">
      <sharedItems count="5">
        <s v="C033"/>
        <s v="C035"/>
        <s v="C038"/>
        <s v="C076"/>
        <s v="C087"/>
      </sharedItems>
    </cacheField>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4"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fieldsUsage count="2">
        <fieldUsage x="-1"/>
        <fieldUsage x="0"/>
      </fieldsUsage>
    </cacheHierarchy>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122685" backgroundQuery="1" createdVersion="7" refreshedVersion="7" minRefreshableVersion="3" recordCount="0" supportSubquery="1" supportAdvancedDrill="1" xr:uid="{AC0AD2B3-F937-4AFC-B306-42AB2DB763EB}">
  <cacheSource type="external" connectionId="1"/>
  <cacheFields count="5">
    <cacheField name="[Table1].[Customer ID].[Customer ID]" caption="Customer ID" numFmtId="0" hierarchy="3" level="1">
      <sharedItems count="5">
        <s v="C033"/>
        <s v="C035"/>
        <s v="C038"/>
        <s v="C076"/>
        <s v="C087"/>
      </sharedItems>
    </cacheField>
    <cacheField name="[Table1].[Order Date (Month)].[Order Date (Month)]" caption="Order Date (Month)" numFmtId="0" hierarchy="17" level="1">
      <sharedItems count="12">
        <s v="Jan"/>
        <s v="Feb"/>
        <s v="Mar"/>
        <s v="Apr"/>
        <s v="May"/>
        <s v="Jun"/>
        <s v="Jul"/>
        <s v="Aug"/>
        <s v="Sep"/>
        <s v="Oct"/>
        <s v="Nov"/>
        <s v="Dec"/>
      </sharedItems>
    </cacheField>
    <cacheField name="[Measures].[Count of Order ID]" caption="Count of Order ID" numFmtId="0" hierarchy="25" level="32767"/>
    <cacheField name="[Table1].[Month].[Month]" caption="Month" numFmtId="0" hierarchy="15" level="1">
      <sharedItems containsSemiMixedTypes="0" containsNonDate="0" containsString="0"/>
    </cacheField>
    <cacheField name="Dummy0" numFmtId="0" hierarchy="34" level="32767">
      <extLst>
        <ext xmlns:x14="http://schemas.microsoft.com/office/spreadsheetml/2009/9/main" uri="{63CAB8AC-B538-458d-9737-405883B0398D}">
          <x14:cacheField ignore="1"/>
        </ext>
      </extLst>
    </cacheField>
  </cacheFields>
  <cacheHierarchies count="35">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fieldsUsage count="2">
        <fieldUsage x="-1"/>
        <fieldUsage x="0"/>
      </fieldsUsage>
    </cacheHierarchy>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3"/>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1342596" backgroundQuery="1" createdVersion="7" refreshedVersion="7" minRefreshableVersion="3" recordCount="0" supportSubquery="1" supportAdvancedDrill="1" xr:uid="{2ACB691C-96D6-47A0-AD14-77D81B2D4D17}">
  <cacheSource type="external" connectionId="1"/>
  <cacheFields count="2">
    <cacheField name="[Measures].[Sum of Sales Amount]" caption="Sum of Sales Amount" numFmtId="0" hierarchy="21"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1574073" backgroundQuery="1" createdVersion="7" refreshedVersion="7" minRefreshableVersion="3" recordCount="0" supportSubquery="1" supportAdvancedDrill="1" xr:uid="{C5FD406A-0715-4E6D-A895-EC96F50F5F74}">
  <cacheSource type="external" connectionId="1"/>
  <cacheFields count="2">
    <cacheField name="[Measures].[Sum of Quantity Sold]" caption="Sum of Quantity Sold" numFmtId="0" hierarchy="24"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1921297" backgroundQuery="1" createdVersion="7" refreshedVersion="7" minRefreshableVersion="3" recordCount="0" supportSubquery="1" supportAdvancedDrill="1" xr:uid="{6CBFF221-06A7-4115-9851-3FCDF8FE0387}">
  <cacheSource type="external" connectionId="1"/>
  <cacheFields count="2">
    <cacheField name="[Measures].[Count of Order ID]" caption="Count of Order ID" numFmtId="0" hierarchy="25"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2037035" backgroundQuery="1" createdVersion="7" refreshedVersion="7" minRefreshableVersion="3" recordCount="0" supportSubquery="1" supportAdvancedDrill="1" xr:uid="{0ECAF770-3EF5-4F13-96D9-2C3F081F9B4E}">
  <cacheSource type="external" connectionId="1"/>
  <cacheFields count="2">
    <cacheField name="[Measures].[Average of Sales Amount]" caption="Average of Sales Amount" numFmtId="0" hierarchy="30"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396226852" backgroundQuery="1" createdVersion="7" refreshedVersion="7" minRefreshableVersion="3" recordCount="0" supportSubquery="1" supportAdvancedDrill="1" xr:uid="{F192BDE5-B482-4FB9-AACF-258024BF9B95}">
  <cacheSource type="external" connectionId="1"/>
  <cacheFields count="2">
    <cacheField name="[Measures].[Distinct Count of Customer Name]" caption="Distinct Count of Customer Name" numFmtId="0" hierarchy="32" level="32767"/>
    <cacheField name="[Table1].[Month].[Month]" caption="Month" numFmtId="0" hierarchy="15" level="1">
      <sharedItems containsSemiMixedTypes="0" containsNonDate="0" containsString="0"/>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6517476852" backgroundQuery="1" createdVersion="7" refreshedVersion="7" minRefreshableVersion="3" recordCount="0" supportSubquery="1" supportAdvancedDrill="1" xr:uid="{DAD98B5A-A589-41DA-8500-D499643C3FE1}">
  <cacheSource type="external" connectionId="1"/>
  <cacheFields count="2">
    <cacheField name="[Table1].[Region].[Region]" caption="Region" numFmtId="0" hierarchy="8" level="1">
      <sharedItems count="4">
        <s v="East"/>
        <s v="North"/>
        <s v="South"/>
        <s v="West"/>
      </sharedItems>
    </cacheField>
    <cacheField name="[Measures].[Sum of Profit]" caption="Sum of Profit" numFmtId="0" hierarchy="33" level="32767"/>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26622685183" backgroundQuery="1" createdVersion="7" refreshedVersion="7" minRefreshableVersion="3" recordCount="0" supportSubquery="1" supportAdvancedDrill="1" xr:uid="{AB83C01A-9212-4032-8FD7-CC46E3AA040E}">
  <cacheSource type="external" connectionId="1"/>
  <cacheFields count="2">
    <cacheField name="[Measures].[Sum of Sales Amount]" caption="Sum of Sales Amount" numFmtId="0" hierarchy="21" level="32767"/>
    <cacheField name="[Table1].[Region].[Region]" caption="Region" numFmtId="0" hierarchy="8" level="1">
      <sharedItems count="4">
        <s v="East"/>
        <s v="North"/>
        <s v="South"/>
        <s v="West"/>
      </sharedItems>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1569675924" backgroundQuery="1" createdVersion="7" refreshedVersion="7" minRefreshableVersion="3" recordCount="0" supportSubquery="1" supportAdvancedDrill="1" xr:uid="{FA5A6B61-6C34-4EA6-8D89-4F255B6A8B1D}">
  <cacheSource type="external" connectionId="1"/>
  <cacheFields count="3">
    <cacheField name="[Table1].[Customer ID].[Customer ID]" caption="Customer ID" numFmtId="0" hierarchy="3" level="1">
      <sharedItems count="5">
        <s v="C033"/>
        <s v="C035"/>
        <s v="C038"/>
        <s v="C076"/>
        <s v="C087"/>
      </sharedItems>
    </cacheField>
    <cacheField name="[Measures].[Sum of Sales Amount]" caption="Sum of Sales Amount" numFmtId="0" hierarchy="21" level="32767"/>
    <cacheField name="[Table1].[Customer Name].[Customer Name]" caption="Customer Name" numFmtId="0" hierarchy="4" level="1">
      <sharedItems count="5">
        <s v="Alaia"/>
        <s v="Harold"/>
        <s v="Jonathan"/>
        <s v="Maria"/>
        <s v="Vivian"/>
      </sharedItems>
    </cacheField>
  </cacheFields>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2" memberValueDatatype="130" unbalanced="0">
      <fieldsUsage count="2">
        <fieldUsage x="-1"/>
        <fieldUsage x="0"/>
      </fieldsUsage>
    </cacheHierarchy>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2"/>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459346875003" backgroundQuery="1" createdVersion="3" refreshedVersion="7" minRefreshableVersion="3" recordCount="0" supportSubquery="1" supportAdvancedDrill="1" xr:uid="{DA515D8F-EE5E-4E84-ABA1-FAC8FF3F480E}">
  <cacheSource type="external" connectionId="1">
    <extLst>
      <ext xmlns:x14="http://schemas.microsoft.com/office/spreadsheetml/2009/9/main" uri="{F057638F-6D5F-4e77-A914-E7F072B9BCA8}">
        <x14:sourceConnection name="ThisWorkbookDataModel"/>
      </ext>
    </extLst>
  </cacheSource>
  <cacheFields count="0"/>
  <cacheHierarchies count="34">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terly]" caption="Quaterly" attribute="1" defaultMemberUniqueName="[Table1].[Quaterly].[All]" allUniqueName="[Table1].[Quaterly].[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Unit Price]" caption="Sum of Unit Price" measure="1" displayFolder="" measureGroup="Table1" count="0" hidden="1">
      <extLst>
        <ext xmlns:x15="http://schemas.microsoft.com/office/spreadsheetml/2010/11/main" uri="{B97F6D7D-B522-45F9-BDA1-12C45D357490}">
          <x15:cacheHierarchy aggregatedColumn="10"/>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Average of Quantity Sold]" caption="Average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Cost Amount]" caption="Average of Cost Amount" measure="1" displayFolder="" measureGroup="Table1" count="0" hidden="1">
      <extLst>
        <ext xmlns:x15="http://schemas.microsoft.com/office/spreadsheetml/2010/11/main" uri="{B97F6D7D-B522-45F9-BDA1-12C45D357490}">
          <x15:cacheHierarchy aggregatedColumn="11"/>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36810244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CF3DD6-DC80-44E3-9EBA-A562CAAF97BA}" name="PivotTable6" cacheId="16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D3:D16" firstHeaderRow="1" firstDataRow="1" firstDataCol="1"/>
  <pivotFields count="2">
    <pivotField axis="axisRow" allDrilled="1" subtotalTop="0" showAll="0" dataSourceSort="1" defaultAttributeDrillState="1">
      <items count="13">
        <item x="0"/>
        <item x="1"/>
        <item x="2"/>
        <item x="3"/>
        <item x="4"/>
        <item x="5"/>
        <item x="6"/>
        <item x="7"/>
        <item x="8"/>
        <item x="9"/>
        <item x="10"/>
        <item x="11"/>
        <item t="default"/>
      </items>
    </pivotField>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formats count="1">
    <format dxfId="99">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193B95-8863-4752-9B4E-D4696326581D}" name="PivotTable2" cacheId="19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7:A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formats count="1">
    <format dxfId="100">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B98464-8CCF-4342-96C2-99446F093885}" name="PivotTable11" cacheId="21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J11:K16" firstHeaderRow="1" firstDataRow="1" firstDataCol="1"/>
  <pivotFields count="2">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5">
    <i>
      <x v="1"/>
    </i>
    <i>
      <x v="2"/>
    </i>
    <i>
      <x v="3"/>
    </i>
    <i>
      <x/>
    </i>
    <i t="grand">
      <x/>
    </i>
  </rowItems>
  <colItems count="1">
    <i/>
  </colItems>
  <dataFields count="1">
    <dataField name="Sum of Profit" fld="1" baseField="0" baseItem="0" numFmtId="164"/>
  </dataFields>
  <formats count="1">
    <format dxfId="101">
      <pivotArea outline="0" collapsedLevelsAreSubtotals="1" fieldPosition="0"/>
    </format>
  </formats>
  <chartFormats count="5">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0" count="1" selected="0">
            <x v="0"/>
          </reference>
        </references>
      </pivotArea>
    </chartFormat>
    <chartFormat chart="9" format="8">
      <pivotArea type="data" outline="0" fieldPosition="0">
        <references count="2">
          <reference field="4294967294" count="1" selected="0">
            <x v="0"/>
          </reference>
          <reference field="0" count="1" selected="0">
            <x v="1"/>
          </reference>
        </references>
      </pivotArea>
    </chartFormat>
    <chartFormat chart="9" format="9">
      <pivotArea type="data" outline="0" fieldPosition="0">
        <references count="2">
          <reference field="4294967294" count="1" selected="0">
            <x v="0"/>
          </reference>
          <reference field="0" count="1" selected="0">
            <x v="2"/>
          </reference>
        </references>
      </pivotArea>
    </chartFormat>
    <chartFormat chart="9" format="10">
      <pivotArea type="data" outline="0" fieldPosition="0">
        <references count="2">
          <reference field="4294967294" count="1" selected="0">
            <x v="0"/>
          </reference>
          <reference field="0" count="1" selected="0">
            <x v="3"/>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8DCD95-CA37-4D5C-B88F-6962FF2EB685}" name="PivotTable3" cacheId="20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0:A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formats count="1">
    <format dxfId="102">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FE399E5-063F-4033-80DD-CC3559FB291A}" name="PivotTable13" cacheId="18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8">
  <location ref="F20:H28" firstHeaderRow="0" firstDataRow="1" firstDataCol="1"/>
  <pivotFields count="5">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t="grand">
      <x/>
    </i>
  </rowItems>
  <colFields count="1">
    <field x="-2"/>
  </colFields>
  <colItems count="2">
    <i>
      <x/>
    </i>
    <i i="1">
      <x v="1"/>
    </i>
  </colItems>
  <dataFields count="2">
    <dataField name="Sum of Sales Amount" fld="2" baseField="0" baseItem="0"/>
    <dataField name="Sum of Cost Amount" fld="3" baseField="0" baseItem="0"/>
  </dataFields>
  <formats count="1">
    <format dxfId="103">
      <pivotArea outline="0" collapsedLevelsAreSubtotals="1" fieldPosition="0"/>
    </format>
  </formats>
  <chartFormats count="2">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C7EC6E-5F2E-434D-AB1E-094E0B1BF24D}" name="PivotTable8" cacheId="16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D25:D33" firstHeaderRow="1" firstDataRow="1" firstDataCol="1"/>
  <pivotFields count="2">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0"/>
  </rowFields>
  <rowItems count="8">
    <i>
      <x/>
    </i>
    <i>
      <x v="1"/>
    </i>
    <i>
      <x v="2"/>
    </i>
    <i>
      <x v="3"/>
    </i>
    <i>
      <x v="4"/>
    </i>
    <i>
      <x v="5"/>
    </i>
    <i>
      <x v="6"/>
    </i>
    <i t="grand">
      <x/>
    </i>
  </rowItems>
  <formats count="1">
    <format dxfId="104">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1291B6-C7F2-4F2E-BCE5-BD9EB66E56D9}" name="PivotTable5" cacheId="20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6:A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formats count="1">
    <format dxfId="105">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Quantity Sold"/>
    <pivotHierarchy dragToData="1" caption="Average of Cost Amount"/>
    <pivotHierarchy dragToData="1" caption="Average of Sales Amount"/>
    <pivotHierarchy dragToData="1" caption="Average of Unit Price"/>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E718503-7387-47C3-BE0A-6460FE69AE5C}" name="PivotTable9" cacheId="17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F3:H16" firstHeaderRow="0" firstDataRow="1" firstDataCol="1"/>
  <pivotFields count="4">
    <pivotField axis="axisRow" allDrilled="1" subtotalTop="0" showAll="0" dataSourceSort="1" defaultAttributeDrillState="1">
      <items count="13">
        <item x="0"/>
        <item x="1"/>
        <item x="2"/>
        <item x="3"/>
        <item x="4"/>
        <item x="5"/>
        <item x="6"/>
        <item x="7"/>
        <item x="8"/>
        <item x="9"/>
        <item x="10"/>
        <item x="11"/>
        <item t="default"/>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5"/>
    <dataField name="Sum of Sales Amount2" fld="3" baseField="0" baseItem="0" numFmtId="164">
      <extLst>
        <ext xmlns:x14="http://schemas.microsoft.com/office/spreadsheetml/2009/9/main" uri="{E15A36E0-9728-4e99-A89B-3F7291B0FE68}">
          <x14:dataField sourceField="1" uniqueName="[__Xl2].[Measures].[Sum of Sales Amount]"/>
        </ext>
      </extLst>
    </dataField>
  </dataFields>
  <formats count="6">
    <format dxfId="111">
      <pivotArea collapsedLevelsAreSubtotals="1" fieldPosition="0">
        <references count="1">
          <reference field="0" count="1">
            <x v="0"/>
          </reference>
        </references>
      </pivotArea>
    </format>
    <format dxfId="110">
      <pivotArea outline="0" collapsedLevelsAreSubtotals="1" fieldPosition="0"/>
    </format>
    <format dxfId="109">
      <pivotArea outline="0" collapsedLevelsAreSubtotals="1" fieldPosition="0">
        <references count="1">
          <reference field="4294967294" count="1" selected="0">
            <x v="1"/>
          </reference>
        </references>
      </pivotArea>
    </format>
    <format dxfId="108">
      <pivotArea outline="0" collapsedLevelsAreSubtotals="1" fieldPosition="0">
        <references count="1">
          <reference field="4294967294" count="1" selected="0">
            <x v="0"/>
          </reference>
        </references>
      </pivotArea>
    </format>
    <format dxfId="107">
      <pivotArea dataOnly="0" labelOnly="1" outline="0" fieldPosition="0">
        <references count="1">
          <reference field="4294967294" count="1">
            <x v="0"/>
          </reference>
        </references>
      </pivotArea>
    </format>
    <format dxfId="106">
      <pivotArea dataOnly="0" outline="0" fieldPosition="0">
        <references count="1">
          <reference field="4294967294" count="1">
            <x v="1"/>
          </reference>
        </references>
      </pivotArea>
    </format>
  </format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74EC38-C564-4A94-AD2D-763AF4B85B58}" name="PivotTable10" cacheId="21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location ref="J3:K8" firstHeaderRow="1" firstDataRow="1" firstDataCol="1"/>
  <pivotFields count="2">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5">
    <i>
      <x v="2"/>
    </i>
    <i>
      <x v="1"/>
    </i>
    <i>
      <x v="3"/>
    </i>
    <i>
      <x/>
    </i>
    <i t="grand">
      <x/>
    </i>
  </rowItems>
  <colItems count="1">
    <i/>
  </colItems>
  <dataFields count="1">
    <dataField name="Sum of Sales Amount" fld="0" baseField="0" baseItem="0" numFmtId="164"/>
  </dataFields>
  <formats count="1">
    <format dxfId="112">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D966D44-E64D-4474-80A7-AD5F660EB953}" name="PivotTable16" cacheId="19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7">
  <location ref="L30:N43" firstHeaderRow="0" firstDataRow="1" firstDataCol="1"/>
  <pivotFields count="5">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2" subtotal="count" baseField="1" baseItem="0"/>
    <dataField name="Count of Order ID2" fld="4" subtotal="count" baseField="0" baseItem="0">
      <extLst>
        <ext xmlns:x14="http://schemas.microsoft.com/office/spreadsheetml/2009/9/main" uri="{E15A36E0-9728-4e99-A89B-3F7291B0FE68}">
          <x14:dataField sourceField="2" uniqueName="[__Xl2].[Measures].[Count of Order ID]"/>
        </ext>
      </extLst>
    </dataField>
  </dataFields>
  <formats count="1">
    <format dxfId="113">
      <pivotArea outline="0" collapsedLevelsAreSubtotals="1" fieldPosition="0"/>
    </format>
  </formats>
  <chartFormats count="6">
    <chartFormat chart="22" format="0"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1"/>
          </reference>
        </references>
      </pivotArea>
    </chartFormat>
    <chartFormat chart="23" format="2" series="1">
      <pivotArea type="data" outline="0" fieldPosition="0">
        <references count="1">
          <reference field="4294967294" count="1" selected="0">
            <x v="0"/>
          </reference>
        </references>
      </pivotArea>
    </chartFormat>
    <chartFormat chart="23" format="3" series="1">
      <pivotArea type="data" outline="0" fieldPosition="0">
        <references count="1">
          <reference field="4294967294" count="1" selected="0">
            <x v="1"/>
          </reference>
        </references>
      </pivotArea>
    </chartFormat>
    <chartFormat chart="24"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F586055-1962-4496-A684-0A8579E32CB9}" name="PivotTable1" cacheId="19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numFmtId="3"/>
  </dataFields>
  <formats count="1">
    <format dxfId="114">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8C97B38-30D5-4B28-9AC9-6EC1FDDD55FC}" name="PivotTable15" cacheId="19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4">
  <location ref="I30:J38" firstHeaderRow="1" firstDataRow="1" firstDataCol="1"/>
  <pivotFields count="4">
    <pivotField allDrilled="1" subtotalTop="0" showAll="0" measureFilter="1" defaultSubtotal="0" defaultAttributeDrillState="1">
      <items count="5">
        <item x="0"/>
        <item x="1"/>
        <item x="2"/>
        <item x="3"/>
        <item x="4"/>
      </items>
    </pivotField>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8">
    <i>
      <x v="3"/>
    </i>
    <i>
      <x v="5"/>
    </i>
    <i>
      <x v="2"/>
    </i>
    <i>
      <x/>
    </i>
    <i>
      <x v="4"/>
    </i>
    <i>
      <x v="6"/>
    </i>
    <i>
      <x v="1"/>
    </i>
    <i t="grand">
      <x/>
    </i>
  </rowItems>
  <colItems count="1">
    <i/>
  </colItems>
  <dataFields count="1">
    <dataField name="Sum of Quantity Sold" fld="2" baseField="0" baseItem="0" numFmtId="164"/>
  </dataFields>
  <formats count="1">
    <format dxfId="115">
      <pivotArea outline="0" collapsedLevelsAreSubtotals="1" fieldPosition="0"/>
    </format>
  </formats>
  <chartFormats count="2">
    <chartFormat chart="19"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CFA856E-F2FA-4B87-BA99-76895F582FEB}" name="PivotTable12" cacheId="24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5">
  <location ref="J20:K26" firstHeaderRow="1" firstDataRow="1" firstDataCol="1"/>
  <pivotFields count="3">
    <pivotField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2"/>
  </rowFields>
  <rowItems count="6">
    <i>
      <x v="2"/>
    </i>
    <i>
      <x v="3"/>
    </i>
    <i>
      <x v="1"/>
    </i>
    <i>
      <x/>
    </i>
    <i>
      <x v="4"/>
    </i>
    <i t="grand">
      <x/>
    </i>
  </rowItems>
  <colItems count="1">
    <i/>
  </colItems>
  <dataFields count="1">
    <dataField name="Sum of Sales Amount" fld="1" baseField="0" baseItem="0" numFmtId="164"/>
  </dataFields>
  <formats count="1">
    <format dxfId="2">
      <pivotArea outline="0" collapsedLevelsAreSubtotals="1" fieldPosition="0"/>
    </format>
  </formats>
  <chartFormats count="1">
    <chartFormat chart="12"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21">
      <autoFilter ref="A1">
        <filterColumn colId="0">
          <top10 val="5" filterVal="5"/>
        </filterColumn>
      </autoFilter>
    </filter>
    <filter fld="2" type="count" id="2"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F1B8526-BBD8-48BA-8FE0-2BBA25775D03}" name="PivotTable4" cacheId="20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3:A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formats count="1">
    <format dxfId="116">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Quantity Sold"/>
    <pivotHierarchy dragToData="1" caption="Average of Cost Amount"/>
    <pivotHierarchy dragToData="1" caption="Average of Sales Amount"/>
    <pivotHierarchy dragToData="1" caption="Average of Unit Price"/>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92390BA-2CE9-48A6-B851-73F99E8D7116}" name="PivotTable7" cacheId="16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D18:D23" firstHeaderRow="1" firstDataRow="1" firstDataCol="1"/>
  <pivotFields count="2">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formats count="1">
    <format dxfId="117">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891294B-53CE-411A-9428-E996D01D49D2}" name="PivotTable14" cacheId="18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1">
  <location ref="F30:G38" firstHeaderRow="1" firstDataRow="1" firstDataCol="1"/>
  <pivotFields count="4">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Sum of Sales Amount" fld="2" baseField="1" baseItem="0" numFmtId="164"/>
  </dataFields>
  <formats count="3">
    <format dxfId="120">
      <pivotArea outline="0" collapsedLevelsAreSubtotals="1" fieldPosition="0"/>
    </format>
    <format dxfId="119">
      <pivotArea outline="0" collapsedLevelsAreSubtotals="1" fieldPosition="0"/>
    </format>
    <format dxfId="118">
      <pivotArea outline="0" fieldPosition="0">
        <references count="1">
          <reference field="4294967294" count="1">
            <x v="0"/>
          </reference>
        </references>
      </pivotArea>
    </format>
  </formats>
  <chartFormats count="11">
    <chartFormat chart="13"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0"/>
          </reference>
        </references>
      </pivotArea>
    </chartFormat>
    <chartFormat chart="18" format="10">
      <pivotArea type="data" outline="0" fieldPosition="0">
        <references count="2">
          <reference field="4294967294" count="1" selected="0">
            <x v="0"/>
          </reference>
          <reference field="1" count="1" selected="0">
            <x v="0"/>
          </reference>
        </references>
      </pivotArea>
    </chartFormat>
    <chartFormat chart="18" format="11">
      <pivotArea type="data" outline="0" fieldPosition="0">
        <references count="2">
          <reference field="4294967294" count="1" selected="0">
            <x v="0"/>
          </reference>
          <reference field="1" count="1" selected="0">
            <x v="1"/>
          </reference>
        </references>
      </pivotArea>
    </chartFormat>
    <chartFormat chart="18" format="12">
      <pivotArea type="data" outline="0" fieldPosition="0">
        <references count="2">
          <reference field="4294967294" count="1" selected="0">
            <x v="0"/>
          </reference>
          <reference field="1" count="1" selected="0">
            <x v="2"/>
          </reference>
        </references>
      </pivotArea>
    </chartFormat>
    <chartFormat chart="18" format="13">
      <pivotArea type="data" outline="0" fieldPosition="0">
        <references count="2">
          <reference field="4294967294" count="1" selected="0">
            <x v="0"/>
          </reference>
          <reference field="1" count="1" selected="0">
            <x v="3"/>
          </reference>
        </references>
      </pivotArea>
    </chartFormat>
    <chartFormat chart="18" format="14">
      <pivotArea type="data" outline="0" fieldPosition="0">
        <references count="2">
          <reference field="4294967294" count="1" selected="0">
            <x v="0"/>
          </reference>
          <reference field="1" count="1" selected="0">
            <x v="4"/>
          </reference>
        </references>
      </pivotArea>
    </chartFormat>
    <chartFormat chart="18" format="15">
      <pivotArea type="data" outline="0" fieldPosition="0">
        <references count="2">
          <reference field="4294967294" count="1" selected="0">
            <x v="0"/>
          </reference>
          <reference field="1" count="1" selected="0">
            <x v="5"/>
          </reference>
        </references>
      </pivotArea>
    </chartFormat>
    <chartFormat chart="18" format="16">
      <pivotArea type="data" outline="0" fieldPosition="0">
        <references count="2">
          <reference field="4294967294" count="1" selected="0">
            <x v="0"/>
          </reference>
          <reference field="1" count="1" selected="0">
            <x v="6"/>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FFF628-CCB3-4EA1-89B2-A0D27BB98DA9}" sourceName="[Table1].[Month]">
  <pivotTables>
    <pivotTable tabId="10" name="PivotTable6"/>
    <pivotTable tabId="10" name="PivotTable7"/>
    <pivotTable tabId="10" name="PivotTable8"/>
    <pivotTable tabId="10" name="PivotTable9"/>
    <pivotTable tabId="10" name="PivotTable10"/>
    <pivotTable tabId="10" name="PivotTable11"/>
    <pivotTable tabId="10" name="PivotTable12"/>
    <pivotTable tabId="10" name="PivotTable13"/>
    <pivotTable tabId="10" name="PivotTable14"/>
    <pivotTable tabId="10" name="PivotTable15"/>
    <pivotTable tabId="10" name="PivotTable16"/>
    <pivotTable tabId="10" name="PivotTable1"/>
    <pivotTable tabId="10" name="PivotTable2"/>
    <pivotTable tabId="10" name="PivotTable3"/>
    <pivotTable tabId="10" name="PivotTable4"/>
    <pivotTable tabId="10" name="PivotTable5"/>
  </pivotTables>
  <data>
    <olap pivotCacheId="368102444">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8D8F163-F361-4FEC-8235-355BFECCC310}" sourceName="[Table1].[Region]">
  <pivotTables>
    <pivotTable tabId="10" name="PivotTable7"/>
    <pivotTable tabId="10" name="PivotTable8"/>
    <pivotTable tabId="10" name="PivotTable1"/>
    <pivotTable tabId="10" name="PivotTable10"/>
    <pivotTable tabId="10" name="PivotTable11"/>
    <pivotTable tabId="10" name="PivotTable12"/>
    <pivotTable tabId="10" name="PivotTable13"/>
    <pivotTable tabId="10" name="PivotTable14"/>
    <pivotTable tabId="10" name="PivotTable15"/>
    <pivotTable tabId="10" name="PivotTable16"/>
    <pivotTable tabId="10" name="PivotTable2"/>
    <pivotTable tabId="10" name="PivotTable3"/>
    <pivotTable tabId="10" name="PivotTable4"/>
    <pivotTable tabId="10" name="PivotTable5"/>
    <pivotTable tabId="10" name="PivotTable6"/>
    <pivotTable tabId="10" name="PivotTable9"/>
  </pivotTables>
  <data>
    <olap pivotCacheId="368102444">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406BE2E2-011C-43F2-826A-8D1561411B38}" sourceName="[Table1].[Item Category]">
  <pivotTables>
    <pivotTable tabId="10" name="PivotTable8"/>
    <pivotTable tabId="10" name="PivotTable1"/>
    <pivotTable tabId="10" name="PivotTable10"/>
    <pivotTable tabId="10" name="PivotTable11"/>
    <pivotTable tabId="10" name="PivotTable12"/>
    <pivotTable tabId="10" name="PivotTable13"/>
    <pivotTable tabId="10" name="PivotTable14"/>
    <pivotTable tabId="10" name="PivotTable15"/>
    <pivotTable tabId="10" name="PivotTable16"/>
    <pivotTable tabId="10" name="PivotTable2"/>
    <pivotTable tabId="10" name="PivotTable3"/>
    <pivotTable tabId="10" name="PivotTable4"/>
    <pivotTable tabId="10" name="PivotTable5"/>
    <pivotTable tabId="10" name="PivotTable6"/>
    <pivotTable tabId="10" name="PivotTable7"/>
    <pivotTable tabId="10" name="PivotTable9"/>
  </pivotTables>
  <data>
    <olap pivotCacheId="368102444">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92E15FB3-0743-444E-B3F0-C7AACBBFBA74}" cache="Slicer_Month" caption="Month" columnCount="6" level="1" rowHeight="241300"/>
  <slicer name="Region" xr10:uid="{07CFA488-3A13-4E23-8F85-8E06416A77C3}" cache="Slicer_Region" caption="Region" columnCount="2" level="1" rowHeight="241300"/>
  <slicer name="Item Category" xr10:uid="{35750B0A-E4DE-4C0F-83ED-394424BCABFF}" cache="Slicer_Item_Category" caption="Item Category" columnCount="4"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126"/>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125">
      <calculatedColumnFormula>Table1[[#This Row],[Quantity Sold]]*Table1[[#This Row],[Unit Price]]</calculatedColumnFormula>
    </tableColumn>
    <tableColumn id="14" xr3:uid="{00000000-0010-0000-0000-00000E000000}" name="Profit " dataDxfId="124">
      <calculatedColumnFormula>Table1[[#This Row],[Sales Amount]]-Table1[[#This Row],[Cost Amount]]</calculatedColumnFormula>
    </tableColumn>
    <tableColumn id="15" xr3:uid="{00000000-0010-0000-0000-00000F000000}" name="Quaterly" dataDxfId="123">
      <calculatedColumnFormula>"Q"&amp;ROUNDUP(MONTH(Table1[[#This Row],[Order Date]])/3,0)</calculatedColumnFormula>
    </tableColumn>
    <tableColumn id="16" xr3:uid="{00000000-0010-0000-0000-000010000000}" name="Month" dataDxfId="122">
      <calculatedColumnFormula>TEXT(Table1[[#This Row],[Order Date]],"MMM")</calculatedColumnFormula>
    </tableColumn>
    <tableColumn id="17" xr3:uid="{00000000-0010-0000-0000-000011000000}" name="Month No" dataDxfId="121">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17" sqref="D17"/>
    </sheetView>
  </sheetViews>
  <sheetFormatPr defaultRowHeight="14.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80" zoomScaleNormal="80" workbookViewId="0">
      <pane ySplit="3" topLeftCell="A4" activePane="bottomLeft" state="frozen"/>
      <selection pane="bottomLeft" activeCell="B1" sqref="B1"/>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 min="18" max="18" width="10.5" customWidth="1"/>
  </cols>
  <sheetData>
    <row r="3" spans="1:17">
      <c r="A3" t="s">
        <v>12</v>
      </c>
      <c r="B3" t="s">
        <v>13</v>
      </c>
      <c r="C3" t="s">
        <v>14</v>
      </c>
      <c r="D3" t="s">
        <v>17</v>
      </c>
      <c r="E3" t="s">
        <v>18</v>
      </c>
      <c r="F3" t="s">
        <v>19</v>
      </c>
      <c r="G3" t="s">
        <v>20</v>
      </c>
      <c r="H3" t="s">
        <v>21</v>
      </c>
      <c r="I3" t="s">
        <v>0</v>
      </c>
      <c r="J3" t="s">
        <v>22</v>
      </c>
      <c r="K3" t="s">
        <v>23</v>
      </c>
      <c r="L3" t="s">
        <v>25</v>
      </c>
      <c r="M3" s="2" t="s">
        <v>24</v>
      </c>
      <c r="N3" s="2" t="s">
        <v>932</v>
      </c>
      <c r="O3" s="2" t="s">
        <v>933</v>
      </c>
      <c r="P3" s="2" t="s">
        <v>15</v>
      </c>
      <c r="Q3" s="2" t="s">
        <v>16</v>
      </c>
    </row>
    <row r="4" spans="1:17">
      <c r="A4" t="s">
        <v>26</v>
      </c>
      <c r="B4" s="1">
        <v>46211</v>
      </c>
      <c r="C4">
        <v>2026</v>
      </c>
      <c r="D4" t="s">
        <v>27</v>
      </c>
      <c r="E4" t="s">
        <v>726</v>
      </c>
      <c r="F4" t="s">
        <v>28</v>
      </c>
      <c r="G4" t="s">
        <v>29</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c r="A5" t="s">
        <v>30</v>
      </c>
      <c r="B5" s="1">
        <v>46025</v>
      </c>
      <c r="C5">
        <v>2026</v>
      </c>
      <c r="D5" t="s">
        <v>31</v>
      </c>
      <c r="E5" t="s">
        <v>727</v>
      </c>
      <c r="F5" t="s">
        <v>32</v>
      </c>
      <c r="G5" t="s">
        <v>33</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34</v>
      </c>
      <c r="B6" s="1">
        <v>46231</v>
      </c>
      <c r="C6">
        <v>2026</v>
      </c>
      <c r="D6" t="s">
        <v>35</v>
      </c>
      <c r="E6" t="s">
        <v>728</v>
      </c>
      <c r="F6" t="s">
        <v>36</v>
      </c>
      <c r="G6" t="s">
        <v>37</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38</v>
      </c>
      <c r="B7" s="1">
        <v>46133</v>
      </c>
      <c r="C7">
        <v>2026</v>
      </c>
      <c r="D7" t="s">
        <v>39</v>
      </c>
      <c r="E7" t="s">
        <v>729</v>
      </c>
      <c r="F7" t="s">
        <v>40</v>
      </c>
      <c r="G7" t="s">
        <v>41</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c r="A8" t="s">
        <v>42</v>
      </c>
      <c r="B8" s="1">
        <v>46296</v>
      </c>
      <c r="C8">
        <v>2026</v>
      </c>
      <c r="D8" t="s">
        <v>43</v>
      </c>
      <c r="E8" t="s">
        <v>730</v>
      </c>
      <c r="F8" t="s">
        <v>28</v>
      </c>
      <c r="G8" t="s">
        <v>29</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44</v>
      </c>
      <c r="B9" s="1">
        <v>46286</v>
      </c>
      <c r="C9">
        <v>2026</v>
      </c>
      <c r="D9" t="s">
        <v>45</v>
      </c>
      <c r="E9" t="s">
        <v>731</v>
      </c>
      <c r="F9" t="s">
        <v>46</v>
      </c>
      <c r="G9" t="s">
        <v>47</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48</v>
      </c>
      <c r="B10" s="1">
        <v>46363</v>
      </c>
      <c r="C10">
        <v>2026</v>
      </c>
      <c r="D10" t="s">
        <v>49</v>
      </c>
      <c r="E10" t="s">
        <v>732</v>
      </c>
      <c r="F10" t="s">
        <v>50</v>
      </c>
      <c r="G10" t="s">
        <v>51</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52</v>
      </c>
      <c r="B11" s="1">
        <v>46027</v>
      </c>
      <c r="C11">
        <v>2026</v>
      </c>
      <c r="D11" t="s">
        <v>53</v>
      </c>
      <c r="E11" t="s">
        <v>733</v>
      </c>
      <c r="F11" t="s">
        <v>54</v>
      </c>
      <c r="G11" t="s">
        <v>55</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56</v>
      </c>
      <c r="B12" s="1">
        <v>46024</v>
      </c>
      <c r="C12">
        <v>2026</v>
      </c>
      <c r="D12" t="s">
        <v>57</v>
      </c>
      <c r="E12" t="s">
        <v>734</v>
      </c>
      <c r="F12" t="s">
        <v>58</v>
      </c>
      <c r="G12" t="s">
        <v>59</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60</v>
      </c>
      <c r="B13" s="1">
        <v>46063</v>
      </c>
      <c r="C13">
        <v>2026</v>
      </c>
      <c r="D13" t="s">
        <v>61</v>
      </c>
      <c r="E13" t="s">
        <v>735</v>
      </c>
      <c r="F13" t="s">
        <v>62</v>
      </c>
      <c r="G13" t="s">
        <v>63</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64</v>
      </c>
      <c r="B14" s="1">
        <v>46099</v>
      </c>
      <c r="C14">
        <v>2026</v>
      </c>
      <c r="D14" t="s">
        <v>65</v>
      </c>
      <c r="E14" t="s">
        <v>736</v>
      </c>
      <c r="F14" t="s">
        <v>36</v>
      </c>
      <c r="G14" t="s">
        <v>37</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66</v>
      </c>
      <c r="B15" s="1">
        <v>46160</v>
      </c>
      <c r="C15">
        <v>2026</v>
      </c>
      <c r="D15" t="s">
        <v>65</v>
      </c>
      <c r="E15" t="s">
        <v>735</v>
      </c>
      <c r="F15" t="s">
        <v>67</v>
      </c>
      <c r="G15" t="s">
        <v>68</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c r="A16" t="s">
        <v>69</v>
      </c>
      <c r="B16" s="1">
        <v>46147</v>
      </c>
      <c r="C16">
        <v>2026</v>
      </c>
      <c r="D16" t="s">
        <v>70</v>
      </c>
      <c r="E16" t="s">
        <v>737</v>
      </c>
      <c r="F16" t="s">
        <v>71</v>
      </c>
      <c r="G16" t="s">
        <v>72</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73</v>
      </c>
      <c r="B17" s="1">
        <v>46255</v>
      </c>
      <c r="C17">
        <v>2026</v>
      </c>
      <c r="D17" t="s">
        <v>74</v>
      </c>
      <c r="E17" t="s">
        <v>738</v>
      </c>
      <c r="F17" t="s">
        <v>46</v>
      </c>
      <c r="G17" t="s">
        <v>47</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75</v>
      </c>
      <c r="B18" s="1">
        <v>46222</v>
      </c>
      <c r="C18">
        <v>2026</v>
      </c>
      <c r="D18" t="s">
        <v>76</v>
      </c>
      <c r="E18" t="s">
        <v>739</v>
      </c>
      <c r="F18" t="s">
        <v>77</v>
      </c>
      <c r="G18" t="s">
        <v>78</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79</v>
      </c>
      <c r="B19" s="1">
        <v>46276</v>
      </c>
      <c r="C19">
        <v>2026</v>
      </c>
      <c r="D19" t="s">
        <v>57</v>
      </c>
      <c r="E19" t="s">
        <v>740</v>
      </c>
      <c r="F19" t="s">
        <v>80</v>
      </c>
      <c r="G19" t="s">
        <v>81</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82</v>
      </c>
      <c r="B20" s="1">
        <v>46085</v>
      </c>
      <c r="C20">
        <v>2026</v>
      </c>
      <c r="D20" t="s">
        <v>83</v>
      </c>
      <c r="E20" t="s">
        <v>741</v>
      </c>
      <c r="F20" t="s">
        <v>84</v>
      </c>
      <c r="G20" t="s">
        <v>85</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86</v>
      </c>
      <c r="B21" s="1">
        <v>46025</v>
      </c>
      <c r="C21">
        <v>2026</v>
      </c>
      <c r="D21" t="s">
        <v>87</v>
      </c>
      <c r="E21" t="s">
        <v>742</v>
      </c>
      <c r="F21" t="s">
        <v>88</v>
      </c>
      <c r="G21" t="s">
        <v>89</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90</v>
      </c>
      <c r="B22" s="1">
        <v>46084</v>
      </c>
      <c r="C22">
        <v>2026</v>
      </c>
      <c r="D22" t="s">
        <v>91</v>
      </c>
      <c r="E22" t="s">
        <v>743</v>
      </c>
      <c r="F22" t="s">
        <v>88</v>
      </c>
      <c r="G22" t="s">
        <v>89</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92</v>
      </c>
      <c r="B23" s="1">
        <v>46240</v>
      </c>
      <c r="C23">
        <v>2026</v>
      </c>
      <c r="D23" t="s">
        <v>93</v>
      </c>
      <c r="E23" t="s">
        <v>744</v>
      </c>
      <c r="F23" t="s">
        <v>58</v>
      </c>
      <c r="G23" t="s">
        <v>59</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94</v>
      </c>
      <c r="B24" s="1">
        <v>46248</v>
      </c>
      <c r="C24">
        <v>2026</v>
      </c>
      <c r="D24" t="s">
        <v>95</v>
      </c>
      <c r="E24" t="s">
        <v>745</v>
      </c>
      <c r="F24" t="s">
        <v>80</v>
      </c>
      <c r="G24" t="s">
        <v>81</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96</v>
      </c>
      <c r="B25" s="1">
        <v>46330</v>
      </c>
      <c r="C25">
        <v>2026</v>
      </c>
      <c r="D25" t="s">
        <v>97</v>
      </c>
      <c r="E25" t="s">
        <v>746</v>
      </c>
      <c r="F25" t="s">
        <v>71</v>
      </c>
      <c r="G25" t="s">
        <v>72</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98</v>
      </c>
      <c r="B26" s="1">
        <v>46332</v>
      </c>
      <c r="C26">
        <v>2026</v>
      </c>
      <c r="D26" t="s">
        <v>99</v>
      </c>
      <c r="E26" t="s">
        <v>747</v>
      </c>
      <c r="F26" t="s">
        <v>100</v>
      </c>
      <c r="G26" t="s">
        <v>101</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102</v>
      </c>
      <c r="B27" s="1">
        <v>46245</v>
      </c>
      <c r="C27">
        <v>2026</v>
      </c>
      <c r="D27" t="s">
        <v>70</v>
      </c>
      <c r="E27" t="s">
        <v>748</v>
      </c>
      <c r="F27" t="s">
        <v>77</v>
      </c>
      <c r="G27" t="s">
        <v>78</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103</v>
      </c>
      <c r="B28" s="1">
        <v>46115</v>
      </c>
      <c r="C28">
        <v>2026</v>
      </c>
      <c r="D28" t="s">
        <v>27</v>
      </c>
      <c r="E28" t="s">
        <v>749</v>
      </c>
      <c r="F28" t="s">
        <v>104</v>
      </c>
      <c r="G28" t="s">
        <v>105</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106</v>
      </c>
      <c r="B29" s="1">
        <v>46233</v>
      </c>
      <c r="C29">
        <v>2026</v>
      </c>
      <c r="D29" t="s">
        <v>107</v>
      </c>
      <c r="E29" t="s">
        <v>750</v>
      </c>
      <c r="F29" t="s">
        <v>108</v>
      </c>
      <c r="G29" t="s">
        <v>109</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110</v>
      </c>
      <c r="B30" s="1">
        <v>46360</v>
      </c>
      <c r="C30">
        <v>2026</v>
      </c>
      <c r="D30" t="s">
        <v>111</v>
      </c>
      <c r="E30" t="s">
        <v>751</v>
      </c>
      <c r="F30" t="s">
        <v>112</v>
      </c>
      <c r="G30" t="s">
        <v>113</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114</v>
      </c>
      <c r="B31" s="1">
        <v>46107</v>
      </c>
      <c r="C31">
        <v>2026</v>
      </c>
      <c r="D31" t="s">
        <v>115</v>
      </c>
      <c r="E31" t="s">
        <v>752</v>
      </c>
      <c r="F31" t="s">
        <v>116</v>
      </c>
      <c r="G31" t="s">
        <v>117</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118</v>
      </c>
      <c r="B32" s="1">
        <v>46258</v>
      </c>
      <c r="C32">
        <v>2026</v>
      </c>
      <c r="D32" t="s">
        <v>119</v>
      </c>
      <c r="E32" t="s">
        <v>753</v>
      </c>
      <c r="F32" t="s">
        <v>120</v>
      </c>
      <c r="G32" t="s">
        <v>121</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122</v>
      </c>
      <c r="B33" s="1">
        <v>46197</v>
      </c>
      <c r="C33">
        <v>2026</v>
      </c>
      <c r="D33" t="s">
        <v>123</v>
      </c>
      <c r="E33" t="s">
        <v>754</v>
      </c>
      <c r="F33" t="s">
        <v>124</v>
      </c>
      <c r="G33" t="s">
        <v>125</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126</v>
      </c>
      <c r="B34" s="1">
        <v>46338</v>
      </c>
      <c r="C34">
        <v>2026</v>
      </c>
      <c r="D34" t="s">
        <v>127</v>
      </c>
      <c r="E34" t="s">
        <v>755</v>
      </c>
      <c r="F34" t="s">
        <v>128</v>
      </c>
      <c r="G34" t="s">
        <v>129</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130</v>
      </c>
      <c r="B35" s="1">
        <v>46300</v>
      </c>
      <c r="C35">
        <v>2026</v>
      </c>
      <c r="D35" t="s">
        <v>57</v>
      </c>
      <c r="E35" t="s">
        <v>756</v>
      </c>
      <c r="F35" t="s">
        <v>131</v>
      </c>
      <c r="G35" t="s">
        <v>132</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133</v>
      </c>
      <c r="B36" s="1">
        <v>46052</v>
      </c>
      <c r="C36">
        <v>2026</v>
      </c>
      <c r="D36" t="s">
        <v>111</v>
      </c>
      <c r="E36" t="s">
        <v>757</v>
      </c>
      <c r="F36" t="s">
        <v>84</v>
      </c>
      <c r="G36" t="s">
        <v>85</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134</v>
      </c>
      <c r="B37" s="1">
        <v>46085</v>
      </c>
      <c r="C37">
        <v>2026</v>
      </c>
      <c r="D37" t="s">
        <v>87</v>
      </c>
      <c r="E37" t="s">
        <v>758</v>
      </c>
      <c r="F37" t="s">
        <v>135</v>
      </c>
      <c r="G37" t="s">
        <v>136</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137</v>
      </c>
      <c r="B38" s="1">
        <v>46149</v>
      </c>
      <c r="C38">
        <v>2026</v>
      </c>
      <c r="D38" t="s">
        <v>123</v>
      </c>
      <c r="E38" t="s">
        <v>759</v>
      </c>
      <c r="F38" t="s">
        <v>138</v>
      </c>
      <c r="G38" t="s">
        <v>139</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140</v>
      </c>
      <c r="B39" s="1">
        <v>46115</v>
      </c>
      <c r="C39">
        <v>2026</v>
      </c>
      <c r="D39" t="s">
        <v>111</v>
      </c>
      <c r="E39" t="s">
        <v>760</v>
      </c>
      <c r="F39" t="s">
        <v>141</v>
      </c>
      <c r="G39" t="s">
        <v>142</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c r="A40" t="s">
        <v>143</v>
      </c>
      <c r="B40" s="1">
        <v>46242</v>
      </c>
      <c r="C40">
        <v>2026</v>
      </c>
      <c r="D40" t="s">
        <v>144</v>
      </c>
      <c r="E40" t="s">
        <v>727</v>
      </c>
      <c r="F40" t="s">
        <v>145</v>
      </c>
      <c r="G40" t="s">
        <v>146</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147</v>
      </c>
      <c r="B41" s="1">
        <v>46166</v>
      </c>
      <c r="C41">
        <v>2026</v>
      </c>
      <c r="D41" t="s">
        <v>148</v>
      </c>
      <c r="E41" t="s">
        <v>761</v>
      </c>
      <c r="F41" t="s">
        <v>149</v>
      </c>
      <c r="G41" t="s">
        <v>150</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151</v>
      </c>
      <c r="B42" s="1">
        <v>46218</v>
      </c>
      <c r="C42">
        <v>2026</v>
      </c>
      <c r="D42" t="s">
        <v>39</v>
      </c>
      <c r="E42" t="s">
        <v>762</v>
      </c>
      <c r="F42" t="s">
        <v>152</v>
      </c>
      <c r="G42" t="s">
        <v>153</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154</v>
      </c>
      <c r="B43" s="1">
        <v>46198</v>
      </c>
      <c r="C43">
        <v>2026</v>
      </c>
      <c r="D43" t="s">
        <v>155</v>
      </c>
      <c r="E43" t="s">
        <v>763</v>
      </c>
      <c r="F43" t="s">
        <v>156</v>
      </c>
      <c r="G43" t="s">
        <v>157</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158</v>
      </c>
      <c r="B44" s="1">
        <v>46319</v>
      </c>
      <c r="C44">
        <v>2026</v>
      </c>
      <c r="D44" t="s">
        <v>155</v>
      </c>
      <c r="E44" t="s">
        <v>764</v>
      </c>
      <c r="F44" t="s">
        <v>67</v>
      </c>
      <c r="G44" t="s">
        <v>68</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159</v>
      </c>
      <c r="B45" s="1">
        <v>46160</v>
      </c>
      <c r="C45">
        <v>2026</v>
      </c>
      <c r="D45" t="s">
        <v>160</v>
      </c>
      <c r="E45" t="s">
        <v>765</v>
      </c>
      <c r="F45" t="s">
        <v>116</v>
      </c>
      <c r="G45" t="s">
        <v>117</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161</v>
      </c>
      <c r="B46" s="1">
        <v>46036</v>
      </c>
      <c r="C46">
        <v>2026</v>
      </c>
      <c r="D46" t="s">
        <v>162</v>
      </c>
      <c r="E46" t="s">
        <v>766</v>
      </c>
      <c r="F46" t="s">
        <v>152</v>
      </c>
      <c r="G46" t="s">
        <v>153</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163</v>
      </c>
      <c r="B47" s="1">
        <v>46364</v>
      </c>
      <c r="C47">
        <v>2026</v>
      </c>
      <c r="D47" t="s">
        <v>164</v>
      </c>
      <c r="E47" t="s">
        <v>767</v>
      </c>
      <c r="F47" t="s">
        <v>149</v>
      </c>
      <c r="G47" t="s">
        <v>150</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165</v>
      </c>
      <c r="B48" s="1">
        <v>46353</v>
      </c>
      <c r="C48">
        <v>2026</v>
      </c>
      <c r="D48" t="s">
        <v>166</v>
      </c>
      <c r="E48" t="s">
        <v>768</v>
      </c>
      <c r="F48" t="s">
        <v>80</v>
      </c>
      <c r="G48" t="s">
        <v>81</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167</v>
      </c>
      <c r="B49" s="1">
        <v>46217</v>
      </c>
      <c r="C49">
        <v>2026</v>
      </c>
      <c r="D49" t="s">
        <v>160</v>
      </c>
      <c r="E49" t="s">
        <v>769</v>
      </c>
      <c r="F49" t="s">
        <v>77</v>
      </c>
      <c r="G49" t="s">
        <v>78</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168</v>
      </c>
      <c r="B50" s="1">
        <v>46239</v>
      </c>
      <c r="C50">
        <v>2026</v>
      </c>
      <c r="D50" t="s">
        <v>123</v>
      </c>
      <c r="E50" t="s">
        <v>770</v>
      </c>
      <c r="F50" t="s">
        <v>169</v>
      </c>
      <c r="G50" t="s">
        <v>170</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171</v>
      </c>
      <c r="B51" s="1">
        <v>46161</v>
      </c>
      <c r="C51">
        <v>2026</v>
      </c>
      <c r="D51" t="s">
        <v>93</v>
      </c>
      <c r="E51" t="s">
        <v>770</v>
      </c>
      <c r="F51" t="s">
        <v>172</v>
      </c>
      <c r="G51" t="s">
        <v>173</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174</v>
      </c>
      <c r="B52" s="1">
        <v>46184</v>
      </c>
      <c r="C52">
        <v>2026</v>
      </c>
      <c r="D52" t="s">
        <v>175</v>
      </c>
      <c r="E52" t="s">
        <v>771</v>
      </c>
      <c r="F52" t="s">
        <v>116</v>
      </c>
      <c r="G52" t="s">
        <v>117</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176</v>
      </c>
      <c r="B53" s="1">
        <v>46249</v>
      </c>
      <c r="C53">
        <v>2026</v>
      </c>
      <c r="D53" t="s">
        <v>111</v>
      </c>
      <c r="E53" t="s">
        <v>772</v>
      </c>
      <c r="F53" t="s">
        <v>104</v>
      </c>
      <c r="G53" t="s">
        <v>105</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177</v>
      </c>
      <c r="B54" s="1">
        <v>46316</v>
      </c>
      <c r="C54">
        <v>2026</v>
      </c>
      <c r="D54" t="s">
        <v>178</v>
      </c>
      <c r="E54" t="s">
        <v>773</v>
      </c>
      <c r="F54" t="s">
        <v>179</v>
      </c>
      <c r="G54" t="s">
        <v>180</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181</v>
      </c>
      <c r="B55" s="1">
        <v>46224</v>
      </c>
      <c r="C55">
        <v>2026</v>
      </c>
      <c r="D55" t="s">
        <v>182</v>
      </c>
      <c r="E55" t="s">
        <v>762</v>
      </c>
      <c r="F55" t="s">
        <v>183</v>
      </c>
      <c r="G55" t="s">
        <v>184</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185</v>
      </c>
      <c r="B56" s="1">
        <v>46188</v>
      </c>
      <c r="C56">
        <v>2026</v>
      </c>
      <c r="D56" t="s">
        <v>186</v>
      </c>
      <c r="E56" t="s">
        <v>774</v>
      </c>
      <c r="F56" t="s">
        <v>169</v>
      </c>
      <c r="G56" t="s">
        <v>170</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187</v>
      </c>
      <c r="B57" s="1">
        <v>46353</v>
      </c>
      <c r="C57">
        <v>2026</v>
      </c>
      <c r="D57" t="s">
        <v>188</v>
      </c>
      <c r="E57" t="s">
        <v>775</v>
      </c>
      <c r="F57" t="s">
        <v>189</v>
      </c>
      <c r="G57" t="s">
        <v>190</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191</v>
      </c>
      <c r="B58" s="1">
        <v>46125</v>
      </c>
      <c r="C58">
        <v>2026</v>
      </c>
      <c r="D58" t="s">
        <v>192</v>
      </c>
      <c r="E58" t="s">
        <v>776</v>
      </c>
      <c r="F58" t="s">
        <v>138</v>
      </c>
      <c r="G58" t="s">
        <v>139</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c r="A59" t="s">
        <v>193</v>
      </c>
      <c r="B59" s="1">
        <v>46382</v>
      </c>
      <c r="C59">
        <v>2026</v>
      </c>
      <c r="D59" t="s">
        <v>194</v>
      </c>
      <c r="E59" t="s">
        <v>777</v>
      </c>
      <c r="F59" t="s">
        <v>195</v>
      </c>
      <c r="G59" t="s">
        <v>196</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197</v>
      </c>
      <c r="B60" s="1">
        <v>46181</v>
      </c>
      <c r="C60">
        <v>2026</v>
      </c>
      <c r="D60" t="s">
        <v>178</v>
      </c>
      <c r="E60" t="s">
        <v>778</v>
      </c>
      <c r="F60" t="s">
        <v>112</v>
      </c>
      <c r="G60" t="s">
        <v>113</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198</v>
      </c>
      <c r="B61" s="1">
        <v>46058</v>
      </c>
      <c r="C61">
        <v>2026</v>
      </c>
      <c r="D61" t="s">
        <v>123</v>
      </c>
      <c r="E61" t="s">
        <v>765</v>
      </c>
      <c r="F61" t="s">
        <v>36</v>
      </c>
      <c r="G61" t="s">
        <v>37</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199</v>
      </c>
      <c r="B62" s="1">
        <v>46186</v>
      </c>
      <c r="C62">
        <v>2026</v>
      </c>
      <c r="D62" t="s">
        <v>95</v>
      </c>
      <c r="E62" t="s">
        <v>779</v>
      </c>
      <c r="F62" t="s">
        <v>189</v>
      </c>
      <c r="G62" t="s">
        <v>190</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c r="A63" t="s">
        <v>200</v>
      </c>
      <c r="B63" s="1">
        <v>46269</v>
      </c>
      <c r="C63">
        <v>2026</v>
      </c>
      <c r="D63" t="s">
        <v>201</v>
      </c>
      <c r="E63" t="s">
        <v>780</v>
      </c>
      <c r="F63" t="s">
        <v>40</v>
      </c>
      <c r="G63" t="s">
        <v>41</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202</v>
      </c>
      <c r="B64" s="1">
        <v>46115</v>
      </c>
      <c r="C64">
        <v>2026</v>
      </c>
      <c r="D64" t="s">
        <v>203</v>
      </c>
      <c r="E64" t="s">
        <v>781</v>
      </c>
      <c r="F64" t="s">
        <v>46</v>
      </c>
      <c r="G64" t="s">
        <v>47</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204</v>
      </c>
      <c r="B65" s="1">
        <v>46066</v>
      </c>
      <c r="C65">
        <v>2026</v>
      </c>
      <c r="D65" t="s">
        <v>205</v>
      </c>
      <c r="E65" t="s">
        <v>757</v>
      </c>
      <c r="F65" t="s">
        <v>50</v>
      </c>
      <c r="G65" t="s">
        <v>51</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c r="A66" t="s">
        <v>206</v>
      </c>
      <c r="B66" s="1">
        <v>46334</v>
      </c>
      <c r="C66">
        <v>2026</v>
      </c>
      <c r="D66" t="s">
        <v>207</v>
      </c>
      <c r="E66" t="s">
        <v>782</v>
      </c>
      <c r="F66" t="s">
        <v>152</v>
      </c>
      <c r="G66" t="s">
        <v>153</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208</v>
      </c>
      <c r="B67" s="1">
        <v>46044</v>
      </c>
      <c r="C67">
        <v>2026</v>
      </c>
      <c r="D67" t="s">
        <v>209</v>
      </c>
      <c r="E67" t="s">
        <v>783</v>
      </c>
      <c r="F67" t="s">
        <v>149</v>
      </c>
      <c r="G67" t="s">
        <v>150</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c r="A68" t="s">
        <v>210</v>
      </c>
      <c r="B68" s="1">
        <v>46199</v>
      </c>
      <c r="C68">
        <v>2026</v>
      </c>
      <c r="D68" t="s">
        <v>211</v>
      </c>
      <c r="E68" t="s">
        <v>771</v>
      </c>
      <c r="F68" t="s">
        <v>149</v>
      </c>
      <c r="G68" t="s">
        <v>150</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212</v>
      </c>
      <c r="B69" s="1">
        <v>46299</v>
      </c>
      <c r="C69">
        <v>2026</v>
      </c>
      <c r="D69" t="s">
        <v>74</v>
      </c>
      <c r="E69" t="s">
        <v>784</v>
      </c>
      <c r="F69" t="s">
        <v>46</v>
      </c>
      <c r="G69" t="s">
        <v>47</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213</v>
      </c>
      <c r="B70" s="1">
        <v>46217</v>
      </c>
      <c r="C70">
        <v>2026</v>
      </c>
      <c r="D70" t="s">
        <v>214</v>
      </c>
      <c r="E70" t="s">
        <v>784</v>
      </c>
      <c r="F70" t="s">
        <v>179</v>
      </c>
      <c r="G70" t="s">
        <v>180</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215</v>
      </c>
      <c r="B71" s="1">
        <v>46030</v>
      </c>
      <c r="C71">
        <v>2026</v>
      </c>
      <c r="D71" t="s">
        <v>61</v>
      </c>
      <c r="E71" t="s">
        <v>785</v>
      </c>
      <c r="F71" t="s">
        <v>216</v>
      </c>
      <c r="G71" t="s">
        <v>217</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218</v>
      </c>
      <c r="B72" s="1">
        <v>46377</v>
      </c>
      <c r="C72">
        <v>2026</v>
      </c>
      <c r="D72" t="s">
        <v>219</v>
      </c>
      <c r="E72" t="s">
        <v>749</v>
      </c>
      <c r="F72" t="s">
        <v>58</v>
      </c>
      <c r="G72" t="s">
        <v>59</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220</v>
      </c>
      <c r="B73" s="1">
        <v>46209</v>
      </c>
      <c r="C73">
        <v>2026</v>
      </c>
      <c r="D73" t="s">
        <v>76</v>
      </c>
      <c r="E73" t="s">
        <v>758</v>
      </c>
      <c r="F73" t="s">
        <v>120</v>
      </c>
      <c r="G73" t="s">
        <v>121</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221</v>
      </c>
      <c r="B74" s="1">
        <v>46084</v>
      </c>
      <c r="C74">
        <v>2026</v>
      </c>
      <c r="D74" t="s">
        <v>222</v>
      </c>
      <c r="E74" t="s">
        <v>786</v>
      </c>
      <c r="F74" t="s">
        <v>62</v>
      </c>
      <c r="G74" t="s">
        <v>63</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223</v>
      </c>
      <c r="B75" s="1">
        <v>46291</v>
      </c>
      <c r="C75">
        <v>2026</v>
      </c>
      <c r="D75" t="s">
        <v>99</v>
      </c>
      <c r="E75" t="s">
        <v>734</v>
      </c>
      <c r="F75" t="s">
        <v>62</v>
      </c>
      <c r="G75" t="s">
        <v>63</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224</v>
      </c>
      <c r="B76" s="1">
        <v>46141</v>
      </c>
      <c r="C76">
        <v>2026</v>
      </c>
      <c r="D76" t="s">
        <v>225</v>
      </c>
      <c r="E76" t="s">
        <v>787</v>
      </c>
      <c r="F76" t="s">
        <v>172</v>
      </c>
      <c r="G76" t="s">
        <v>173</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226</v>
      </c>
      <c r="B77" s="1">
        <v>46275</v>
      </c>
      <c r="C77">
        <v>2026</v>
      </c>
      <c r="D77" t="s">
        <v>227</v>
      </c>
      <c r="E77" t="s">
        <v>788</v>
      </c>
      <c r="F77" t="s">
        <v>228</v>
      </c>
      <c r="G77" t="s">
        <v>229</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230</v>
      </c>
      <c r="B78" s="1">
        <v>46149</v>
      </c>
      <c r="C78">
        <v>2026</v>
      </c>
      <c r="D78" t="s">
        <v>231</v>
      </c>
      <c r="E78" t="s">
        <v>789</v>
      </c>
      <c r="F78" t="s">
        <v>104</v>
      </c>
      <c r="G78" t="s">
        <v>105</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232</v>
      </c>
      <c r="B79" s="1">
        <v>46178</v>
      </c>
      <c r="C79">
        <v>2026</v>
      </c>
      <c r="D79" t="s">
        <v>233</v>
      </c>
      <c r="E79" t="s">
        <v>790</v>
      </c>
      <c r="F79" t="s">
        <v>112</v>
      </c>
      <c r="G79" t="s">
        <v>113</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234</v>
      </c>
      <c r="B80" s="1">
        <v>46132</v>
      </c>
      <c r="C80">
        <v>2026</v>
      </c>
      <c r="D80" t="s">
        <v>162</v>
      </c>
      <c r="E80" t="s">
        <v>791</v>
      </c>
      <c r="F80" t="s">
        <v>32</v>
      </c>
      <c r="G80" t="s">
        <v>33</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235</v>
      </c>
      <c r="B81" s="1">
        <v>46074</v>
      </c>
      <c r="C81">
        <v>2026</v>
      </c>
      <c r="D81" t="s">
        <v>211</v>
      </c>
      <c r="E81" t="s">
        <v>792</v>
      </c>
      <c r="F81" t="s">
        <v>46</v>
      </c>
      <c r="G81" t="s">
        <v>47</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236</v>
      </c>
      <c r="B82" s="1">
        <v>46030</v>
      </c>
      <c r="C82">
        <v>2026</v>
      </c>
      <c r="D82" t="s">
        <v>74</v>
      </c>
      <c r="E82" t="s">
        <v>733</v>
      </c>
      <c r="F82" t="s">
        <v>62</v>
      </c>
      <c r="G82" t="s">
        <v>63</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237</v>
      </c>
      <c r="B83" s="1">
        <v>46101</v>
      </c>
      <c r="C83">
        <v>2026</v>
      </c>
      <c r="D83" t="s">
        <v>238</v>
      </c>
      <c r="E83" t="s">
        <v>793</v>
      </c>
      <c r="F83" t="s">
        <v>28</v>
      </c>
      <c r="G83" t="s">
        <v>29</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239</v>
      </c>
      <c r="B84" s="1">
        <v>46239</v>
      </c>
      <c r="C84">
        <v>2026</v>
      </c>
      <c r="D84" t="s">
        <v>205</v>
      </c>
      <c r="E84" t="s">
        <v>794</v>
      </c>
      <c r="F84" t="s">
        <v>116</v>
      </c>
      <c r="G84" t="s">
        <v>117</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c r="A85" t="s">
        <v>240</v>
      </c>
      <c r="B85" s="1">
        <v>46385</v>
      </c>
      <c r="C85">
        <v>2026</v>
      </c>
      <c r="D85" t="s">
        <v>31</v>
      </c>
      <c r="E85" t="s">
        <v>795</v>
      </c>
      <c r="F85" t="s">
        <v>241</v>
      </c>
      <c r="G85" t="s">
        <v>242</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c r="A86" t="s">
        <v>243</v>
      </c>
      <c r="B86" s="1">
        <v>46344</v>
      </c>
      <c r="C86">
        <v>2026</v>
      </c>
      <c r="D86" t="s">
        <v>244</v>
      </c>
      <c r="E86" t="s">
        <v>774</v>
      </c>
      <c r="F86" t="s">
        <v>245</v>
      </c>
      <c r="G86" t="s">
        <v>246</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247</v>
      </c>
      <c r="B87" s="1">
        <v>46095</v>
      </c>
      <c r="C87">
        <v>2026</v>
      </c>
      <c r="D87" t="s">
        <v>49</v>
      </c>
      <c r="E87" t="s">
        <v>740</v>
      </c>
      <c r="F87" t="s">
        <v>169</v>
      </c>
      <c r="G87" t="s">
        <v>170</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248</v>
      </c>
      <c r="B88" s="1">
        <v>46247</v>
      </c>
      <c r="C88">
        <v>2026</v>
      </c>
      <c r="D88" t="s">
        <v>57</v>
      </c>
      <c r="E88" t="s">
        <v>728</v>
      </c>
      <c r="F88" t="s">
        <v>145</v>
      </c>
      <c r="G88" t="s">
        <v>146</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249</v>
      </c>
      <c r="B89" s="1">
        <v>46364</v>
      </c>
      <c r="C89">
        <v>2026</v>
      </c>
      <c r="D89" t="s">
        <v>123</v>
      </c>
      <c r="E89" t="s">
        <v>796</v>
      </c>
      <c r="F89" t="s">
        <v>250</v>
      </c>
      <c r="G89" t="s">
        <v>251</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252</v>
      </c>
      <c r="B90" s="1">
        <v>46277</v>
      </c>
      <c r="C90">
        <v>2026</v>
      </c>
      <c r="D90" t="s">
        <v>188</v>
      </c>
      <c r="E90" t="s">
        <v>791</v>
      </c>
      <c r="F90" t="s">
        <v>62</v>
      </c>
      <c r="G90" t="s">
        <v>63</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253</v>
      </c>
      <c r="B91" s="1">
        <v>46285</v>
      </c>
      <c r="C91">
        <v>2026</v>
      </c>
      <c r="D91" t="s">
        <v>83</v>
      </c>
      <c r="E91" t="s">
        <v>797</v>
      </c>
      <c r="F91" t="s">
        <v>54</v>
      </c>
      <c r="G91" t="s">
        <v>55</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254</v>
      </c>
      <c r="B92" s="1">
        <v>46121</v>
      </c>
      <c r="C92">
        <v>2026</v>
      </c>
      <c r="D92" t="s">
        <v>57</v>
      </c>
      <c r="E92" t="s">
        <v>798</v>
      </c>
      <c r="F92" t="s">
        <v>169</v>
      </c>
      <c r="G92" t="s">
        <v>170</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255</v>
      </c>
      <c r="B93" s="1">
        <v>46317</v>
      </c>
      <c r="C93">
        <v>2026</v>
      </c>
      <c r="D93" t="s">
        <v>115</v>
      </c>
      <c r="E93" t="s">
        <v>799</v>
      </c>
      <c r="F93" t="s">
        <v>32</v>
      </c>
      <c r="G93" t="s">
        <v>33</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256</v>
      </c>
      <c r="B94" s="1">
        <v>46248</v>
      </c>
      <c r="C94">
        <v>2026</v>
      </c>
      <c r="D94" t="s">
        <v>257</v>
      </c>
      <c r="E94" t="s">
        <v>734</v>
      </c>
      <c r="F94" t="s">
        <v>131</v>
      </c>
      <c r="G94" t="s">
        <v>132</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258</v>
      </c>
      <c r="B95" s="1">
        <v>46260</v>
      </c>
      <c r="C95">
        <v>2026</v>
      </c>
      <c r="D95" t="s">
        <v>207</v>
      </c>
      <c r="E95" t="s">
        <v>800</v>
      </c>
      <c r="F95" t="s">
        <v>241</v>
      </c>
      <c r="G95" t="s">
        <v>242</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259</v>
      </c>
      <c r="B96" s="1">
        <v>46085</v>
      </c>
      <c r="C96">
        <v>2026</v>
      </c>
      <c r="D96" t="s">
        <v>260</v>
      </c>
      <c r="E96" t="s">
        <v>801</v>
      </c>
      <c r="F96" t="s">
        <v>32</v>
      </c>
      <c r="G96" t="s">
        <v>33</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261</v>
      </c>
      <c r="B97" s="1">
        <v>46352</v>
      </c>
      <c r="C97">
        <v>2026</v>
      </c>
      <c r="D97" t="s">
        <v>31</v>
      </c>
      <c r="E97" t="s">
        <v>785</v>
      </c>
      <c r="F97" t="s">
        <v>149</v>
      </c>
      <c r="G97" t="s">
        <v>150</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262</v>
      </c>
      <c r="B98" s="1">
        <v>46094</v>
      </c>
      <c r="C98">
        <v>2026</v>
      </c>
      <c r="D98" t="s">
        <v>91</v>
      </c>
      <c r="E98" t="s">
        <v>797</v>
      </c>
      <c r="F98" t="s">
        <v>104</v>
      </c>
      <c r="G98" t="s">
        <v>105</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263</v>
      </c>
      <c r="B99" s="1">
        <v>46263</v>
      </c>
      <c r="C99">
        <v>2026</v>
      </c>
      <c r="D99" t="s">
        <v>45</v>
      </c>
      <c r="E99" t="s">
        <v>802</v>
      </c>
      <c r="F99" t="s">
        <v>241</v>
      </c>
      <c r="G99" t="s">
        <v>242</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264</v>
      </c>
      <c r="B100" s="1">
        <v>46377</v>
      </c>
      <c r="C100">
        <v>2026</v>
      </c>
      <c r="D100" t="s">
        <v>74</v>
      </c>
      <c r="E100" t="s">
        <v>803</v>
      </c>
      <c r="F100" t="s">
        <v>152</v>
      </c>
      <c r="G100" t="s">
        <v>153</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265</v>
      </c>
      <c r="B101" s="1">
        <v>46196</v>
      </c>
      <c r="C101">
        <v>2026</v>
      </c>
      <c r="D101" t="s">
        <v>266</v>
      </c>
      <c r="E101" t="s">
        <v>776</v>
      </c>
      <c r="F101" t="s">
        <v>267</v>
      </c>
      <c r="G101" t="s">
        <v>268</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269</v>
      </c>
      <c r="B102" s="1">
        <v>46153</v>
      </c>
      <c r="C102">
        <v>2026</v>
      </c>
      <c r="D102" t="s">
        <v>95</v>
      </c>
      <c r="E102" t="s">
        <v>804</v>
      </c>
      <c r="F102" t="s">
        <v>131</v>
      </c>
      <c r="G102" t="s">
        <v>132</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270</v>
      </c>
      <c r="B103" s="1">
        <v>46041</v>
      </c>
      <c r="C103">
        <v>2026</v>
      </c>
      <c r="D103" t="s">
        <v>271</v>
      </c>
      <c r="E103" t="s">
        <v>805</v>
      </c>
      <c r="F103" t="s">
        <v>84</v>
      </c>
      <c r="G103" t="s">
        <v>85</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272</v>
      </c>
      <c r="B104" s="1">
        <v>46265</v>
      </c>
      <c r="C104">
        <v>2026</v>
      </c>
      <c r="D104" t="s">
        <v>91</v>
      </c>
      <c r="E104" t="s">
        <v>806</v>
      </c>
      <c r="F104" t="s">
        <v>128</v>
      </c>
      <c r="G104" t="s">
        <v>129</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273</v>
      </c>
      <c r="B105" s="1">
        <v>46136</v>
      </c>
      <c r="C105">
        <v>2026</v>
      </c>
      <c r="D105" t="s">
        <v>274</v>
      </c>
      <c r="E105" t="s">
        <v>807</v>
      </c>
      <c r="F105" t="s">
        <v>108</v>
      </c>
      <c r="G105" t="s">
        <v>109</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275</v>
      </c>
      <c r="B106" s="1">
        <v>46109</v>
      </c>
      <c r="C106">
        <v>2026</v>
      </c>
      <c r="D106" t="s">
        <v>119</v>
      </c>
      <c r="E106" t="s">
        <v>808</v>
      </c>
      <c r="F106" t="s">
        <v>131</v>
      </c>
      <c r="G106" t="s">
        <v>132</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276</v>
      </c>
      <c r="B107" s="1">
        <v>46371</v>
      </c>
      <c r="C107">
        <v>2026</v>
      </c>
      <c r="D107" t="s">
        <v>277</v>
      </c>
      <c r="E107" t="s">
        <v>809</v>
      </c>
      <c r="F107" t="s">
        <v>267</v>
      </c>
      <c r="G107" t="s">
        <v>268</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278</v>
      </c>
      <c r="B108" s="1">
        <v>46288</v>
      </c>
      <c r="C108">
        <v>2026</v>
      </c>
      <c r="D108" t="s">
        <v>279</v>
      </c>
      <c r="E108" t="s">
        <v>810</v>
      </c>
      <c r="F108" t="s">
        <v>169</v>
      </c>
      <c r="G108" t="s">
        <v>170</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280</v>
      </c>
      <c r="B109" s="1">
        <v>46048</v>
      </c>
      <c r="C109">
        <v>2026</v>
      </c>
      <c r="D109" t="s">
        <v>188</v>
      </c>
      <c r="E109" t="s">
        <v>811</v>
      </c>
      <c r="F109" t="s">
        <v>62</v>
      </c>
      <c r="G109" t="s">
        <v>63</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281</v>
      </c>
      <c r="B110" s="1">
        <v>46293</v>
      </c>
      <c r="C110">
        <v>2026</v>
      </c>
      <c r="D110" t="s">
        <v>127</v>
      </c>
      <c r="E110" t="s">
        <v>812</v>
      </c>
      <c r="F110" t="s">
        <v>128</v>
      </c>
      <c r="G110" t="s">
        <v>129</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282</v>
      </c>
      <c r="B111" s="1">
        <v>46073</v>
      </c>
      <c r="C111">
        <v>2026</v>
      </c>
      <c r="D111" t="s">
        <v>178</v>
      </c>
      <c r="E111" t="s">
        <v>769</v>
      </c>
      <c r="F111" t="s">
        <v>135</v>
      </c>
      <c r="G111" t="s">
        <v>136</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283</v>
      </c>
      <c r="B112" s="1">
        <v>46116</v>
      </c>
      <c r="C112">
        <v>2026</v>
      </c>
      <c r="D112" t="s">
        <v>57</v>
      </c>
      <c r="E112" t="s">
        <v>813</v>
      </c>
      <c r="F112" t="s">
        <v>120</v>
      </c>
      <c r="G112" t="s">
        <v>121</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284</v>
      </c>
      <c r="B113" s="1">
        <v>46347</v>
      </c>
      <c r="C113">
        <v>2026</v>
      </c>
      <c r="D113" t="s">
        <v>166</v>
      </c>
      <c r="E113" t="s">
        <v>814</v>
      </c>
      <c r="F113" t="s">
        <v>62</v>
      </c>
      <c r="G113" t="s">
        <v>63</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285</v>
      </c>
      <c r="B114" s="1">
        <v>46043</v>
      </c>
      <c r="C114">
        <v>2026</v>
      </c>
      <c r="D114" t="s">
        <v>286</v>
      </c>
      <c r="E114" t="s">
        <v>787</v>
      </c>
      <c r="F114" t="s">
        <v>116</v>
      </c>
      <c r="G114" t="s">
        <v>117</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287</v>
      </c>
      <c r="B115" s="1">
        <v>46158</v>
      </c>
      <c r="C115">
        <v>2026</v>
      </c>
      <c r="D115" t="s">
        <v>288</v>
      </c>
      <c r="E115" t="s">
        <v>815</v>
      </c>
      <c r="F115" t="s">
        <v>62</v>
      </c>
      <c r="G115" t="s">
        <v>63</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289</v>
      </c>
      <c r="B116" s="1">
        <v>46138</v>
      </c>
      <c r="C116">
        <v>2026</v>
      </c>
      <c r="D116" t="s">
        <v>225</v>
      </c>
      <c r="E116" t="s">
        <v>816</v>
      </c>
      <c r="F116" t="s">
        <v>290</v>
      </c>
      <c r="G116" t="s">
        <v>291</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292</v>
      </c>
      <c r="B117" s="1">
        <v>46313</v>
      </c>
      <c r="C117">
        <v>2026</v>
      </c>
      <c r="D117" t="s">
        <v>160</v>
      </c>
      <c r="E117" t="s">
        <v>817</v>
      </c>
      <c r="F117" t="s">
        <v>62</v>
      </c>
      <c r="G117" t="s">
        <v>63</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293</v>
      </c>
      <c r="B118" s="1">
        <v>46040</v>
      </c>
      <c r="C118">
        <v>2026</v>
      </c>
      <c r="D118" t="s">
        <v>144</v>
      </c>
      <c r="E118" t="s">
        <v>818</v>
      </c>
      <c r="F118" t="s">
        <v>124</v>
      </c>
      <c r="G118" t="s">
        <v>125</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294</v>
      </c>
      <c r="B119" s="1">
        <v>46138</v>
      </c>
      <c r="C119">
        <v>2026</v>
      </c>
      <c r="D119" t="s">
        <v>279</v>
      </c>
      <c r="E119" t="s">
        <v>819</v>
      </c>
      <c r="F119" t="s">
        <v>77</v>
      </c>
      <c r="G119" t="s">
        <v>78</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295</v>
      </c>
      <c r="B120" s="1">
        <v>46256</v>
      </c>
      <c r="C120">
        <v>2026</v>
      </c>
      <c r="D120" t="s">
        <v>296</v>
      </c>
      <c r="E120" t="s">
        <v>820</v>
      </c>
      <c r="F120" t="s">
        <v>297</v>
      </c>
      <c r="G120" t="s">
        <v>298</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299</v>
      </c>
      <c r="B121" s="1">
        <v>46360</v>
      </c>
      <c r="C121">
        <v>2026</v>
      </c>
      <c r="D121" t="s">
        <v>222</v>
      </c>
      <c r="E121" t="s">
        <v>805</v>
      </c>
      <c r="F121" t="s">
        <v>156</v>
      </c>
      <c r="G121" t="s">
        <v>157</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300</v>
      </c>
      <c r="B122" s="1">
        <v>46317</v>
      </c>
      <c r="C122">
        <v>2026</v>
      </c>
      <c r="D122" t="s">
        <v>301</v>
      </c>
      <c r="E122" t="s">
        <v>734</v>
      </c>
      <c r="F122" t="s">
        <v>302</v>
      </c>
      <c r="G122" t="s">
        <v>303</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304</v>
      </c>
      <c r="B123" s="1">
        <v>46141</v>
      </c>
      <c r="C123">
        <v>2026</v>
      </c>
      <c r="D123" t="s">
        <v>205</v>
      </c>
      <c r="E123" t="s">
        <v>821</v>
      </c>
      <c r="F123" t="s">
        <v>104</v>
      </c>
      <c r="G123" t="s">
        <v>105</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305</v>
      </c>
      <c r="B124" s="1">
        <v>46121</v>
      </c>
      <c r="C124">
        <v>2026</v>
      </c>
      <c r="D124" t="s">
        <v>306</v>
      </c>
      <c r="E124" t="s">
        <v>822</v>
      </c>
      <c r="F124" t="s">
        <v>138</v>
      </c>
      <c r="G124" t="s">
        <v>139</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307</v>
      </c>
      <c r="B125" s="1">
        <v>46224</v>
      </c>
      <c r="C125">
        <v>2026</v>
      </c>
      <c r="D125" t="s">
        <v>45</v>
      </c>
      <c r="E125" t="s">
        <v>801</v>
      </c>
      <c r="F125" t="s">
        <v>135</v>
      </c>
      <c r="G125" t="s">
        <v>136</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308</v>
      </c>
      <c r="B126" s="1">
        <v>46371</v>
      </c>
      <c r="C126">
        <v>2026</v>
      </c>
      <c r="D126" t="s">
        <v>43</v>
      </c>
      <c r="E126" t="s">
        <v>823</v>
      </c>
      <c r="F126" t="s">
        <v>241</v>
      </c>
      <c r="G126" t="s">
        <v>242</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309</v>
      </c>
      <c r="B127" s="1">
        <v>46164</v>
      </c>
      <c r="C127">
        <v>2026</v>
      </c>
      <c r="D127" t="s">
        <v>57</v>
      </c>
      <c r="E127" t="s">
        <v>760</v>
      </c>
      <c r="F127" t="s">
        <v>28</v>
      </c>
      <c r="G127" t="s">
        <v>29</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310</v>
      </c>
      <c r="B128" s="1">
        <v>46181</v>
      </c>
      <c r="C128">
        <v>2026</v>
      </c>
      <c r="D128" t="s">
        <v>95</v>
      </c>
      <c r="E128" t="s">
        <v>824</v>
      </c>
      <c r="F128" t="s">
        <v>80</v>
      </c>
      <c r="G128" t="s">
        <v>81</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311</v>
      </c>
      <c r="B129" s="1">
        <v>46220</v>
      </c>
      <c r="C129">
        <v>2026</v>
      </c>
      <c r="D129" t="s">
        <v>175</v>
      </c>
      <c r="E129" t="s">
        <v>825</v>
      </c>
      <c r="F129" t="s">
        <v>149</v>
      </c>
      <c r="G129" t="s">
        <v>150</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312</v>
      </c>
      <c r="B130" s="1">
        <v>46290</v>
      </c>
      <c r="C130">
        <v>2026</v>
      </c>
      <c r="D130" t="s">
        <v>313</v>
      </c>
      <c r="E130" t="s">
        <v>737</v>
      </c>
      <c r="F130" t="s">
        <v>216</v>
      </c>
      <c r="G130" t="s">
        <v>217</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314</v>
      </c>
      <c r="B131" s="1">
        <v>46305</v>
      </c>
      <c r="C131">
        <v>2026</v>
      </c>
      <c r="D131" t="s">
        <v>315</v>
      </c>
      <c r="E131" t="s">
        <v>801</v>
      </c>
      <c r="F131" t="s">
        <v>179</v>
      </c>
      <c r="G131" t="s">
        <v>180</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316</v>
      </c>
      <c r="B132" s="1">
        <v>46286</v>
      </c>
      <c r="C132">
        <v>2026</v>
      </c>
      <c r="D132" t="s">
        <v>271</v>
      </c>
      <c r="E132" t="s">
        <v>826</v>
      </c>
      <c r="F132" t="s">
        <v>195</v>
      </c>
      <c r="G132" t="s">
        <v>196</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317</v>
      </c>
      <c r="B133" s="1">
        <v>46116</v>
      </c>
      <c r="C133">
        <v>2026</v>
      </c>
      <c r="D133" t="s">
        <v>318</v>
      </c>
      <c r="E133" t="s">
        <v>762</v>
      </c>
      <c r="F133" t="s">
        <v>104</v>
      </c>
      <c r="G133" t="s">
        <v>105</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319</v>
      </c>
      <c r="B134" s="1">
        <v>46183</v>
      </c>
      <c r="C134">
        <v>2026</v>
      </c>
      <c r="D134" t="s">
        <v>49</v>
      </c>
      <c r="E134" t="s">
        <v>827</v>
      </c>
      <c r="F134" t="s">
        <v>320</v>
      </c>
      <c r="G134" t="s">
        <v>321</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322</v>
      </c>
      <c r="B135" s="1">
        <v>46142</v>
      </c>
      <c r="C135">
        <v>2026</v>
      </c>
      <c r="D135" t="s">
        <v>323</v>
      </c>
      <c r="E135" t="s">
        <v>773</v>
      </c>
      <c r="F135" t="s">
        <v>108</v>
      </c>
      <c r="G135" t="s">
        <v>109</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324</v>
      </c>
      <c r="B136" s="1">
        <v>46260</v>
      </c>
      <c r="C136">
        <v>2026</v>
      </c>
      <c r="D136" t="s">
        <v>43</v>
      </c>
      <c r="E136" t="s">
        <v>771</v>
      </c>
      <c r="F136" t="s">
        <v>131</v>
      </c>
      <c r="G136" t="s">
        <v>132</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325</v>
      </c>
      <c r="B137" s="1">
        <v>46373</v>
      </c>
      <c r="C137">
        <v>2026</v>
      </c>
      <c r="D137" t="s">
        <v>257</v>
      </c>
      <c r="E137" t="s">
        <v>800</v>
      </c>
      <c r="F137" t="s">
        <v>62</v>
      </c>
      <c r="G137" t="s">
        <v>63</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326</v>
      </c>
      <c r="B138" s="1">
        <v>46311</v>
      </c>
      <c r="C138">
        <v>2026</v>
      </c>
      <c r="D138" t="s">
        <v>182</v>
      </c>
      <c r="E138" t="s">
        <v>771</v>
      </c>
      <c r="F138" t="s">
        <v>128</v>
      </c>
      <c r="G138" t="s">
        <v>129</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327</v>
      </c>
      <c r="B139" s="1">
        <v>46180</v>
      </c>
      <c r="C139">
        <v>2026</v>
      </c>
      <c r="D139" t="s">
        <v>39</v>
      </c>
      <c r="E139" t="s">
        <v>828</v>
      </c>
      <c r="F139" t="s">
        <v>156</v>
      </c>
      <c r="G139" t="s">
        <v>157</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328</v>
      </c>
      <c r="B140" s="1">
        <v>46338</v>
      </c>
      <c r="C140">
        <v>2026</v>
      </c>
      <c r="D140" t="s">
        <v>329</v>
      </c>
      <c r="E140" t="s">
        <v>829</v>
      </c>
      <c r="F140" t="s">
        <v>297</v>
      </c>
      <c r="G140" t="s">
        <v>298</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330</v>
      </c>
      <c r="B141" s="1">
        <v>46173</v>
      </c>
      <c r="C141">
        <v>2026</v>
      </c>
      <c r="D141" t="s">
        <v>286</v>
      </c>
      <c r="E141" t="s">
        <v>830</v>
      </c>
      <c r="F141" t="s">
        <v>124</v>
      </c>
      <c r="G141" t="s">
        <v>125</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331</v>
      </c>
      <c r="B142" s="1">
        <v>46326</v>
      </c>
      <c r="C142">
        <v>2026</v>
      </c>
      <c r="D142" t="s">
        <v>260</v>
      </c>
      <c r="E142" t="s">
        <v>831</v>
      </c>
      <c r="F142" t="s">
        <v>332</v>
      </c>
      <c r="G142" t="s">
        <v>333</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334</v>
      </c>
      <c r="B143" s="1">
        <v>46253</v>
      </c>
      <c r="C143">
        <v>2026</v>
      </c>
      <c r="D143" t="s">
        <v>301</v>
      </c>
      <c r="E143" t="s">
        <v>728</v>
      </c>
      <c r="F143" t="s">
        <v>250</v>
      </c>
      <c r="G143" t="s">
        <v>251</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335</v>
      </c>
      <c r="B144" s="1">
        <v>46080</v>
      </c>
      <c r="C144">
        <v>2026</v>
      </c>
      <c r="D144" t="s">
        <v>35</v>
      </c>
      <c r="E144" t="s">
        <v>766</v>
      </c>
      <c r="F144" t="s">
        <v>120</v>
      </c>
      <c r="G144" t="s">
        <v>121</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336</v>
      </c>
      <c r="B145" s="1">
        <v>46053</v>
      </c>
      <c r="C145">
        <v>2026</v>
      </c>
      <c r="D145" t="s">
        <v>274</v>
      </c>
      <c r="E145" t="s">
        <v>738</v>
      </c>
      <c r="F145" t="s">
        <v>152</v>
      </c>
      <c r="G145" t="s">
        <v>153</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337</v>
      </c>
      <c r="B146" s="1">
        <v>46272</v>
      </c>
      <c r="C146">
        <v>2026</v>
      </c>
      <c r="D146" t="s">
        <v>338</v>
      </c>
      <c r="E146" t="s">
        <v>832</v>
      </c>
      <c r="F146" t="s">
        <v>104</v>
      </c>
      <c r="G146" t="s">
        <v>105</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339</v>
      </c>
      <c r="B147" s="1">
        <v>46123</v>
      </c>
      <c r="C147">
        <v>2026</v>
      </c>
      <c r="D147" t="s">
        <v>318</v>
      </c>
      <c r="E147" t="s">
        <v>779</v>
      </c>
      <c r="F147" t="s">
        <v>241</v>
      </c>
      <c r="G147" t="s">
        <v>242</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340</v>
      </c>
      <c r="B148" s="1">
        <v>46062</v>
      </c>
      <c r="C148">
        <v>2026</v>
      </c>
      <c r="D148" t="s">
        <v>271</v>
      </c>
      <c r="E148" t="s">
        <v>731</v>
      </c>
      <c r="F148" t="s">
        <v>112</v>
      </c>
      <c r="G148" t="s">
        <v>113</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341</v>
      </c>
      <c r="B149" s="1">
        <v>46050</v>
      </c>
      <c r="C149">
        <v>2026</v>
      </c>
      <c r="D149" t="s">
        <v>225</v>
      </c>
      <c r="E149" t="s">
        <v>833</v>
      </c>
      <c r="F149" t="s">
        <v>241</v>
      </c>
      <c r="G149" t="s">
        <v>242</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342</v>
      </c>
      <c r="B150" s="1">
        <v>46069</v>
      </c>
      <c r="C150">
        <v>2026</v>
      </c>
      <c r="D150" t="s">
        <v>188</v>
      </c>
      <c r="E150" t="s">
        <v>834</v>
      </c>
      <c r="F150" t="s">
        <v>332</v>
      </c>
      <c r="G150" t="s">
        <v>333</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343</v>
      </c>
      <c r="B151" s="1">
        <v>46378</v>
      </c>
      <c r="C151">
        <v>2026</v>
      </c>
      <c r="D151" t="s">
        <v>74</v>
      </c>
      <c r="E151" t="s">
        <v>835</v>
      </c>
      <c r="F151" t="s">
        <v>320</v>
      </c>
      <c r="G151" t="s">
        <v>321</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344</v>
      </c>
      <c r="B152" s="1">
        <v>46130</v>
      </c>
      <c r="C152">
        <v>2026</v>
      </c>
      <c r="D152" t="s">
        <v>97</v>
      </c>
      <c r="E152" t="s">
        <v>836</v>
      </c>
      <c r="F152" t="s">
        <v>50</v>
      </c>
      <c r="G152" t="s">
        <v>51</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345</v>
      </c>
      <c r="B153" s="1">
        <v>46327</v>
      </c>
      <c r="C153">
        <v>2026</v>
      </c>
      <c r="D153" t="s">
        <v>346</v>
      </c>
      <c r="E153" t="s">
        <v>738</v>
      </c>
      <c r="F153" t="s">
        <v>32</v>
      </c>
      <c r="G153" t="s">
        <v>33</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347</v>
      </c>
      <c r="B154" s="1">
        <v>46089</v>
      </c>
      <c r="C154">
        <v>2026</v>
      </c>
      <c r="D154" t="s">
        <v>201</v>
      </c>
      <c r="E154" t="s">
        <v>837</v>
      </c>
      <c r="F154" t="s">
        <v>58</v>
      </c>
      <c r="G154" t="s">
        <v>59</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348</v>
      </c>
      <c r="B155" s="1">
        <v>46231</v>
      </c>
      <c r="C155">
        <v>2026</v>
      </c>
      <c r="D155" t="s">
        <v>349</v>
      </c>
      <c r="E155" t="s">
        <v>744</v>
      </c>
      <c r="F155" t="s">
        <v>77</v>
      </c>
      <c r="G155" t="s">
        <v>78</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350</v>
      </c>
      <c r="B156" s="1">
        <v>46288</v>
      </c>
      <c r="C156">
        <v>2026</v>
      </c>
      <c r="D156" t="s">
        <v>205</v>
      </c>
      <c r="E156" t="s">
        <v>838</v>
      </c>
      <c r="F156" t="s">
        <v>36</v>
      </c>
      <c r="G156" t="s">
        <v>37</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351</v>
      </c>
      <c r="B157" s="1">
        <v>46211</v>
      </c>
      <c r="C157">
        <v>2026</v>
      </c>
      <c r="D157" t="s">
        <v>352</v>
      </c>
      <c r="E157" t="s">
        <v>839</v>
      </c>
      <c r="F157" t="s">
        <v>77</v>
      </c>
      <c r="G157" t="s">
        <v>78</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353</v>
      </c>
      <c r="B158" s="1">
        <v>46137</v>
      </c>
      <c r="C158">
        <v>2026</v>
      </c>
      <c r="D158" t="s">
        <v>354</v>
      </c>
      <c r="E158" t="s">
        <v>825</v>
      </c>
      <c r="F158" t="s">
        <v>135</v>
      </c>
      <c r="G158" t="s">
        <v>136</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355</v>
      </c>
      <c r="B159" s="1">
        <v>46169</v>
      </c>
      <c r="C159">
        <v>2026</v>
      </c>
      <c r="D159" t="s">
        <v>356</v>
      </c>
      <c r="E159" t="s">
        <v>840</v>
      </c>
      <c r="F159" t="s">
        <v>135</v>
      </c>
      <c r="G159" t="s">
        <v>136</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357</v>
      </c>
      <c r="B160" s="1">
        <v>46260</v>
      </c>
      <c r="C160">
        <v>2026</v>
      </c>
      <c r="D160" t="s">
        <v>244</v>
      </c>
      <c r="E160" t="s">
        <v>824</v>
      </c>
      <c r="F160" t="s">
        <v>28</v>
      </c>
      <c r="G160" t="s">
        <v>29</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358</v>
      </c>
      <c r="B161" s="1">
        <v>46290</v>
      </c>
      <c r="C161">
        <v>2026</v>
      </c>
      <c r="D161" t="s">
        <v>194</v>
      </c>
      <c r="E161" t="s">
        <v>797</v>
      </c>
      <c r="F161" t="s">
        <v>267</v>
      </c>
      <c r="G161" t="s">
        <v>268</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359</v>
      </c>
      <c r="B162" s="1">
        <v>46167</v>
      </c>
      <c r="C162">
        <v>2026</v>
      </c>
      <c r="D162" t="s">
        <v>188</v>
      </c>
      <c r="E162" t="s">
        <v>841</v>
      </c>
      <c r="F162" t="s">
        <v>250</v>
      </c>
      <c r="G162" t="s">
        <v>251</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360</v>
      </c>
      <c r="B163" s="1">
        <v>46032</v>
      </c>
      <c r="C163">
        <v>2026</v>
      </c>
      <c r="D163" t="s">
        <v>361</v>
      </c>
      <c r="E163" t="s">
        <v>787</v>
      </c>
      <c r="F163" t="s">
        <v>28</v>
      </c>
      <c r="G163" t="s">
        <v>29</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362</v>
      </c>
      <c r="B164" s="1">
        <v>46211</v>
      </c>
      <c r="C164">
        <v>2026</v>
      </c>
      <c r="D164" t="s">
        <v>107</v>
      </c>
      <c r="E164" t="s">
        <v>838</v>
      </c>
      <c r="F164" t="s">
        <v>32</v>
      </c>
      <c r="G164" t="s">
        <v>33</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363</v>
      </c>
      <c r="B165" s="1">
        <v>46133</v>
      </c>
      <c r="C165">
        <v>2026</v>
      </c>
      <c r="D165" t="s">
        <v>238</v>
      </c>
      <c r="E165" t="s">
        <v>749</v>
      </c>
      <c r="F165" t="s">
        <v>332</v>
      </c>
      <c r="G165" t="s">
        <v>333</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364</v>
      </c>
      <c r="B166" s="1">
        <v>46203</v>
      </c>
      <c r="C166">
        <v>2026</v>
      </c>
      <c r="D166" t="s">
        <v>97</v>
      </c>
      <c r="E166" t="s">
        <v>842</v>
      </c>
      <c r="F166" t="s">
        <v>365</v>
      </c>
      <c r="G166" t="s">
        <v>366</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367</v>
      </c>
      <c r="B167" s="1">
        <v>46382</v>
      </c>
      <c r="C167">
        <v>2026</v>
      </c>
      <c r="D167" t="s">
        <v>238</v>
      </c>
      <c r="E167" t="s">
        <v>800</v>
      </c>
      <c r="F167" t="s">
        <v>149</v>
      </c>
      <c r="G167" t="s">
        <v>150</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368</v>
      </c>
      <c r="B168" s="1">
        <v>46101</v>
      </c>
      <c r="C168">
        <v>2026</v>
      </c>
      <c r="D168" t="s">
        <v>238</v>
      </c>
      <c r="E168" t="s">
        <v>843</v>
      </c>
      <c r="F168" t="s">
        <v>124</v>
      </c>
      <c r="G168" t="s">
        <v>125</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369</v>
      </c>
      <c r="B169" s="1">
        <v>46365</v>
      </c>
      <c r="C169">
        <v>2026</v>
      </c>
      <c r="D169" t="s">
        <v>346</v>
      </c>
      <c r="E169" t="s">
        <v>835</v>
      </c>
      <c r="F169" t="s">
        <v>58</v>
      </c>
      <c r="G169" t="s">
        <v>59</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370</v>
      </c>
      <c r="B170" s="1">
        <v>46380</v>
      </c>
      <c r="C170">
        <v>2026</v>
      </c>
      <c r="D170" t="s">
        <v>144</v>
      </c>
      <c r="E170" t="s">
        <v>844</v>
      </c>
      <c r="F170" t="s">
        <v>138</v>
      </c>
      <c r="G170" t="s">
        <v>139</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371</v>
      </c>
      <c r="B171" s="1">
        <v>46289</v>
      </c>
      <c r="C171">
        <v>2026</v>
      </c>
      <c r="D171" t="s">
        <v>201</v>
      </c>
      <c r="E171" t="s">
        <v>845</v>
      </c>
      <c r="F171" t="s">
        <v>332</v>
      </c>
      <c r="G171" t="s">
        <v>333</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372</v>
      </c>
      <c r="B172" s="1">
        <v>46227</v>
      </c>
      <c r="C172">
        <v>2026</v>
      </c>
      <c r="D172" t="s">
        <v>338</v>
      </c>
      <c r="E172" t="s">
        <v>744</v>
      </c>
      <c r="F172" t="s">
        <v>216</v>
      </c>
      <c r="G172" t="s">
        <v>217</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373</v>
      </c>
      <c r="B173" s="1">
        <v>46094</v>
      </c>
      <c r="C173">
        <v>2026</v>
      </c>
      <c r="D173" t="s">
        <v>93</v>
      </c>
      <c r="E173" t="s">
        <v>846</v>
      </c>
      <c r="F173" t="s">
        <v>152</v>
      </c>
      <c r="G173" t="s">
        <v>153</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374</v>
      </c>
      <c r="B174" s="1">
        <v>46331</v>
      </c>
      <c r="C174">
        <v>2026</v>
      </c>
      <c r="D174" t="s">
        <v>375</v>
      </c>
      <c r="E174" t="s">
        <v>780</v>
      </c>
      <c r="F174" t="s">
        <v>100</v>
      </c>
      <c r="G174" t="s">
        <v>101</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376</v>
      </c>
      <c r="B175" s="1">
        <v>46095</v>
      </c>
      <c r="C175">
        <v>2026</v>
      </c>
      <c r="D175" t="s">
        <v>107</v>
      </c>
      <c r="E175" t="s">
        <v>847</v>
      </c>
      <c r="F175" t="s">
        <v>77</v>
      </c>
      <c r="G175" t="s">
        <v>78</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377</v>
      </c>
      <c r="B176" s="1">
        <v>46180</v>
      </c>
      <c r="C176">
        <v>2026</v>
      </c>
      <c r="D176" t="s">
        <v>31</v>
      </c>
      <c r="E176" t="s">
        <v>848</v>
      </c>
      <c r="F176" t="s">
        <v>145</v>
      </c>
      <c r="G176" t="s">
        <v>146</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378</v>
      </c>
      <c r="B177" s="1">
        <v>46043</v>
      </c>
      <c r="C177">
        <v>2026</v>
      </c>
      <c r="D177" t="s">
        <v>53</v>
      </c>
      <c r="E177" t="s">
        <v>849</v>
      </c>
      <c r="F177" t="s">
        <v>302</v>
      </c>
      <c r="G177" t="s">
        <v>303</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379</v>
      </c>
      <c r="B178" s="1">
        <v>46190</v>
      </c>
      <c r="C178">
        <v>2026</v>
      </c>
      <c r="D178" t="s">
        <v>99</v>
      </c>
      <c r="E178" t="s">
        <v>850</v>
      </c>
      <c r="F178" t="s">
        <v>104</v>
      </c>
      <c r="G178" t="s">
        <v>105</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380</v>
      </c>
      <c r="B179" s="1">
        <v>46221</v>
      </c>
      <c r="C179">
        <v>2026</v>
      </c>
      <c r="D179" t="s">
        <v>381</v>
      </c>
      <c r="E179" t="s">
        <v>851</v>
      </c>
      <c r="F179" t="s">
        <v>120</v>
      </c>
      <c r="G179" t="s">
        <v>121</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382</v>
      </c>
      <c r="B180" s="1">
        <v>46136</v>
      </c>
      <c r="C180">
        <v>2026</v>
      </c>
      <c r="D180" t="s">
        <v>43</v>
      </c>
      <c r="E180" t="s">
        <v>745</v>
      </c>
      <c r="F180" t="s">
        <v>32</v>
      </c>
      <c r="G180" t="s">
        <v>33</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383</v>
      </c>
      <c r="B181" s="1">
        <v>46138</v>
      </c>
      <c r="C181">
        <v>2026</v>
      </c>
      <c r="D181" t="s">
        <v>381</v>
      </c>
      <c r="E181" t="s">
        <v>852</v>
      </c>
      <c r="F181" t="s">
        <v>290</v>
      </c>
      <c r="G181" t="s">
        <v>291</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384</v>
      </c>
      <c r="B182" s="1">
        <v>46222</v>
      </c>
      <c r="C182">
        <v>2026</v>
      </c>
      <c r="D182" t="s">
        <v>76</v>
      </c>
      <c r="E182" t="s">
        <v>853</v>
      </c>
      <c r="F182" t="s">
        <v>88</v>
      </c>
      <c r="G182" t="s">
        <v>89</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385</v>
      </c>
      <c r="B183" s="1">
        <v>46056</v>
      </c>
      <c r="C183">
        <v>2026</v>
      </c>
      <c r="D183" t="s">
        <v>244</v>
      </c>
      <c r="E183" t="s">
        <v>816</v>
      </c>
      <c r="F183" t="s">
        <v>50</v>
      </c>
      <c r="G183" t="s">
        <v>51</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386</v>
      </c>
      <c r="B184" s="1">
        <v>46089</v>
      </c>
      <c r="C184">
        <v>2026</v>
      </c>
      <c r="D184" t="s">
        <v>119</v>
      </c>
      <c r="E184" t="s">
        <v>732</v>
      </c>
      <c r="F184" t="s">
        <v>387</v>
      </c>
      <c r="G184" t="s">
        <v>388</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389</v>
      </c>
      <c r="B185" s="1">
        <v>46318</v>
      </c>
      <c r="C185">
        <v>2026</v>
      </c>
      <c r="D185" t="s">
        <v>127</v>
      </c>
      <c r="E185" t="s">
        <v>810</v>
      </c>
      <c r="F185" t="s">
        <v>169</v>
      </c>
      <c r="G185" t="s">
        <v>170</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390</v>
      </c>
      <c r="B186" s="1">
        <v>46104</v>
      </c>
      <c r="C186">
        <v>2026</v>
      </c>
      <c r="D186" t="s">
        <v>277</v>
      </c>
      <c r="E186" t="s">
        <v>854</v>
      </c>
      <c r="F186" t="s">
        <v>128</v>
      </c>
      <c r="G186" t="s">
        <v>129</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391</v>
      </c>
      <c r="B187" s="1">
        <v>46208</v>
      </c>
      <c r="C187">
        <v>2026</v>
      </c>
      <c r="D187" t="s">
        <v>209</v>
      </c>
      <c r="E187" t="s">
        <v>850</v>
      </c>
      <c r="F187" t="s">
        <v>112</v>
      </c>
      <c r="G187" t="s">
        <v>113</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392</v>
      </c>
      <c r="B188" s="1">
        <v>46357</v>
      </c>
      <c r="C188">
        <v>2026</v>
      </c>
      <c r="D188" t="s">
        <v>211</v>
      </c>
      <c r="E188" t="s">
        <v>744</v>
      </c>
      <c r="F188" t="s">
        <v>135</v>
      </c>
      <c r="G188" t="s">
        <v>136</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393</v>
      </c>
      <c r="B189" s="1">
        <v>46371</v>
      </c>
      <c r="C189">
        <v>2026</v>
      </c>
      <c r="D189" t="s">
        <v>279</v>
      </c>
      <c r="E189" t="s">
        <v>855</v>
      </c>
      <c r="F189" t="s">
        <v>183</v>
      </c>
      <c r="G189" t="s">
        <v>184</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394</v>
      </c>
      <c r="B190" s="1">
        <v>46098</v>
      </c>
      <c r="C190">
        <v>2026</v>
      </c>
      <c r="D190" t="s">
        <v>395</v>
      </c>
      <c r="E190" t="s">
        <v>856</v>
      </c>
      <c r="F190" t="s">
        <v>365</v>
      </c>
      <c r="G190" t="s">
        <v>366</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396</v>
      </c>
      <c r="B191" s="1">
        <v>46380</v>
      </c>
      <c r="C191">
        <v>2026</v>
      </c>
      <c r="D191" t="s">
        <v>397</v>
      </c>
      <c r="E191" t="s">
        <v>730</v>
      </c>
      <c r="F191" t="s">
        <v>84</v>
      </c>
      <c r="G191" t="s">
        <v>85</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398</v>
      </c>
      <c r="B192" s="1">
        <v>46115</v>
      </c>
      <c r="C192">
        <v>2026</v>
      </c>
      <c r="D192" t="s">
        <v>111</v>
      </c>
      <c r="E192" t="s">
        <v>850</v>
      </c>
      <c r="F192" t="s">
        <v>179</v>
      </c>
      <c r="G192" t="s">
        <v>180</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399</v>
      </c>
      <c r="B193" s="1">
        <v>46256</v>
      </c>
      <c r="C193">
        <v>2026</v>
      </c>
      <c r="D193" t="s">
        <v>266</v>
      </c>
      <c r="E193" t="s">
        <v>857</v>
      </c>
      <c r="F193" t="s">
        <v>169</v>
      </c>
      <c r="G193" t="s">
        <v>170</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400</v>
      </c>
      <c r="B194" s="1">
        <v>46362</v>
      </c>
      <c r="C194">
        <v>2026</v>
      </c>
      <c r="D194" t="s">
        <v>31</v>
      </c>
      <c r="E194" t="s">
        <v>758</v>
      </c>
      <c r="F194" t="s">
        <v>128</v>
      </c>
      <c r="G194" t="s">
        <v>129</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401</v>
      </c>
      <c r="B195" s="1">
        <v>46291</v>
      </c>
      <c r="C195">
        <v>2026</v>
      </c>
      <c r="D195" t="s">
        <v>70</v>
      </c>
      <c r="E195" t="s">
        <v>858</v>
      </c>
      <c r="F195" t="s">
        <v>36</v>
      </c>
      <c r="G195" t="s">
        <v>37</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402</v>
      </c>
      <c r="B196" s="1">
        <v>46298</v>
      </c>
      <c r="C196">
        <v>2026</v>
      </c>
      <c r="D196" t="s">
        <v>222</v>
      </c>
      <c r="E196" t="s">
        <v>746</v>
      </c>
      <c r="F196" t="s">
        <v>195</v>
      </c>
      <c r="G196" t="s">
        <v>196</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403</v>
      </c>
      <c r="B197" s="1">
        <v>46163</v>
      </c>
      <c r="C197">
        <v>2026</v>
      </c>
      <c r="D197" t="s">
        <v>95</v>
      </c>
      <c r="E197" t="s">
        <v>859</v>
      </c>
      <c r="F197" t="s">
        <v>62</v>
      </c>
      <c r="G197" t="s">
        <v>63</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404</v>
      </c>
      <c r="B198" s="1">
        <v>46124</v>
      </c>
      <c r="C198">
        <v>2026</v>
      </c>
      <c r="D198" t="s">
        <v>405</v>
      </c>
      <c r="E198" t="s">
        <v>860</v>
      </c>
      <c r="F198" t="s">
        <v>387</v>
      </c>
      <c r="G198" t="s">
        <v>388</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406</v>
      </c>
      <c r="B199" s="1">
        <v>46121</v>
      </c>
      <c r="C199">
        <v>2026</v>
      </c>
      <c r="D199" t="s">
        <v>306</v>
      </c>
      <c r="E199" t="s">
        <v>861</v>
      </c>
      <c r="F199" t="s">
        <v>124</v>
      </c>
      <c r="G199" t="s">
        <v>125</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407</v>
      </c>
      <c r="B200" s="1">
        <v>46254</v>
      </c>
      <c r="C200">
        <v>2026</v>
      </c>
      <c r="D200" t="s">
        <v>288</v>
      </c>
      <c r="E200" t="s">
        <v>862</v>
      </c>
      <c r="F200" t="s">
        <v>245</v>
      </c>
      <c r="G200" t="s">
        <v>246</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408</v>
      </c>
      <c r="B201" s="1">
        <v>46061</v>
      </c>
      <c r="C201">
        <v>2026</v>
      </c>
      <c r="D201" t="s">
        <v>315</v>
      </c>
      <c r="E201" t="s">
        <v>821</v>
      </c>
      <c r="F201" t="s">
        <v>365</v>
      </c>
      <c r="G201" t="s">
        <v>366</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409</v>
      </c>
      <c r="B202" s="1">
        <v>46117</v>
      </c>
      <c r="C202">
        <v>2026</v>
      </c>
      <c r="D202" t="s">
        <v>286</v>
      </c>
      <c r="E202" t="s">
        <v>778</v>
      </c>
      <c r="F202" t="s">
        <v>36</v>
      </c>
      <c r="G202" t="s">
        <v>37</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410</v>
      </c>
      <c r="B203" s="1">
        <v>46040</v>
      </c>
      <c r="C203">
        <v>2026</v>
      </c>
      <c r="D203" t="s">
        <v>209</v>
      </c>
      <c r="E203" t="s">
        <v>863</v>
      </c>
      <c r="F203" t="s">
        <v>149</v>
      </c>
      <c r="G203" t="s">
        <v>150</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411</v>
      </c>
      <c r="B204" s="1">
        <v>46332</v>
      </c>
      <c r="C204">
        <v>2026</v>
      </c>
      <c r="D204" t="s">
        <v>412</v>
      </c>
      <c r="E204" t="s">
        <v>860</v>
      </c>
      <c r="F204" t="s">
        <v>112</v>
      </c>
      <c r="G204" t="s">
        <v>113</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413</v>
      </c>
      <c r="B205" s="1">
        <v>46383</v>
      </c>
      <c r="C205">
        <v>2026</v>
      </c>
      <c r="D205" t="s">
        <v>164</v>
      </c>
      <c r="E205" t="s">
        <v>864</v>
      </c>
      <c r="F205" t="s">
        <v>290</v>
      </c>
      <c r="G205" t="s">
        <v>291</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414</v>
      </c>
      <c r="B206" s="1">
        <v>46329</v>
      </c>
      <c r="C206">
        <v>2026</v>
      </c>
      <c r="D206" t="s">
        <v>225</v>
      </c>
      <c r="E206" t="s">
        <v>731</v>
      </c>
      <c r="F206" t="s">
        <v>302</v>
      </c>
      <c r="G206" t="s">
        <v>303</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415</v>
      </c>
      <c r="B207" s="1">
        <v>46120</v>
      </c>
      <c r="C207">
        <v>2026</v>
      </c>
      <c r="D207" t="s">
        <v>209</v>
      </c>
      <c r="E207" t="s">
        <v>865</v>
      </c>
      <c r="F207" t="s">
        <v>124</v>
      </c>
      <c r="G207" t="s">
        <v>125</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416</v>
      </c>
      <c r="B208" s="1">
        <v>46129</v>
      </c>
      <c r="C208">
        <v>2026</v>
      </c>
      <c r="D208" t="s">
        <v>417</v>
      </c>
      <c r="E208" t="s">
        <v>866</v>
      </c>
      <c r="F208" t="s">
        <v>138</v>
      </c>
      <c r="G208" t="s">
        <v>139</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418</v>
      </c>
      <c r="B209" s="1">
        <v>46110</v>
      </c>
      <c r="C209">
        <v>2026</v>
      </c>
      <c r="D209" t="s">
        <v>119</v>
      </c>
      <c r="E209" t="s">
        <v>732</v>
      </c>
      <c r="F209" t="s">
        <v>145</v>
      </c>
      <c r="G209" t="s">
        <v>146</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419</v>
      </c>
      <c r="B210" s="1">
        <v>46065</v>
      </c>
      <c r="C210">
        <v>2026</v>
      </c>
      <c r="D210" t="s">
        <v>381</v>
      </c>
      <c r="E210" t="s">
        <v>867</v>
      </c>
      <c r="F210" t="s">
        <v>46</v>
      </c>
      <c r="G210" t="s">
        <v>47</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420</v>
      </c>
      <c r="B211" s="1">
        <v>46183</v>
      </c>
      <c r="C211">
        <v>2026</v>
      </c>
      <c r="D211" t="s">
        <v>27</v>
      </c>
      <c r="E211" t="s">
        <v>868</v>
      </c>
      <c r="F211" t="s">
        <v>124</v>
      </c>
      <c r="G211" t="s">
        <v>125</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421</v>
      </c>
      <c r="B212" s="1">
        <v>46339</v>
      </c>
      <c r="C212">
        <v>2026</v>
      </c>
      <c r="D212" t="s">
        <v>356</v>
      </c>
      <c r="E212" t="s">
        <v>869</v>
      </c>
      <c r="F212" t="s">
        <v>156</v>
      </c>
      <c r="G212" t="s">
        <v>157</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422</v>
      </c>
      <c r="B213" s="1">
        <v>46318</v>
      </c>
      <c r="C213">
        <v>2026</v>
      </c>
      <c r="D213" t="s">
        <v>178</v>
      </c>
      <c r="E213" t="s">
        <v>870</v>
      </c>
      <c r="F213" t="s">
        <v>138</v>
      </c>
      <c r="G213" t="s">
        <v>139</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423</v>
      </c>
      <c r="B214" s="1">
        <v>46348</v>
      </c>
      <c r="C214">
        <v>2026</v>
      </c>
      <c r="D214" t="s">
        <v>76</v>
      </c>
      <c r="E214" t="s">
        <v>808</v>
      </c>
      <c r="F214" t="s">
        <v>241</v>
      </c>
      <c r="G214" t="s">
        <v>242</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424</v>
      </c>
      <c r="B215" s="1">
        <v>46246</v>
      </c>
      <c r="C215">
        <v>2026</v>
      </c>
      <c r="D215" t="s">
        <v>425</v>
      </c>
      <c r="E215" t="s">
        <v>857</v>
      </c>
      <c r="F215" t="s">
        <v>179</v>
      </c>
      <c r="G215" t="s">
        <v>180</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426</v>
      </c>
      <c r="B216" s="1">
        <v>46217</v>
      </c>
      <c r="C216">
        <v>2026</v>
      </c>
      <c r="D216" t="s">
        <v>329</v>
      </c>
      <c r="E216" t="s">
        <v>871</v>
      </c>
      <c r="F216" t="s">
        <v>135</v>
      </c>
      <c r="G216" t="s">
        <v>136</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427</v>
      </c>
      <c r="B217" s="1">
        <v>46386</v>
      </c>
      <c r="C217">
        <v>2026</v>
      </c>
      <c r="D217" t="s">
        <v>201</v>
      </c>
      <c r="E217" t="s">
        <v>727</v>
      </c>
      <c r="F217" t="s">
        <v>387</v>
      </c>
      <c r="G217" t="s">
        <v>388</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428</v>
      </c>
      <c r="B218" s="1">
        <v>46122</v>
      </c>
      <c r="C218">
        <v>2026</v>
      </c>
      <c r="D218" t="s">
        <v>381</v>
      </c>
      <c r="E218" t="s">
        <v>844</v>
      </c>
      <c r="F218" t="s">
        <v>88</v>
      </c>
      <c r="G218" t="s">
        <v>89</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429</v>
      </c>
      <c r="B219" s="1">
        <v>46168</v>
      </c>
      <c r="C219">
        <v>2026</v>
      </c>
      <c r="D219" t="s">
        <v>279</v>
      </c>
      <c r="E219" t="s">
        <v>792</v>
      </c>
      <c r="F219" t="s">
        <v>58</v>
      </c>
      <c r="G219" t="s">
        <v>59</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430</v>
      </c>
      <c r="B220" s="1">
        <v>46312</v>
      </c>
      <c r="C220">
        <v>2026</v>
      </c>
      <c r="D220" t="s">
        <v>296</v>
      </c>
      <c r="E220" t="s">
        <v>815</v>
      </c>
      <c r="F220" t="s">
        <v>216</v>
      </c>
      <c r="G220" t="s">
        <v>217</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431</v>
      </c>
      <c r="B221" s="1">
        <v>46053</v>
      </c>
      <c r="C221">
        <v>2026</v>
      </c>
      <c r="D221" t="s">
        <v>182</v>
      </c>
      <c r="E221" t="s">
        <v>872</v>
      </c>
      <c r="F221" t="s">
        <v>71</v>
      </c>
      <c r="G221" t="s">
        <v>72</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432</v>
      </c>
      <c r="B222" s="1">
        <v>46112</v>
      </c>
      <c r="C222">
        <v>2026</v>
      </c>
      <c r="D222" t="s">
        <v>301</v>
      </c>
      <c r="E222" t="s">
        <v>845</v>
      </c>
      <c r="F222" t="s">
        <v>241</v>
      </c>
      <c r="G222" t="s">
        <v>242</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433</v>
      </c>
      <c r="B223" s="1">
        <v>46208</v>
      </c>
      <c r="C223">
        <v>2026</v>
      </c>
      <c r="D223" t="s">
        <v>91</v>
      </c>
      <c r="E223" t="s">
        <v>873</v>
      </c>
      <c r="F223" t="s">
        <v>216</v>
      </c>
      <c r="G223" t="s">
        <v>217</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434</v>
      </c>
      <c r="B224" s="1">
        <v>46181</v>
      </c>
      <c r="C224">
        <v>2026</v>
      </c>
      <c r="D224" t="s">
        <v>74</v>
      </c>
      <c r="E224" t="s">
        <v>728</v>
      </c>
      <c r="F224" t="s">
        <v>152</v>
      </c>
      <c r="G224" t="s">
        <v>153</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435</v>
      </c>
      <c r="B225" s="1">
        <v>46387</v>
      </c>
      <c r="C225">
        <v>2026</v>
      </c>
      <c r="D225" t="s">
        <v>65</v>
      </c>
      <c r="E225" t="s">
        <v>795</v>
      </c>
      <c r="F225" t="s">
        <v>152</v>
      </c>
      <c r="G225" t="s">
        <v>153</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436</v>
      </c>
      <c r="B226" s="1">
        <v>46110</v>
      </c>
      <c r="C226">
        <v>2026</v>
      </c>
      <c r="D226" t="s">
        <v>203</v>
      </c>
      <c r="E226" t="s">
        <v>832</v>
      </c>
      <c r="F226" t="s">
        <v>320</v>
      </c>
      <c r="G226" t="s">
        <v>321</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437</v>
      </c>
      <c r="B227" s="1">
        <v>46174</v>
      </c>
      <c r="C227">
        <v>2026</v>
      </c>
      <c r="D227" t="s">
        <v>238</v>
      </c>
      <c r="E227" t="s">
        <v>787</v>
      </c>
      <c r="F227" t="s">
        <v>267</v>
      </c>
      <c r="G227" t="s">
        <v>268</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438</v>
      </c>
      <c r="B228" s="1">
        <v>46063</v>
      </c>
      <c r="C228">
        <v>2026</v>
      </c>
      <c r="D228" t="s">
        <v>74</v>
      </c>
      <c r="E228" t="s">
        <v>874</v>
      </c>
      <c r="F228" t="s">
        <v>100</v>
      </c>
      <c r="G228" t="s">
        <v>101</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439</v>
      </c>
      <c r="B229" s="1">
        <v>46150</v>
      </c>
      <c r="C229">
        <v>2026</v>
      </c>
      <c r="D229" t="s">
        <v>440</v>
      </c>
      <c r="E229" t="s">
        <v>856</v>
      </c>
      <c r="F229" t="s">
        <v>67</v>
      </c>
      <c r="G229" t="s">
        <v>68</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441</v>
      </c>
      <c r="B230" s="1">
        <v>46360</v>
      </c>
      <c r="C230">
        <v>2026</v>
      </c>
      <c r="D230" t="s">
        <v>119</v>
      </c>
      <c r="E230" t="s">
        <v>875</v>
      </c>
      <c r="F230" t="s">
        <v>28</v>
      </c>
      <c r="G230" t="s">
        <v>29</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442</v>
      </c>
      <c r="B231" s="1">
        <v>46045</v>
      </c>
      <c r="C231">
        <v>2026</v>
      </c>
      <c r="D231" t="s">
        <v>338</v>
      </c>
      <c r="E231" t="s">
        <v>876</v>
      </c>
      <c r="F231" t="s">
        <v>80</v>
      </c>
      <c r="G231" t="s">
        <v>81</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443</v>
      </c>
      <c r="B232" s="1">
        <v>46252</v>
      </c>
      <c r="C232">
        <v>2026</v>
      </c>
      <c r="D232" t="s">
        <v>238</v>
      </c>
      <c r="E232" t="s">
        <v>799</v>
      </c>
      <c r="F232" t="s">
        <v>32</v>
      </c>
      <c r="G232" t="s">
        <v>33</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444</v>
      </c>
      <c r="B233" s="1">
        <v>46349</v>
      </c>
      <c r="C233">
        <v>2026</v>
      </c>
      <c r="D233" t="s">
        <v>115</v>
      </c>
      <c r="E233" t="s">
        <v>828</v>
      </c>
      <c r="F233" t="s">
        <v>131</v>
      </c>
      <c r="G233" t="s">
        <v>132</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445</v>
      </c>
      <c r="B234" s="1">
        <v>46160</v>
      </c>
      <c r="C234">
        <v>2026</v>
      </c>
      <c r="D234" t="s">
        <v>277</v>
      </c>
      <c r="E234" t="s">
        <v>765</v>
      </c>
      <c r="F234" t="s">
        <v>169</v>
      </c>
      <c r="G234" t="s">
        <v>170</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446</v>
      </c>
      <c r="B235" s="1">
        <v>46259</v>
      </c>
      <c r="C235">
        <v>2026</v>
      </c>
      <c r="D235" t="s">
        <v>127</v>
      </c>
      <c r="E235" t="s">
        <v>872</v>
      </c>
      <c r="F235" t="s">
        <v>108</v>
      </c>
      <c r="G235" t="s">
        <v>109</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447</v>
      </c>
      <c r="B236" s="1">
        <v>46352</v>
      </c>
      <c r="C236">
        <v>2026</v>
      </c>
      <c r="D236" t="s">
        <v>349</v>
      </c>
      <c r="E236" t="s">
        <v>807</v>
      </c>
      <c r="F236" t="s">
        <v>84</v>
      </c>
      <c r="G236" t="s">
        <v>85</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448</v>
      </c>
      <c r="B237" s="1">
        <v>46251</v>
      </c>
      <c r="C237">
        <v>2026</v>
      </c>
      <c r="D237" t="s">
        <v>148</v>
      </c>
      <c r="E237" t="s">
        <v>877</v>
      </c>
      <c r="F237" t="s">
        <v>131</v>
      </c>
      <c r="G237" t="s">
        <v>132</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449</v>
      </c>
      <c r="B238" s="1">
        <v>46055</v>
      </c>
      <c r="C238">
        <v>2026</v>
      </c>
      <c r="D238" t="s">
        <v>397</v>
      </c>
      <c r="E238" t="s">
        <v>843</v>
      </c>
      <c r="F238" t="s">
        <v>58</v>
      </c>
      <c r="G238" t="s">
        <v>59</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450</v>
      </c>
      <c r="B239" s="1">
        <v>46107</v>
      </c>
      <c r="C239">
        <v>2026</v>
      </c>
      <c r="D239" t="s">
        <v>205</v>
      </c>
      <c r="E239" t="s">
        <v>776</v>
      </c>
      <c r="F239" t="s">
        <v>365</v>
      </c>
      <c r="G239" t="s">
        <v>366</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451</v>
      </c>
      <c r="B240" s="1">
        <v>46220</v>
      </c>
      <c r="C240">
        <v>2026</v>
      </c>
      <c r="D240" t="s">
        <v>277</v>
      </c>
      <c r="E240" t="s">
        <v>801</v>
      </c>
      <c r="F240" t="s">
        <v>62</v>
      </c>
      <c r="G240" t="s">
        <v>63</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452</v>
      </c>
      <c r="B241" s="1">
        <v>46026</v>
      </c>
      <c r="C241">
        <v>2026</v>
      </c>
      <c r="D241" t="s">
        <v>352</v>
      </c>
      <c r="E241" t="s">
        <v>814</v>
      </c>
      <c r="F241" t="s">
        <v>32</v>
      </c>
      <c r="G241" t="s">
        <v>33</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453</v>
      </c>
      <c r="B242" s="1">
        <v>46263</v>
      </c>
      <c r="C242">
        <v>2026</v>
      </c>
      <c r="D242" t="s">
        <v>233</v>
      </c>
      <c r="E242" t="s">
        <v>851</v>
      </c>
      <c r="F242" t="s">
        <v>124</v>
      </c>
      <c r="G242" t="s">
        <v>125</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454</v>
      </c>
      <c r="B243" s="1">
        <v>46030</v>
      </c>
      <c r="C243">
        <v>2026</v>
      </c>
      <c r="D243" t="s">
        <v>49</v>
      </c>
      <c r="E243" t="s">
        <v>808</v>
      </c>
      <c r="F243" t="s">
        <v>120</v>
      </c>
      <c r="G243" t="s">
        <v>121</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455</v>
      </c>
      <c r="B244" s="1">
        <v>46275</v>
      </c>
      <c r="C244">
        <v>2026</v>
      </c>
      <c r="D244" t="s">
        <v>95</v>
      </c>
      <c r="E244" t="s">
        <v>878</v>
      </c>
      <c r="F244" t="s">
        <v>124</v>
      </c>
      <c r="G244" t="s">
        <v>125</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456</v>
      </c>
      <c r="B245" s="1">
        <v>46334</v>
      </c>
      <c r="C245">
        <v>2026</v>
      </c>
      <c r="D245" t="s">
        <v>70</v>
      </c>
      <c r="E245" t="s">
        <v>781</v>
      </c>
      <c r="F245" t="s">
        <v>88</v>
      </c>
      <c r="G245" t="s">
        <v>89</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457</v>
      </c>
      <c r="B246" s="1">
        <v>46043</v>
      </c>
      <c r="C246">
        <v>2026</v>
      </c>
      <c r="D246" t="s">
        <v>458</v>
      </c>
      <c r="E246" t="s">
        <v>795</v>
      </c>
      <c r="F246" t="s">
        <v>112</v>
      </c>
      <c r="G246" t="s">
        <v>113</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459</v>
      </c>
      <c r="B247" s="1">
        <v>46290</v>
      </c>
      <c r="C247">
        <v>2026</v>
      </c>
      <c r="D247" t="s">
        <v>188</v>
      </c>
      <c r="E247" t="s">
        <v>879</v>
      </c>
      <c r="F247" t="s">
        <v>195</v>
      </c>
      <c r="G247" t="s">
        <v>196</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460</v>
      </c>
      <c r="B248" s="1">
        <v>46182</v>
      </c>
      <c r="C248">
        <v>2026</v>
      </c>
      <c r="D248" t="s">
        <v>164</v>
      </c>
      <c r="E248" t="s">
        <v>759</v>
      </c>
      <c r="F248" t="s">
        <v>216</v>
      </c>
      <c r="G248" t="s">
        <v>217</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461</v>
      </c>
      <c r="B249" s="1">
        <v>46356</v>
      </c>
      <c r="C249">
        <v>2026</v>
      </c>
      <c r="D249" t="s">
        <v>323</v>
      </c>
      <c r="E249" t="s">
        <v>880</v>
      </c>
      <c r="F249" t="s">
        <v>62</v>
      </c>
      <c r="G249" t="s">
        <v>63</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462</v>
      </c>
      <c r="B250" s="1">
        <v>46081</v>
      </c>
      <c r="C250">
        <v>2026</v>
      </c>
      <c r="D250" t="s">
        <v>209</v>
      </c>
      <c r="E250" t="s">
        <v>881</v>
      </c>
      <c r="F250" t="s">
        <v>152</v>
      </c>
      <c r="G250" t="s">
        <v>153</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463</v>
      </c>
      <c r="B251" s="1">
        <v>46137</v>
      </c>
      <c r="C251">
        <v>2026</v>
      </c>
      <c r="D251" t="s">
        <v>57</v>
      </c>
      <c r="E251" t="s">
        <v>882</v>
      </c>
      <c r="F251" t="s">
        <v>267</v>
      </c>
      <c r="G251" t="s">
        <v>268</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464</v>
      </c>
      <c r="B252" s="1">
        <v>46058</v>
      </c>
      <c r="C252">
        <v>2026</v>
      </c>
      <c r="D252" t="s">
        <v>323</v>
      </c>
      <c r="E252" t="s">
        <v>883</v>
      </c>
      <c r="F252" t="s">
        <v>58</v>
      </c>
      <c r="G252" t="s">
        <v>59</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465</v>
      </c>
      <c r="B253" s="1">
        <v>46256</v>
      </c>
      <c r="C253">
        <v>2026</v>
      </c>
      <c r="D253" t="s">
        <v>315</v>
      </c>
      <c r="E253" t="s">
        <v>744</v>
      </c>
      <c r="F253" t="s">
        <v>84</v>
      </c>
      <c r="G253" t="s">
        <v>85</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466</v>
      </c>
      <c r="B254" s="1">
        <v>46207</v>
      </c>
      <c r="C254">
        <v>2026</v>
      </c>
      <c r="D254" t="s">
        <v>274</v>
      </c>
      <c r="E254" t="s">
        <v>827</v>
      </c>
      <c r="F254" t="s">
        <v>245</v>
      </c>
      <c r="G254" t="s">
        <v>246</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467</v>
      </c>
      <c r="B255" s="1">
        <v>46150</v>
      </c>
      <c r="C255">
        <v>2026</v>
      </c>
      <c r="D255" t="s">
        <v>209</v>
      </c>
      <c r="E255" t="s">
        <v>884</v>
      </c>
      <c r="F255" t="s">
        <v>50</v>
      </c>
      <c r="G255" t="s">
        <v>51</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468</v>
      </c>
      <c r="B256" s="1">
        <v>46062</v>
      </c>
      <c r="C256">
        <v>2026</v>
      </c>
      <c r="D256" t="s">
        <v>469</v>
      </c>
      <c r="E256" t="s">
        <v>885</v>
      </c>
      <c r="F256" t="s">
        <v>245</v>
      </c>
      <c r="G256" t="s">
        <v>246</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470</v>
      </c>
      <c r="B257" s="1">
        <v>46354</v>
      </c>
      <c r="C257">
        <v>2026</v>
      </c>
      <c r="D257" t="s">
        <v>225</v>
      </c>
      <c r="E257" t="s">
        <v>804</v>
      </c>
      <c r="F257" t="s">
        <v>135</v>
      </c>
      <c r="G257" t="s">
        <v>136</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471</v>
      </c>
      <c r="B258" s="1">
        <v>46361</v>
      </c>
      <c r="C258">
        <v>2026</v>
      </c>
      <c r="D258" t="s">
        <v>31</v>
      </c>
      <c r="E258" t="s">
        <v>760</v>
      </c>
      <c r="F258" t="s">
        <v>332</v>
      </c>
      <c r="G258" t="s">
        <v>333</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472</v>
      </c>
      <c r="B259" s="1">
        <v>46214</v>
      </c>
      <c r="C259">
        <v>2026</v>
      </c>
      <c r="D259" t="s">
        <v>313</v>
      </c>
      <c r="E259" t="s">
        <v>861</v>
      </c>
      <c r="F259" t="s">
        <v>228</v>
      </c>
      <c r="G259" t="s">
        <v>229</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473</v>
      </c>
      <c r="B260" s="1">
        <v>46053</v>
      </c>
      <c r="C260">
        <v>2026</v>
      </c>
      <c r="D260" t="s">
        <v>123</v>
      </c>
      <c r="E260" t="s">
        <v>823</v>
      </c>
      <c r="F260" t="s">
        <v>28</v>
      </c>
      <c r="G260" t="s">
        <v>29</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474</v>
      </c>
      <c r="B261" s="1">
        <v>46023</v>
      </c>
      <c r="C261">
        <v>2026</v>
      </c>
      <c r="D261" t="s">
        <v>475</v>
      </c>
      <c r="E261" t="s">
        <v>755</v>
      </c>
      <c r="F261" t="s">
        <v>302</v>
      </c>
      <c r="G261" t="s">
        <v>303</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476</v>
      </c>
      <c r="B262" s="1">
        <v>46038</v>
      </c>
      <c r="C262">
        <v>2026</v>
      </c>
      <c r="D262" t="s">
        <v>182</v>
      </c>
      <c r="E262" t="s">
        <v>750</v>
      </c>
      <c r="F262" t="s">
        <v>54</v>
      </c>
      <c r="G262" t="s">
        <v>55</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477</v>
      </c>
      <c r="B263" s="1">
        <v>46286</v>
      </c>
      <c r="C263">
        <v>2026</v>
      </c>
      <c r="D263" t="s">
        <v>201</v>
      </c>
      <c r="E263" t="s">
        <v>829</v>
      </c>
      <c r="F263" t="s">
        <v>189</v>
      </c>
      <c r="G263" t="s">
        <v>190</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478</v>
      </c>
      <c r="B264" s="1">
        <v>46061</v>
      </c>
      <c r="C264">
        <v>2026</v>
      </c>
      <c r="D264" t="s">
        <v>160</v>
      </c>
      <c r="E264" t="s">
        <v>886</v>
      </c>
      <c r="F264" t="s">
        <v>297</v>
      </c>
      <c r="G264" t="s">
        <v>298</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479</v>
      </c>
      <c r="B265" s="1">
        <v>46089</v>
      </c>
      <c r="C265">
        <v>2026</v>
      </c>
      <c r="D265" t="s">
        <v>97</v>
      </c>
      <c r="E265" t="s">
        <v>841</v>
      </c>
      <c r="F265" t="s">
        <v>131</v>
      </c>
      <c r="G265" t="s">
        <v>132</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480</v>
      </c>
      <c r="B266" s="1">
        <v>46253</v>
      </c>
      <c r="C266">
        <v>2026</v>
      </c>
      <c r="D266" t="s">
        <v>306</v>
      </c>
      <c r="E266" t="s">
        <v>834</v>
      </c>
      <c r="F266" t="s">
        <v>88</v>
      </c>
      <c r="G266" t="s">
        <v>89</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481</v>
      </c>
      <c r="B267" s="1">
        <v>46065</v>
      </c>
      <c r="C267">
        <v>2026</v>
      </c>
      <c r="D267" t="s">
        <v>227</v>
      </c>
      <c r="E267" t="s">
        <v>778</v>
      </c>
      <c r="F267" t="s">
        <v>365</v>
      </c>
      <c r="G267" t="s">
        <v>366</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482</v>
      </c>
      <c r="B268" s="1">
        <v>46072</v>
      </c>
      <c r="C268">
        <v>2026</v>
      </c>
      <c r="D268" t="s">
        <v>222</v>
      </c>
      <c r="E268" t="s">
        <v>795</v>
      </c>
      <c r="F268" t="s">
        <v>320</v>
      </c>
      <c r="G268" t="s">
        <v>321</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483</v>
      </c>
      <c r="B269" s="1">
        <v>46149</v>
      </c>
      <c r="C269">
        <v>2026</v>
      </c>
      <c r="D269" t="s">
        <v>97</v>
      </c>
      <c r="E269" t="s">
        <v>882</v>
      </c>
      <c r="F269" t="s">
        <v>245</v>
      </c>
      <c r="G269" t="s">
        <v>246</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484</v>
      </c>
      <c r="B270" s="1">
        <v>46187</v>
      </c>
      <c r="C270">
        <v>2026</v>
      </c>
      <c r="D270" t="s">
        <v>356</v>
      </c>
      <c r="E270" t="s">
        <v>795</v>
      </c>
      <c r="F270" t="s">
        <v>145</v>
      </c>
      <c r="G270" t="s">
        <v>146</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485</v>
      </c>
      <c r="B271" s="1">
        <v>46126</v>
      </c>
      <c r="C271">
        <v>2026</v>
      </c>
      <c r="D271" t="s">
        <v>35</v>
      </c>
      <c r="E271" t="s">
        <v>887</v>
      </c>
      <c r="F271" t="s">
        <v>104</v>
      </c>
      <c r="G271" t="s">
        <v>105</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486</v>
      </c>
      <c r="B272" s="1">
        <v>46260</v>
      </c>
      <c r="C272">
        <v>2026</v>
      </c>
      <c r="D272" t="s">
        <v>155</v>
      </c>
      <c r="E272" t="s">
        <v>750</v>
      </c>
      <c r="F272" t="s">
        <v>297</v>
      </c>
      <c r="G272" t="s">
        <v>298</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487</v>
      </c>
      <c r="B273" s="1">
        <v>46030</v>
      </c>
      <c r="C273">
        <v>2026</v>
      </c>
      <c r="D273" t="s">
        <v>338</v>
      </c>
      <c r="E273" t="s">
        <v>888</v>
      </c>
      <c r="F273" t="s">
        <v>77</v>
      </c>
      <c r="G273" t="s">
        <v>78</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488</v>
      </c>
      <c r="B274" s="1">
        <v>46264</v>
      </c>
      <c r="C274">
        <v>2026</v>
      </c>
      <c r="D274" t="s">
        <v>43</v>
      </c>
      <c r="E274" t="s">
        <v>769</v>
      </c>
      <c r="F274" t="s">
        <v>169</v>
      </c>
      <c r="G274" t="s">
        <v>170</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489</v>
      </c>
      <c r="B275" s="1">
        <v>46327</v>
      </c>
      <c r="C275">
        <v>2026</v>
      </c>
      <c r="D275" t="s">
        <v>39</v>
      </c>
      <c r="E275" t="s">
        <v>729</v>
      </c>
      <c r="F275" t="s">
        <v>172</v>
      </c>
      <c r="G275" t="s">
        <v>173</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490</v>
      </c>
      <c r="B276" s="1">
        <v>46379</v>
      </c>
      <c r="C276">
        <v>2026</v>
      </c>
      <c r="D276" t="s">
        <v>31</v>
      </c>
      <c r="E276" t="s">
        <v>826</v>
      </c>
      <c r="F276" t="s">
        <v>108</v>
      </c>
      <c r="G276" t="s">
        <v>109</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491</v>
      </c>
      <c r="B277" s="1">
        <v>46378</v>
      </c>
      <c r="C277">
        <v>2026</v>
      </c>
      <c r="D277" t="s">
        <v>148</v>
      </c>
      <c r="E277" t="s">
        <v>852</v>
      </c>
      <c r="F277" t="s">
        <v>77</v>
      </c>
      <c r="G277" t="s">
        <v>78</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492</v>
      </c>
      <c r="B278" s="1">
        <v>46083</v>
      </c>
      <c r="C278">
        <v>2026</v>
      </c>
      <c r="D278" t="s">
        <v>53</v>
      </c>
      <c r="E278" t="s">
        <v>836</v>
      </c>
      <c r="F278" t="s">
        <v>152</v>
      </c>
      <c r="G278" t="s">
        <v>153</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493</v>
      </c>
      <c r="B279" s="1">
        <v>46222</v>
      </c>
      <c r="C279">
        <v>2026</v>
      </c>
      <c r="D279" t="s">
        <v>405</v>
      </c>
      <c r="E279" t="s">
        <v>782</v>
      </c>
      <c r="F279" t="s">
        <v>135</v>
      </c>
      <c r="G279" t="s">
        <v>136</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494</v>
      </c>
      <c r="B280" s="1">
        <v>46341</v>
      </c>
      <c r="C280">
        <v>2026</v>
      </c>
      <c r="D280" t="s">
        <v>495</v>
      </c>
      <c r="E280" t="s">
        <v>889</v>
      </c>
      <c r="F280" t="s">
        <v>189</v>
      </c>
      <c r="G280" t="s">
        <v>190</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496</v>
      </c>
      <c r="B281" s="1">
        <v>46378</v>
      </c>
      <c r="C281">
        <v>2026</v>
      </c>
      <c r="D281" t="s">
        <v>495</v>
      </c>
      <c r="E281" t="s">
        <v>890</v>
      </c>
      <c r="F281" t="s">
        <v>332</v>
      </c>
      <c r="G281" t="s">
        <v>333</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497</v>
      </c>
      <c r="B282" s="1">
        <v>46357</v>
      </c>
      <c r="C282">
        <v>2026</v>
      </c>
      <c r="D282" t="s">
        <v>219</v>
      </c>
      <c r="E282" t="s">
        <v>891</v>
      </c>
      <c r="F282" t="s">
        <v>131</v>
      </c>
      <c r="G282" t="s">
        <v>132</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498</v>
      </c>
      <c r="B283" s="1">
        <v>46356</v>
      </c>
      <c r="C283">
        <v>2026</v>
      </c>
      <c r="D283" t="s">
        <v>266</v>
      </c>
      <c r="E283" t="s">
        <v>746</v>
      </c>
      <c r="F283" t="s">
        <v>62</v>
      </c>
      <c r="G283" t="s">
        <v>63</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499</v>
      </c>
      <c r="B284" s="1">
        <v>46197</v>
      </c>
      <c r="C284">
        <v>2026</v>
      </c>
      <c r="D284" t="s">
        <v>238</v>
      </c>
      <c r="E284" t="s">
        <v>892</v>
      </c>
      <c r="F284" t="s">
        <v>228</v>
      </c>
      <c r="G284" t="s">
        <v>229</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500</v>
      </c>
      <c r="B285" s="1">
        <v>46387</v>
      </c>
      <c r="C285">
        <v>2026</v>
      </c>
      <c r="D285" t="s">
        <v>227</v>
      </c>
      <c r="E285" t="s">
        <v>764</v>
      </c>
      <c r="F285" t="s">
        <v>241</v>
      </c>
      <c r="G285" t="s">
        <v>242</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501</v>
      </c>
      <c r="B286" s="1">
        <v>46160</v>
      </c>
      <c r="C286">
        <v>2026</v>
      </c>
      <c r="D286" t="s">
        <v>188</v>
      </c>
      <c r="E286" t="s">
        <v>893</v>
      </c>
      <c r="F286" t="s">
        <v>216</v>
      </c>
      <c r="G286" t="s">
        <v>217</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502</v>
      </c>
      <c r="B287" s="1">
        <v>46067</v>
      </c>
      <c r="C287">
        <v>2026</v>
      </c>
      <c r="D287" t="s">
        <v>277</v>
      </c>
      <c r="E287" t="s">
        <v>783</v>
      </c>
      <c r="F287" t="s">
        <v>124</v>
      </c>
      <c r="G287" t="s">
        <v>125</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503</v>
      </c>
      <c r="B288" s="1">
        <v>46282</v>
      </c>
      <c r="C288">
        <v>2026</v>
      </c>
      <c r="D288" t="s">
        <v>475</v>
      </c>
      <c r="E288" t="s">
        <v>789</v>
      </c>
      <c r="F288" t="s">
        <v>145</v>
      </c>
      <c r="G288" t="s">
        <v>146</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504</v>
      </c>
      <c r="B289" s="1">
        <v>46096</v>
      </c>
      <c r="C289">
        <v>2026</v>
      </c>
      <c r="D289" t="s">
        <v>412</v>
      </c>
      <c r="E289" t="s">
        <v>863</v>
      </c>
      <c r="F289" t="s">
        <v>112</v>
      </c>
      <c r="G289" t="s">
        <v>113</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505</v>
      </c>
      <c r="B290" s="1">
        <v>46338</v>
      </c>
      <c r="C290">
        <v>2026</v>
      </c>
      <c r="D290" t="s">
        <v>271</v>
      </c>
      <c r="E290" t="s">
        <v>882</v>
      </c>
      <c r="F290" t="s">
        <v>124</v>
      </c>
      <c r="G290" t="s">
        <v>125</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506</v>
      </c>
      <c r="B291" s="1">
        <v>46309</v>
      </c>
      <c r="C291">
        <v>2026</v>
      </c>
      <c r="D291" t="s">
        <v>277</v>
      </c>
      <c r="E291" t="s">
        <v>732</v>
      </c>
      <c r="F291" t="s">
        <v>245</v>
      </c>
      <c r="G291" t="s">
        <v>246</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507</v>
      </c>
      <c r="B292" s="1">
        <v>46194</v>
      </c>
      <c r="C292">
        <v>2026</v>
      </c>
      <c r="D292" t="s">
        <v>115</v>
      </c>
      <c r="E292" t="s">
        <v>759</v>
      </c>
      <c r="F292" t="s">
        <v>169</v>
      </c>
      <c r="G292" t="s">
        <v>170</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508</v>
      </c>
      <c r="B293" s="1">
        <v>46056</v>
      </c>
      <c r="C293">
        <v>2026</v>
      </c>
      <c r="D293" t="s">
        <v>227</v>
      </c>
      <c r="E293" t="s">
        <v>759</v>
      </c>
      <c r="F293" t="s">
        <v>36</v>
      </c>
      <c r="G293" t="s">
        <v>37</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509</v>
      </c>
      <c r="B294" s="1">
        <v>46055</v>
      </c>
      <c r="C294">
        <v>2026</v>
      </c>
      <c r="D294" t="s">
        <v>375</v>
      </c>
      <c r="E294" t="s">
        <v>773</v>
      </c>
      <c r="F294" t="s">
        <v>189</v>
      </c>
      <c r="G294" t="s">
        <v>190</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510</v>
      </c>
      <c r="B295" s="1">
        <v>46027</v>
      </c>
      <c r="C295">
        <v>2026</v>
      </c>
      <c r="D295" t="s">
        <v>511</v>
      </c>
      <c r="E295" t="s">
        <v>761</v>
      </c>
      <c r="F295" t="s">
        <v>250</v>
      </c>
      <c r="G295" t="s">
        <v>251</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512</v>
      </c>
      <c r="B296" s="1">
        <v>46028</v>
      </c>
      <c r="C296">
        <v>2026</v>
      </c>
      <c r="D296" t="s">
        <v>83</v>
      </c>
      <c r="E296" t="s">
        <v>741</v>
      </c>
      <c r="F296" t="s">
        <v>131</v>
      </c>
      <c r="G296" t="s">
        <v>132</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513</v>
      </c>
      <c r="B297" s="1">
        <v>46278</v>
      </c>
      <c r="C297">
        <v>2026</v>
      </c>
      <c r="D297" t="s">
        <v>194</v>
      </c>
      <c r="E297" t="s">
        <v>815</v>
      </c>
      <c r="F297" t="s">
        <v>152</v>
      </c>
      <c r="G297" t="s">
        <v>153</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514</v>
      </c>
      <c r="B298" s="1">
        <v>46144</v>
      </c>
      <c r="C298">
        <v>2026</v>
      </c>
      <c r="D298" t="s">
        <v>219</v>
      </c>
      <c r="E298" t="s">
        <v>739</v>
      </c>
      <c r="F298" t="s">
        <v>241</v>
      </c>
      <c r="G298" t="s">
        <v>242</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515</v>
      </c>
      <c r="B299" s="1">
        <v>46362</v>
      </c>
      <c r="C299">
        <v>2026</v>
      </c>
      <c r="D299" t="s">
        <v>381</v>
      </c>
      <c r="E299" t="s">
        <v>829</v>
      </c>
      <c r="F299" t="s">
        <v>149</v>
      </c>
      <c r="G299" t="s">
        <v>150</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516</v>
      </c>
      <c r="B300" s="1">
        <v>46039</v>
      </c>
      <c r="C300">
        <v>2026</v>
      </c>
      <c r="D300" t="s">
        <v>260</v>
      </c>
      <c r="E300" t="s">
        <v>894</v>
      </c>
      <c r="F300" t="s">
        <v>50</v>
      </c>
      <c r="G300" t="s">
        <v>51</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517</v>
      </c>
      <c r="B301" s="1">
        <v>46202</v>
      </c>
      <c r="C301">
        <v>2026</v>
      </c>
      <c r="D301" t="s">
        <v>45</v>
      </c>
      <c r="E301" t="s">
        <v>737</v>
      </c>
      <c r="F301" t="s">
        <v>387</v>
      </c>
      <c r="G301" t="s">
        <v>388</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518</v>
      </c>
      <c r="B302" s="1">
        <v>46040</v>
      </c>
      <c r="C302">
        <v>2026</v>
      </c>
      <c r="D302" t="s">
        <v>178</v>
      </c>
      <c r="E302" t="s">
        <v>895</v>
      </c>
      <c r="F302" t="s">
        <v>297</v>
      </c>
      <c r="G302" t="s">
        <v>298</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519</v>
      </c>
      <c r="B303" s="1">
        <v>46356</v>
      </c>
      <c r="C303">
        <v>2026</v>
      </c>
      <c r="D303" t="s">
        <v>288</v>
      </c>
      <c r="E303" t="s">
        <v>854</v>
      </c>
      <c r="F303" t="s">
        <v>67</v>
      </c>
      <c r="G303" t="s">
        <v>68</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520</v>
      </c>
      <c r="B304" s="1">
        <v>46383</v>
      </c>
      <c r="C304">
        <v>2026</v>
      </c>
      <c r="D304" t="s">
        <v>175</v>
      </c>
      <c r="E304" t="s">
        <v>741</v>
      </c>
      <c r="F304" t="s">
        <v>179</v>
      </c>
      <c r="G304" t="s">
        <v>180</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521</v>
      </c>
      <c r="B305" s="1">
        <v>46136</v>
      </c>
      <c r="C305">
        <v>2026</v>
      </c>
      <c r="D305" t="s">
        <v>194</v>
      </c>
      <c r="E305" t="s">
        <v>896</v>
      </c>
      <c r="F305" t="s">
        <v>189</v>
      </c>
      <c r="G305" t="s">
        <v>190</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522</v>
      </c>
      <c r="B306" s="1">
        <v>46067</v>
      </c>
      <c r="C306">
        <v>2026</v>
      </c>
      <c r="D306" t="s">
        <v>323</v>
      </c>
      <c r="E306" t="s">
        <v>897</v>
      </c>
      <c r="F306" t="s">
        <v>152</v>
      </c>
      <c r="G306" t="s">
        <v>153</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523</v>
      </c>
      <c r="B307" s="1">
        <v>46248</v>
      </c>
      <c r="C307">
        <v>2026</v>
      </c>
      <c r="D307" t="s">
        <v>207</v>
      </c>
      <c r="E307" t="s">
        <v>762</v>
      </c>
      <c r="F307" t="s">
        <v>290</v>
      </c>
      <c r="G307" t="s">
        <v>291</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524</v>
      </c>
      <c r="B308" s="1">
        <v>46161</v>
      </c>
      <c r="C308">
        <v>2026</v>
      </c>
      <c r="D308" t="s">
        <v>175</v>
      </c>
      <c r="E308" t="s">
        <v>768</v>
      </c>
      <c r="F308" t="s">
        <v>320</v>
      </c>
      <c r="G308" t="s">
        <v>321</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525</v>
      </c>
      <c r="B309" s="1">
        <v>46210</v>
      </c>
      <c r="C309">
        <v>2026</v>
      </c>
      <c r="D309" t="s">
        <v>162</v>
      </c>
      <c r="E309" t="s">
        <v>898</v>
      </c>
      <c r="F309" t="s">
        <v>145</v>
      </c>
      <c r="G309" t="s">
        <v>146</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526</v>
      </c>
      <c r="B310" s="1">
        <v>46116</v>
      </c>
      <c r="C310">
        <v>2026</v>
      </c>
      <c r="D310" t="s">
        <v>375</v>
      </c>
      <c r="E310" t="s">
        <v>818</v>
      </c>
      <c r="F310" t="s">
        <v>120</v>
      </c>
      <c r="G310" t="s">
        <v>121</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527</v>
      </c>
      <c r="B311" s="1">
        <v>46058</v>
      </c>
      <c r="C311">
        <v>2026</v>
      </c>
      <c r="D311" t="s">
        <v>166</v>
      </c>
      <c r="E311" t="s">
        <v>790</v>
      </c>
      <c r="F311" t="s">
        <v>128</v>
      </c>
      <c r="G311" t="s">
        <v>129</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528</v>
      </c>
      <c r="B312" s="1">
        <v>46229</v>
      </c>
      <c r="C312">
        <v>2026</v>
      </c>
      <c r="D312" t="s">
        <v>257</v>
      </c>
      <c r="E312" t="s">
        <v>859</v>
      </c>
      <c r="F312" t="s">
        <v>120</v>
      </c>
      <c r="G312" t="s">
        <v>121</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529</v>
      </c>
      <c r="B313" s="1">
        <v>46227</v>
      </c>
      <c r="C313">
        <v>2026</v>
      </c>
      <c r="D313" t="s">
        <v>222</v>
      </c>
      <c r="E313" t="s">
        <v>809</v>
      </c>
      <c r="F313" t="s">
        <v>138</v>
      </c>
      <c r="G313" t="s">
        <v>139</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530</v>
      </c>
      <c r="B314" s="1">
        <v>46212</v>
      </c>
      <c r="C314">
        <v>2026</v>
      </c>
      <c r="D314" t="s">
        <v>531</v>
      </c>
      <c r="E314" t="s">
        <v>861</v>
      </c>
      <c r="F314" t="s">
        <v>116</v>
      </c>
      <c r="G314" t="s">
        <v>117</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532</v>
      </c>
      <c r="B315" s="1">
        <v>46203</v>
      </c>
      <c r="C315">
        <v>2026</v>
      </c>
      <c r="D315" t="s">
        <v>45</v>
      </c>
      <c r="E315" t="s">
        <v>854</v>
      </c>
      <c r="F315" t="s">
        <v>71</v>
      </c>
      <c r="G315" t="s">
        <v>72</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533</v>
      </c>
      <c r="B316" s="1">
        <v>46230</v>
      </c>
      <c r="C316">
        <v>2026</v>
      </c>
      <c r="D316" t="s">
        <v>162</v>
      </c>
      <c r="E316" t="s">
        <v>825</v>
      </c>
      <c r="F316" t="s">
        <v>71</v>
      </c>
      <c r="G316" t="s">
        <v>72</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534</v>
      </c>
      <c r="B317" s="1">
        <v>46159</v>
      </c>
      <c r="C317">
        <v>2026</v>
      </c>
      <c r="D317" t="s">
        <v>31</v>
      </c>
      <c r="E317" t="s">
        <v>899</v>
      </c>
      <c r="F317" t="s">
        <v>189</v>
      </c>
      <c r="G317" t="s">
        <v>190</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535</v>
      </c>
      <c r="B318" s="1">
        <v>46227</v>
      </c>
      <c r="C318">
        <v>2026</v>
      </c>
      <c r="D318" t="s">
        <v>338</v>
      </c>
      <c r="E318" t="s">
        <v>895</v>
      </c>
      <c r="F318" t="s">
        <v>216</v>
      </c>
      <c r="G318" t="s">
        <v>217</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536</v>
      </c>
      <c r="B319" s="1">
        <v>46264</v>
      </c>
      <c r="C319">
        <v>2026</v>
      </c>
      <c r="D319" t="s">
        <v>209</v>
      </c>
      <c r="E319" t="s">
        <v>878</v>
      </c>
      <c r="F319" t="s">
        <v>88</v>
      </c>
      <c r="G319" t="s">
        <v>89</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537</v>
      </c>
      <c r="B320" s="1">
        <v>46248</v>
      </c>
      <c r="C320">
        <v>2026</v>
      </c>
      <c r="D320" t="s">
        <v>115</v>
      </c>
      <c r="E320" t="s">
        <v>831</v>
      </c>
      <c r="F320" t="s">
        <v>54</v>
      </c>
      <c r="G320" t="s">
        <v>55</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538</v>
      </c>
      <c r="B321" s="1">
        <v>46160</v>
      </c>
      <c r="C321">
        <v>2026</v>
      </c>
      <c r="D321" t="s">
        <v>405</v>
      </c>
      <c r="E321" t="s">
        <v>885</v>
      </c>
      <c r="F321" t="s">
        <v>241</v>
      </c>
      <c r="G321" t="s">
        <v>242</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539</v>
      </c>
      <c r="B322" s="1">
        <v>46291</v>
      </c>
      <c r="C322">
        <v>2026</v>
      </c>
      <c r="D322" t="s">
        <v>417</v>
      </c>
      <c r="E322" t="s">
        <v>855</v>
      </c>
      <c r="F322" t="s">
        <v>54</v>
      </c>
      <c r="G322" t="s">
        <v>55</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540</v>
      </c>
      <c r="B323" s="1">
        <v>46141</v>
      </c>
      <c r="C323">
        <v>2026</v>
      </c>
      <c r="D323" t="s">
        <v>111</v>
      </c>
      <c r="E323" t="s">
        <v>787</v>
      </c>
      <c r="F323" t="s">
        <v>135</v>
      </c>
      <c r="G323" t="s">
        <v>136</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541</v>
      </c>
      <c r="B324" s="1">
        <v>46385</v>
      </c>
      <c r="C324">
        <v>2026</v>
      </c>
      <c r="D324" t="s">
        <v>458</v>
      </c>
      <c r="E324" t="s">
        <v>857</v>
      </c>
      <c r="F324" t="s">
        <v>138</v>
      </c>
      <c r="G324" t="s">
        <v>139</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542</v>
      </c>
      <c r="B325" s="1">
        <v>46382</v>
      </c>
      <c r="C325">
        <v>2026</v>
      </c>
      <c r="D325" t="s">
        <v>127</v>
      </c>
      <c r="E325" t="s">
        <v>900</v>
      </c>
      <c r="F325" t="s">
        <v>138</v>
      </c>
      <c r="G325" t="s">
        <v>139</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543</v>
      </c>
      <c r="B326" s="1">
        <v>46306</v>
      </c>
      <c r="C326">
        <v>2026</v>
      </c>
      <c r="D326" t="s">
        <v>99</v>
      </c>
      <c r="E326" t="s">
        <v>846</v>
      </c>
      <c r="F326" t="s">
        <v>189</v>
      </c>
      <c r="G326" t="s">
        <v>190</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544</v>
      </c>
      <c r="B327" s="1">
        <v>46157</v>
      </c>
      <c r="C327">
        <v>2026</v>
      </c>
      <c r="D327" t="s">
        <v>531</v>
      </c>
      <c r="E327" t="s">
        <v>782</v>
      </c>
      <c r="F327" t="s">
        <v>387</v>
      </c>
      <c r="G327" t="s">
        <v>388</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545</v>
      </c>
      <c r="B328" s="1">
        <v>46377</v>
      </c>
      <c r="C328">
        <v>2026</v>
      </c>
      <c r="D328" t="s">
        <v>119</v>
      </c>
      <c r="E328" t="s">
        <v>901</v>
      </c>
      <c r="F328" t="s">
        <v>169</v>
      </c>
      <c r="G328" t="s">
        <v>170</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546</v>
      </c>
      <c r="B329" s="1">
        <v>46283</v>
      </c>
      <c r="C329">
        <v>2026</v>
      </c>
      <c r="D329" t="s">
        <v>495</v>
      </c>
      <c r="E329" t="s">
        <v>849</v>
      </c>
      <c r="F329" t="s">
        <v>124</v>
      </c>
      <c r="G329" t="s">
        <v>125</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547</v>
      </c>
      <c r="B330" s="1">
        <v>46049</v>
      </c>
      <c r="C330">
        <v>2026</v>
      </c>
      <c r="D330" t="s">
        <v>166</v>
      </c>
      <c r="E330" t="s">
        <v>902</v>
      </c>
      <c r="F330" t="s">
        <v>100</v>
      </c>
      <c r="G330" t="s">
        <v>101</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548</v>
      </c>
      <c r="B331" s="1">
        <v>46030</v>
      </c>
      <c r="C331">
        <v>2026</v>
      </c>
      <c r="D331" t="s">
        <v>83</v>
      </c>
      <c r="E331" t="s">
        <v>795</v>
      </c>
      <c r="F331" t="s">
        <v>365</v>
      </c>
      <c r="G331" t="s">
        <v>366</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549</v>
      </c>
      <c r="B332" s="1">
        <v>46151</v>
      </c>
      <c r="C332">
        <v>2026</v>
      </c>
      <c r="D332" t="s">
        <v>405</v>
      </c>
      <c r="E332" t="s">
        <v>903</v>
      </c>
      <c r="F332" t="s">
        <v>84</v>
      </c>
      <c r="G332" t="s">
        <v>85</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550</v>
      </c>
      <c r="B333" s="1">
        <v>46343</v>
      </c>
      <c r="C333">
        <v>2026</v>
      </c>
      <c r="D333" t="s">
        <v>211</v>
      </c>
      <c r="E333" t="s">
        <v>904</v>
      </c>
      <c r="F333" t="s">
        <v>120</v>
      </c>
      <c r="G333" t="s">
        <v>121</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551</v>
      </c>
      <c r="B334" s="1">
        <v>46177</v>
      </c>
      <c r="C334">
        <v>2026</v>
      </c>
      <c r="D334" t="s">
        <v>244</v>
      </c>
      <c r="E334" t="s">
        <v>758</v>
      </c>
      <c r="F334" t="s">
        <v>71</v>
      </c>
      <c r="G334" t="s">
        <v>72</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552</v>
      </c>
      <c r="B335" s="1">
        <v>46158</v>
      </c>
      <c r="C335">
        <v>2026</v>
      </c>
      <c r="D335" t="s">
        <v>194</v>
      </c>
      <c r="E335" t="s">
        <v>751</v>
      </c>
      <c r="F335" t="s">
        <v>46</v>
      </c>
      <c r="G335" t="s">
        <v>47</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553</v>
      </c>
      <c r="B336" s="1">
        <v>46366</v>
      </c>
      <c r="C336">
        <v>2026</v>
      </c>
      <c r="D336" t="s">
        <v>531</v>
      </c>
      <c r="E336" t="s">
        <v>767</v>
      </c>
      <c r="F336" t="s">
        <v>228</v>
      </c>
      <c r="G336" t="s">
        <v>229</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554</v>
      </c>
      <c r="B337" s="1">
        <v>46188</v>
      </c>
      <c r="C337">
        <v>2026</v>
      </c>
      <c r="D337" t="s">
        <v>175</v>
      </c>
      <c r="E337" t="s">
        <v>744</v>
      </c>
      <c r="F337" t="s">
        <v>58</v>
      </c>
      <c r="G337" t="s">
        <v>59</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555</v>
      </c>
      <c r="B338" s="1">
        <v>46259</v>
      </c>
      <c r="C338">
        <v>2026</v>
      </c>
      <c r="D338" t="s">
        <v>412</v>
      </c>
      <c r="E338" t="s">
        <v>752</v>
      </c>
      <c r="F338" t="s">
        <v>320</v>
      </c>
      <c r="G338" t="s">
        <v>321</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556</v>
      </c>
      <c r="B339" s="1">
        <v>46367</v>
      </c>
      <c r="C339">
        <v>2026</v>
      </c>
      <c r="D339" t="s">
        <v>356</v>
      </c>
      <c r="E339" t="s">
        <v>854</v>
      </c>
      <c r="F339" t="s">
        <v>135</v>
      </c>
      <c r="G339" t="s">
        <v>136</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557</v>
      </c>
      <c r="B340" s="1">
        <v>46063</v>
      </c>
      <c r="C340">
        <v>2026</v>
      </c>
      <c r="D340" t="s">
        <v>417</v>
      </c>
      <c r="E340" t="s">
        <v>898</v>
      </c>
      <c r="F340" t="s">
        <v>138</v>
      </c>
      <c r="G340" t="s">
        <v>139</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558</v>
      </c>
      <c r="B341" s="1">
        <v>46038</v>
      </c>
      <c r="C341">
        <v>2026</v>
      </c>
      <c r="D341" t="s">
        <v>194</v>
      </c>
      <c r="E341" t="s">
        <v>905</v>
      </c>
      <c r="F341" t="s">
        <v>58</v>
      </c>
      <c r="G341" t="s">
        <v>59</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559</v>
      </c>
      <c r="B342" s="1">
        <v>46351</v>
      </c>
      <c r="C342">
        <v>2026</v>
      </c>
      <c r="D342" t="s">
        <v>83</v>
      </c>
      <c r="E342" t="s">
        <v>906</v>
      </c>
      <c r="F342" t="s">
        <v>149</v>
      </c>
      <c r="G342" t="s">
        <v>150</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560</v>
      </c>
      <c r="B343" s="1">
        <v>46115</v>
      </c>
      <c r="C343">
        <v>2026</v>
      </c>
      <c r="D343" t="s">
        <v>260</v>
      </c>
      <c r="E343" t="s">
        <v>907</v>
      </c>
      <c r="F343" t="s">
        <v>28</v>
      </c>
      <c r="G343" t="s">
        <v>29</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561</v>
      </c>
      <c r="B344" s="1">
        <v>46107</v>
      </c>
      <c r="C344">
        <v>2026</v>
      </c>
      <c r="D344" t="s">
        <v>233</v>
      </c>
      <c r="E344" t="s">
        <v>740</v>
      </c>
      <c r="F344" t="s">
        <v>100</v>
      </c>
      <c r="G344" t="s">
        <v>101</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562</v>
      </c>
      <c r="B345" s="1">
        <v>46237</v>
      </c>
      <c r="C345">
        <v>2026</v>
      </c>
      <c r="D345" t="s">
        <v>70</v>
      </c>
      <c r="E345" t="s">
        <v>889</v>
      </c>
      <c r="F345" t="s">
        <v>195</v>
      </c>
      <c r="G345" t="s">
        <v>196</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563</v>
      </c>
      <c r="B346" s="1">
        <v>46137</v>
      </c>
      <c r="C346">
        <v>2026</v>
      </c>
      <c r="D346" t="s">
        <v>144</v>
      </c>
      <c r="E346" t="s">
        <v>908</v>
      </c>
      <c r="F346" t="s">
        <v>88</v>
      </c>
      <c r="G346" t="s">
        <v>89</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564</v>
      </c>
      <c r="B347" s="1">
        <v>46081</v>
      </c>
      <c r="C347">
        <v>2026</v>
      </c>
      <c r="D347" t="s">
        <v>565</v>
      </c>
      <c r="E347" t="s">
        <v>746</v>
      </c>
      <c r="F347" t="s">
        <v>228</v>
      </c>
      <c r="G347" t="s">
        <v>229</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566</v>
      </c>
      <c r="B348" s="1">
        <v>46291</v>
      </c>
      <c r="C348">
        <v>2026</v>
      </c>
      <c r="D348" t="s">
        <v>203</v>
      </c>
      <c r="E348" t="s">
        <v>827</v>
      </c>
      <c r="F348" t="s">
        <v>250</v>
      </c>
      <c r="G348" t="s">
        <v>251</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567</v>
      </c>
      <c r="B349" s="1">
        <v>46133</v>
      </c>
      <c r="C349">
        <v>2026</v>
      </c>
      <c r="D349" t="s">
        <v>144</v>
      </c>
      <c r="E349" t="s">
        <v>838</v>
      </c>
      <c r="F349" t="s">
        <v>320</v>
      </c>
      <c r="G349" t="s">
        <v>321</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568</v>
      </c>
      <c r="B350" s="1">
        <v>46158</v>
      </c>
      <c r="C350">
        <v>2026</v>
      </c>
      <c r="D350" t="s">
        <v>65</v>
      </c>
      <c r="E350" t="s">
        <v>884</v>
      </c>
      <c r="F350" t="s">
        <v>40</v>
      </c>
      <c r="G350" t="s">
        <v>41</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569</v>
      </c>
      <c r="B351" s="1">
        <v>46163</v>
      </c>
      <c r="C351">
        <v>2026</v>
      </c>
      <c r="D351" t="s">
        <v>356</v>
      </c>
      <c r="E351" t="s">
        <v>787</v>
      </c>
      <c r="F351" t="s">
        <v>332</v>
      </c>
      <c r="G351" t="s">
        <v>333</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570</v>
      </c>
      <c r="B352" s="1">
        <v>46361</v>
      </c>
      <c r="C352">
        <v>2026</v>
      </c>
      <c r="D352" t="s">
        <v>306</v>
      </c>
      <c r="E352" t="s">
        <v>909</v>
      </c>
      <c r="F352" t="s">
        <v>54</v>
      </c>
      <c r="G352" t="s">
        <v>55</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571</v>
      </c>
      <c r="B353" s="1">
        <v>46348</v>
      </c>
      <c r="C353">
        <v>2026</v>
      </c>
      <c r="D353" t="s">
        <v>192</v>
      </c>
      <c r="E353" t="s">
        <v>834</v>
      </c>
      <c r="F353" t="s">
        <v>28</v>
      </c>
      <c r="G353" t="s">
        <v>29</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572</v>
      </c>
      <c r="B354" s="1">
        <v>46230</v>
      </c>
      <c r="C354">
        <v>2026</v>
      </c>
      <c r="D354" t="s">
        <v>346</v>
      </c>
      <c r="E354" t="s">
        <v>793</v>
      </c>
      <c r="F354" t="s">
        <v>179</v>
      </c>
      <c r="G354" t="s">
        <v>180</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573</v>
      </c>
      <c r="B355" s="1">
        <v>46296</v>
      </c>
      <c r="C355">
        <v>2026</v>
      </c>
      <c r="D355" t="s">
        <v>475</v>
      </c>
      <c r="E355" t="s">
        <v>840</v>
      </c>
      <c r="F355" t="s">
        <v>250</v>
      </c>
      <c r="G355" t="s">
        <v>251</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574</v>
      </c>
      <c r="B356" s="1">
        <v>46170</v>
      </c>
      <c r="C356">
        <v>2026</v>
      </c>
      <c r="D356" t="s">
        <v>192</v>
      </c>
      <c r="E356" t="s">
        <v>745</v>
      </c>
      <c r="F356" t="s">
        <v>149</v>
      </c>
      <c r="G356" t="s">
        <v>150</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575</v>
      </c>
      <c r="B357" s="1">
        <v>46103</v>
      </c>
      <c r="C357">
        <v>2026</v>
      </c>
      <c r="D357" t="s">
        <v>425</v>
      </c>
      <c r="E357" t="s">
        <v>910</v>
      </c>
      <c r="F357" t="s">
        <v>189</v>
      </c>
      <c r="G357" t="s">
        <v>190</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576</v>
      </c>
      <c r="B358" s="1">
        <v>46039</v>
      </c>
      <c r="C358">
        <v>2026</v>
      </c>
      <c r="D358" t="s">
        <v>207</v>
      </c>
      <c r="E358" t="s">
        <v>904</v>
      </c>
      <c r="F358" t="s">
        <v>195</v>
      </c>
      <c r="G358" t="s">
        <v>196</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577</v>
      </c>
      <c r="B359" s="1">
        <v>46048</v>
      </c>
      <c r="C359">
        <v>2026</v>
      </c>
      <c r="D359" t="s">
        <v>495</v>
      </c>
      <c r="E359" t="s">
        <v>841</v>
      </c>
      <c r="F359" t="s">
        <v>108</v>
      </c>
      <c r="G359" t="s">
        <v>109</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578</v>
      </c>
      <c r="B360" s="1">
        <v>46282</v>
      </c>
      <c r="C360">
        <v>2026</v>
      </c>
      <c r="D360" t="s">
        <v>43</v>
      </c>
      <c r="E360" t="s">
        <v>797</v>
      </c>
      <c r="F360" t="s">
        <v>189</v>
      </c>
      <c r="G360" t="s">
        <v>190</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579</v>
      </c>
      <c r="B361" s="1">
        <v>46187</v>
      </c>
      <c r="C361">
        <v>2026</v>
      </c>
      <c r="D361" t="s">
        <v>531</v>
      </c>
      <c r="E361" t="s">
        <v>879</v>
      </c>
      <c r="F361" t="s">
        <v>40</v>
      </c>
      <c r="G361" t="s">
        <v>41</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580</v>
      </c>
      <c r="B362" s="1">
        <v>46242</v>
      </c>
      <c r="C362">
        <v>2026</v>
      </c>
      <c r="D362" t="s">
        <v>162</v>
      </c>
      <c r="E362" t="s">
        <v>760</v>
      </c>
      <c r="F362" t="s">
        <v>50</v>
      </c>
      <c r="G362" t="s">
        <v>51</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581</v>
      </c>
      <c r="B363" s="1">
        <v>46345</v>
      </c>
      <c r="C363">
        <v>2026</v>
      </c>
      <c r="D363" t="s">
        <v>352</v>
      </c>
      <c r="E363" t="s">
        <v>829</v>
      </c>
      <c r="F363" t="s">
        <v>228</v>
      </c>
      <c r="G363" t="s">
        <v>229</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582</v>
      </c>
      <c r="B364" s="1">
        <v>46055</v>
      </c>
      <c r="C364">
        <v>2026</v>
      </c>
      <c r="D364" t="s">
        <v>119</v>
      </c>
      <c r="E364" t="s">
        <v>773</v>
      </c>
      <c r="F364" t="s">
        <v>135</v>
      </c>
      <c r="G364" t="s">
        <v>136</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583</v>
      </c>
      <c r="B365" s="1">
        <v>46165</v>
      </c>
      <c r="C365">
        <v>2026</v>
      </c>
      <c r="D365" t="s">
        <v>318</v>
      </c>
      <c r="E365" t="s">
        <v>755</v>
      </c>
      <c r="F365" t="s">
        <v>145</v>
      </c>
      <c r="G365" t="s">
        <v>146</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584</v>
      </c>
      <c r="B366" s="1">
        <v>46153</v>
      </c>
      <c r="C366">
        <v>2026</v>
      </c>
      <c r="D366" t="s">
        <v>164</v>
      </c>
      <c r="E366" t="s">
        <v>835</v>
      </c>
      <c r="F366" t="s">
        <v>156</v>
      </c>
      <c r="G366" t="s">
        <v>157</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585</v>
      </c>
      <c r="B367" s="1">
        <v>46123</v>
      </c>
      <c r="C367">
        <v>2026</v>
      </c>
      <c r="D367" t="s">
        <v>99</v>
      </c>
      <c r="E367" t="s">
        <v>792</v>
      </c>
      <c r="F367" t="s">
        <v>195</v>
      </c>
      <c r="G367" t="s">
        <v>196</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586</v>
      </c>
      <c r="B368" s="1">
        <v>46027</v>
      </c>
      <c r="C368">
        <v>2026</v>
      </c>
      <c r="D368" t="s">
        <v>338</v>
      </c>
      <c r="E368" t="s">
        <v>911</v>
      </c>
      <c r="F368" t="s">
        <v>58</v>
      </c>
      <c r="G368" t="s">
        <v>59</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587</v>
      </c>
      <c r="B369" s="1">
        <v>46159</v>
      </c>
      <c r="C369">
        <v>2026</v>
      </c>
      <c r="D369" t="s">
        <v>588</v>
      </c>
      <c r="E369" t="s">
        <v>746</v>
      </c>
      <c r="F369" t="s">
        <v>138</v>
      </c>
      <c r="G369" t="s">
        <v>139</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589</v>
      </c>
      <c r="B370" s="1">
        <v>46209</v>
      </c>
      <c r="C370">
        <v>2026</v>
      </c>
      <c r="D370" t="s">
        <v>45</v>
      </c>
      <c r="E370" t="s">
        <v>728</v>
      </c>
      <c r="F370" t="s">
        <v>135</v>
      </c>
      <c r="G370" t="s">
        <v>136</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590</v>
      </c>
      <c r="B371" s="1">
        <v>46053</v>
      </c>
      <c r="C371">
        <v>2026</v>
      </c>
      <c r="D371" t="s">
        <v>178</v>
      </c>
      <c r="E371" t="s">
        <v>912</v>
      </c>
      <c r="F371" t="s">
        <v>28</v>
      </c>
      <c r="G371" t="s">
        <v>29</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591</v>
      </c>
      <c r="B372" s="1">
        <v>46314</v>
      </c>
      <c r="C372">
        <v>2026</v>
      </c>
      <c r="D372" t="s">
        <v>257</v>
      </c>
      <c r="E372" t="s">
        <v>777</v>
      </c>
      <c r="F372" t="s">
        <v>77</v>
      </c>
      <c r="G372" t="s">
        <v>78</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592</v>
      </c>
      <c r="B373" s="1">
        <v>46195</v>
      </c>
      <c r="C373">
        <v>2026</v>
      </c>
      <c r="D373" t="s">
        <v>274</v>
      </c>
      <c r="E373" t="s">
        <v>887</v>
      </c>
      <c r="F373" t="s">
        <v>104</v>
      </c>
      <c r="G373" t="s">
        <v>105</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593</v>
      </c>
      <c r="B374" s="1">
        <v>46063</v>
      </c>
      <c r="C374">
        <v>2026</v>
      </c>
      <c r="D374" t="s">
        <v>31</v>
      </c>
      <c r="E374" t="s">
        <v>898</v>
      </c>
      <c r="F374" t="s">
        <v>28</v>
      </c>
      <c r="G374" t="s">
        <v>29</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594</v>
      </c>
      <c r="B375" s="1">
        <v>46188</v>
      </c>
      <c r="C375">
        <v>2026</v>
      </c>
      <c r="D375" t="s">
        <v>127</v>
      </c>
      <c r="E375" t="s">
        <v>866</v>
      </c>
      <c r="F375" t="s">
        <v>245</v>
      </c>
      <c r="G375" t="s">
        <v>246</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595</v>
      </c>
      <c r="B376" s="1">
        <v>46369</v>
      </c>
      <c r="C376">
        <v>2026</v>
      </c>
      <c r="D376" t="s">
        <v>588</v>
      </c>
      <c r="E376" t="s">
        <v>809</v>
      </c>
      <c r="F376" t="s">
        <v>183</v>
      </c>
      <c r="G376" t="s">
        <v>184</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596</v>
      </c>
      <c r="B377" s="1">
        <v>46170</v>
      </c>
      <c r="C377">
        <v>2026</v>
      </c>
      <c r="D377" t="s">
        <v>182</v>
      </c>
      <c r="E377" t="s">
        <v>913</v>
      </c>
      <c r="F377" t="s">
        <v>128</v>
      </c>
      <c r="G377" t="s">
        <v>129</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597</v>
      </c>
      <c r="B378" s="1">
        <v>46128</v>
      </c>
      <c r="C378">
        <v>2026</v>
      </c>
      <c r="D378" t="s">
        <v>318</v>
      </c>
      <c r="E378" t="s">
        <v>914</v>
      </c>
      <c r="F378" t="s">
        <v>88</v>
      </c>
      <c r="G378" t="s">
        <v>89</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598</v>
      </c>
      <c r="B379" s="1">
        <v>46214</v>
      </c>
      <c r="C379">
        <v>2026</v>
      </c>
      <c r="D379" t="s">
        <v>43</v>
      </c>
      <c r="E379" t="s">
        <v>745</v>
      </c>
      <c r="F379" t="s">
        <v>116</v>
      </c>
      <c r="G379" t="s">
        <v>117</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599</v>
      </c>
      <c r="B380" s="1">
        <v>46130</v>
      </c>
      <c r="C380">
        <v>2026</v>
      </c>
      <c r="D380" t="s">
        <v>417</v>
      </c>
      <c r="E380" t="s">
        <v>915</v>
      </c>
      <c r="F380" t="s">
        <v>58</v>
      </c>
      <c r="G380" t="s">
        <v>59</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600</v>
      </c>
      <c r="B381" s="1">
        <v>46273</v>
      </c>
      <c r="C381">
        <v>2026</v>
      </c>
      <c r="D381" t="s">
        <v>346</v>
      </c>
      <c r="E381" t="s">
        <v>842</v>
      </c>
      <c r="F381" t="s">
        <v>36</v>
      </c>
      <c r="G381" t="s">
        <v>37</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601</v>
      </c>
      <c r="B382" s="1">
        <v>46337</v>
      </c>
      <c r="C382">
        <v>2026</v>
      </c>
      <c r="D382" t="s">
        <v>356</v>
      </c>
      <c r="E382" t="s">
        <v>759</v>
      </c>
      <c r="F382" t="s">
        <v>149</v>
      </c>
      <c r="G382" t="s">
        <v>150</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602</v>
      </c>
      <c r="B383" s="1">
        <v>46110</v>
      </c>
      <c r="C383">
        <v>2026</v>
      </c>
      <c r="D383" t="s">
        <v>43</v>
      </c>
      <c r="E383" t="s">
        <v>853</v>
      </c>
      <c r="F383" t="s">
        <v>124</v>
      </c>
      <c r="G383" t="s">
        <v>125</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603</v>
      </c>
      <c r="B384" s="1">
        <v>46157</v>
      </c>
      <c r="C384">
        <v>2026</v>
      </c>
      <c r="D384" t="s">
        <v>397</v>
      </c>
      <c r="E384" t="s">
        <v>744</v>
      </c>
      <c r="F384" t="s">
        <v>120</v>
      </c>
      <c r="G384" t="s">
        <v>121</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604</v>
      </c>
      <c r="B385" s="1">
        <v>46139</v>
      </c>
      <c r="C385">
        <v>2026</v>
      </c>
      <c r="D385" t="s">
        <v>329</v>
      </c>
      <c r="E385" t="s">
        <v>813</v>
      </c>
      <c r="F385" t="s">
        <v>28</v>
      </c>
      <c r="G385" t="s">
        <v>29</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605</v>
      </c>
      <c r="B386" s="1">
        <v>46069</v>
      </c>
      <c r="C386">
        <v>2026</v>
      </c>
      <c r="D386" t="s">
        <v>440</v>
      </c>
      <c r="E386" t="s">
        <v>816</v>
      </c>
      <c r="F386" t="s">
        <v>179</v>
      </c>
      <c r="G386" t="s">
        <v>180</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606</v>
      </c>
      <c r="B387" s="1">
        <v>46308</v>
      </c>
      <c r="C387">
        <v>2026</v>
      </c>
      <c r="D387" t="s">
        <v>440</v>
      </c>
      <c r="E387" t="s">
        <v>916</v>
      </c>
      <c r="F387" t="s">
        <v>387</v>
      </c>
      <c r="G387" t="s">
        <v>388</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607</v>
      </c>
      <c r="B388" s="1">
        <v>46163</v>
      </c>
      <c r="C388">
        <v>2026</v>
      </c>
      <c r="D388" t="s">
        <v>495</v>
      </c>
      <c r="E388" t="s">
        <v>857</v>
      </c>
      <c r="F388" t="s">
        <v>32</v>
      </c>
      <c r="G388" t="s">
        <v>33</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608</v>
      </c>
      <c r="B389" s="1">
        <v>46271</v>
      </c>
      <c r="C389">
        <v>2026</v>
      </c>
      <c r="D389" t="s">
        <v>405</v>
      </c>
      <c r="E389" t="s">
        <v>825</v>
      </c>
      <c r="F389" t="s">
        <v>169</v>
      </c>
      <c r="G389" t="s">
        <v>170</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609</v>
      </c>
      <c r="B390" s="1">
        <v>46024</v>
      </c>
      <c r="C390">
        <v>2026</v>
      </c>
      <c r="D390" t="s">
        <v>95</v>
      </c>
      <c r="E390" t="s">
        <v>742</v>
      </c>
      <c r="F390" t="s">
        <v>365</v>
      </c>
      <c r="G390" t="s">
        <v>366</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610</v>
      </c>
      <c r="B391" s="1">
        <v>46367</v>
      </c>
      <c r="C391">
        <v>2026</v>
      </c>
      <c r="D391" t="s">
        <v>39</v>
      </c>
      <c r="E391" t="s">
        <v>736</v>
      </c>
      <c r="F391" t="s">
        <v>124</v>
      </c>
      <c r="G391" t="s">
        <v>125</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611</v>
      </c>
      <c r="B392" s="1">
        <v>46300</v>
      </c>
      <c r="C392">
        <v>2026</v>
      </c>
      <c r="D392" t="s">
        <v>338</v>
      </c>
      <c r="E392" t="s">
        <v>798</v>
      </c>
      <c r="F392" t="s">
        <v>104</v>
      </c>
      <c r="G392" t="s">
        <v>105</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612</v>
      </c>
      <c r="B393" s="1">
        <v>46365</v>
      </c>
      <c r="C393">
        <v>2026</v>
      </c>
      <c r="D393" t="s">
        <v>354</v>
      </c>
      <c r="E393" t="s">
        <v>799</v>
      </c>
      <c r="F393" t="s">
        <v>77</v>
      </c>
      <c r="G393" t="s">
        <v>78</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613</v>
      </c>
      <c r="B394" s="1">
        <v>46072</v>
      </c>
      <c r="C394">
        <v>2026</v>
      </c>
      <c r="D394" t="s">
        <v>107</v>
      </c>
      <c r="E394" t="s">
        <v>881</v>
      </c>
      <c r="F394" t="s">
        <v>183</v>
      </c>
      <c r="G394" t="s">
        <v>184</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614</v>
      </c>
      <c r="B395" s="1">
        <v>46168</v>
      </c>
      <c r="C395">
        <v>2026</v>
      </c>
      <c r="D395" t="s">
        <v>425</v>
      </c>
      <c r="E395" t="s">
        <v>805</v>
      </c>
      <c r="F395" t="s">
        <v>156</v>
      </c>
      <c r="G395" t="s">
        <v>157</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615</v>
      </c>
      <c r="B396" s="1">
        <v>46139</v>
      </c>
      <c r="C396">
        <v>2026</v>
      </c>
      <c r="D396" t="s">
        <v>219</v>
      </c>
      <c r="E396" t="s">
        <v>917</v>
      </c>
      <c r="F396" t="s">
        <v>32</v>
      </c>
      <c r="G396" t="s">
        <v>33</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616</v>
      </c>
      <c r="B397" s="1">
        <v>46050</v>
      </c>
      <c r="C397">
        <v>2026</v>
      </c>
      <c r="D397" t="s">
        <v>209</v>
      </c>
      <c r="E397" t="s">
        <v>864</v>
      </c>
      <c r="F397" t="s">
        <v>172</v>
      </c>
      <c r="G397" t="s">
        <v>173</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617</v>
      </c>
      <c r="B398" s="1">
        <v>46387</v>
      </c>
      <c r="C398">
        <v>2026</v>
      </c>
      <c r="D398" t="s">
        <v>361</v>
      </c>
      <c r="E398" t="s">
        <v>918</v>
      </c>
      <c r="F398" t="s">
        <v>54</v>
      </c>
      <c r="G398" t="s">
        <v>55</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618</v>
      </c>
      <c r="B399" s="1">
        <v>46158</v>
      </c>
      <c r="C399">
        <v>2026</v>
      </c>
      <c r="D399" t="s">
        <v>323</v>
      </c>
      <c r="E399" t="s">
        <v>847</v>
      </c>
      <c r="F399" t="s">
        <v>241</v>
      </c>
      <c r="G399" t="s">
        <v>242</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619</v>
      </c>
      <c r="B400" s="1">
        <v>46038</v>
      </c>
      <c r="C400">
        <v>2026</v>
      </c>
      <c r="D400" t="s">
        <v>225</v>
      </c>
      <c r="E400" t="s">
        <v>824</v>
      </c>
      <c r="F400" t="s">
        <v>250</v>
      </c>
      <c r="G400" t="s">
        <v>251</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620</v>
      </c>
      <c r="B401" s="1">
        <v>46131</v>
      </c>
      <c r="C401">
        <v>2026</v>
      </c>
      <c r="D401" t="s">
        <v>349</v>
      </c>
      <c r="E401" t="s">
        <v>772</v>
      </c>
      <c r="F401" t="s">
        <v>169</v>
      </c>
      <c r="G401" t="s">
        <v>170</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621</v>
      </c>
      <c r="B402" s="1">
        <v>46106</v>
      </c>
      <c r="C402">
        <v>2026</v>
      </c>
      <c r="D402" t="s">
        <v>27</v>
      </c>
      <c r="E402" t="s">
        <v>919</v>
      </c>
      <c r="F402" t="s">
        <v>183</v>
      </c>
      <c r="G402" t="s">
        <v>184</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622</v>
      </c>
      <c r="B403" s="1">
        <v>46144</v>
      </c>
      <c r="C403">
        <v>2026</v>
      </c>
      <c r="D403" t="s">
        <v>338</v>
      </c>
      <c r="E403" t="s">
        <v>761</v>
      </c>
      <c r="F403" t="s">
        <v>267</v>
      </c>
      <c r="G403" t="s">
        <v>268</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623</v>
      </c>
      <c r="B404" s="1">
        <v>46314</v>
      </c>
      <c r="C404">
        <v>2026</v>
      </c>
      <c r="D404" t="s">
        <v>209</v>
      </c>
      <c r="E404" t="s">
        <v>855</v>
      </c>
      <c r="F404" t="s">
        <v>77</v>
      </c>
      <c r="G404" t="s">
        <v>78</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624</v>
      </c>
      <c r="B405" s="1">
        <v>46234</v>
      </c>
      <c r="C405">
        <v>2026</v>
      </c>
      <c r="D405" t="s">
        <v>175</v>
      </c>
      <c r="E405" t="s">
        <v>774</v>
      </c>
      <c r="F405" t="s">
        <v>267</v>
      </c>
      <c r="G405" t="s">
        <v>268</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625</v>
      </c>
      <c r="B406" s="1">
        <v>46259</v>
      </c>
      <c r="C406">
        <v>2026</v>
      </c>
      <c r="D406" t="s">
        <v>209</v>
      </c>
      <c r="E406" t="s">
        <v>877</v>
      </c>
      <c r="F406" t="s">
        <v>80</v>
      </c>
      <c r="G406" t="s">
        <v>81</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626</v>
      </c>
      <c r="B407" s="1">
        <v>46307</v>
      </c>
      <c r="C407">
        <v>2026</v>
      </c>
      <c r="D407" t="s">
        <v>76</v>
      </c>
      <c r="E407" t="s">
        <v>920</v>
      </c>
      <c r="F407" t="s">
        <v>152</v>
      </c>
      <c r="G407" t="s">
        <v>153</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627</v>
      </c>
      <c r="B408" s="1">
        <v>46335</v>
      </c>
      <c r="C408">
        <v>2026</v>
      </c>
      <c r="D408" t="s">
        <v>186</v>
      </c>
      <c r="E408" t="s">
        <v>743</v>
      </c>
      <c r="F408" t="s">
        <v>62</v>
      </c>
      <c r="G408" t="s">
        <v>63</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628</v>
      </c>
      <c r="B409" s="1">
        <v>46386</v>
      </c>
      <c r="C409">
        <v>2026</v>
      </c>
      <c r="D409" t="s">
        <v>495</v>
      </c>
      <c r="E409" t="s">
        <v>864</v>
      </c>
      <c r="F409" t="s">
        <v>241</v>
      </c>
      <c r="G409" t="s">
        <v>242</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629</v>
      </c>
      <c r="B410" s="1">
        <v>46310</v>
      </c>
      <c r="C410">
        <v>2026</v>
      </c>
      <c r="D410" t="s">
        <v>381</v>
      </c>
      <c r="E410" t="s">
        <v>859</v>
      </c>
      <c r="F410" t="s">
        <v>108</v>
      </c>
      <c r="G410" t="s">
        <v>109</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630</v>
      </c>
      <c r="B411" s="1">
        <v>46320</v>
      </c>
      <c r="C411">
        <v>2026</v>
      </c>
      <c r="D411" t="s">
        <v>144</v>
      </c>
      <c r="E411" t="s">
        <v>837</v>
      </c>
      <c r="F411" t="s">
        <v>332</v>
      </c>
      <c r="G411" t="s">
        <v>333</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631</v>
      </c>
      <c r="B412" s="1">
        <v>46211</v>
      </c>
      <c r="C412">
        <v>2026</v>
      </c>
      <c r="D412" t="s">
        <v>632</v>
      </c>
      <c r="E412" t="s">
        <v>831</v>
      </c>
      <c r="F412" t="s">
        <v>156</v>
      </c>
      <c r="G412" t="s">
        <v>157</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633</v>
      </c>
      <c r="B413" s="1">
        <v>46062</v>
      </c>
      <c r="C413">
        <v>2026</v>
      </c>
      <c r="D413" t="s">
        <v>329</v>
      </c>
      <c r="E413" t="s">
        <v>921</v>
      </c>
      <c r="F413" t="s">
        <v>135</v>
      </c>
      <c r="G413" t="s">
        <v>136</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634</v>
      </c>
      <c r="B414" s="1">
        <v>46296</v>
      </c>
      <c r="C414">
        <v>2026</v>
      </c>
      <c r="D414" t="s">
        <v>31</v>
      </c>
      <c r="E414" t="s">
        <v>922</v>
      </c>
      <c r="F414" t="s">
        <v>124</v>
      </c>
      <c r="G414" t="s">
        <v>125</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635</v>
      </c>
      <c r="B415" s="1">
        <v>46350</v>
      </c>
      <c r="C415">
        <v>2026</v>
      </c>
      <c r="D415" t="s">
        <v>49</v>
      </c>
      <c r="E415" t="s">
        <v>877</v>
      </c>
      <c r="F415" t="s">
        <v>332</v>
      </c>
      <c r="G415" t="s">
        <v>333</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636</v>
      </c>
      <c r="B416" s="1">
        <v>46223</v>
      </c>
      <c r="C416">
        <v>2026</v>
      </c>
      <c r="D416" t="s">
        <v>166</v>
      </c>
      <c r="E416" t="s">
        <v>920</v>
      </c>
      <c r="F416" t="s">
        <v>189</v>
      </c>
      <c r="G416" t="s">
        <v>190</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637</v>
      </c>
      <c r="B417" s="1">
        <v>46358</v>
      </c>
      <c r="C417">
        <v>2026</v>
      </c>
      <c r="D417" t="s">
        <v>91</v>
      </c>
      <c r="E417" t="s">
        <v>817</v>
      </c>
      <c r="F417" t="s">
        <v>365</v>
      </c>
      <c r="G417" t="s">
        <v>366</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638</v>
      </c>
      <c r="B418" s="1">
        <v>46336</v>
      </c>
      <c r="C418">
        <v>2026</v>
      </c>
      <c r="D418" t="s">
        <v>127</v>
      </c>
      <c r="E418" t="s">
        <v>744</v>
      </c>
      <c r="F418" t="s">
        <v>32</v>
      </c>
      <c r="G418" t="s">
        <v>33</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639</v>
      </c>
      <c r="B419" s="1">
        <v>46095</v>
      </c>
      <c r="C419">
        <v>2026</v>
      </c>
      <c r="D419" t="s">
        <v>632</v>
      </c>
      <c r="E419" t="s">
        <v>923</v>
      </c>
      <c r="F419" t="s">
        <v>131</v>
      </c>
      <c r="G419" t="s">
        <v>132</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640</v>
      </c>
      <c r="B420" s="1">
        <v>46135</v>
      </c>
      <c r="C420">
        <v>2026</v>
      </c>
      <c r="D420" t="s">
        <v>127</v>
      </c>
      <c r="E420" t="s">
        <v>787</v>
      </c>
      <c r="F420" t="s">
        <v>228</v>
      </c>
      <c r="G420" t="s">
        <v>229</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641</v>
      </c>
      <c r="B421" s="1">
        <v>46165</v>
      </c>
      <c r="C421">
        <v>2026</v>
      </c>
      <c r="D421" t="s">
        <v>35</v>
      </c>
      <c r="E421" t="s">
        <v>893</v>
      </c>
      <c r="F421" t="s">
        <v>131</v>
      </c>
      <c r="G421" t="s">
        <v>132</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642</v>
      </c>
      <c r="B422" s="1">
        <v>46271</v>
      </c>
      <c r="C422">
        <v>2026</v>
      </c>
      <c r="D422" t="s">
        <v>93</v>
      </c>
      <c r="E422" t="s">
        <v>771</v>
      </c>
      <c r="F422" t="s">
        <v>302</v>
      </c>
      <c r="G422" t="s">
        <v>303</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643</v>
      </c>
      <c r="B423" s="1">
        <v>46379</v>
      </c>
      <c r="C423">
        <v>2026</v>
      </c>
      <c r="D423" t="s">
        <v>306</v>
      </c>
      <c r="E423" t="s">
        <v>749</v>
      </c>
      <c r="F423" t="s">
        <v>77</v>
      </c>
      <c r="G423" t="s">
        <v>78</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644</v>
      </c>
      <c r="B424" s="1">
        <v>46250</v>
      </c>
      <c r="C424">
        <v>2026</v>
      </c>
      <c r="D424" t="s">
        <v>222</v>
      </c>
      <c r="E424" t="s">
        <v>828</v>
      </c>
      <c r="F424" t="s">
        <v>28</v>
      </c>
      <c r="G424" t="s">
        <v>29</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645</v>
      </c>
      <c r="B425" s="1">
        <v>46210</v>
      </c>
      <c r="C425">
        <v>2026</v>
      </c>
      <c r="D425" t="s">
        <v>274</v>
      </c>
      <c r="E425" t="s">
        <v>778</v>
      </c>
      <c r="F425" t="s">
        <v>267</v>
      </c>
      <c r="G425" t="s">
        <v>268</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646</v>
      </c>
      <c r="B426" s="1">
        <v>46144</v>
      </c>
      <c r="C426">
        <v>2026</v>
      </c>
      <c r="D426" t="s">
        <v>192</v>
      </c>
      <c r="E426" t="s">
        <v>789</v>
      </c>
      <c r="F426" t="s">
        <v>183</v>
      </c>
      <c r="G426" t="s">
        <v>184</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647</v>
      </c>
      <c r="B427" s="1">
        <v>46352</v>
      </c>
      <c r="C427">
        <v>2026</v>
      </c>
      <c r="D427" t="s">
        <v>201</v>
      </c>
      <c r="E427" t="s">
        <v>792</v>
      </c>
      <c r="F427" t="s">
        <v>250</v>
      </c>
      <c r="G427" t="s">
        <v>251</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648</v>
      </c>
      <c r="B428" s="1">
        <v>46327</v>
      </c>
      <c r="C428">
        <v>2026</v>
      </c>
      <c r="D428" t="s">
        <v>227</v>
      </c>
      <c r="E428" t="s">
        <v>912</v>
      </c>
      <c r="F428" t="s">
        <v>40</v>
      </c>
      <c r="G428" t="s">
        <v>41</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649</v>
      </c>
      <c r="B429" s="1">
        <v>46234</v>
      </c>
      <c r="C429">
        <v>2026</v>
      </c>
      <c r="D429" t="s">
        <v>57</v>
      </c>
      <c r="E429" t="s">
        <v>815</v>
      </c>
      <c r="F429" t="s">
        <v>32</v>
      </c>
      <c r="G429" t="s">
        <v>33</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650</v>
      </c>
      <c r="B430" s="1">
        <v>46056</v>
      </c>
      <c r="C430">
        <v>2026</v>
      </c>
      <c r="D430" t="s">
        <v>469</v>
      </c>
      <c r="E430" t="s">
        <v>908</v>
      </c>
      <c r="F430" t="s">
        <v>172</v>
      </c>
      <c r="G430" t="s">
        <v>173</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651</v>
      </c>
      <c r="B431" s="1">
        <v>46094</v>
      </c>
      <c r="C431">
        <v>2026</v>
      </c>
      <c r="D431" t="s">
        <v>39</v>
      </c>
      <c r="E431" t="s">
        <v>884</v>
      </c>
      <c r="F431" t="s">
        <v>245</v>
      </c>
      <c r="G431" t="s">
        <v>246</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652</v>
      </c>
      <c r="B432" s="1">
        <v>46301</v>
      </c>
      <c r="C432">
        <v>2026</v>
      </c>
      <c r="D432" t="s">
        <v>43</v>
      </c>
      <c r="E432" t="s">
        <v>885</v>
      </c>
      <c r="F432" t="s">
        <v>267</v>
      </c>
      <c r="G432" t="s">
        <v>268</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653</v>
      </c>
      <c r="B433" s="1">
        <v>46122</v>
      </c>
      <c r="C433">
        <v>2026</v>
      </c>
      <c r="D433" t="s">
        <v>182</v>
      </c>
      <c r="E433" t="s">
        <v>915</v>
      </c>
      <c r="F433" t="s">
        <v>169</v>
      </c>
      <c r="G433" t="s">
        <v>170</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654</v>
      </c>
      <c r="B434" s="1">
        <v>46331</v>
      </c>
      <c r="C434">
        <v>2026</v>
      </c>
      <c r="D434" t="s">
        <v>412</v>
      </c>
      <c r="E434" t="s">
        <v>765</v>
      </c>
      <c r="F434" t="s">
        <v>131</v>
      </c>
      <c r="G434" t="s">
        <v>132</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655</v>
      </c>
      <c r="B435" s="1">
        <v>46306</v>
      </c>
      <c r="C435">
        <v>2026</v>
      </c>
      <c r="D435" t="s">
        <v>565</v>
      </c>
      <c r="E435" t="s">
        <v>747</v>
      </c>
      <c r="F435" t="s">
        <v>152</v>
      </c>
      <c r="G435" t="s">
        <v>153</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656</v>
      </c>
      <c r="B436" s="1">
        <v>46152</v>
      </c>
      <c r="C436">
        <v>2026</v>
      </c>
      <c r="D436" t="s">
        <v>417</v>
      </c>
      <c r="E436" t="s">
        <v>906</v>
      </c>
      <c r="F436" t="s">
        <v>228</v>
      </c>
      <c r="G436" t="s">
        <v>229</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657</v>
      </c>
      <c r="B437" s="1">
        <v>46075</v>
      </c>
      <c r="C437">
        <v>2026</v>
      </c>
      <c r="D437" t="s">
        <v>565</v>
      </c>
      <c r="E437" t="s">
        <v>758</v>
      </c>
      <c r="F437" t="s">
        <v>108</v>
      </c>
      <c r="G437" t="s">
        <v>109</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658</v>
      </c>
      <c r="B438" s="1">
        <v>46209</v>
      </c>
      <c r="C438">
        <v>2026</v>
      </c>
      <c r="D438" t="s">
        <v>144</v>
      </c>
      <c r="E438" t="s">
        <v>742</v>
      </c>
      <c r="F438" t="s">
        <v>58</v>
      </c>
      <c r="G438" t="s">
        <v>59</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659</v>
      </c>
      <c r="B439" s="1">
        <v>46215</v>
      </c>
      <c r="C439">
        <v>2026</v>
      </c>
      <c r="D439" t="s">
        <v>178</v>
      </c>
      <c r="E439" t="s">
        <v>819</v>
      </c>
      <c r="F439" t="s">
        <v>71</v>
      </c>
      <c r="G439" t="s">
        <v>72</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660</v>
      </c>
      <c r="B440" s="1">
        <v>46301</v>
      </c>
      <c r="C440">
        <v>2026</v>
      </c>
      <c r="D440" t="s">
        <v>313</v>
      </c>
      <c r="E440" t="s">
        <v>779</v>
      </c>
      <c r="F440" t="s">
        <v>138</v>
      </c>
      <c r="G440" t="s">
        <v>139</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661</v>
      </c>
      <c r="B441" s="1">
        <v>46186</v>
      </c>
      <c r="C441">
        <v>2026</v>
      </c>
      <c r="D441" t="s">
        <v>301</v>
      </c>
      <c r="E441" t="s">
        <v>873</v>
      </c>
      <c r="F441" t="s">
        <v>108</v>
      </c>
      <c r="G441" t="s">
        <v>109</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662</v>
      </c>
      <c r="B442" s="1">
        <v>46248</v>
      </c>
      <c r="C442">
        <v>2026</v>
      </c>
      <c r="D442" t="s">
        <v>315</v>
      </c>
      <c r="E442" t="s">
        <v>745</v>
      </c>
      <c r="F442" t="s">
        <v>183</v>
      </c>
      <c r="G442" t="s">
        <v>184</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663</v>
      </c>
      <c r="B443" s="1">
        <v>46121</v>
      </c>
      <c r="C443">
        <v>2026</v>
      </c>
      <c r="D443" t="s">
        <v>288</v>
      </c>
      <c r="E443" t="s">
        <v>895</v>
      </c>
      <c r="F443" t="s">
        <v>267</v>
      </c>
      <c r="G443" t="s">
        <v>268</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664</v>
      </c>
      <c r="B444" s="1">
        <v>46080</v>
      </c>
      <c r="C444">
        <v>2026</v>
      </c>
      <c r="D444" t="s">
        <v>665</v>
      </c>
      <c r="E444" t="s">
        <v>924</v>
      </c>
      <c r="F444" t="s">
        <v>62</v>
      </c>
      <c r="G444" t="s">
        <v>63</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666</v>
      </c>
      <c r="B445" s="1">
        <v>46089</v>
      </c>
      <c r="C445">
        <v>2026</v>
      </c>
      <c r="D445" t="s">
        <v>286</v>
      </c>
      <c r="E445" t="s">
        <v>853</v>
      </c>
      <c r="F445" t="s">
        <v>124</v>
      </c>
      <c r="G445" t="s">
        <v>125</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667</v>
      </c>
      <c r="B446" s="1">
        <v>46267</v>
      </c>
      <c r="C446">
        <v>2026</v>
      </c>
      <c r="D446" t="s">
        <v>277</v>
      </c>
      <c r="E446" t="s">
        <v>774</v>
      </c>
      <c r="F446" t="s">
        <v>332</v>
      </c>
      <c r="G446" t="s">
        <v>333</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668</v>
      </c>
      <c r="B447" s="1">
        <v>46153</v>
      </c>
      <c r="C447">
        <v>2026</v>
      </c>
      <c r="D447" t="s">
        <v>123</v>
      </c>
      <c r="E447" t="s">
        <v>783</v>
      </c>
      <c r="F447" t="s">
        <v>84</v>
      </c>
      <c r="G447" t="s">
        <v>85</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669</v>
      </c>
      <c r="B448" s="1">
        <v>46193</v>
      </c>
      <c r="C448">
        <v>2026</v>
      </c>
      <c r="D448" t="s">
        <v>417</v>
      </c>
      <c r="E448" t="s">
        <v>754</v>
      </c>
      <c r="F448" t="s">
        <v>84</v>
      </c>
      <c r="G448" t="s">
        <v>85</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670</v>
      </c>
      <c r="B449" s="1">
        <v>46062</v>
      </c>
      <c r="C449">
        <v>2026</v>
      </c>
      <c r="D449" t="s">
        <v>233</v>
      </c>
      <c r="E449" t="s">
        <v>899</v>
      </c>
      <c r="F449" t="s">
        <v>332</v>
      </c>
      <c r="G449" t="s">
        <v>333</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671</v>
      </c>
      <c r="B450" s="1">
        <v>46171</v>
      </c>
      <c r="C450">
        <v>2026</v>
      </c>
      <c r="D450" t="s">
        <v>417</v>
      </c>
      <c r="E450" t="s">
        <v>881</v>
      </c>
      <c r="F450" t="s">
        <v>120</v>
      </c>
      <c r="G450" t="s">
        <v>121</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672</v>
      </c>
      <c r="B451" s="1">
        <v>46171</v>
      </c>
      <c r="C451">
        <v>2026</v>
      </c>
      <c r="D451" t="s">
        <v>205</v>
      </c>
      <c r="E451" t="s">
        <v>826</v>
      </c>
      <c r="F451" t="s">
        <v>250</v>
      </c>
      <c r="G451" t="s">
        <v>251</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673</v>
      </c>
      <c r="B452" s="1">
        <v>46285</v>
      </c>
      <c r="C452">
        <v>2026</v>
      </c>
      <c r="D452" t="s">
        <v>511</v>
      </c>
      <c r="E452" t="s">
        <v>892</v>
      </c>
      <c r="F452" t="s">
        <v>302</v>
      </c>
      <c r="G452" t="s">
        <v>303</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674</v>
      </c>
      <c r="B453" s="1">
        <v>46342</v>
      </c>
      <c r="C453">
        <v>2026</v>
      </c>
      <c r="D453" t="s">
        <v>277</v>
      </c>
      <c r="E453" t="s">
        <v>847</v>
      </c>
      <c r="F453" t="s">
        <v>302</v>
      </c>
      <c r="G453" t="s">
        <v>303</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675</v>
      </c>
      <c r="B454" s="1">
        <v>46073</v>
      </c>
      <c r="C454">
        <v>2026</v>
      </c>
      <c r="D454" t="s">
        <v>315</v>
      </c>
      <c r="E454" t="s">
        <v>922</v>
      </c>
      <c r="F454" t="s">
        <v>189</v>
      </c>
      <c r="G454" t="s">
        <v>190</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676</v>
      </c>
      <c r="B455" s="1">
        <v>46050</v>
      </c>
      <c r="C455">
        <v>2026</v>
      </c>
      <c r="D455" t="s">
        <v>219</v>
      </c>
      <c r="E455" t="s">
        <v>854</v>
      </c>
      <c r="F455" t="s">
        <v>183</v>
      </c>
      <c r="G455" t="s">
        <v>184</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677</v>
      </c>
      <c r="B456" s="1">
        <v>46110</v>
      </c>
      <c r="C456">
        <v>2026</v>
      </c>
      <c r="D456" t="s">
        <v>375</v>
      </c>
      <c r="E456" t="s">
        <v>846</v>
      </c>
      <c r="F456" t="s">
        <v>245</v>
      </c>
      <c r="G456" t="s">
        <v>246</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678</v>
      </c>
      <c r="B457" s="1">
        <v>46318</v>
      </c>
      <c r="C457">
        <v>2026</v>
      </c>
      <c r="D457" t="s">
        <v>286</v>
      </c>
      <c r="E457" t="s">
        <v>865</v>
      </c>
      <c r="F457" t="s">
        <v>290</v>
      </c>
      <c r="G457" t="s">
        <v>291</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679</v>
      </c>
      <c r="B458" s="1">
        <v>46027</v>
      </c>
      <c r="C458">
        <v>2026</v>
      </c>
      <c r="D458" t="s">
        <v>397</v>
      </c>
      <c r="E458" t="s">
        <v>801</v>
      </c>
      <c r="F458" t="s">
        <v>77</v>
      </c>
      <c r="G458" t="s">
        <v>78</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680</v>
      </c>
      <c r="B459" s="1">
        <v>46370</v>
      </c>
      <c r="C459">
        <v>2026</v>
      </c>
      <c r="D459" t="s">
        <v>458</v>
      </c>
      <c r="E459" t="s">
        <v>821</v>
      </c>
      <c r="F459" t="s">
        <v>183</v>
      </c>
      <c r="G459" t="s">
        <v>184</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681</v>
      </c>
      <c r="B460" s="1">
        <v>46306</v>
      </c>
      <c r="C460">
        <v>2026</v>
      </c>
      <c r="D460" t="s">
        <v>469</v>
      </c>
      <c r="E460" t="s">
        <v>925</v>
      </c>
      <c r="F460" t="s">
        <v>131</v>
      </c>
      <c r="G460" t="s">
        <v>132</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682</v>
      </c>
      <c r="B461" s="1">
        <v>46257</v>
      </c>
      <c r="C461">
        <v>2026</v>
      </c>
      <c r="D461" t="s">
        <v>565</v>
      </c>
      <c r="E461" t="s">
        <v>898</v>
      </c>
      <c r="F461" t="s">
        <v>152</v>
      </c>
      <c r="G461" t="s">
        <v>153</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683</v>
      </c>
      <c r="B462" s="1">
        <v>46142</v>
      </c>
      <c r="C462">
        <v>2026</v>
      </c>
      <c r="D462" t="s">
        <v>76</v>
      </c>
      <c r="E462" t="s">
        <v>926</v>
      </c>
      <c r="F462" t="s">
        <v>365</v>
      </c>
      <c r="G462" t="s">
        <v>366</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684</v>
      </c>
      <c r="B463" s="1">
        <v>46089</v>
      </c>
      <c r="C463">
        <v>2026</v>
      </c>
      <c r="D463" t="s">
        <v>178</v>
      </c>
      <c r="E463" t="s">
        <v>862</v>
      </c>
      <c r="F463" t="s">
        <v>32</v>
      </c>
      <c r="G463" t="s">
        <v>33</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685</v>
      </c>
      <c r="B464" s="1">
        <v>46075</v>
      </c>
      <c r="C464">
        <v>2026</v>
      </c>
      <c r="D464" t="s">
        <v>74</v>
      </c>
      <c r="E464" t="s">
        <v>883</v>
      </c>
      <c r="F464" t="s">
        <v>290</v>
      </c>
      <c r="G464" t="s">
        <v>291</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686</v>
      </c>
      <c r="B465" s="1">
        <v>46170</v>
      </c>
      <c r="C465">
        <v>2026</v>
      </c>
      <c r="D465" t="s">
        <v>301</v>
      </c>
      <c r="E465" t="s">
        <v>895</v>
      </c>
      <c r="F465" t="s">
        <v>120</v>
      </c>
      <c r="G465" t="s">
        <v>121</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687</v>
      </c>
      <c r="B466" s="1">
        <v>46267</v>
      </c>
      <c r="C466">
        <v>2026</v>
      </c>
      <c r="D466" t="s">
        <v>315</v>
      </c>
      <c r="E466" t="s">
        <v>891</v>
      </c>
      <c r="F466" t="s">
        <v>141</v>
      </c>
      <c r="G466" t="s">
        <v>142</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688</v>
      </c>
      <c r="B467" s="1">
        <v>46250</v>
      </c>
      <c r="C467">
        <v>2026</v>
      </c>
      <c r="D467" t="s">
        <v>313</v>
      </c>
      <c r="E467" t="s">
        <v>830</v>
      </c>
      <c r="F467" t="s">
        <v>71</v>
      </c>
      <c r="G467" t="s">
        <v>72</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689</v>
      </c>
      <c r="B468" s="1">
        <v>46296</v>
      </c>
      <c r="C468">
        <v>2026</v>
      </c>
      <c r="D468" t="s">
        <v>354</v>
      </c>
      <c r="E468" t="s">
        <v>927</v>
      </c>
      <c r="F468" t="s">
        <v>100</v>
      </c>
      <c r="G468" t="s">
        <v>101</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690</v>
      </c>
      <c r="B469" s="1">
        <v>46369</v>
      </c>
      <c r="C469">
        <v>2026</v>
      </c>
      <c r="D469" t="s">
        <v>565</v>
      </c>
      <c r="E469" t="s">
        <v>767</v>
      </c>
      <c r="F469" t="s">
        <v>84</v>
      </c>
      <c r="G469" t="s">
        <v>85</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691</v>
      </c>
      <c r="B470" s="1">
        <v>46123</v>
      </c>
      <c r="C470">
        <v>2026</v>
      </c>
      <c r="D470" t="s">
        <v>511</v>
      </c>
      <c r="E470" t="s">
        <v>928</v>
      </c>
      <c r="F470" t="s">
        <v>100</v>
      </c>
      <c r="G470" t="s">
        <v>101</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692</v>
      </c>
      <c r="B471" s="1">
        <v>46157</v>
      </c>
      <c r="C471">
        <v>2026</v>
      </c>
      <c r="D471" t="s">
        <v>288</v>
      </c>
      <c r="E471" t="s">
        <v>866</v>
      </c>
      <c r="F471" t="s">
        <v>108</v>
      </c>
      <c r="G471" t="s">
        <v>109</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693</v>
      </c>
      <c r="B472" s="1">
        <v>46310</v>
      </c>
      <c r="C472">
        <v>2026</v>
      </c>
      <c r="D472" t="s">
        <v>346</v>
      </c>
      <c r="E472" t="s">
        <v>758</v>
      </c>
      <c r="F472" t="s">
        <v>183</v>
      </c>
      <c r="G472" t="s">
        <v>184</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694</v>
      </c>
      <c r="B473" s="1">
        <v>46025</v>
      </c>
      <c r="C473">
        <v>2026</v>
      </c>
      <c r="D473" t="s">
        <v>166</v>
      </c>
      <c r="E473" t="s">
        <v>888</v>
      </c>
      <c r="F473" t="s">
        <v>156</v>
      </c>
      <c r="G473" t="s">
        <v>157</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695</v>
      </c>
      <c r="B474" s="1">
        <v>46224</v>
      </c>
      <c r="C474">
        <v>2026</v>
      </c>
      <c r="D474" t="s">
        <v>43</v>
      </c>
      <c r="E474" t="s">
        <v>801</v>
      </c>
      <c r="F474" t="s">
        <v>100</v>
      </c>
      <c r="G474" t="s">
        <v>101</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696</v>
      </c>
      <c r="B475" s="1">
        <v>46341</v>
      </c>
      <c r="C475">
        <v>2026</v>
      </c>
      <c r="D475" t="s">
        <v>115</v>
      </c>
      <c r="E475" t="s">
        <v>752</v>
      </c>
      <c r="F475" t="s">
        <v>120</v>
      </c>
      <c r="G475" t="s">
        <v>121</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697</v>
      </c>
      <c r="B476" s="1">
        <v>46240</v>
      </c>
      <c r="C476">
        <v>2026</v>
      </c>
      <c r="D476" t="s">
        <v>201</v>
      </c>
      <c r="E476" t="s">
        <v>929</v>
      </c>
      <c r="F476" t="s">
        <v>172</v>
      </c>
      <c r="G476" t="s">
        <v>173</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698</v>
      </c>
      <c r="B477" s="1">
        <v>46336</v>
      </c>
      <c r="C477">
        <v>2026</v>
      </c>
      <c r="D477" t="s">
        <v>301</v>
      </c>
      <c r="E477" t="s">
        <v>893</v>
      </c>
      <c r="F477" t="s">
        <v>32</v>
      </c>
      <c r="G477" t="s">
        <v>33</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699</v>
      </c>
      <c r="B478" s="1">
        <v>46229</v>
      </c>
      <c r="C478">
        <v>2026</v>
      </c>
      <c r="D478" t="s">
        <v>175</v>
      </c>
      <c r="E478" t="s">
        <v>880</v>
      </c>
      <c r="F478" t="s">
        <v>332</v>
      </c>
      <c r="G478" t="s">
        <v>333</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700</v>
      </c>
      <c r="B479" s="1">
        <v>46233</v>
      </c>
      <c r="C479">
        <v>2026</v>
      </c>
      <c r="D479" t="s">
        <v>160</v>
      </c>
      <c r="E479" t="s">
        <v>867</v>
      </c>
      <c r="F479" t="s">
        <v>302</v>
      </c>
      <c r="G479" t="s">
        <v>303</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701</v>
      </c>
      <c r="B480" s="1">
        <v>46381</v>
      </c>
      <c r="C480">
        <v>2026</v>
      </c>
      <c r="D480" t="s">
        <v>65</v>
      </c>
      <c r="E480" t="s">
        <v>865</v>
      </c>
      <c r="F480" t="s">
        <v>128</v>
      </c>
      <c r="G480" t="s">
        <v>129</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702</v>
      </c>
      <c r="B481" s="1">
        <v>46281</v>
      </c>
      <c r="C481">
        <v>2026</v>
      </c>
      <c r="D481" t="s">
        <v>703</v>
      </c>
      <c r="E481" t="s">
        <v>749</v>
      </c>
      <c r="F481" t="s">
        <v>189</v>
      </c>
      <c r="G481" t="s">
        <v>190</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704</v>
      </c>
      <c r="B482" s="1">
        <v>46352</v>
      </c>
      <c r="C482">
        <v>2026</v>
      </c>
      <c r="D482" t="s">
        <v>703</v>
      </c>
      <c r="E482" t="s">
        <v>894</v>
      </c>
      <c r="F482" t="s">
        <v>141</v>
      </c>
      <c r="G482" t="s">
        <v>142</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705</v>
      </c>
      <c r="B483" s="1">
        <v>46259</v>
      </c>
      <c r="C483">
        <v>2026</v>
      </c>
      <c r="D483" t="s">
        <v>227</v>
      </c>
      <c r="E483" t="s">
        <v>879</v>
      </c>
      <c r="F483" t="s">
        <v>54</v>
      </c>
      <c r="G483" t="s">
        <v>55</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706</v>
      </c>
      <c r="B484" s="1">
        <v>46053</v>
      </c>
      <c r="C484">
        <v>2026</v>
      </c>
      <c r="D484" t="s">
        <v>274</v>
      </c>
      <c r="E484" t="s">
        <v>804</v>
      </c>
      <c r="F484" t="s">
        <v>77</v>
      </c>
      <c r="G484" t="s">
        <v>78</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707</v>
      </c>
      <c r="B485" s="1">
        <v>46092</v>
      </c>
      <c r="C485">
        <v>2026</v>
      </c>
      <c r="D485" t="s">
        <v>115</v>
      </c>
      <c r="E485" t="s">
        <v>903</v>
      </c>
      <c r="F485" t="s">
        <v>108</v>
      </c>
      <c r="G485" t="s">
        <v>109</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708</v>
      </c>
      <c r="B486" s="1">
        <v>46061</v>
      </c>
      <c r="C486">
        <v>2026</v>
      </c>
      <c r="D486" t="s">
        <v>111</v>
      </c>
      <c r="E486" t="s">
        <v>915</v>
      </c>
      <c r="F486" t="s">
        <v>183</v>
      </c>
      <c r="G486" t="s">
        <v>184</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709</v>
      </c>
      <c r="B487" s="1">
        <v>46043</v>
      </c>
      <c r="C487">
        <v>2026</v>
      </c>
      <c r="D487" t="s">
        <v>588</v>
      </c>
      <c r="E487" t="s">
        <v>740</v>
      </c>
      <c r="F487" t="s">
        <v>77</v>
      </c>
      <c r="G487" t="s">
        <v>78</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710</v>
      </c>
      <c r="B488" s="1">
        <v>46277</v>
      </c>
      <c r="C488">
        <v>2026</v>
      </c>
      <c r="D488" t="s">
        <v>45</v>
      </c>
      <c r="E488" t="s">
        <v>838</v>
      </c>
      <c r="F488" t="s">
        <v>28</v>
      </c>
      <c r="G488" t="s">
        <v>29</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711</v>
      </c>
      <c r="B489" s="1">
        <v>46203</v>
      </c>
      <c r="C489">
        <v>2026</v>
      </c>
      <c r="D489" t="s">
        <v>57</v>
      </c>
      <c r="E489" t="s">
        <v>839</v>
      </c>
      <c r="F489" t="s">
        <v>152</v>
      </c>
      <c r="G489" t="s">
        <v>153</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712</v>
      </c>
      <c r="B490" s="1">
        <v>46355</v>
      </c>
      <c r="C490">
        <v>2026</v>
      </c>
      <c r="D490" t="s">
        <v>375</v>
      </c>
      <c r="E490" t="s">
        <v>808</v>
      </c>
      <c r="F490" t="s">
        <v>250</v>
      </c>
      <c r="G490" t="s">
        <v>251</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713</v>
      </c>
      <c r="B491" s="1">
        <v>46380</v>
      </c>
      <c r="C491">
        <v>2026</v>
      </c>
      <c r="D491" t="s">
        <v>182</v>
      </c>
      <c r="E491" t="s">
        <v>828</v>
      </c>
      <c r="F491" t="s">
        <v>156</v>
      </c>
      <c r="G491" t="s">
        <v>157</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714</v>
      </c>
      <c r="B492" s="1">
        <v>46224</v>
      </c>
      <c r="C492">
        <v>2026</v>
      </c>
      <c r="D492" t="s">
        <v>286</v>
      </c>
      <c r="E492" t="s">
        <v>735</v>
      </c>
      <c r="F492" t="s">
        <v>169</v>
      </c>
      <c r="G492" t="s">
        <v>170</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715</v>
      </c>
      <c r="B493" s="1">
        <v>46293</v>
      </c>
      <c r="C493">
        <v>2026</v>
      </c>
      <c r="D493" t="s">
        <v>227</v>
      </c>
      <c r="E493" t="s">
        <v>786</v>
      </c>
      <c r="F493" t="s">
        <v>80</v>
      </c>
      <c r="G493" t="s">
        <v>81</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716</v>
      </c>
      <c r="B494" s="1">
        <v>46082</v>
      </c>
      <c r="C494">
        <v>2026</v>
      </c>
      <c r="D494" t="s">
        <v>27</v>
      </c>
      <c r="E494" t="s">
        <v>870</v>
      </c>
      <c r="F494" t="s">
        <v>145</v>
      </c>
      <c r="G494" t="s">
        <v>146</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717</v>
      </c>
      <c r="B495" s="1">
        <v>46076</v>
      </c>
      <c r="C495">
        <v>2026</v>
      </c>
      <c r="D495" t="s">
        <v>27</v>
      </c>
      <c r="E495" t="s">
        <v>930</v>
      </c>
      <c r="F495" t="s">
        <v>135</v>
      </c>
      <c r="G495" t="s">
        <v>136</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718</v>
      </c>
      <c r="B496" s="1">
        <v>46265</v>
      </c>
      <c r="C496">
        <v>2026</v>
      </c>
      <c r="D496" t="s">
        <v>277</v>
      </c>
      <c r="E496" t="s">
        <v>931</v>
      </c>
      <c r="F496" t="s">
        <v>145</v>
      </c>
      <c r="G496" t="s">
        <v>146</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719</v>
      </c>
      <c r="B497" s="1">
        <v>46386</v>
      </c>
      <c r="C497">
        <v>2026</v>
      </c>
      <c r="D497" t="s">
        <v>57</v>
      </c>
      <c r="E497" t="s">
        <v>928</v>
      </c>
      <c r="F497" t="s">
        <v>116</v>
      </c>
      <c r="G497" t="s">
        <v>117</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720</v>
      </c>
      <c r="B498" s="1">
        <v>46235</v>
      </c>
      <c r="C498">
        <v>2026</v>
      </c>
      <c r="D498" t="s">
        <v>315</v>
      </c>
      <c r="E498" t="s">
        <v>904</v>
      </c>
      <c r="F498" t="s">
        <v>120</v>
      </c>
      <c r="G498" t="s">
        <v>121</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721</v>
      </c>
      <c r="B499" s="1">
        <v>46281</v>
      </c>
      <c r="C499">
        <v>2026</v>
      </c>
      <c r="D499" t="s">
        <v>274</v>
      </c>
      <c r="E499" t="s">
        <v>860</v>
      </c>
      <c r="F499" t="s">
        <v>124</v>
      </c>
      <c r="G499" t="s">
        <v>125</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722</v>
      </c>
      <c r="B500" s="1">
        <v>46282</v>
      </c>
      <c r="C500">
        <v>2026</v>
      </c>
      <c r="D500" t="s">
        <v>233</v>
      </c>
      <c r="E500" t="s">
        <v>904</v>
      </c>
      <c r="F500" t="s">
        <v>179</v>
      </c>
      <c r="G500" t="s">
        <v>180</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723</v>
      </c>
      <c r="B501" s="1">
        <v>46204</v>
      </c>
      <c r="C501">
        <v>2026</v>
      </c>
      <c r="D501" t="s">
        <v>111</v>
      </c>
      <c r="E501" t="s">
        <v>931</v>
      </c>
      <c r="F501" t="s">
        <v>228</v>
      </c>
      <c r="G501" t="s">
        <v>229</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724</v>
      </c>
      <c r="B502" s="1">
        <v>46219</v>
      </c>
      <c r="C502">
        <v>2026</v>
      </c>
      <c r="D502" t="s">
        <v>76</v>
      </c>
      <c r="E502" t="s">
        <v>784</v>
      </c>
      <c r="F502" t="s">
        <v>108</v>
      </c>
      <c r="G502" t="s">
        <v>109</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725</v>
      </c>
      <c r="B503" s="1">
        <v>46072</v>
      </c>
      <c r="C503">
        <v>2026</v>
      </c>
      <c r="D503" t="s">
        <v>35</v>
      </c>
      <c r="E503" t="s">
        <v>736</v>
      </c>
      <c r="F503" t="s">
        <v>50</v>
      </c>
      <c r="G503" t="s">
        <v>51</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B0DA1-4CC3-4626-81D6-47166CF1F60A}">
  <dimension ref="A3:N43"/>
  <sheetViews>
    <sheetView zoomScale="80" zoomScaleNormal="80" workbookViewId="0">
      <selection activeCell="K22" sqref="K22"/>
    </sheetView>
  </sheetViews>
  <sheetFormatPr defaultRowHeight="14.25"/>
  <cols>
    <col min="1" max="1" width="31.125" bestFit="1" customWidth="1"/>
    <col min="2" max="2" width="25.375" customWidth="1"/>
    <col min="4" max="4" width="13.875" bestFit="1" customWidth="1"/>
    <col min="6" max="6" width="13.875" bestFit="1" customWidth="1"/>
    <col min="7" max="7" width="20.5" bestFit="1" customWidth="1"/>
    <col min="8" max="8" width="19.5" bestFit="1" customWidth="1"/>
    <col min="9" max="10" width="13.875" bestFit="1" customWidth="1"/>
    <col min="11" max="11" width="20.5" bestFit="1" customWidth="1"/>
    <col min="12" max="12" width="13.875" bestFit="1" customWidth="1"/>
    <col min="13" max="13" width="16.75" bestFit="1" customWidth="1"/>
    <col min="14" max="14" width="17.875" bestFit="1" customWidth="1"/>
  </cols>
  <sheetData>
    <row r="3" spans="1:11">
      <c r="A3" t="s">
        <v>934</v>
      </c>
      <c r="B3" s="4" t="s">
        <v>939</v>
      </c>
      <c r="D3" s="5" t="s">
        <v>944</v>
      </c>
      <c r="F3" s="5" t="s">
        <v>944</v>
      </c>
      <c r="G3" s="8" t="s">
        <v>934</v>
      </c>
      <c r="H3" s="8" t="s">
        <v>959</v>
      </c>
      <c r="J3" s="5" t="s">
        <v>944</v>
      </c>
      <c r="K3" t="s">
        <v>934</v>
      </c>
    </row>
    <row r="4" spans="1:11">
      <c r="A4" s="3">
        <v>1443357.9700000002</v>
      </c>
      <c r="B4" s="3">
        <f>GETPIVOTDATA("[Measures].[Sum of Sales Amount]",$A$3)</f>
        <v>1443357.9700000002</v>
      </c>
      <c r="D4" s="6" t="s">
        <v>946</v>
      </c>
      <c r="F4" s="6" t="s">
        <v>946</v>
      </c>
      <c r="G4" s="8">
        <v>162911.72999999998</v>
      </c>
      <c r="H4" s="8">
        <v>162911.72999999998</v>
      </c>
      <c r="J4" s="6" t="s">
        <v>10</v>
      </c>
      <c r="K4" s="7">
        <v>334589.0900000002</v>
      </c>
    </row>
    <row r="5" spans="1:11">
      <c r="D5" s="6" t="s">
        <v>947</v>
      </c>
      <c r="F5" s="6" t="s">
        <v>947</v>
      </c>
      <c r="G5" s="8">
        <v>91837.34</v>
      </c>
      <c r="H5" s="8">
        <v>91837.34</v>
      </c>
      <c r="J5" s="6" t="s">
        <v>7</v>
      </c>
      <c r="K5" s="7">
        <v>335657.0500000001</v>
      </c>
    </row>
    <row r="6" spans="1:11">
      <c r="D6" s="6" t="s">
        <v>948</v>
      </c>
      <c r="F6" s="6" t="s">
        <v>948</v>
      </c>
      <c r="G6" s="8">
        <v>110390.94000000003</v>
      </c>
      <c r="H6" s="8">
        <v>110390.94000000003</v>
      </c>
      <c r="J6" s="6" t="s">
        <v>1</v>
      </c>
      <c r="K6" s="7">
        <v>367091.05999999988</v>
      </c>
    </row>
    <row r="7" spans="1:11">
      <c r="A7" t="s">
        <v>935</v>
      </c>
      <c r="B7" s="4" t="s">
        <v>940</v>
      </c>
      <c r="D7" s="6" t="s">
        <v>949</v>
      </c>
      <c r="F7" s="6" t="s">
        <v>949</v>
      </c>
      <c r="G7" s="8">
        <v>139207.45000000001</v>
      </c>
      <c r="H7" s="8">
        <v>139207.45000000001</v>
      </c>
      <c r="J7" s="6" t="s">
        <v>3</v>
      </c>
      <c r="K7" s="7">
        <v>406020.77000000014</v>
      </c>
    </row>
    <row r="8" spans="1:11">
      <c r="A8" s="3">
        <v>5314</v>
      </c>
      <c r="B8" s="3">
        <f>GETPIVOTDATA("[Measures].[Sum of Quantity Sold]",$A$7)</f>
        <v>5314</v>
      </c>
      <c r="D8" s="6" t="s">
        <v>950</v>
      </c>
      <c r="F8" s="6" t="s">
        <v>950</v>
      </c>
      <c r="G8" s="8">
        <v>165749.90999999995</v>
      </c>
      <c r="H8" s="8">
        <v>165749.90999999995</v>
      </c>
      <c r="J8" s="6" t="s">
        <v>945</v>
      </c>
      <c r="K8" s="7">
        <v>1443357.9700000002</v>
      </c>
    </row>
    <row r="9" spans="1:11">
      <c r="D9" s="6" t="s">
        <v>951</v>
      </c>
      <c r="F9" s="6" t="s">
        <v>951</v>
      </c>
      <c r="G9" s="8">
        <v>88775.96</v>
      </c>
      <c r="H9" s="8">
        <v>88775.96</v>
      </c>
    </row>
    <row r="10" spans="1:11">
      <c r="A10" t="s">
        <v>936</v>
      </c>
      <c r="B10" s="4" t="s">
        <v>941</v>
      </c>
      <c r="D10" s="6" t="s">
        <v>952</v>
      </c>
      <c r="F10" s="6" t="s">
        <v>952</v>
      </c>
      <c r="G10" s="8">
        <v>136464.63999999998</v>
      </c>
      <c r="H10" s="8">
        <v>136464.63999999998</v>
      </c>
    </row>
    <row r="11" spans="1:11">
      <c r="A11" s="3">
        <v>500</v>
      </c>
      <c r="B11">
        <f>GETPIVOTDATA("[Measures].[Count of Order ID]",$A$10)</f>
        <v>500</v>
      </c>
      <c r="D11" s="6" t="s">
        <v>953</v>
      </c>
      <c r="F11" s="6" t="s">
        <v>953</v>
      </c>
      <c r="G11" s="8">
        <v>108283.64</v>
      </c>
      <c r="H11" s="8">
        <v>108283.64</v>
      </c>
      <c r="J11" s="5" t="s">
        <v>944</v>
      </c>
      <c r="K11" t="s">
        <v>958</v>
      </c>
    </row>
    <row r="12" spans="1:11">
      <c r="D12" s="6" t="s">
        <v>954</v>
      </c>
      <c r="F12" s="6" t="s">
        <v>954</v>
      </c>
      <c r="G12" s="8">
        <v>107520.87000000002</v>
      </c>
      <c r="H12" s="8">
        <v>107520.87000000002</v>
      </c>
      <c r="J12" s="6" t="s">
        <v>7</v>
      </c>
      <c r="K12" s="7">
        <v>104478.31000000001</v>
      </c>
    </row>
    <row r="13" spans="1:11">
      <c r="A13" t="s">
        <v>937</v>
      </c>
      <c r="B13" s="4" t="s">
        <v>942</v>
      </c>
      <c r="D13" s="6" t="s">
        <v>955</v>
      </c>
      <c r="F13" s="6" t="s">
        <v>955</v>
      </c>
      <c r="G13" s="8">
        <v>99762.76</v>
      </c>
      <c r="H13" s="8">
        <v>99762.76</v>
      </c>
      <c r="J13" s="6" t="s">
        <v>10</v>
      </c>
      <c r="K13" s="7">
        <v>113438.89999999998</v>
      </c>
    </row>
    <row r="14" spans="1:11">
      <c r="A14" s="3">
        <v>2886.7159400000005</v>
      </c>
      <c r="B14" s="3">
        <f>GETPIVOTDATA("[Measures].[Average of Sales Amount]",$A$13)</f>
        <v>2886.7159400000005</v>
      </c>
      <c r="D14" s="6" t="s">
        <v>956</v>
      </c>
      <c r="F14" s="6" t="s">
        <v>956</v>
      </c>
      <c r="G14" s="8">
        <v>118913.19000000002</v>
      </c>
      <c r="H14" s="8">
        <v>118913.19000000002</v>
      </c>
      <c r="J14" s="6" t="s">
        <v>1</v>
      </c>
      <c r="K14" s="7">
        <v>122527.45999999995</v>
      </c>
    </row>
    <row r="15" spans="1:11">
      <c r="D15" s="6" t="s">
        <v>957</v>
      </c>
      <c r="F15" s="6" t="s">
        <v>957</v>
      </c>
      <c r="G15" s="8">
        <v>113539.53999999996</v>
      </c>
      <c r="H15" s="8">
        <v>113539.53999999996</v>
      </c>
      <c r="J15" s="6" t="s">
        <v>3</v>
      </c>
      <c r="K15" s="7">
        <v>135447.96000000002</v>
      </c>
    </row>
    <row r="16" spans="1:11">
      <c r="A16" t="s">
        <v>938</v>
      </c>
      <c r="B16" s="4" t="s">
        <v>943</v>
      </c>
      <c r="D16" s="6" t="s">
        <v>945</v>
      </c>
      <c r="F16" s="6" t="s">
        <v>945</v>
      </c>
      <c r="G16" s="8">
        <v>1443357.9700000002</v>
      </c>
      <c r="H16" s="8">
        <v>1443357.9700000002</v>
      </c>
      <c r="J16" s="6" t="s">
        <v>945</v>
      </c>
      <c r="K16" s="7">
        <v>475892.6300000003</v>
      </c>
    </row>
    <row r="17" spans="1:14">
      <c r="A17" s="3">
        <v>206</v>
      </c>
      <c r="B17">
        <f>GETPIVOTDATA("[Measures].[Distinct Count of Customer Name]",$A$16)</f>
        <v>206</v>
      </c>
    </row>
    <row r="18" spans="1:14">
      <c r="D18" s="5" t="s">
        <v>944</v>
      </c>
    </row>
    <row r="19" spans="1:14">
      <c r="D19" s="6" t="s">
        <v>3</v>
      </c>
    </row>
    <row r="20" spans="1:14">
      <c r="D20" s="6" t="s">
        <v>7</v>
      </c>
      <c r="F20" s="5" t="s">
        <v>944</v>
      </c>
      <c r="G20" t="s">
        <v>934</v>
      </c>
      <c r="H20" t="s">
        <v>960</v>
      </c>
      <c r="J20" s="5" t="s">
        <v>944</v>
      </c>
      <c r="K20" t="s">
        <v>934</v>
      </c>
    </row>
    <row r="21" spans="1:14">
      <c r="D21" s="6" t="s">
        <v>10</v>
      </c>
      <c r="F21" s="6" t="s">
        <v>11</v>
      </c>
      <c r="G21" s="7">
        <v>230364.65000000005</v>
      </c>
      <c r="H21" s="7">
        <v>152189.99</v>
      </c>
      <c r="J21" s="6" t="s">
        <v>745</v>
      </c>
      <c r="K21" s="7">
        <v>20481.93</v>
      </c>
    </row>
    <row r="22" spans="1:14">
      <c r="D22" s="6" t="s">
        <v>1</v>
      </c>
      <c r="F22" s="6" t="s">
        <v>6</v>
      </c>
      <c r="G22" s="7">
        <v>345729.68000000017</v>
      </c>
      <c r="H22" s="7">
        <v>232134.42</v>
      </c>
      <c r="J22" s="6" t="s">
        <v>795</v>
      </c>
      <c r="K22" s="7">
        <v>21957</v>
      </c>
    </row>
    <row r="23" spans="1:14">
      <c r="D23" s="6" t="s">
        <v>945</v>
      </c>
      <c r="F23" s="6" t="s">
        <v>4</v>
      </c>
      <c r="G23" s="7">
        <v>146737.34999999995</v>
      </c>
      <c r="H23" s="7">
        <v>95970.76</v>
      </c>
      <c r="J23" s="6" t="s">
        <v>801</v>
      </c>
      <c r="K23" s="7">
        <v>24035.34</v>
      </c>
    </row>
    <row r="24" spans="1:14">
      <c r="F24" s="6" t="s">
        <v>8</v>
      </c>
      <c r="G24" s="7">
        <v>78688.52</v>
      </c>
      <c r="H24" s="7">
        <v>52822.61</v>
      </c>
      <c r="J24" s="6" t="s">
        <v>728</v>
      </c>
      <c r="K24" s="7">
        <v>25322.050000000003</v>
      </c>
    </row>
    <row r="25" spans="1:14">
      <c r="D25" s="5" t="s">
        <v>944</v>
      </c>
      <c r="F25" s="6" t="s">
        <v>9</v>
      </c>
      <c r="G25" s="7">
        <v>274219.75</v>
      </c>
      <c r="H25" s="7">
        <v>186828.38</v>
      </c>
      <c r="J25" s="6" t="s">
        <v>787</v>
      </c>
      <c r="K25" s="7">
        <v>28354.220000000005</v>
      </c>
    </row>
    <row r="26" spans="1:14">
      <c r="D26" s="6" t="s">
        <v>11</v>
      </c>
      <c r="F26" s="6" t="s">
        <v>5</v>
      </c>
      <c r="G26" s="7">
        <v>119907.81000000001</v>
      </c>
      <c r="H26" s="7">
        <v>80582.45</v>
      </c>
      <c r="J26" s="6" t="s">
        <v>945</v>
      </c>
      <c r="K26" s="7">
        <v>120150.54</v>
      </c>
    </row>
    <row r="27" spans="1:14">
      <c r="D27" s="6" t="s">
        <v>6</v>
      </c>
      <c r="F27" s="6" t="s">
        <v>2</v>
      </c>
      <c r="G27" s="7">
        <v>247710.21000000002</v>
      </c>
      <c r="H27" s="7">
        <v>166936.73000000001</v>
      </c>
    </row>
    <row r="28" spans="1:14">
      <c r="D28" s="6" t="s">
        <v>4</v>
      </c>
      <c r="F28" s="6" t="s">
        <v>945</v>
      </c>
      <c r="G28" s="7">
        <v>1443357.9700000002</v>
      </c>
      <c r="H28" s="7">
        <v>967465.34</v>
      </c>
    </row>
    <row r="29" spans="1:14">
      <c r="D29" s="6" t="s">
        <v>8</v>
      </c>
    </row>
    <row r="30" spans="1:14">
      <c r="D30" s="6" t="s">
        <v>9</v>
      </c>
      <c r="F30" s="5" t="s">
        <v>944</v>
      </c>
      <c r="G30" t="s">
        <v>934</v>
      </c>
      <c r="I30" s="5" t="s">
        <v>944</v>
      </c>
      <c r="J30" t="s">
        <v>935</v>
      </c>
      <c r="L30" s="5" t="s">
        <v>944</v>
      </c>
      <c r="M30" t="s">
        <v>936</v>
      </c>
      <c r="N30" t="s">
        <v>961</v>
      </c>
    </row>
    <row r="31" spans="1:14">
      <c r="D31" s="6" t="s">
        <v>5</v>
      </c>
      <c r="F31" s="6" t="s">
        <v>11</v>
      </c>
      <c r="G31" s="7">
        <v>230364.65000000005</v>
      </c>
      <c r="I31" s="6" t="s">
        <v>8</v>
      </c>
      <c r="J31" s="7">
        <v>324</v>
      </c>
      <c r="L31" s="6" t="s">
        <v>946</v>
      </c>
      <c r="M31" s="3">
        <v>46</v>
      </c>
      <c r="N31" s="3">
        <v>46</v>
      </c>
    </row>
    <row r="32" spans="1:14">
      <c r="D32" s="6" t="s">
        <v>2</v>
      </c>
      <c r="F32" s="6" t="s">
        <v>6</v>
      </c>
      <c r="G32" s="7">
        <v>345729.68000000017</v>
      </c>
      <c r="I32" s="6" t="s">
        <v>5</v>
      </c>
      <c r="J32" s="7">
        <v>418</v>
      </c>
      <c r="L32" s="6" t="s">
        <v>947</v>
      </c>
      <c r="M32" s="3">
        <v>40</v>
      </c>
      <c r="N32" s="3">
        <v>40</v>
      </c>
    </row>
    <row r="33" spans="4:14">
      <c r="D33" s="6" t="s">
        <v>945</v>
      </c>
      <c r="F33" s="6" t="s">
        <v>4</v>
      </c>
      <c r="G33" s="7">
        <v>146737.34999999995</v>
      </c>
      <c r="I33" s="6" t="s">
        <v>4</v>
      </c>
      <c r="J33" s="7">
        <v>510</v>
      </c>
      <c r="L33" s="6" t="s">
        <v>948</v>
      </c>
      <c r="M33" s="3">
        <v>36</v>
      </c>
      <c r="N33" s="3">
        <v>36</v>
      </c>
    </row>
    <row r="34" spans="4:14">
      <c r="F34" s="6" t="s">
        <v>8</v>
      </c>
      <c r="G34" s="7">
        <v>78688.52</v>
      </c>
      <c r="I34" s="6" t="s">
        <v>11</v>
      </c>
      <c r="J34" s="7">
        <v>789</v>
      </c>
      <c r="L34" s="6" t="s">
        <v>949</v>
      </c>
      <c r="M34" s="3">
        <v>48</v>
      </c>
      <c r="N34" s="3">
        <v>48</v>
      </c>
    </row>
    <row r="35" spans="4:14">
      <c r="F35" s="6" t="s">
        <v>9</v>
      </c>
      <c r="G35" s="7">
        <v>274219.75</v>
      </c>
      <c r="I35" s="6" t="s">
        <v>9</v>
      </c>
      <c r="J35" s="7">
        <v>931</v>
      </c>
      <c r="L35" s="6" t="s">
        <v>950</v>
      </c>
      <c r="M35" s="3">
        <v>47</v>
      </c>
      <c r="N35" s="3">
        <v>47</v>
      </c>
    </row>
    <row r="36" spans="4:14">
      <c r="F36" s="6" t="s">
        <v>5</v>
      </c>
      <c r="G36" s="7">
        <v>119907.81000000001</v>
      </c>
      <c r="I36" s="6" t="s">
        <v>2</v>
      </c>
      <c r="J36" s="7">
        <v>1016</v>
      </c>
      <c r="L36" s="6" t="s">
        <v>951</v>
      </c>
      <c r="M36" s="3">
        <v>32</v>
      </c>
      <c r="N36" s="3">
        <v>32</v>
      </c>
    </row>
    <row r="37" spans="4:14">
      <c r="F37" s="6" t="s">
        <v>2</v>
      </c>
      <c r="G37" s="7">
        <v>247710.21000000002</v>
      </c>
      <c r="I37" s="6" t="s">
        <v>6</v>
      </c>
      <c r="J37" s="7">
        <v>1326</v>
      </c>
      <c r="L37" s="6" t="s">
        <v>952</v>
      </c>
      <c r="M37" s="3">
        <v>46</v>
      </c>
      <c r="N37" s="3">
        <v>46</v>
      </c>
    </row>
    <row r="38" spans="4:14">
      <c r="F38" s="6" t="s">
        <v>945</v>
      </c>
      <c r="G38" s="7">
        <v>1443357.9700000002</v>
      </c>
      <c r="I38" s="6" t="s">
        <v>945</v>
      </c>
      <c r="J38" s="7">
        <v>5314</v>
      </c>
      <c r="L38" s="6" t="s">
        <v>953</v>
      </c>
      <c r="M38" s="3">
        <v>44</v>
      </c>
      <c r="N38" s="3">
        <v>44</v>
      </c>
    </row>
    <row r="39" spans="4:14">
      <c r="L39" s="6" t="s">
        <v>954</v>
      </c>
      <c r="M39" s="3">
        <v>36</v>
      </c>
      <c r="N39" s="3">
        <v>36</v>
      </c>
    </row>
    <row r="40" spans="4:14">
      <c r="L40" s="6" t="s">
        <v>955</v>
      </c>
      <c r="M40" s="3">
        <v>33</v>
      </c>
      <c r="N40" s="3">
        <v>33</v>
      </c>
    </row>
    <row r="41" spans="4:14">
      <c r="L41" s="6" t="s">
        <v>956</v>
      </c>
      <c r="M41" s="3">
        <v>42</v>
      </c>
      <c r="N41" s="3">
        <v>42</v>
      </c>
    </row>
    <row r="42" spans="4:14">
      <c r="L42" s="6" t="s">
        <v>957</v>
      </c>
      <c r="M42" s="3">
        <v>50</v>
      </c>
      <c r="N42" s="3">
        <v>50</v>
      </c>
    </row>
    <row r="43" spans="4:14">
      <c r="L43" s="6" t="s">
        <v>945</v>
      </c>
      <c r="M43" s="3">
        <v>500</v>
      </c>
      <c r="N43" s="3">
        <v>500</v>
      </c>
    </row>
  </sheetData>
  <pageMargins left="0.7" right="0.7" top="0.75" bottom="0.75" header="0.3" footer="0.3"/>
  <pageSetup paperSize="9" orientation="portrait" r:id="rId17"/>
  <drawing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4E942-37A4-427E-8EB7-25FEE38E7B5E}">
  <sheetPr>
    <pageSetUpPr autoPageBreaks="0"/>
  </sheetPr>
  <dimension ref="D12:Y43"/>
  <sheetViews>
    <sheetView showGridLines="0" tabSelected="1" zoomScale="60" zoomScaleNormal="60" workbookViewId="0">
      <selection activeCell="Y11" sqref="Y11"/>
    </sheetView>
  </sheetViews>
  <sheetFormatPr defaultRowHeight="14.25"/>
  <sheetData>
    <row r="12" spans="25:25">
      <c r="Y12" t="s">
        <v>962</v>
      </c>
    </row>
    <row r="43" spans="4:4">
      <c r="D43" s="9"/>
    </row>
  </sheetData>
  <conditionalFormatting sqref="D43">
    <cfRule type="dataBar" priority="1">
      <dataBar>
        <cfvo type="num" val="0"/>
        <cfvo type="num" val="1"/>
        <color theme="4" tint="0.39997558519241921"/>
      </dataBar>
      <extLst>
        <ext xmlns:x14="http://schemas.microsoft.com/office/spreadsheetml/2009/9/main" uri="{B025F937-C7B1-47D3-B67F-A62EFF666E3E}">
          <x14:id>{2C8A291A-5443-4E77-8919-75B1279D75DB}</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2C8A291A-5443-4E77-8919-75B1279D75DB}">
            <x14:dataBar minLength="0" maxLength="100" gradient="0">
              <x14:cfvo type="num">
                <xm:f>0</xm:f>
              </x14:cfvo>
              <x14:cfvo type="num">
                <xm:f>1</xm:f>
              </x14:cfvo>
              <x14:negativeFillColor rgb="FFFF0000"/>
              <x14:axisColor rgb="FF000000"/>
            </x14:dataBar>
          </x14:cfRule>
          <xm:sqref>D43</xm:sqref>
        </x14:conditionalFormatting>
      </x14:conditionalFormatting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8.xml>�� 
</file>

<file path=customXml/item19.xml>�� 
</file>

<file path=customXml/itemProps1.xml><?xml version="1.0" encoding="utf-8"?>
<ds:datastoreItem xmlns:ds="http://schemas.openxmlformats.org/officeDocument/2006/customXml" ds:itemID="{7AA822BC-7384-4AD4-A1BB-EA88EC7D0A14}">
  <ds:schemaRefs/>
</ds:datastoreItem>
</file>

<file path=customXml/itemProps2.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E816594-5352-4653-B122-0B4BC73CA337}">
  <ds:schemaRefs/>
</ds:datastoreItem>
</file>

<file path=customXml/itemProps4.xml><?xml version="1.0" encoding="utf-8"?>
<ds:datastoreItem xmlns:ds="http://schemas.openxmlformats.org/officeDocument/2006/customXml" ds:itemID="{7E22BBAD-91D8-42F1-AF1F-EBB717FD348E}">
  <ds:schemaRefs/>
</ds:datastoreItem>
</file>

<file path=customXml/itemProps5.xml><?xml version="1.0" encoding="utf-8"?>
<ds:datastoreItem xmlns:ds="http://schemas.openxmlformats.org/officeDocument/2006/customXml" ds:itemID="{166E69F5-DAF8-442D-A1FE-C531A694C76F}">
  <ds:schemaRefs/>
</ds:datastoreItem>
</file>

<file path=customXml/itemProps6.xml><?xml version="1.0" encoding="utf-8"?>
<ds:datastoreItem xmlns:ds="http://schemas.openxmlformats.org/officeDocument/2006/customXml" ds:itemID="{92645D49-DEA6-4B3F-9A34-FC535648D727}">
  <ds:schemaRefs/>
</ds:datastoreItem>
</file>

<file path=customXml/itemProps7.xml><?xml version="1.0" encoding="utf-8"?>
<ds:datastoreItem xmlns:ds="http://schemas.openxmlformats.org/officeDocument/2006/customXml" ds:itemID="{B75A8299-3CBE-4EAD-AE63-36510864D6CD}">
  <ds:schemaRefs/>
</ds:datastoreItem>
</file>

<file path=customXml/itemProps8.xml><?xml version="1.0" encoding="utf-8"?>
<ds:datastoreItem xmlns:ds="http://schemas.openxmlformats.org/officeDocument/2006/customXml" ds:itemID="{F0C4DF00-3215-44E7-9F4F-A1B698401446}">
  <ds:schemaRefs/>
</ds:datastoreItem>
</file>

<file path=customXml/itemProps9.xml><?xml version="1.0" encoding="utf-8"?>
<ds:datastoreItem xmlns:ds="http://schemas.openxmlformats.org/officeDocument/2006/customXml" ds:itemID="{71A894EA-6305-4F80-802E-3816BA9A8567}">
  <ds:schemaRefs/>
</ds:datastoreItem>
</file>

<file path=customXml/itemProps10.xml><?xml version="1.0" encoding="utf-8"?>
<ds:datastoreItem xmlns:ds="http://schemas.openxmlformats.org/officeDocument/2006/customXml" ds:itemID="{9840CCB5-DCAD-448A-90E1-B0764C0A6030}">
  <ds:schemaRefs/>
</ds:datastoreItem>
</file>

<file path=customXml/itemProps11.xml><?xml version="1.0" encoding="utf-8"?>
<ds:datastoreItem xmlns:ds="http://schemas.openxmlformats.org/officeDocument/2006/customXml" ds:itemID="{4D82E6EF-19B9-46AD-A551-C94BE70011AD}">
  <ds:schemaRefs/>
</ds:datastoreItem>
</file>

<file path=customXml/itemProps12.xml><?xml version="1.0" encoding="utf-8"?>
<ds:datastoreItem xmlns:ds="http://schemas.openxmlformats.org/officeDocument/2006/customXml" ds:itemID="{43948498-9446-4C39-9D70-35DCC943F3B3}">
  <ds:schemaRefs/>
</ds:datastoreItem>
</file>

<file path=customXml/itemProps13.xml><?xml version="1.0" encoding="utf-8"?>
<ds:datastoreItem xmlns:ds="http://schemas.openxmlformats.org/officeDocument/2006/customXml" ds:itemID="{3C2A8184-ED99-4A22-A370-621A26BE393C}">
  <ds:schemaRefs/>
</ds:datastoreItem>
</file>

<file path=customXml/itemProps14.xml><?xml version="1.0" encoding="utf-8"?>
<ds:datastoreItem xmlns:ds="http://schemas.openxmlformats.org/officeDocument/2006/customXml" ds:itemID="{05A5263B-75BC-4435-B542-AE6B10EF0862}">
  <ds:schemaRefs/>
</ds:datastoreItem>
</file>

<file path=customXml/itemProps15.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6.xml><?xml version="1.0" encoding="utf-8"?>
<ds:datastoreItem xmlns:ds="http://schemas.openxmlformats.org/officeDocument/2006/customXml" ds:itemID="{73A3224A-2846-4F35-97F5-CD125A758F97}">
  <ds:schemaRefs/>
</ds:datastoreItem>
</file>

<file path=customXml/itemProps17.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8.xml><?xml version="1.0" encoding="utf-8"?>
<ds:datastoreItem xmlns:ds="http://schemas.openxmlformats.org/officeDocument/2006/customXml" ds:itemID="{B81B2AC5-6446-4D7B-A9CD-C83ED3DA80D3}">
  <ds:schemaRefs/>
</ds:datastoreItem>
</file>

<file path=customXml/itemProps19.xml><?xml version="1.0" encoding="utf-8"?>
<ds:datastoreItem xmlns:ds="http://schemas.openxmlformats.org/officeDocument/2006/customXml" ds:itemID="{328284CD-4F4F-46EE-A2D4-ACE1F6815CD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Icons</vt:lpstr>
      <vt:lpstr>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2026-09-14T05:37:07Z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