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<sst xmlns="http://schemas.openxmlformats.org/spreadsheetml/2006/main" count="46" uniqueCount="40">
  <si>
    <t>Description</t>
  </si>
  <si>
    <t>Unit</t>
  </si>
  <si>
    <t>QTY</t>
  </si>
  <si>
    <t>Raw Materails</t>
  </si>
  <si>
    <t>Sub QTY</t>
  </si>
  <si>
    <t>LP</t>
  </si>
  <si>
    <t>WITH DISCOUNT</t>
  </si>
  <si>
    <t>Accessories 5% to 30%</t>
  </si>
  <si>
    <t>F&amp;I -0-2%</t>
  </si>
  <si>
    <t xml:space="preserve">EHS 0.5-2% </t>
  </si>
  <si>
    <t>Consumable-1% &amp; Wastage -1%</t>
  </si>
  <si>
    <t>Material Cost</t>
  </si>
  <si>
    <t>Material Rate</t>
  </si>
  <si>
    <t>Round figure</t>
  </si>
  <si>
    <t xml:space="preserve">Material  Sale </t>
  </si>
  <si>
    <t>Total</t>
  </si>
  <si>
    <t>Sub Total</t>
  </si>
  <si>
    <t>SC Rate</t>
  </si>
  <si>
    <t>OH for labor aminities and camp 10%</t>
  </si>
  <si>
    <t>Installation</t>
  </si>
  <si>
    <t>Rate</t>
  </si>
  <si>
    <t>OH &amp; Supporting staff</t>
  </si>
  <si>
    <t>Contingency 2%</t>
  </si>
  <si>
    <t>Margin 6% to 16%</t>
  </si>
  <si>
    <t>Supply</t>
  </si>
  <si>
    <t>Install.</t>
  </si>
  <si>
    <t>MCB DB</t>
  </si>
  <si>
    <t>6Way TPN DB ( Total module cutout: 8 incomer + 18 outgoing )</t>
  </si>
  <si>
    <t xml:space="preserve">Flush mounted, horizontal mounting type, flush type double door, IP43, metal door - Three Phase DB   </t>
  </si>
  <si>
    <t>Set</t>
  </si>
  <si>
    <t>DB Enclosure</t>
  </si>
  <si>
    <t>Incomer : 40A 4P, RCCB, 30mA &amp; AC type- 1 No. per DB</t>
  </si>
  <si>
    <t xml:space="preserve">40A 4P RCCB </t>
  </si>
  <si>
    <t xml:space="preserve">Outgoings : 6/10A SP, MCBs ( 'B' CURVE ) - 6 Nos. per DB </t>
  </si>
  <si>
    <t>6/10A SP, MCBs</t>
  </si>
  <si>
    <t>Outgoings : 16/20A SP, MCBs ( 'C' CURVE ) - 8 Nos. per DB</t>
  </si>
  <si>
    <t>16/20A SP, MCB's</t>
  </si>
  <si>
    <t>Outgoing: 32A 4P, MCB ('C' CURVE )- 1 No. per DB</t>
  </si>
  <si>
    <t>32A 4P MCB</t>
  </si>
  <si>
    <t>SUB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</si>
</sst>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2.0"/>
      <color theme="1"/>
      <name val="Calibri"/>
    </font>
    <font>
      <color theme="1"/>
      <name val="Arial"/>
    </font>
    <font>
      <b/>
      <sz val="8.0"/>
      <color theme="1"/>
      <name val="Calibri"/>
    </font>
    <font/>
    <font>
      <b/>
      <sz val="12.0"/>
      <color theme="1"/>
      <name val="Calibri"/>
    </font>
    <font>
      <b/>
      <color theme="1"/>
      <name val="Calibri"/>
    </font>
    <font>
      <b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A8D08D"/>
        <bgColor rgb="FFA8D08D"/>
      </patternFill>
    </fill>
    <fill>
      <patternFill patternType="solid">
        <fgColor rgb="FFF2F2F2"/>
        <bgColor rgb="FFF2F2F2"/>
      </patternFill>
    </fill>
    <fill>
      <patternFill patternType="solid">
        <fgColor rgb="FFD0CECE"/>
        <bgColor rgb="FFD0CECE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wrapText="1"/>
    </xf>
    <xf borderId="0" fillId="0" fontId="2" numFmtId="0" xfId="0" applyAlignment="1" applyFont="1">
      <alignment shrinkToFit="0" vertical="bottom" wrapText="1"/>
    </xf>
    <xf borderId="1" fillId="0" fontId="2" numFmtId="0" xfId="0" applyAlignment="1" applyBorder="1" applyFont="1">
      <alignment shrinkToFit="0" vertical="bottom" wrapText="1"/>
    </xf>
    <xf borderId="1" fillId="0" fontId="2" numFmtId="0" xfId="0" applyBorder="1" applyFont="1"/>
    <xf borderId="1" fillId="0" fontId="1" numFmtId="0" xfId="0" applyBorder="1" applyFont="1"/>
    <xf borderId="2" fillId="2" fontId="3" numFmtId="0" xfId="0" applyAlignment="1" applyBorder="1" applyFill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2" fillId="3" fontId="3" numFmtId="0" xfId="0" applyAlignment="1" applyBorder="1" applyFill="1" applyFont="1">
      <alignment horizontal="center" shrinkToFit="0" vertical="top" wrapText="1"/>
    </xf>
    <xf borderId="3" fillId="0" fontId="3" numFmtId="3" xfId="0" applyAlignment="1" applyBorder="1" applyFont="1" applyNumberFormat="1">
      <alignment horizontal="center" vertical="top"/>
    </xf>
    <xf borderId="4" fillId="0" fontId="4" numFmtId="0" xfId="0" applyBorder="1" applyFont="1"/>
    <xf borderId="2" fillId="0" fontId="3" numFmtId="4" xfId="0" applyAlignment="1" applyBorder="1" applyFont="1" applyNumberFormat="1">
      <alignment horizontal="center" shrinkToFit="0" wrapText="1"/>
    </xf>
    <xf borderId="2" fillId="0" fontId="3" numFmtId="1" xfId="0" applyAlignment="1" applyBorder="1" applyFont="1" applyNumberFormat="1">
      <alignment horizontal="center" shrinkToFit="0" wrapText="1"/>
    </xf>
    <xf borderId="1" fillId="0" fontId="3" numFmtId="1" xfId="0" applyAlignment="1" applyBorder="1" applyFont="1" applyNumberFormat="1">
      <alignment shrinkToFit="0" wrapText="1"/>
    </xf>
    <xf borderId="1" fillId="0" fontId="3" numFmtId="3" xfId="0" applyAlignment="1" applyBorder="1" applyFont="1" applyNumberFormat="1">
      <alignment shrinkToFit="0" wrapText="1"/>
    </xf>
    <xf borderId="2" fillId="0" fontId="3" numFmtId="0" xfId="0" applyAlignment="1" applyBorder="1" applyFont="1">
      <alignment horizontal="center"/>
    </xf>
    <xf borderId="1" fillId="0" fontId="3" numFmtId="1" xfId="0" applyAlignment="1" applyBorder="1" applyFont="1" applyNumberFormat="1">
      <alignment horizontal="center"/>
    </xf>
    <xf borderId="1" fillId="0" fontId="2" numFmtId="1" xfId="0" applyBorder="1" applyFont="1" applyNumberFormat="1"/>
    <xf borderId="3" fillId="4" fontId="5" numFmtId="3" xfId="0" applyAlignment="1" applyBorder="1" applyFill="1" applyFont="1" applyNumberFormat="1">
      <alignment horizontal="center" shrinkToFit="0" wrapText="1"/>
    </xf>
    <xf borderId="0" fillId="0" fontId="2" numFmtId="0" xfId="0" applyAlignment="1" applyFont="1">
      <alignment vertical="bottom"/>
    </xf>
    <xf borderId="5" fillId="0" fontId="4" numFmtId="0" xfId="0" applyBorder="1" applyFont="1"/>
    <xf borderId="1" fillId="0" fontId="3" numFmtId="3" xfId="0" applyAlignment="1" applyBorder="1" applyFont="1" applyNumberFormat="1">
      <alignment horizontal="center" shrinkToFit="0" wrapText="1"/>
    </xf>
    <xf borderId="1" fillId="5" fontId="3" numFmtId="1" xfId="0" applyAlignment="1" applyBorder="1" applyFill="1" applyFont="1" applyNumberFormat="1">
      <alignment horizontal="center" shrinkToFit="0" wrapText="1"/>
    </xf>
    <xf borderId="1" fillId="6" fontId="3" numFmtId="1" xfId="0" applyAlignment="1" applyBorder="1" applyFill="1" applyFont="1" applyNumberFormat="1">
      <alignment horizontal="center" shrinkToFit="0" wrapText="1"/>
    </xf>
    <xf borderId="1" fillId="0" fontId="3" numFmtId="1" xfId="0" applyAlignment="1" applyBorder="1" applyFont="1" applyNumberFormat="1">
      <alignment horizontal="center" shrinkToFit="0" wrapText="1"/>
    </xf>
    <xf borderId="1" fillId="4" fontId="1" numFmtId="3" xfId="0" applyAlignment="1" applyBorder="1" applyFont="1" applyNumberFormat="1">
      <alignment horizontal="center" shrinkToFit="0" wrapText="1"/>
    </xf>
    <xf borderId="1" fillId="0" fontId="2" numFmtId="0" xfId="0" applyAlignment="1" applyBorder="1" applyFont="1">
      <alignment vertical="bottom"/>
    </xf>
    <xf borderId="1" fillId="0" fontId="5" numFmtId="0" xfId="0" applyAlignment="1" applyBorder="1" applyFont="1">
      <alignment shrinkToFit="0" wrapText="1"/>
    </xf>
    <xf borderId="1" fillId="2" fontId="2" numFmtId="0" xfId="0" applyBorder="1" applyFont="1"/>
    <xf borderId="1" fillId="0" fontId="5" numFmtId="2" xfId="0" applyAlignment="1" applyBorder="1" applyFont="1" applyNumberFormat="1">
      <alignment shrinkToFit="0" wrapText="1"/>
    </xf>
    <xf borderId="1" fillId="0" fontId="2" numFmtId="2" xfId="0" applyBorder="1" applyFont="1" applyNumberFormat="1"/>
    <xf borderId="1" fillId="0" fontId="2" numFmtId="3" xfId="0" applyBorder="1" applyFont="1" applyNumberFormat="1"/>
    <xf borderId="1" fillId="0" fontId="1" numFmtId="2" xfId="0" applyAlignment="1" applyBorder="1" applyFont="1" applyNumberFormat="1">
      <alignment shrinkToFit="0" wrapText="1"/>
    </xf>
    <xf borderId="2" fillId="0" fontId="1" numFmtId="0" xfId="0" applyAlignment="1" applyBorder="1" applyFont="1">
      <alignment horizontal="center" shrinkToFit="0" wrapText="1"/>
    </xf>
    <xf borderId="2" fillId="0" fontId="1" numFmtId="3" xfId="0" applyAlignment="1" applyBorder="1" applyFont="1" applyNumberFormat="1">
      <alignment horizontal="center" shrinkToFit="0" wrapText="1"/>
    </xf>
    <xf borderId="1" fillId="0" fontId="1" numFmtId="3" xfId="0" applyAlignment="1" applyBorder="1" applyFont="1" applyNumberFormat="1">
      <alignment horizontal="center" shrinkToFit="0" wrapText="1"/>
    </xf>
    <xf borderId="1" fillId="0" fontId="1" numFmtId="0" xfId="0" applyAlignment="1" applyBorder="1" applyFont="1">
      <alignment horizontal="right"/>
    </xf>
    <xf borderId="1" fillId="0" fontId="2" numFmtId="0" xfId="0" applyAlignment="1" applyBorder="1" applyFont="1">
      <alignment horizontal="right" vertical="bottom"/>
    </xf>
    <xf borderId="6" fillId="0" fontId="4" numFmtId="0" xfId="0" applyBorder="1" applyFont="1"/>
    <xf borderId="1" fillId="2" fontId="1" numFmtId="0" xfId="0" applyAlignment="1" applyBorder="1" applyFont="1">
      <alignment horizontal="right"/>
    </xf>
    <xf borderId="1" fillId="0" fontId="6" numFmtId="3" xfId="0" applyAlignment="1" applyBorder="1" applyFont="1" applyNumberFormat="1">
      <alignment horizontal="center" shrinkToFit="0" wrapText="1"/>
    </xf>
    <xf borderId="1" fillId="0" fontId="7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0.88"/>
  </cols>
  <sheetData>
    <row r="1">
      <c r="A1" s="1" t="s">
        <v>0</v>
      </c>
      <c r="B1" s="2" t="s">
        <v>1</v>
      </c>
      <c r="C1" s="3" t="s">
        <v>2</v>
      </c>
      <c r="D1" s="4"/>
      <c r="E1" s="5" t="s">
        <v>3</v>
      </c>
      <c r="F1" s="5" t="s">
        <v>4</v>
      </c>
      <c r="G1" s="6" t="s">
        <v>5</v>
      </c>
      <c r="H1" s="7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9" t="s">
        <v>11</v>
      </c>
      <c r="N1" s="10"/>
      <c r="O1" s="11" t="s">
        <v>12</v>
      </c>
      <c r="P1" s="12" t="s">
        <v>13</v>
      </c>
      <c r="Q1" s="13" t="s">
        <v>14</v>
      </c>
      <c r="R1" s="14" t="s">
        <v>15</v>
      </c>
      <c r="S1" s="15" t="s">
        <v>16</v>
      </c>
      <c r="T1" s="15" t="s">
        <v>17</v>
      </c>
      <c r="U1" s="8" t="s">
        <v>18</v>
      </c>
      <c r="V1" s="16" t="s">
        <v>19</v>
      </c>
      <c r="W1" s="17"/>
      <c r="X1" s="18" t="s">
        <v>20</v>
      </c>
      <c r="Y1" s="10"/>
      <c r="Z1" s="3" t="s">
        <v>21</v>
      </c>
      <c r="AA1" s="8" t="s">
        <v>22</v>
      </c>
      <c r="AB1" s="8" t="s">
        <v>23</v>
      </c>
      <c r="AC1" s="19"/>
      <c r="AD1" s="19"/>
    </row>
    <row r="2">
      <c r="A2" s="4"/>
      <c r="B2" s="4"/>
      <c r="C2" s="4"/>
      <c r="D2" s="4"/>
      <c r="E2" s="4"/>
      <c r="F2" s="4"/>
      <c r="G2" s="20"/>
      <c r="H2" s="20"/>
      <c r="I2" s="20"/>
      <c r="J2" s="20"/>
      <c r="K2" s="20"/>
      <c r="L2" s="20"/>
      <c r="M2" s="21" t="s">
        <v>20</v>
      </c>
      <c r="N2" s="21" t="s">
        <v>15</v>
      </c>
      <c r="O2" s="20"/>
      <c r="P2" s="20"/>
      <c r="Q2" s="22" t="s">
        <v>20</v>
      </c>
      <c r="R2" s="21" t="s">
        <v>15</v>
      </c>
      <c r="S2" s="20"/>
      <c r="T2" s="20"/>
      <c r="U2" s="20"/>
      <c r="V2" s="23" t="s">
        <v>20</v>
      </c>
      <c r="W2" s="24" t="s">
        <v>15</v>
      </c>
      <c r="X2" s="25" t="s">
        <v>24</v>
      </c>
      <c r="Y2" s="25" t="s">
        <v>25</v>
      </c>
      <c r="Z2" s="26"/>
      <c r="AA2" s="20"/>
      <c r="AB2" s="20"/>
      <c r="AC2" s="19"/>
      <c r="AD2" s="19"/>
    </row>
    <row r="3">
      <c r="A3" s="27" t="s">
        <v>26</v>
      </c>
      <c r="B3" s="4"/>
      <c r="C3" s="4"/>
      <c r="D3" s="4"/>
      <c r="E3" s="4"/>
      <c r="F3" s="4"/>
      <c r="G3" s="28"/>
      <c r="H3" s="4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19"/>
      <c r="AD3" s="19"/>
    </row>
    <row r="4">
      <c r="A4" s="29" t="s">
        <v>27</v>
      </c>
      <c r="B4" s="30"/>
      <c r="C4" s="31"/>
      <c r="D4" s="31"/>
      <c r="E4" s="31"/>
      <c r="F4" s="31"/>
      <c r="G4" s="28"/>
      <c r="H4" s="4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19"/>
      <c r="AD4" s="19"/>
    </row>
    <row r="5">
      <c r="A5" s="32" t="s">
        <v>28</v>
      </c>
      <c r="B5" s="33" t="s">
        <v>29</v>
      </c>
      <c r="C5" s="34">
        <v>105.0</v>
      </c>
      <c r="D5" s="31"/>
      <c r="E5" s="35" t="s">
        <v>30</v>
      </c>
      <c r="F5" s="35">
        <v>1.0</v>
      </c>
      <c r="G5" s="28"/>
      <c r="H5" s="36">
        <v>3600.0</v>
      </c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37">
        <v>2.0</v>
      </c>
      <c r="AB5" s="37">
        <v>16.0</v>
      </c>
      <c r="AC5" s="19"/>
      <c r="AD5" s="19"/>
    </row>
    <row r="6">
      <c r="A6" s="32" t="s">
        <v>31</v>
      </c>
      <c r="B6" s="38"/>
      <c r="C6" s="38"/>
      <c r="D6" s="31"/>
      <c r="E6" s="35" t="s">
        <v>32</v>
      </c>
      <c r="F6" s="35">
        <v>1.0</v>
      </c>
      <c r="G6" s="37">
        <v>5421.0</v>
      </c>
      <c r="H6" s="37">
        <f>G6*(1-0.7)</f>
        <v>1626.3</v>
      </c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37">
        <v>2.0</v>
      </c>
      <c r="AB6" s="37">
        <v>12.0</v>
      </c>
      <c r="AC6" s="19"/>
      <c r="AD6" s="19"/>
    </row>
    <row r="7">
      <c r="A7" s="32" t="s">
        <v>33</v>
      </c>
      <c r="B7" s="38"/>
      <c r="C7" s="38"/>
      <c r="D7" s="31"/>
      <c r="E7" s="35" t="s">
        <v>34</v>
      </c>
      <c r="F7" s="35">
        <v>6.0</v>
      </c>
      <c r="G7" s="37">
        <f>6*415</f>
        <v>2490</v>
      </c>
      <c r="H7" s="37">
        <f t="shared" ref="H7:H9" si="1">G7*(1-0.69)</f>
        <v>771.9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19"/>
      <c r="AD7" s="19"/>
    </row>
    <row r="8">
      <c r="A8" s="32" t="s">
        <v>35</v>
      </c>
      <c r="B8" s="38"/>
      <c r="C8" s="38"/>
      <c r="D8" s="31"/>
      <c r="E8" s="35" t="s">
        <v>36</v>
      </c>
      <c r="F8" s="35">
        <v>8.0</v>
      </c>
      <c r="G8" s="37">
        <f>8*475</f>
        <v>3800</v>
      </c>
      <c r="H8" s="37">
        <f t="shared" si="1"/>
        <v>1178</v>
      </c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19"/>
      <c r="AD8" s="19"/>
    </row>
    <row r="9">
      <c r="A9" s="32" t="s">
        <v>37</v>
      </c>
      <c r="B9" s="20"/>
      <c r="C9" s="20"/>
      <c r="D9" s="31"/>
      <c r="E9" s="35" t="s">
        <v>38</v>
      </c>
      <c r="F9" s="35">
        <v>1.0</v>
      </c>
      <c r="G9" s="39">
        <v>4606.0</v>
      </c>
      <c r="H9" s="37">
        <f t="shared" si="1"/>
        <v>1427.86</v>
      </c>
      <c r="I9" s="26"/>
      <c r="J9" s="26"/>
      <c r="K9" s="26"/>
      <c r="L9" s="37">
        <f>1600</f>
        <v>1600</v>
      </c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19"/>
      <c r="AD9" s="19"/>
    </row>
    <row r="10">
      <c r="A10" s="30"/>
      <c r="B10" s="4"/>
      <c r="C10" s="31"/>
      <c r="D10" s="31"/>
      <c r="E10" s="40" t="s">
        <v>39</v>
      </c>
      <c r="F10" s="31"/>
      <c r="G10" s="28"/>
      <c r="H10" s="41">
        <f>SUM(H5:H9)</f>
        <v>8604.06</v>
      </c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37">
        <v>1600.0</v>
      </c>
      <c r="U10" s="26"/>
      <c r="V10" s="26"/>
      <c r="W10" s="26"/>
      <c r="X10" s="26"/>
      <c r="Y10" s="26"/>
      <c r="Z10" s="26"/>
      <c r="AA10" s="26"/>
      <c r="AB10" s="26"/>
      <c r="AC10" s="19"/>
      <c r="AD10" s="19"/>
    </row>
  </sheetData>
  <mergeCells count="17">
    <mergeCell ref="O1:O2"/>
    <mergeCell ref="P1:P2"/>
    <mergeCell ref="S1:S2"/>
    <mergeCell ref="T1:T2"/>
    <mergeCell ref="U1:U2"/>
    <mergeCell ref="X1:Y1"/>
    <mergeCell ref="AA1:AA2"/>
    <mergeCell ref="AB1:AB2"/>
    <mergeCell ref="B5:B9"/>
    <mergeCell ref="C5:C9"/>
    <mergeCell ref="G1:G2"/>
    <mergeCell ref="H1:H2"/>
    <mergeCell ref="I1:I2"/>
    <mergeCell ref="J1:J2"/>
    <mergeCell ref="K1:K2"/>
    <mergeCell ref="L1:L2"/>
    <mergeCell ref="M1:N1"/>
  </mergeCells>
  <drawing r:id="rId1"/>
</worksheet>
</file>