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8196" yWindow="408" windowWidth="15576" windowHeight="158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F32" i="1"/>
  <c r="M31" i="1"/>
  <c r="K31" i="1"/>
  <c r="J31" i="1"/>
  <c r="I31" i="1"/>
  <c r="G31" i="1"/>
  <c r="F31" i="1"/>
  <c r="M23" i="1"/>
  <c r="K23" i="1"/>
  <c r="K32" i="1" s="1"/>
  <c r="J23" i="1"/>
  <c r="J32" i="1" s="1"/>
  <c r="I23" i="1"/>
  <c r="I32" i="1" s="1"/>
  <c r="G23" i="1"/>
  <c r="G32" i="1" s="1"/>
  <c r="F23" i="1"/>
</calcChain>
</file>

<file path=xl/sharedStrings.xml><?xml version="1.0" encoding="utf-8"?>
<sst xmlns="http://schemas.openxmlformats.org/spreadsheetml/2006/main" count="116" uniqueCount="29">
  <si>
    <t>Construction (2005-2013)</t>
  </si>
  <si>
    <t>Validation (2020)</t>
  </si>
  <si>
    <t>Segment ID</t>
  </si>
  <si>
    <t>Country</t>
  </si>
  <si>
    <t>Customer type</t>
  </si>
  <si>
    <t>Observations</t>
  </si>
  <si>
    <t>Defaults</t>
  </si>
  <si>
    <t>CCF estimate</t>
  </si>
  <si>
    <t>Exposure mEUR</t>
  </si>
  <si>
    <t>CCF realised</t>
  </si>
  <si>
    <t>EE</t>
  </si>
  <si>
    <t>Private</t>
  </si>
  <si>
    <t>LV</t>
  </si>
  <si>
    <t>LT</t>
  </si>
  <si>
    <t>-</t>
  </si>
  <si>
    <t>Legal</t>
  </si>
  <si>
    <t>model 1 total:</t>
  </si>
  <si>
    <t>EE/LV/LT</t>
  </si>
  <si>
    <t>Model 2 total:</t>
  </si>
  <si>
    <t>Total portfolio:</t>
  </si>
  <si>
    <t>Product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</si>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</sst>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\ _€_-;\-* #,##0\ _€_-;_-* &quot;-&quot;??\ _€_-;_-@_-"/>
  </numFmts>
  <fonts count="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82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165" fontId="3" fillId="3" borderId="11" xfId="1" applyNumberFormat="1" applyFont="1" applyFill="1" applyBorder="1" applyAlignment="1">
      <alignment horizontal="right"/>
    </xf>
    <xf numFmtId="165" fontId="3" fillId="3" borderId="12" xfId="1" applyNumberFormat="1" applyFont="1" applyFill="1" applyBorder="1" applyAlignment="1">
      <alignment horizontal="right"/>
    </xf>
    <xf numFmtId="9" fontId="3" fillId="3" borderId="0" xfId="2" applyFont="1" applyFill="1" applyBorder="1" applyAlignment="1">
      <alignment horizontal="right"/>
    </xf>
    <xf numFmtId="165" fontId="3" fillId="3" borderId="9" xfId="1" applyNumberFormat="1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165" fontId="3" fillId="3" borderId="7" xfId="1" applyNumberFormat="1" applyFont="1" applyFill="1" applyBorder="1" applyAlignment="1">
      <alignment horizontal="right"/>
    </xf>
    <xf numFmtId="165" fontId="3" fillId="3" borderId="0" xfId="1" applyNumberFormat="1" applyFont="1" applyFill="1" applyBorder="1" applyAlignment="1">
      <alignment horizontal="right"/>
    </xf>
    <xf numFmtId="165" fontId="3" fillId="3" borderId="13" xfId="1" applyNumberFormat="1" applyFont="1" applyFill="1" applyBorder="1" applyAlignment="1">
      <alignment horizontal="right"/>
    </xf>
    <xf numFmtId="9" fontId="3" fillId="3" borderId="12" xfId="2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65" fontId="3" fillId="3" borderId="4" xfId="1" applyNumberFormat="1" applyFont="1" applyFill="1" applyBorder="1" applyAlignment="1">
      <alignment horizontal="right"/>
    </xf>
    <xf numFmtId="165" fontId="3" fillId="3" borderId="5" xfId="1" applyNumberFormat="1" applyFont="1" applyFill="1" applyBorder="1" applyAlignment="1">
      <alignment horizontal="right"/>
    </xf>
    <xf numFmtId="9" fontId="3" fillId="3" borderId="5" xfId="2" applyFont="1" applyFill="1" applyBorder="1" applyAlignment="1">
      <alignment horizontal="right"/>
    </xf>
    <xf numFmtId="165" fontId="3" fillId="3" borderId="6" xfId="1" applyNumberFormat="1" applyFont="1" applyFill="1" applyBorder="1" applyAlignment="1">
      <alignment horizontal="right"/>
    </xf>
    <xf numFmtId="165" fontId="2" fillId="3" borderId="1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  <xf numFmtId="9" fontId="2" fillId="3" borderId="2" xfId="2" applyFont="1" applyFill="1" applyBorder="1" applyAlignment="1">
      <alignment horizontal="right"/>
    </xf>
    <xf numFmtId="165" fontId="2" fillId="3" borderId="3" xfId="1" applyNumberFormat="1" applyFont="1" applyFill="1" applyBorder="1" applyAlignment="1">
      <alignment horizontal="right"/>
    </xf>
    <xf numFmtId="0" fontId="3" fillId="3" borderId="11" xfId="0" applyFont="1" applyFill="1" applyBorder="1" applyAlignment="1">
      <alignment horizontal="right" wrapText="1"/>
    </xf>
    <xf numFmtId="0" fontId="3" fillId="3" borderId="11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7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3" fillId="3" borderId="0" xfId="0" applyFont="1" applyFill="1"/>
    <xf numFmtId="165" fontId="2" fillId="3" borderId="11" xfId="1" applyNumberFormat="1" applyFont="1" applyFill="1" applyBorder="1" applyAlignment="1">
      <alignment horizontal="right"/>
    </xf>
    <xf numFmtId="165" fontId="2" fillId="3" borderId="12" xfId="1" applyNumberFormat="1" applyFont="1" applyFill="1" applyBorder="1" applyAlignment="1">
      <alignment horizontal="right"/>
    </xf>
    <xf numFmtId="9" fontId="2" fillId="3" borderId="12" xfId="2" applyFont="1" applyFill="1" applyBorder="1" applyAlignment="1">
      <alignment horizontal="right"/>
    </xf>
    <xf numFmtId="165" fontId="2" fillId="3" borderId="9" xfId="1" applyNumberFormat="1" applyFont="1" applyFill="1" applyBorder="1" applyAlignment="1">
      <alignment horizontal="right"/>
    </xf>
    <xf numFmtId="0" fontId="3" fillId="3" borderId="5" xfId="0" applyFont="1" applyFill="1" applyBorder="1"/>
    <xf numFmtId="165" fontId="2" fillId="3" borderId="4" xfId="1" applyNumberFormat="1" applyFont="1" applyFill="1" applyBorder="1" applyAlignment="1">
      <alignment horizontal="right"/>
    </xf>
    <xf numFmtId="165" fontId="2" fillId="3" borderId="5" xfId="1" applyNumberFormat="1" applyFont="1" applyFill="1" applyBorder="1" applyAlignment="1">
      <alignment horizontal="right"/>
    </xf>
    <xf numFmtId="9" fontId="2" fillId="3" borderId="5" xfId="2" applyFont="1" applyFill="1" applyBorder="1" applyAlignment="1">
      <alignment horizontal="right"/>
    </xf>
    <xf numFmtId="165" fontId="2" fillId="3" borderId="6" xfId="1" applyNumberFormat="1" applyFont="1" applyFill="1" applyBorder="1" applyAlignment="1">
      <alignment horizontal="right"/>
    </xf>
    <xf numFmtId="165" fontId="0" fillId="0" borderId="0" xfId="0" applyNumberForma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2"/>
  <sheetViews>
    <sheetView tabSelected="1" workbookViewId="0">
      <selection activeCell="H34" sqref="H34"/>
    </sheetView>
  </sheetViews>
  <sheetFormatPr defaultRowHeight="14.4" x14ac:dyDescent="0.3"/>
  <cols>
    <col min="6" max="6" width="11" customWidth="1"/>
    <col min="10" max="10" width="10.33203125" customWidth="1"/>
  </cols>
  <sheetData>
    <row r="3" spans="2:16" x14ac:dyDescent="0.3">
      <c r="B3" s="50"/>
      <c r="C3" s="51"/>
      <c r="D3" s="51"/>
      <c r="E3" s="52"/>
      <c r="F3" s="50" t="s">
        <v>0</v>
      </c>
      <c r="G3" s="51"/>
      <c r="H3" s="51"/>
      <c r="I3" s="52"/>
      <c r="J3" s="50" t="s">
        <v>1</v>
      </c>
      <c r="K3" s="51"/>
      <c r="L3" s="51"/>
      <c r="M3" s="52"/>
    </row>
    <row r="4" spans="2:16" ht="24.6" x14ac:dyDescent="0.3">
      <c r="B4" s="1" t="s">
        <v>2</v>
      </c>
      <c r="C4" s="1" t="s">
        <v>3</v>
      </c>
      <c r="D4" s="1" t="s">
        <v>4</v>
      </c>
      <c r="E4" s="1" t="s">
        <v>20</v>
      </c>
      <c r="F4" s="1" t="s">
        <v>5</v>
      </c>
      <c r="G4" s="2" t="s">
        <v>6</v>
      </c>
      <c r="H4" s="1" t="s">
        <v>7</v>
      </c>
      <c r="I4" s="1" t="s">
        <v>8</v>
      </c>
      <c r="J4" s="3" t="s">
        <v>5</v>
      </c>
      <c r="K4" s="4" t="s">
        <v>6</v>
      </c>
      <c r="L4" s="1" t="s">
        <v>9</v>
      </c>
      <c r="M4" s="1" t="s">
        <v>8</v>
      </c>
    </row>
    <row r="5" spans="2:16" x14ac:dyDescent="0.3">
      <c r="B5" s="5">
        <v>1</v>
      </c>
      <c r="C5" s="6" t="s">
        <v>10</v>
      </c>
      <c r="D5" s="7" t="s">
        <v>11</v>
      </c>
      <c r="E5" s="7" t="s">
        <v>21</v>
      </c>
      <c r="F5" s="8">
        <v>74580</v>
      </c>
      <c r="G5" s="9">
        <v>3412</v>
      </c>
      <c r="H5" s="10">
        <v>0.21</v>
      </c>
      <c r="I5" s="11">
        <v>62</v>
      </c>
      <c r="J5" s="9">
        <v>795</v>
      </c>
      <c r="K5" s="9">
        <v>36</v>
      </c>
      <c r="L5" s="10">
        <v>7.0930000000000007E-2</v>
      </c>
      <c r="M5" s="11">
        <v>314</v>
      </c>
      <c r="O5" s="47"/>
      <c r="P5" s="47"/>
    </row>
    <row r="6" spans="2:16" x14ac:dyDescent="0.3">
      <c r="B6" s="12">
        <v>2</v>
      </c>
      <c r="C6" s="13" t="s">
        <v>12</v>
      </c>
      <c r="D6" s="14" t="s">
        <v>11</v>
      </c>
      <c r="E6" s="14" t="s">
        <v>21</v>
      </c>
      <c r="F6" s="15">
        <v>178181</v>
      </c>
      <c r="G6" s="16">
        <v>11149</v>
      </c>
      <c r="H6" s="10">
        <v>0.32</v>
      </c>
      <c r="I6" s="17">
        <v>397</v>
      </c>
      <c r="J6" s="16">
        <v>1490</v>
      </c>
      <c r="K6" s="16">
        <v>37</v>
      </c>
      <c r="L6" s="10">
        <v>0.17294999999999999</v>
      </c>
      <c r="M6" s="17">
        <v>37</v>
      </c>
      <c r="O6" s="47"/>
      <c r="P6" s="47"/>
    </row>
    <row r="7" spans="2:16" x14ac:dyDescent="0.3">
      <c r="B7" s="12">
        <v>3</v>
      </c>
      <c r="C7" s="13" t="s">
        <v>13</v>
      </c>
      <c r="D7" s="14" t="s">
        <v>11</v>
      </c>
      <c r="E7" s="14" t="s">
        <v>21</v>
      </c>
      <c r="F7" s="15">
        <v>89650</v>
      </c>
      <c r="G7" s="16">
        <v>4338</v>
      </c>
      <c r="H7" s="10">
        <v>0.25</v>
      </c>
      <c r="I7" s="17">
        <v>275</v>
      </c>
      <c r="J7" s="16">
        <v>1136</v>
      </c>
      <c r="K7" s="16">
        <v>44</v>
      </c>
      <c r="L7" s="10">
        <v>0.10824</v>
      </c>
      <c r="M7" s="17">
        <v>132</v>
      </c>
      <c r="O7" s="47"/>
      <c r="P7" s="47"/>
    </row>
    <row r="8" spans="2:16" x14ac:dyDescent="0.3">
      <c r="B8" s="12">
        <v>4</v>
      </c>
      <c r="C8" s="13" t="s">
        <v>10</v>
      </c>
      <c r="D8" s="14" t="s">
        <v>11</v>
      </c>
      <c r="E8" s="14" t="s">
        <v>22</v>
      </c>
      <c r="F8" s="15">
        <v>55350</v>
      </c>
      <c r="G8" s="16">
        <v>2856</v>
      </c>
      <c r="H8" s="10">
        <v>0.42</v>
      </c>
      <c r="I8" s="17">
        <v>215</v>
      </c>
      <c r="J8" s="16">
        <v>644</v>
      </c>
      <c r="K8" s="16">
        <v>33</v>
      </c>
      <c r="L8" s="10">
        <v>0.42288999999999999</v>
      </c>
      <c r="M8" s="17">
        <v>306</v>
      </c>
      <c r="O8" s="47"/>
      <c r="P8" s="47"/>
    </row>
    <row r="9" spans="2:16" x14ac:dyDescent="0.3">
      <c r="B9" s="12">
        <v>5</v>
      </c>
      <c r="C9" s="13" t="s">
        <v>12</v>
      </c>
      <c r="D9" s="14" t="s">
        <v>11</v>
      </c>
      <c r="E9" s="14" t="s">
        <v>22</v>
      </c>
      <c r="F9" s="15">
        <v>190238</v>
      </c>
      <c r="G9" s="16">
        <v>11367</v>
      </c>
      <c r="H9" s="10">
        <v>0.8</v>
      </c>
      <c r="I9" s="17">
        <v>90</v>
      </c>
      <c r="J9" s="16">
        <v>350</v>
      </c>
      <c r="K9" s="16">
        <v>36</v>
      </c>
      <c r="L9" s="10">
        <v>0.60431999999999997</v>
      </c>
      <c r="M9" s="17">
        <v>315</v>
      </c>
      <c r="O9" s="47"/>
      <c r="P9" s="47"/>
    </row>
    <row r="10" spans="2:16" x14ac:dyDescent="0.3">
      <c r="B10" s="12">
        <v>6</v>
      </c>
      <c r="C10" s="13" t="s">
        <v>13</v>
      </c>
      <c r="D10" s="14" t="s">
        <v>11</v>
      </c>
      <c r="E10" s="14" t="s">
        <v>22</v>
      </c>
      <c r="F10" s="15">
        <v>28568</v>
      </c>
      <c r="G10" s="16">
        <v>3408</v>
      </c>
      <c r="H10" s="10">
        <v>0.5</v>
      </c>
      <c r="I10" s="17">
        <v>175</v>
      </c>
      <c r="J10" s="16">
        <v>478</v>
      </c>
      <c r="K10" s="16">
        <v>26</v>
      </c>
      <c r="L10" s="10">
        <v>0.60055999999999998</v>
      </c>
      <c r="M10" s="17">
        <v>182</v>
      </c>
      <c r="O10" s="47"/>
      <c r="P10" s="47"/>
    </row>
    <row r="11" spans="2:16" x14ac:dyDescent="0.3">
      <c r="B11" s="5">
        <v>7</v>
      </c>
      <c r="C11" s="6" t="s">
        <v>10</v>
      </c>
      <c r="D11" s="7" t="s">
        <v>11</v>
      </c>
      <c r="E11" s="7" t="s">
        <v>23</v>
      </c>
      <c r="F11" s="8">
        <v>10728</v>
      </c>
      <c r="G11" s="9">
        <v>189</v>
      </c>
      <c r="H11" s="18">
        <v>0.52</v>
      </c>
      <c r="I11" s="11">
        <v>58</v>
      </c>
      <c r="J11" s="9">
        <v>35</v>
      </c>
      <c r="K11" s="9">
        <v>1</v>
      </c>
      <c r="L11" s="18">
        <v>0.57626999999999995</v>
      </c>
      <c r="M11" s="11">
        <v>36</v>
      </c>
      <c r="O11" s="47"/>
      <c r="P11" s="47"/>
    </row>
    <row r="12" spans="2:16" x14ac:dyDescent="0.3">
      <c r="B12" s="12">
        <v>8</v>
      </c>
      <c r="C12" s="13" t="s">
        <v>12</v>
      </c>
      <c r="D12" s="14" t="s">
        <v>11</v>
      </c>
      <c r="E12" s="14" t="s">
        <v>23</v>
      </c>
      <c r="F12" s="15">
        <v>5074</v>
      </c>
      <c r="G12" s="16">
        <v>92</v>
      </c>
      <c r="H12" s="10">
        <v>0.63</v>
      </c>
      <c r="I12" s="17">
        <v>409</v>
      </c>
      <c r="J12" s="16" t="s">
        <v>14</v>
      </c>
      <c r="K12" s="16" t="s">
        <v>14</v>
      </c>
      <c r="L12" s="10" t="s">
        <v>14</v>
      </c>
      <c r="M12" s="17" t="s">
        <v>14</v>
      </c>
      <c r="O12" s="47"/>
      <c r="P12" s="47"/>
    </row>
    <row r="13" spans="2:16" x14ac:dyDescent="0.3">
      <c r="B13" s="12">
        <v>9</v>
      </c>
      <c r="C13" s="13" t="s">
        <v>10</v>
      </c>
      <c r="D13" s="14" t="s">
        <v>15</v>
      </c>
      <c r="E13" s="14" t="s">
        <v>23</v>
      </c>
      <c r="F13" s="15">
        <v>7157</v>
      </c>
      <c r="G13" s="16">
        <v>229</v>
      </c>
      <c r="H13" s="10">
        <v>0.31</v>
      </c>
      <c r="I13" s="17">
        <v>221</v>
      </c>
      <c r="J13" s="16" t="s">
        <v>14</v>
      </c>
      <c r="K13" s="16" t="s">
        <v>14</v>
      </c>
      <c r="L13" s="10" t="s">
        <v>14</v>
      </c>
      <c r="M13" s="17" t="s">
        <v>14</v>
      </c>
      <c r="O13" s="47"/>
      <c r="P13" s="47"/>
    </row>
    <row r="14" spans="2:16" x14ac:dyDescent="0.3">
      <c r="B14" s="19">
        <v>10</v>
      </c>
      <c r="C14" s="20" t="s">
        <v>12</v>
      </c>
      <c r="D14" s="21" t="s">
        <v>15</v>
      </c>
      <c r="E14" s="21" t="s">
        <v>23</v>
      </c>
      <c r="F14" s="22">
        <v>1508</v>
      </c>
      <c r="G14" s="23">
        <v>53</v>
      </c>
      <c r="H14" s="24">
        <v>0.42</v>
      </c>
      <c r="I14" s="25">
        <v>321</v>
      </c>
      <c r="J14" s="23" t="s">
        <v>14</v>
      </c>
      <c r="K14" s="23" t="s">
        <v>14</v>
      </c>
      <c r="L14" s="24" t="s">
        <v>14</v>
      </c>
      <c r="M14" s="25" t="s">
        <v>14</v>
      </c>
      <c r="O14" s="47"/>
      <c r="P14" s="47"/>
    </row>
    <row r="15" spans="2:16" x14ac:dyDescent="0.3">
      <c r="B15" s="5">
        <v>11</v>
      </c>
      <c r="C15" s="6" t="s">
        <v>10</v>
      </c>
      <c r="D15" s="7" t="s">
        <v>11</v>
      </c>
      <c r="E15" s="7" t="s">
        <v>24</v>
      </c>
      <c r="F15" s="15">
        <v>18992</v>
      </c>
      <c r="G15" s="16">
        <v>877</v>
      </c>
      <c r="H15" s="10">
        <v>0.72</v>
      </c>
      <c r="I15" s="17">
        <v>473</v>
      </c>
      <c r="J15" s="16">
        <v>66</v>
      </c>
      <c r="K15" s="16">
        <v>4</v>
      </c>
      <c r="L15" s="10">
        <v>0.36631999999999998</v>
      </c>
      <c r="M15" s="17">
        <v>179</v>
      </c>
      <c r="O15" s="47"/>
      <c r="P15" s="47"/>
    </row>
    <row r="16" spans="2:16" x14ac:dyDescent="0.3">
      <c r="B16" s="12">
        <v>12</v>
      </c>
      <c r="C16" s="13" t="s">
        <v>10</v>
      </c>
      <c r="D16" s="14" t="s">
        <v>11</v>
      </c>
      <c r="E16" s="14" t="s">
        <v>25</v>
      </c>
      <c r="F16" s="15">
        <v>85246</v>
      </c>
      <c r="G16" s="16">
        <v>2307</v>
      </c>
      <c r="H16" s="10">
        <v>0.45</v>
      </c>
      <c r="I16" s="17">
        <v>85</v>
      </c>
      <c r="J16" s="16">
        <v>3524</v>
      </c>
      <c r="K16" s="16">
        <v>106</v>
      </c>
      <c r="L16" s="10">
        <v>0.37835000000000002</v>
      </c>
      <c r="M16" s="17">
        <v>165</v>
      </c>
      <c r="O16" s="47"/>
      <c r="P16" s="47"/>
    </row>
    <row r="17" spans="2:16" x14ac:dyDescent="0.3">
      <c r="B17" s="12">
        <v>13</v>
      </c>
      <c r="C17" s="13" t="s">
        <v>12</v>
      </c>
      <c r="D17" s="14" t="s">
        <v>11</v>
      </c>
      <c r="E17" s="14" t="s">
        <v>24</v>
      </c>
      <c r="F17" s="15">
        <v>60756</v>
      </c>
      <c r="G17" s="16">
        <v>5562</v>
      </c>
      <c r="H17" s="10">
        <v>0.5</v>
      </c>
      <c r="I17" s="17">
        <v>227</v>
      </c>
      <c r="J17" s="16">
        <v>980</v>
      </c>
      <c r="K17" s="16">
        <v>48</v>
      </c>
      <c r="L17" s="10">
        <v>0.58230999999999999</v>
      </c>
      <c r="M17" s="17">
        <v>44</v>
      </c>
      <c r="O17" s="47"/>
      <c r="P17" s="47"/>
    </row>
    <row r="18" spans="2:16" x14ac:dyDescent="0.3">
      <c r="B18" s="12">
        <v>14</v>
      </c>
      <c r="C18" s="13" t="s">
        <v>12</v>
      </c>
      <c r="D18" s="14" t="s">
        <v>11</v>
      </c>
      <c r="E18" s="14" t="s">
        <v>25</v>
      </c>
      <c r="F18" s="15">
        <v>14356</v>
      </c>
      <c r="G18" s="16">
        <v>807</v>
      </c>
      <c r="H18" s="10">
        <v>0.61</v>
      </c>
      <c r="I18" s="17">
        <v>23</v>
      </c>
      <c r="J18" s="16">
        <v>3056</v>
      </c>
      <c r="K18" s="16">
        <v>73</v>
      </c>
      <c r="L18" s="10">
        <v>0.41739999999999999</v>
      </c>
      <c r="M18" s="17">
        <v>255</v>
      </c>
      <c r="O18" s="47"/>
      <c r="P18" s="47"/>
    </row>
    <row r="19" spans="2:16" x14ac:dyDescent="0.3">
      <c r="B19" s="12">
        <v>15</v>
      </c>
      <c r="C19" s="13" t="s">
        <v>13</v>
      </c>
      <c r="D19" s="14" t="s">
        <v>11</v>
      </c>
      <c r="E19" s="14" t="s">
        <v>25</v>
      </c>
      <c r="F19" s="15">
        <v>26447</v>
      </c>
      <c r="G19" s="16">
        <v>1669</v>
      </c>
      <c r="H19" s="10">
        <v>0.62</v>
      </c>
      <c r="I19" s="17">
        <v>158</v>
      </c>
      <c r="J19" s="16">
        <v>2297</v>
      </c>
      <c r="K19" s="16">
        <v>105</v>
      </c>
      <c r="L19" s="10">
        <v>0.22847000000000001</v>
      </c>
      <c r="M19" s="17">
        <v>268</v>
      </c>
      <c r="O19" s="47"/>
      <c r="P19" s="47"/>
    </row>
    <row r="20" spans="2:16" x14ac:dyDescent="0.3">
      <c r="B20" s="12">
        <v>16</v>
      </c>
      <c r="C20" s="13" t="s">
        <v>10</v>
      </c>
      <c r="D20" s="14" t="s">
        <v>15</v>
      </c>
      <c r="E20" s="14" t="s">
        <v>25</v>
      </c>
      <c r="F20" s="15">
        <v>3650</v>
      </c>
      <c r="G20" s="16">
        <v>209</v>
      </c>
      <c r="H20" s="10">
        <v>0.2</v>
      </c>
      <c r="I20" s="17">
        <v>316</v>
      </c>
      <c r="J20" s="16">
        <v>412</v>
      </c>
      <c r="K20" s="16">
        <v>22</v>
      </c>
      <c r="L20" s="10">
        <v>0.14402000000000001</v>
      </c>
      <c r="M20" s="17">
        <v>462</v>
      </c>
      <c r="O20" s="47"/>
      <c r="P20" s="47"/>
    </row>
    <row r="21" spans="2:16" x14ac:dyDescent="0.3">
      <c r="B21" s="12">
        <v>17</v>
      </c>
      <c r="C21" s="13" t="s">
        <v>12</v>
      </c>
      <c r="D21" s="14" t="s">
        <v>15</v>
      </c>
      <c r="E21" s="14" t="s">
        <v>25</v>
      </c>
      <c r="F21" s="15">
        <v>21392</v>
      </c>
      <c r="G21" s="16">
        <v>762</v>
      </c>
      <c r="H21" s="10">
        <v>0.55000000000000004</v>
      </c>
      <c r="I21" s="17">
        <v>395</v>
      </c>
      <c r="J21" s="16">
        <v>243</v>
      </c>
      <c r="K21" s="16">
        <v>13</v>
      </c>
      <c r="L21" s="10">
        <v>0.52427999999999997</v>
      </c>
      <c r="M21" s="17">
        <v>426</v>
      </c>
      <c r="O21" s="47"/>
      <c r="P21" s="47"/>
    </row>
    <row r="22" spans="2:16" x14ac:dyDescent="0.3">
      <c r="B22" s="19">
        <v>18</v>
      </c>
      <c r="C22" s="20" t="s">
        <v>13</v>
      </c>
      <c r="D22" s="21" t="s">
        <v>15</v>
      </c>
      <c r="E22" s="21" t="s">
        <v>25</v>
      </c>
      <c r="F22" s="15">
        <v>2998</v>
      </c>
      <c r="G22" s="16">
        <v>199</v>
      </c>
      <c r="H22" s="10">
        <v>0.26</v>
      </c>
      <c r="I22" s="17">
        <v>386</v>
      </c>
      <c r="J22" s="16">
        <v>262</v>
      </c>
      <c r="K22" s="16">
        <v>7</v>
      </c>
      <c r="L22" s="10">
        <v>9.9099999999999994E-2</v>
      </c>
      <c r="M22" s="17">
        <v>489</v>
      </c>
      <c r="O22" s="47"/>
      <c r="P22" s="47"/>
    </row>
    <row r="23" spans="2:16" x14ac:dyDescent="0.3">
      <c r="B23" s="48" t="s">
        <v>16</v>
      </c>
      <c r="C23" s="49"/>
      <c r="D23" s="49"/>
      <c r="E23" s="21"/>
      <c r="F23" s="26">
        <f>SUM(F5:F22)</f>
        <v>874871</v>
      </c>
      <c r="G23" s="27">
        <f>SUM(G5:G22)</f>
        <v>49485</v>
      </c>
      <c r="H23" s="28">
        <v>0.54</v>
      </c>
      <c r="I23" s="29">
        <f>SUM(I5:I22)</f>
        <v>4286</v>
      </c>
      <c r="J23" s="27">
        <f>SUM(J5:J22)</f>
        <v>15768</v>
      </c>
      <c r="K23" s="27">
        <f>SUM(K5:K22)</f>
        <v>591</v>
      </c>
      <c r="L23" s="28">
        <v>0.13741999999999999</v>
      </c>
      <c r="M23" s="29">
        <f>SUM(M5:M22)</f>
        <v>3610</v>
      </c>
      <c r="O23" s="47"/>
      <c r="P23" s="47"/>
    </row>
    <row r="24" spans="2:16" x14ac:dyDescent="0.3">
      <c r="B24" s="30">
        <v>19</v>
      </c>
      <c r="C24" s="31" t="s">
        <v>10</v>
      </c>
      <c r="D24" s="32" t="s">
        <v>11</v>
      </c>
      <c r="E24" s="32" t="s">
        <v>26</v>
      </c>
      <c r="F24" s="15">
        <v>96.478400000000008</v>
      </c>
      <c r="G24" s="16">
        <v>96</v>
      </c>
      <c r="H24" s="10">
        <v>0.65</v>
      </c>
      <c r="I24" s="17">
        <v>309</v>
      </c>
      <c r="J24" s="16" t="s">
        <v>14</v>
      </c>
      <c r="K24" s="16" t="s">
        <v>14</v>
      </c>
      <c r="L24" s="10" t="s">
        <v>14</v>
      </c>
      <c r="M24" s="17" t="s">
        <v>14</v>
      </c>
      <c r="O24" s="47"/>
      <c r="P24" s="47"/>
    </row>
    <row r="25" spans="2:16" x14ac:dyDescent="0.3">
      <c r="B25" s="12">
        <v>23</v>
      </c>
      <c r="C25" s="13" t="s">
        <v>12</v>
      </c>
      <c r="D25" s="33" t="s">
        <v>11</v>
      </c>
      <c r="E25" s="14" t="s">
        <v>26</v>
      </c>
      <c r="F25" s="15">
        <v>971.52330000000006</v>
      </c>
      <c r="G25" s="16">
        <v>972</v>
      </c>
      <c r="H25" s="10">
        <v>0.22</v>
      </c>
      <c r="I25" s="17">
        <v>230</v>
      </c>
      <c r="J25" s="16">
        <v>2</v>
      </c>
      <c r="K25" s="16">
        <v>2</v>
      </c>
      <c r="L25" s="10">
        <v>0.38915</v>
      </c>
      <c r="M25" s="17">
        <v>223</v>
      </c>
      <c r="O25" s="47"/>
      <c r="P25" s="47"/>
    </row>
    <row r="26" spans="2:16" x14ac:dyDescent="0.3">
      <c r="B26" s="12">
        <v>24</v>
      </c>
      <c r="C26" s="13" t="s">
        <v>13</v>
      </c>
      <c r="D26" s="33" t="s">
        <v>11</v>
      </c>
      <c r="E26" s="14" t="s">
        <v>26</v>
      </c>
      <c r="F26" s="15">
        <v>416.4178</v>
      </c>
      <c r="G26" s="16">
        <v>416</v>
      </c>
      <c r="H26" s="10">
        <v>0.8</v>
      </c>
      <c r="I26" s="17">
        <v>490</v>
      </c>
      <c r="J26" s="16">
        <v>42</v>
      </c>
      <c r="K26" s="16">
        <v>42</v>
      </c>
      <c r="L26" s="10">
        <v>0.31941886031402272</v>
      </c>
      <c r="M26" s="17">
        <v>122</v>
      </c>
      <c r="O26" s="47"/>
      <c r="P26" s="47"/>
    </row>
    <row r="27" spans="2:16" x14ac:dyDescent="0.3">
      <c r="B27" s="34">
        <v>25</v>
      </c>
      <c r="C27" s="13" t="s">
        <v>17</v>
      </c>
      <c r="D27" s="33" t="s">
        <v>15</v>
      </c>
      <c r="E27" s="14" t="s">
        <v>27</v>
      </c>
      <c r="F27" s="15">
        <v>174.86709999999999</v>
      </c>
      <c r="G27" s="16">
        <v>175</v>
      </c>
      <c r="H27" s="10">
        <v>0.44</v>
      </c>
      <c r="I27" s="17">
        <v>222</v>
      </c>
      <c r="J27" s="16">
        <v>63</v>
      </c>
      <c r="K27" s="16">
        <v>63</v>
      </c>
      <c r="L27" s="10">
        <v>0.14162</v>
      </c>
      <c r="M27" s="17">
        <v>432</v>
      </c>
      <c r="O27" s="47"/>
      <c r="P27" s="47"/>
    </row>
    <row r="28" spans="2:16" x14ac:dyDescent="0.3">
      <c r="B28" s="12">
        <v>26</v>
      </c>
      <c r="C28" s="13" t="s">
        <v>10</v>
      </c>
      <c r="D28" s="33" t="s">
        <v>15</v>
      </c>
      <c r="E28" s="14" t="s">
        <v>28</v>
      </c>
      <c r="F28" s="15">
        <v>52.495600000000003</v>
      </c>
      <c r="G28" s="16">
        <v>52</v>
      </c>
      <c r="H28" s="10">
        <v>0.67</v>
      </c>
      <c r="I28" s="17">
        <v>397</v>
      </c>
      <c r="J28" s="16">
        <v>1</v>
      </c>
      <c r="K28" s="16">
        <v>1</v>
      </c>
      <c r="L28" s="10">
        <v>0.23277</v>
      </c>
      <c r="M28" s="17">
        <v>413</v>
      </c>
      <c r="O28" s="47"/>
      <c r="P28" s="47"/>
    </row>
    <row r="29" spans="2:16" x14ac:dyDescent="0.3">
      <c r="B29" s="34">
        <v>27</v>
      </c>
      <c r="C29" s="13" t="s">
        <v>12</v>
      </c>
      <c r="D29" s="33" t="s">
        <v>15</v>
      </c>
      <c r="E29" s="14" t="s">
        <v>28</v>
      </c>
      <c r="F29" s="15">
        <v>81.935699999999997</v>
      </c>
      <c r="G29" s="16">
        <v>82</v>
      </c>
      <c r="H29" s="10">
        <v>0.45</v>
      </c>
      <c r="I29" s="17">
        <v>168</v>
      </c>
      <c r="J29" s="16" t="s">
        <v>14</v>
      </c>
      <c r="K29" s="16" t="s">
        <v>14</v>
      </c>
      <c r="L29" s="10" t="s">
        <v>14</v>
      </c>
      <c r="M29" s="17" t="s">
        <v>14</v>
      </c>
      <c r="O29" s="47"/>
      <c r="P29" s="47"/>
    </row>
    <row r="30" spans="2:16" x14ac:dyDescent="0.3">
      <c r="B30" s="19">
        <v>28</v>
      </c>
      <c r="C30" s="20" t="s">
        <v>13</v>
      </c>
      <c r="D30" s="35" t="s">
        <v>15</v>
      </c>
      <c r="E30" s="36" t="s">
        <v>28</v>
      </c>
      <c r="F30" s="15">
        <v>18.444400000000002</v>
      </c>
      <c r="G30" s="16">
        <v>18</v>
      </c>
      <c r="H30" s="10">
        <v>0.69</v>
      </c>
      <c r="I30" s="17">
        <v>307</v>
      </c>
      <c r="J30" s="16" t="s">
        <v>14</v>
      </c>
      <c r="K30" s="16" t="s">
        <v>14</v>
      </c>
      <c r="L30" s="10" t="s">
        <v>14</v>
      </c>
      <c r="M30" s="17" t="s">
        <v>14</v>
      </c>
      <c r="O30" s="47"/>
      <c r="P30" s="47"/>
    </row>
    <row r="31" spans="2:16" x14ac:dyDescent="0.3">
      <c r="B31" s="53" t="s">
        <v>18</v>
      </c>
      <c r="C31" s="54"/>
      <c r="D31" s="54"/>
      <c r="E31" s="37"/>
      <c r="F31" s="38">
        <f>SUM(F24:F30)</f>
        <v>1812.1623</v>
      </c>
      <c r="G31" s="39">
        <f>SUM(G25:G30)</f>
        <v>1715</v>
      </c>
      <c r="H31" s="40">
        <v>0.46258563319632018</v>
      </c>
      <c r="I31" s="41">
        <f>SUM(I24:I30)</f>
        <v>2123</v>
      </c>
      <c r="J31" s="39">
        <f>SUM(J24:J30)</f>
        <v>108</v>
      </c>
      <c r="K31" s="39">
        <f>SUM(K24:K30)</f>
        <v>108</v>
      </c>
      <c r="L31" s="40">
        <v>0.16568547945205481</v>
      </c>
      <c r="M31" s="41">
        <f>SUM(M24:M30)</f>
        <v>1190</v>
      </c>
    </row>
    <row r="32" spans="2:16" x14ac:dyDescent="0.3">
      <c r="B32" s="48" t="s">
        <v>19</v>
      </c>
      <c r="C32" s="49"/>
      <c r="D32" s="49"/>
      <c r="E32" s="42"/>
      <c r="F32" s="43">
        <f>F23+F31</f>
        <v>876683.16229999997</v>
      </c>
      <c r="G32" s="44">
        <f>G23+G31</f>
        <v>51200</v>
      </c>
      <c r="H32" s="45">
        <v>0.52895999999999999</v>
      </c>
      <c r="I32" s="46">
        <f>I23+I31</f>
        <v>6409</v>
      </c>
      <c r="J32" s="44">
        <f>J23+J31</f>
        <v>15876</v>
      </c>
      <c r="K32" s="44">
        <f>K23+K31</f>
        <v>699</v>
      </c>
      <c r="L32" s="45">
        <v>0.31841000000000003</v>
      </c>
      <c r="M32" s="46">
        <f>M23+M31</f>
        <v>4800</v>
      </c>
    </row>
  </sheetData>
  <mergeCells count="6">
    <mergeCell ref="B32:D32"/>
    <mergeCell ref="B3:E3"/>
    <mergeCell ref="F3:I3"/>
    <mergeCell ref="J3:M3"/>
    <mergeCell ref="B23:D23"/>
    <mergeCell ref="B31:D31"/>
  </mergeCells>
  <pageMargins left="0.7" right="0.7" top="0.75" bottom="0.75" header="0.3" footer="0.3"/>
  <ignoredErrors>
    <ignoredError sqref="G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Yvyan Merzin</dc:creator>
  <cp:lastModifiedBy>User_PC</cp:lastModifiedBy>
  <dcterms:created xsi:type="dcterms:W3CDTF">2022-01-21T10:37:13Z</dcterms:created>
  <dcterms:modified xsi:type="dcterms:W3CDTF">2023-10-03T12:06:23Z</dcterms:modified>
</cp:coreProperties>
</file>